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mc:AlternateContent xmlns:mc="http://schemas.openxmlformats.org/markup-compatibility/2006">
    <mc:Choice Requires="x15">
      <x15ac:absPath xmlns:x15ac="http://schemas.microsoft.com/office/spreadsheetml/2010/11/ac" url="\\aps-fs-05\docs_compartidos$\Presupuesto\Respaldo de carpeta compartida local\Carpeta Compartida\2022\Ejecuciones\"/>
    </mc:Choice>
  </mc:AlternateContent>
  <xr:revisionPtr revIDLastSave="0" documentId="13_ncr:1_{4735C426-4E4B-43AF-89B3-CE030E9D0F64}" xr6:coauthVersionLast="47" xr6:coauthVersionMax="47" xr10:uidLastSave="{00000000-0000-0000-0000-000000000000}"/>
  <bookViews>
    <workbookView xWindow="-120" yWindow="-120" windowWidth="29040" windowHeight="15840" activeTab="2" xr2:uid="{00000000-000D-0000-FFFF-FFFF00000000}"/>
  </bookViews>
  <sheets>
    <sheet name="11" sheetId="2" r:id="rId1"/>
    <sheet name="12" sheetId="5" r:id="rId2"/>
    <sheet name="13" sheetId="6" r:id="rId3"/>
    <sheet name="Historial de Cambios" sheetId="3" state="hidden" r:id="rId4"/>
    <sheet name="Validacion datos" sheetId="4" state="hidden" r:id="rId5"/>
  </sheets>
  <externalReferences>
    <externalReference r:id="rId6"/>
    <externalReference r:id="rId7"/>
  </externalReferences>
  <definedNames>
    <definedName name="_xlnm.Print_Area" localSheetId="0">'11'!$A$1:$I$59</definedName>
    <definedName name="_xlnm.Print_Area" localSheetId="1">'12'!$A$1:$H$62</definedName>
    <definedName name="_xlnm.Print_Area" localSheetId="3">'Historial de Cambios'!$A$1:$F$43</definedName>
    <definedName name="_xlnm.Print_Titles" localSheetId="0">'11'!$1:$6</definedName>
    <definedName name="_xlnm.Print_Titles" localSheetId="3">'Historial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3" i="5" l="1"/>
  <c r="G37" i="2"/>
  <c r="H43" i="2"/>
  <c r="G43" i="2"/>
  <c r="B20" i="2" l="1"/>
  <c r="G43" i="6"/>
  <c r="D43" i="6"/>
  <c r="G37" i="6"/>
  <c r="C22" i="6"/>
  <c r="B20" i="6"/>
  <c r="C20" i="6" s="1"/>
  <c r="B18" i="6"/>
  <c r="C18" i="6" s="1"/>
  <c r="H44" i="5"/>
  <c r="G44" i="5"/>
  <c r="G43" i="5"/>
  <c r="A37" i="5"/>
  <c r="C22" i="5"/>
  <c r="B20" i="5"/>
  <c r="C20" i="5"/>
  <c r="B18" i="5"/>
  <c r="C18" i="5"/>
  <c r="G37" i="5"/>
  <c r="B18" i="2"/>
  <c r="D43" i="2"/>
  <c r="H43" i="6"/>
</calcChain>
</file>

<file path=xl/sharedStrings.xml><?xml version="1.0" encoding="utf-8"?>
<sst xmlns="http://schemas.openxmlformats.org/spreadsheetml/2006/main" count="353" uniqueCount="244">
  <si>
    <t>Eje estratégico:</t>
  </si>
  <si>
    <t>Objetivo general:</t>
  </si>
  <si>
    <t>Objetivo(s) específico(s):</t>
  </si>
  <si>
    <t>Presupuesto Inicial</t>
  </si>
  <si>
    <t>Presupuesto Ejecutado</t>
  </si>
  <si>
    <t xml:space="preserve"> Presupuesto Anual </t>
  </si>
  <si>
    <t>Causas y justificación del desvío:</t>
  </si>
  <si>
    <t>Logros alcanzados:</t>
  </si>
  <si>
    <t>Financiero % 
F=D/B</t>
  </si>
  <si>
    <t>Avance</t>
  </si>
  <si>
    <t>Metas
(A)</t>
  </si>
  <si>
    <t>Monto Financiero 
(B)</t>
  </si>
  <si>
    <t>Presupuesto Vigente</t>
  </si>
  <si>
    <t>Física %
 E=C/A</t>
  </si>
  <si>
    <t>Porcentaje de Ejecución (ejecutado/vigente)</t>
  </si>
  <si>
    <t>Línea(s) de acción:</t>
  </si>
  <si>
    <t>Ejecución Trimestral</t>
  </si>
  <si>
    <t>Código</t>
  </si>
  <si>
    <t>Documento Relacionado</t>
  </si>
  <si>
    <t>Fecha Versión</t>
  </si>
  <si>
    <t>Versión</t>
  </si>
  <si>
    <t>DEC-FOR013</t>
  </si>
  <si>
    <t>I -Información Instituciónal</t>
  </si>
  <si>
    <t>I.I - Completar los datos requeridos sobre la institución</t>
  </si>
  <si>
    <t>Capítulo</t>
  </si>
  <si>
    <t>II. Contribución a la Estrategia Nacional de Desarrollo</t>
  </si>
  <si>
    <t>Eje</t>
  </si>
  <si>
    <t>Objetivo General</t>
  </si>
  <si>
    <t>Objetivo Específico</t>
  </si>
  <si>
    <t>Indicador</t>
  </si>
  <si>
    <t>Producto</t>
  </si>
  <si>
    <t>HISTORIAL DE CAMBIOS</t>
  </si>
  <si>
    <t>REVISIÓN</t>
  </si>
  <si>
    <t>FECHA</t>
  </si>
  <si>
    <t>SECCIÓN</t>
  </si>
  <si>
    <t>DESCRIPCIÓN</t>
  </si>
  <si>
    <t>REVISADO POR</t>
  </si>
  <si>
    <t>APROBADO POR</t>
  </si>
  <si>
    <t>Todas</t>
  </si>
  <si>
    <t>Creación del Documento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</si>
  <si>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</si>
  <si>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</si>
  <si>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</si>
  <si>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</si>
  <si>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</si>
  <si>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</si>
  <si>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</si>
  <si>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</si>
  <si>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</si>
  <si>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</si>
  <si>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</si>
  <si>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</si>
  <si>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</si>
  <si>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</si>
  <si>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</si>
  <si>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</si>
  <si>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</si>
  <si>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</si>
  <si>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</si>
  <si>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</si>
  <si>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</si>
  <si>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</si>
  <si>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</si>
  <si>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</si>
  <si>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</si>
  <si>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</si>
  <si>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</si>
  <si>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</si>
  <si>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</si>
  <si>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</si>
  <si>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</si>
  <si>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</si>
  <si>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</si>
  <si>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</si>
  <si>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</si>
  <si>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</si>
  <si>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</si>
  <si>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</si>
  <si>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</si>
  <si>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</si>
  <si>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</si>
  <si>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</si>
  <si>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</si>
  <si>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</si>
  <si>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</si>
  <si>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</si>
  <si>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</si>
  <si>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</si>
  <si>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</si>
  <si>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</si>
  <si>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</si>
  <si>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</si>
  <si>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</si>
  <si>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</si>
  <si>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</si>
  <si>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</si>
  <si>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</si>
  <si>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</si>
  <si>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</si>
  <si>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</si>
  <si>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</si>
  <si>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</si>
  <si>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</si>
  <si>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</si>
  <si>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</si>
  <si>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</si>
  <si>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</si>
  <si>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</si>
  <si>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</si>
  <si>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</si>
  <si>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</si>
  <si>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</si>
  <si>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</si>
  <si>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</si>
  <si>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</si>
  <si>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</si>
  <si>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</si>
  <si>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</si>
  <si>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</si>
  <si>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</si>
  <si>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</si>
  <si>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</si>
  <si>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</si>
  <si>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</si>
  <si>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</si>
  <si>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</si>
  <si>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</si>
  <si>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</si>
  <si>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</si>
  <si>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</si>
  <si>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</si>
  <si>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</si>
  <si>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</si>
  <si>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</si>
  <si>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</si>
  <si>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</si>
  <si>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</si>
  <si>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</si>
  <si>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</si>
  <si>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</si>
  <si>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</si>
  <si>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</si>
  <si>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</si>
  <si>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</si>
  <si>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</si>
  <si>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</si>
  <si>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</si>
  <si>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</si>
  <si>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</si>
  <si>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</si>
  <si>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</si>
  <si>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</si>
  <si>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</si>
  <si>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</si>
  <si>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</si>
  <si>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</si>
  <si>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</si>
  <si>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</si>
  <si>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</si>
  <si>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</si>
  <si>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</si>
  <si>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</si>
  <si>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</si>
  <si>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</si>
  <si>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</si>
  <si>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</si>
  <si>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</si>
  <si>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</si>
  <si>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</si>
  <si>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</si>
  <si>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</si>
  <si>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</si>
  <si>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</si>
  <si>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</si>
  <si>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</si>
  <si>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</si>
  <si>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</si>
  <si>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</si>
  <si>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</si>
  <si>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</si>
  <si>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IV.II - Formulación y Ejecución Trimestral de las Metas por Producto</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</si>
  <si>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</si>
  <si>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</si>
  <si>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</si>
  <si>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</si>
  <si>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</si>
  <si>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</si>
  <si>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</si>
  <si>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Nombre:</t>
  </si>
  <si>
    <t>Descripción:</t>
  </si>
  <si>
    <r>
      <t>Beneficiarios:</t>
    </r>
    <r>
      <rPr>
        <sz val="12"/>
        <color rgb="FF000000"/>
        <rFont val="Century Gothic"/>
        <family val="2"/>
      </rPr>
      <t xml:space="preserve"> </t>
    </r>
  </si>
  <si>
    <t>Misión</t>
  </si>
  <si>
    <t>Visión</t>
  </si>
  <si>
    <t>Informe de Evaluación Trimestral de las Metas Físicas-Financieras</t>
  </si>
  <si>
    <t>28/03/2019</t>
  </si>
  <si>
    <t>Patria Sención
Encargada Dpto. Empresas Públicas Financieras
Manuel de Jesús
Encargado Dpto. Empresas Públicas No Financieras</t>
  </si>
  <si>
    <t>César De la Cruz
Encargado Dpto. Evaluación del Gasto</t>
  </si>
  <si>
    <t xml:space="preserve"> 6112</t>
  </si>
  <si>
    <t>Proveer los servicios de agua potable y saneamiento, conforme a los parámetros de calidad establecidos, a la población en su ámbito de competencia territorial, contribuyendo a mejorar la salud y calidad de vida de los usuarios, en armonía y respecto al medio ambiente.</t>
  </si>
  <si>
    <t>Ser reconocido como una institución Pública, moderna, consolidada, dinámica y con liderazgo nacional e internacional en el sector de agua potable y saneamiento, conun Modelo de Gestión Eficiente, Desconcentrado y Auto-sostenible, que permita el acercamiento a las necesidades de los Ciudadanos/Clientes, para garantizar su satisfacción y la mejora de sus condiciones de vida.</t>
  </si>
  <si>
    <t>Residentes de viviendas del área de jurisdicción del INAPA con abastecimiento de agua potable a través de la red publica</t>
  </si>
  <si>
    <t>%  (Viviendas con servicio de agua potable a través de la  red pública)</t>
  </si>
  <si>
    <t>Abastecimiento de Agua Potable</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</si>
  <si>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</si>
  <si>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t>Residentes en el área de jurisdiccion del INAPA</t>
  </si>
  <si>
    <r>
      <t xml:space="preserve">Residentes de viviendas del área de jurisdicción del INAPA con abastecimiento de agua potable a través de la red pública.                                                                                                                                                                                                                                  </t>
    </r>
    <r>
      <rPr>
        <b/>
        <sz val="12"/>
        <color rgb="FF000000"/>
        <rFont val="Calibri"/>
        <family val="2"/>
        <scheme val="minor"/>
      </rPr>
      <t/>
    </r>
  </si>
  <si>
    <r>
      <t xml:space="preserve">Agua potable suministrada a través de un sistema de acueducto.                                                                                                          </t>
    </r>
    <r>
      <rPr>
        <b/>
        <sz val="12"/>
        <color rgb="FF000000"/>
        <rFont val="Calibri"/>
        <family val="2"/>
        <scheme val="minor"/>
      </rPr>
      <t/>
    </r>
  </si>
  <si>
    <t>AMPLIAR Y GARANTIZA LA COBERTURA Y CONTINUIDAD DE AGUA POTABLE</t>
  </si>
  <si>
    <t>OE1: Incrementar y garantizar la producción de agua potable de manera continua y con los niveles de presión adecuadas.</t>
  </si>
  <si>
    <t>OES1:Incrementar la construcció de infraestructura de producción de agua potable en territorios con baja capacidad instalada</t>
  </si>
  <si>
    <t>1.1.1.1: Impulsar la inversión en construcción en S.A.A.P. mediante Planes Anuales y Plurianuales de Inversión Pública basados en la identificación de zonas con baja capacidad instalada.</t>
  </si>
  <si>
    <t>Lineamientos para la Ejecución Presupuestaria 2020 de las Empresas Públicas no Financieras e Instituciones Públicas Financieras</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</si>
  <si>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</si>
  <si>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 xml:space="preserve">Este producto tiene meta de aumentar un 10% con respecto al año 2020, por lo que seria un 2.5% por trimestre. </t>
  </si>
  <si>
    <t>Mejorar la asignación de transporte del personal y los materiales  a nivel nacional, aun hay una gran debilidad en este aspecto para los encargados de operaciones y las brigadas de operaciones a nivel nacional y desde el nivel central.    Debemos mejorar la comunicación desde el nivel central hacia los encargados provinciales a fin de poder tener a tiempo la información de las situaciones que se generan desde el NC y las que se producen en las provincias. Mejorar la adquisición de los materiales, herramientas y equipos necesarios para hacer eficiente la recuperacion de los sistemas aplicando a los suplidores la ley de compras y contrataciones en lo que tiene que ver con la entrega tiempo de los bienes y servicios requeridos.</t>
  </si>
  <si>
    <t>N/A</t>
  </si>
  <si>
    <t>Lineamientos para la Ejecución Presupuestaria 2019 de las Empresas Públicas no Financieras e Instituciones Públicas Financieras</t>
  </si>
  <si>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</si>
  <si>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</si>
  <si>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t>Residentes de viviendas del área de jurisdicción del INAPA con aguas residuales tratadas y vertidas al medio ambiente conforme a los parámetros establecidos por las normas</t>
  </si>
  <si>
    <t>%   (Cobertura de aguas residuales tratadas)</t>
  </si>
  <si>
    <t>Residentes de viviendas del área de jurisdicción del INAPA con servicio de recolección de aguas residuales a través de la red de alcantarillado sanitario</t>
  </si>
  <si>
    <t>%  (Viviendas con servicio de recolección de aguas residuales)</t>
  </si>
  <si>
    <t xml:space="preserve">02. Agua residual recolectada por medio de un sistema de alcantarillado sanitario convencional                                                                                                                                                                   03. Agua residual tratada por medio de un sistema de tratamiento de tecnología apropiada.                                                 </t>
  </si>
  <si>
    <t>02. En lo que respecta a Aguas Residuales recolectadas en este trimestre se han intervenido 516 registros y saneado mas de 23,600 metros lineales de redes colectoras para el mejoramiento de los siguientes sistemas: Sánchez Ramírez (Cotui y Fantino), Duarte (San Fco. de Macorís, Castillo, Pimentel, La Peña), Hermanas Mirabal  (Salcedo y Villa Tapia), Maria Trinidad Sánchez (Río San Juan, Las Quinientas, El Factor) Samaná (Samaná y Las Terrenas),  Valverde (Las Trescientas), Monte Cristi (Monte Cristi incluye Km 17 Santa Lucia y Villa Vásquez), San Cristóbal (San Cristóbal y Villa Altagracia), Azua (Azua, Sabana Yegua, Pueblo Viejo, Ysura 2-C Los Negros, Finca VI, Ysura D-1 Ganadero), Peravia (Bani, Catalina Las Tablas –Matanzas, Santana-Nizao), Barahona (Barahona, Los Hatillos Y Cabral), Bahoruco (Neyba, Tamayo), Pedernales (Oviedo), Independencia (Boca de Cachón, Jimaní), San Juan (San Juan de la Maguana, Las Matas de Farfán), Elías Piña (Comendador), La Altagracia (Higuey), El Seibo, San Pedro de Macorís (Juan Dolio, El Puerto, Los Llanos, Hato Mayor, El Valle, Sabana de La Mar, Los Hatillos), Monte Plata (Bayaguana, Sabana Grande de Boyá Y El Deán)</t>
  </si>
  <si>
    <t>02. A pesar de intervenir en los sistemas mencionados, la inversión aun es insuficiente para lograr elevar el porcentaje de viviendas con recoleccion de aguas residuales</t>
  </si>
  <si>
    <t>02. Asignación de resursos necesarios y suficientes para la intervención en lo sistemas existentes y nuevos proyectos para aumentar cobertura de recolección de aguas residuales (disminución de brecha entre inversión para agua potable e inversión en aguas residuales)</t>
  </si>
  <si>
    <t>2.5.2.1 Desarrollar el marco legal e institucional de las organizaciones responsables del sector agua potable y saneamiento, para garantizar la provisión oportuna y de calidad, así como la gestión eficiente y sostenible del servicio.</t>
  </si>
  <si>
    <t xml:space="preserve">Gestion Comercial </t>
  </si>
  <si>
    <t>Este programa pretende desarrollar la actividad de comercialización del servicio de agua potable basándose esta en la eficientización de la gestión de cobro y administración de las recaudaciones que ingresan por la venta del servicio de abastecimiento de agua potables, al mismo tiempo que se pretende regularizar, actualizar e incorporar tanto a los usuarios existentes como a los nuevos.</t>
  </si>
  <si>
    <r>
      <t>Beneficiarios:</t>
    </r>
    <r>
      <rPr>
        <sz val="11"/>
        <color rgb="FF000000"/>
        <rFont val="Century Gothic"/>
        <family val="2"/>
      </rPr>
      <t xml:space="preserve"> </t>
    </r>
  </si>
  <si>
    <t>Residentes del área de jurisdicción del inapa reciben atención a las solicitudes de servicios comerciales de conformidad con el tiempo de respuesta establecido.</t>
  </si>
  <si>
    <t xml:space="preserve">       %                                (clientes atendidos en tiempo de respuesta)</t>
  </si>
  <si>
    <t xml:space="preserve">Residentes del área de jurisdicción del INAPA reciben atención a las solicitudes de servicios comerciales de conformidad con el tiempo de respuesta establecido </t>
  </si>
  <si>
    <t xml:space="preserve">Atención a las solicitudes de los servicios comerciales conforme al tiempo de respuesta establecido para las PQRS (peticiones, quejas, reclamos y sugerencias) </t>
  </si>
  <si>
    <t>A través del saneamiento y actualización en OPEN de 24,592 contratos hemos disminuido el tiempo de respuesta a clientes , además de resolución de conflictos y moras (8,200 contratos morosos) .  Este saneamiento de cuentas permite un tiempo de respuesta menor a las solicitudes de servicios de los clientes, reduciendo además quejas por deudas erróneas, cortes por deudas irreales, atrasos en pagos, etc.</t>
  </si>
  <si>
    <t>No existe desvio</t>
  </si>
  <si>
    <t xml:space="preserve"> Dotar de tecnología necesaria al personal de Atencion al Cliente en las diferentes oficinas comerciales y completar el personal requerido, para asi eliminar el uso de tarjetas DC5 y lograr un mejor control de los procesos de facturación, cobros e ingresos. Esto a su vez permite un registro actualizado de la data en el sistema, eliminando errores y reduciendo tiempo de servicio.</t>
  </si>
  <si>
    <t>Ejecución Física Semestral 
(C)</t>
  </si>
  <si>
    <t>Ejecución Financiera Semestral
 (D)</t>
  </si>
  <si>
    <t>Ejecución Semestral</t>
  </si>
  <si>
    <r>
      <rPr>
        <b/>
        <sz val="11"/>
        <color rgb="FF000000"/>
        <rFont val="Calibri"/>
        <family val="2"/>
        <scheme val="minor"/>
      </rPr>
      <t xml:space="preserve">03. </t>
    </r>
    <r>
      <rPr>
        <sz val="11"/>
        <color rgb="FF000000"/>
        <rFont val="Calibri"/>
        <family val="2"/>
        <scheme val="minor"/>
      </rPr>
      <t xml:space="preserve">Residentes de viviendas del área de jurisdicción del INAPA con aguas residuales tratadas y vertidas al medio ambiente conforme a los parámetros establecidos por las normas                                                                                                                                                                                                                                                                                                                                </t>
    </r>
    <r>
      <rPr>
        <b/>
        <sz val="11"/>
        <color rgb="FF000000"/>
        <rFont val="Calibri"/>
        <family val="2"/>
        <scheme val="minor"/>
      </rPr>
      <t xml:space="preserve">02. </t>
    </r>
    <r>
      <rPr>
        <sz val="11"/>
        <color rgb="FF000000"/>
        <rFont val="Calibri"/>
        <family val="2"/>
        <scheme val="minor"/>
      </rPr>
      <t>Residentes de viviendas del área de jurisdicción del INAPA con servicio de recolección de aguas residuales a través de la red de alcantarillado sanitario.</t>
    </r>
  </si>
  <si>
    <r>
      <rPr>
        <b/>
        <sz val="11"/>
        <rFont val="Calibri"/>
        <family val="2"/>
      </rPr>
      <t>Nota:</t>
    </r>
    <r>
      <rPr>
        <sz val="11"/>
        <rFont val="Calibri"/>
        <family val="2"/>
      </rPr>
      <t xml:space="preserve"> llenar un formulario por programa</t>
    </r>
  </si>
  <si>
    <t>Mas de 600,00 habitantes beneficiados con los trabajos de mejoramiento y ampliacion de redes en las comunidades de: Navarrete-Santiago (Cruce de Jicome, Cruce de Barrero, Villa Tabacalera, Potón, Municipio Navarrete), Higuey-La Altagracia (Haiti Chiquito, Juan Pablo Duarte, Don Sergio, Las Caobas, Las Cabreras, Barrio Nuevo, La Melena, Las 7 Lagunas, San Martin, Cambelen, La Aviacion, San Francisco, La Florida, El Obispado, Los Sotos, Savica, Doña Fema, Sajour, Los Rosales, Luisa Perla, Doña Rosa, San Pedro, Villa Cristal, Monte Santa Maria, Los Burgos, La imagen, Brisas del Llano, Vista Hermosa, Mama Tingo, 21 Enero, El Naranjo, Antonio Guzmán y Villa Cerro) Hato Mayor (Las Malvinas, Ondina, Plata, Bella, Punta de Garza, municipio Hato Mayor) San Pedro de Macorís-Consuelo(La Habana, Barrio Libertad, Puerto Rico, Los Maestros, Los Jardines, Guachupita, La Loma, Las Minas y Villa Verde) Monte Plata (La Unión, La Esperanza, parte de Los Suizos, Los Maestros, Pueblo Centro, Vietnam, Las Mojas, municipio Monte Plata, El Invi, Las Cejas, Invi I, Invi II, Mono Mojao, Barrio Colombia, La Cloaca, Los Transformadores) Sánchez Ramírez-Cotuí (Las Flores, Parte Alta Cotui, Vista Del Valle, Elsa Catillo, El Hato, Los Tocones, La Yuca, La Esperanza, San Martin , Los Pinos, Centro Del Pueblo, Barrio Libertad, La Colonia, La Gallera, San Juan Y La Estancia. La Altagracia, Los Maestros, Los Multi, La Cruz, La Catalina, Sabana Al Medio, La Colonia, Plan Piloto, El Centro, El Olímpico, Los Españoles, Parte Alta De San Martin, Vista del Valle,La Gaveta parte Alta, Castillo) Duarte- San Fco. Macorís (San Francisco de Macorís, La Guama, La Boca de Jeminillo, La Amarga, Proyecto Aguayo, Mira a Ver, El Caimito, El Aguacate, Cenoví, Ranchito, Extensión Estanzuela-Azor, La Cuaba, Brazo Grande, El Cercado, La Guázuma, Los Pinos, La Joya, La Paja, Jaya, El Aguacate, Espínola, Estanzuela) Barahona ( San Rafael, Casandra, Juan Esteban, El Arroyo, El Quemaito, Cañada de Nolasco, La Ciénega, Brazo Grande, Barrios Zona alta Barahona((Palmarito, Parte Alta Camboya, Valle Encantado, Solares De Milton, Barrio Balaguer Parte Alta, Multi Familiares Parte Atrás Barrio Milton, La Raqueta, Palmarito Parte Alta, Blanquizales, Alto De Blanquizales, Jarro Sucio, Valle Encantado Parte Baja, Barrio Balaguer Parte Baja, Miramar Y La Montañita, Los Block Parte Alta, Villa Central Parte Baja Ucateba, Barrio Juan Pablo Duarte) Bahoruco (Sofia Salvador, La Cabirma, El Muey, Los Cocos, Puerto Plata, Buenos Aires, Vista al Lago, El Tamarindo, El Salado)En este trimestre mas de 200,000 habitantes han sido beneficiados con los trabajos de mejoramiento y  ampliacion de redes: trabajos de extensión linea conducción para alimentar Los sectores Los Genao y La Matica (Provincia Hato Mayor), Laguna Salada (Provincia Valverde). Residencial BHD,  El Limonal, Lucas Días, Brisas del Rio, Santana Arriba, Agroman, Buena Nueva, Las Barias, Las Flores, carretera Sánchez vieja y La 40 (Porvincia Peravia).  Mejoras en la distribución de agua en las comunidades, San José, La Cueva, La Cueva Abajo, La Reyeta, Ranchito, Conuco, parte alta de la comunidad Santa Ana-Villa Tapia  (Provincia Hermanas Mirabal). Las Lomas, Hatillo parte Baja, Pueblo viejo, Sabana Yegua, Estebania, parte del Municipio Azua, C/30 de marzo y barrios Quisqueya #1 y #2 (provincia Azua). San Luis, El Roble, Las Clavellinas, San Rafael, San Francisco, Los Maestros, La Vigia (Arriba), San Antonio, Bella Vista, Las Colinas (provincia San José de Ocoa). Canoa, Barahona, Neyba (provincias Barahona y Bahoruco), se han realizado trabajos para el mejoramiento del servicio de agua potable en : Munipio San Gregorio Nigua (prov. San Cristobal), municipio La Cuchilla (provincia San Cristobal) municipios Esperon, Dajabón , Partido y la Gorra (prov. Dajabón), Las Charcas (prov. Azua), municipio El Seibo (prov. El Seibo), Municipio San Fransisco (prov. Duarte), municipio Hato Mayor (prov. Hato Mayor), Samana, Jina Clara, Los Yagrumos y Bahia Principe (prov. Samana).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</si>
</sst>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10409]#,##0.00;\-#,##0.00"/>
    <numFmt numFmtId="165" formatCode="[$-10409]#,##0;\-#,##0"/>
    <numFmt numFmtId="166" formatCode="[$-10409]0.00%"/>
    <numFmt numFmtId="167" formatCode="dd/mm/yyyy;@"/>
    <numFmt numFmtId="168" formatCode="0.0%"/>
    <numFmt numFmtId="169" formatCode="_-* #,##0.00_-;\-* #,##0.00_-;_-* &quot;-&quot;??_-;_-@_-"/>
  </numFmts>
  <fonts count="3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name val="Calibri"/>
      <family val="2"/>
    </font>
    <font>
      <sz val="12"/>
      <color rgb="FF000000"/>
      <name val="Century Gothic"/>
      <family val="2"/>
    </font>
    <font>
      <b/>
      <sz val="10"/>
      <color rgb="FF000000"/>
      <name val="Calibri"/>
      <family val="2"/>
    </font>
    <font>
      <sz val="11"/>
      <color rgb="FF000000"/>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1"/>
      <color rgb="FF000000"/>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1"/>
      <color rgb="FF000000"/>
      <name val="Calibri"/>
      <family val="2"/>
    </font>
    <font>
      <b/>
      <sz val="11"/>
      <color theme="0"/>
      <name val="Century Gothic"/>
      <family val="2"/>
    </font>
    <font>
      <b/>
      <sz val="10"/>
      <name val="Calibri"/>
      <family val="2"/>
    </font>
    <font>
      <b/>
      <sz val="11"/>
      <name val="Calibri"/>
      <family val="2"/>
    </font>
    <font>
      <sz val="10"/>
      <name val="Calibri"/>
      <family val="2"/>
      <scheme val="minor"/>
    </font>
    <font>
      <b/>
      <sz val="11"/>
      <color rgb="FFFF0000"/>
      <name val="Calibri"/>
      <family val="2"/>
    </font>
    <font>
      <b/>
      <sz val="11"/>
      <name val="Calibri"/>
      <family val="2"/>
      <scheme val="minor"/>
    </font>
    <font>
      <b/>
      <sz val="12"/>
      <name val="Calibri"/>
      <family val="2"/>
    </font>
    <font>
      <b/>
      <sz val="8"/>
      <color rgb="FFFF0000"/>
      <name val="Calibri"/>
      <family val="2"/>
    </font>
    <font>
      <b/>
      <sz val="11"/>
      <color theme="0"/>
      <name val="Calibri"/>
      <family val="2"/>
      <scheme val="minor"/>
    </font>
    <font>
      <sz val="11"/>
      <color rgb="FF000000"/>
      <name val="Century Gothic"/>
      <family val="2"/>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theme="0"/>
        <bgColor indexed="64"/>
      </patternFill>
    </fill>
  </fills>
  <borders count="4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s>
  <cellStyleXfs count="6">
    <xf numFmtId="0" fontId="0" fillId="0" borderId="0"/>
    <xf numFmtId="43" fontId="9" fillId="0" borderId="0" applyFont="0" applyFill="0" applyBorder="0" applyAlignment="0" applyProtection="0"/>
    <xf numFmtId="9" fontId="9" fillId="0" borderId="0" applyFont="0" applyFill="0" applyBorder="0" applyAlignment="0" applyProtection="0"/>
    <xf numFmtId="0" fontId="4" fillId="0" borderId="0"/>
    <xf numFmtId="169" fontId="9" fillId="0" borderId="0" applyFont="0" applyFill="0" applyBorder="0" applyAlignment="0" applyProtection="0"/>
    <xf numFmtId="169" fontId="9" fillId="0" borderId="0" applyFont="0" applyFill="0" applyBorder="0" applyAlignment="0" applyProtection="0"/>
  </cellStyleXfs>
  <cellXfs count="290">
    <xf numFmtId="0" fontId="0" fillId="0" borderId="0" xfId="0"/>
    <xf numFmtId="0" fontId="0" fillId="0" borderId="0" xfId="0" applyFont="1" applyProtection="1">
      <protection locked="0"/>
    </xf>
    <xf numFmtId="0" fontId="0" fillId="0" borderId="0" xfId="0" applyFont="1" applyFill="1" applyBorder="1" applyProtection="1">
      <protection locked="0"/>
    </xf>
    <xf numFmtId="0" fontId="13" fillId="2" borderId="9" xfId="0" applyFont="1" applyFill="1" applyBorder="1" applyAlignment="1" applyProtection="1">
      <alignment horizontal="center" vertical="center" wrapText="1"/>
    </xf>
    <xf numFmtId="0" fontId="0" fillId="0" borderId="0" xfId="0" applyFont="1" applyBorder="1" applyAlignment="1" applyProtection="1">
      <protection locked="0"/>
    </xf>
    <xf numFmtId="0" fontId="4" fillId="0" borderId="0" xfId="3"/>
    <xf numFmtId="0" fontId="4" fillId="0" borderId="0" xfId="3" applyBorder="1"/>
    <xf numFmtId="0" fontId="20" fillId="4" borderId="21" xfId="3" applyFont="1" applyFill="1" applyBorder="1" applyAlignment="1">
      <alignment horizontal="center" vertical="center"/>
    </xf>
    <xf numFmtId="0" fontId="20" fillId="4" borderId="22" xfId="3" applyFont="1" applyFill="1" applyBorder="1" applyAlignment="1">
      <alignment horizontal="center" vertical="center"/>
    </xf>
    <xf numFmtId="0" fontId="21" fillId="0" borderId="23" xfId="3" applyFont="1" applyBorder="1" applyAlignment="1">
      <alignment horizontal="center" vertical="center"/>
    </xf>
    <xf numFmtId="49" fontId="21" fillId="0" borderId="24" xfId="3" applyNumberFormat="1" applyFont="1" applyBorder="1" applyAlignment="1">
      <alignment horizontal="center" vertical="center"/>
    </xf>
    <xf numFmtId="0" fontId="21" fillId="0" borderId="24" xfId="3" applyFont="1" applyBorder="1" applyAlignment="1">
      <alignment horizontal="center" vertical="center"/>
    </xf>
    <xf numFmtId="0" fontId="22" fillId="0" borderId="24" xfId="3" applyFont="1" applyBorder="1" applyAlignment="1">
      <alignment horizontal="center" vertical="center"/>
    </xf>
    <xf numFmtId="0" fontId="23" fillId="0" borderId="24" xfId="3" applyFont="1" applyBorder="1" applyAlignment="1">
      <alignment horizontal="center" vertical="center" wrapText="1"/>
    </xf>
    <xf numFmtId="0" fontId="10" fillId="0" borderId="0" xfId="3" applyFont="1"/>
    <xf numFmtId="0" fontId="4" fillId="0" borderId="0" xfId="3" applyAlignment="1">
      <alignment vertical="center" wrapText="1"/>
    </xf>
    <xf numFmtId="0" fontId="4" fillId="0" borderId="25" xfId="3" applyBorder="1"/>
    <xf numFmtId="0" fontId="10" fillId="0" borderId="25" xfId="3" applyFont="1" applyBorder="1" applyAlignment="1">
      <alignment vertical="center" wrapText="1"/>
    </xf>
    <xf numFmtId="0" fontId="4" fillId="0" borderId="25" xfId="3" applyBorder="1" applyAlignment="1">
      <alignment horizontal="center" vertical="center"/>
    </xf>
    <xf numFmtId="0" fontId="4" fillId="0" borderId="25" xfId="3" applyBorder="1" applyAlignment="1">
      <alignment vertical="center" wrapText="1"/>
    </xf>
    <xf numFmtId="0" fontId="10" fillId="0" borderId="25" xfId="3" applyFont="1" applyBorder="1"/>
    <xf numFmtId="0" fontId="18" fillId="0" borderId="1" xfId="0" applyFont="1" applyBorder="1" applyAlignment="1" applyProtection="1">
      <alignment vertical="center"/>
    </xf>
    <xf numFmtId="0" fontId="0" fillId="0" borderId="1" xfId="0" applyFont="1" applyBorder="1" applyAlignment="1" applyProtection="1">
      <protection locked="0"/>
    </xf>
    <xf numFmtId="0" fontId="0" fillId="0" borderId="2" xfId="0" applyFont="1" applyBorder="1" applyAlignment="1" applyProtection="1">
      <protection locked="0"/>
    </xf>
    <xf numFmtId="0" fontId="0" fillId="0" borderId="1" xfId="0" applyFont="1" applyBorder="1" applyAlignment="1" applyProtection="1"/>
    <xf numFmtId="0" fontId="18" fillId="0" borderId="1" xfId="0" applyFont="1" applyBorder="1" applyAlignment="1" applyProtection="1">
      <alignment vertical="center" wrapText="1"/>
    </xf>
    <xf numFmtId="167" fontId="14" fillId="0" borderId="13" xfId="0" applyNumberFormat="1" applyFont="1" applyBorder="1" applyAlignment="1" applyProtection="1">
      <alignment horizontal="center" vertical="center" wrapText="1"/>
    </xf>
    <xf numFmtId="0" fontId="0" fillId="0" borderId="0" xfId="0" applyFont="1" applyBorder="1" applyProtection="1"/>
    <xf numFmtId="0" fontId="0" fillId="0" borderId="0" xfId="0" applyFont="1" applyBorder="1" applyAlignment="1" applyProtection="1"/>
    <xf numFmtId="0" fontId="0" fillId="0" borderId="2" xfId="0" applyFont="1" applyBorder="1" applyAlignment="1" applyProtection="1"/>
    <xf numFmtId="0" fontId="0" fillId="0" borderId="1" xfId="0" applyBorder="1" applyProtection="1"/>
    <xf numFmtId="0" fontId="0" fillId="0" borderId="0" xfId="0" applyBorder="1" applyProtection="1"/>
    <xf numFmtId="0" fontId="13" fillId="2" borderId="30" xfId="0" applyFont="1" applyFill="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11" fillId="0" borderId="32" xfId="0" applyFont="1" applyBorder="1" applyAlignment="1" applyProtection="1">
      <alignment vertical="top" wrapText="1"/>
    </xf>
    <xf numFmtId="0" fontId="11" fillId="0" borderId="7" xfId="0" applyFont="1" applyBorder="1" applyAlignment="1" applyProtection="1">
      <alignment vertical="top" wrapText="1"/>
    </xf>
    <xf numFmtId="0" fontId="11" fillId="0" borderId="10" xfId="0" applyFont="1" applyBorder="1" applyAlignment="1" applyProtection="1">
      <alignment vertical="top" wrapText="1"/>
    </xf>
    <xf numFmtId="0" fontId="8" fillId="7" borderId="38" xfId="0" applyNumberFormat="1" applyFont="1" applyFill="1" applyBorder="1" applyAlignment="1" applyProtection="1">
      <alignment horizontal="center" vertical="center" wrapText="1" readingOrder="1"/>
    </xf>
    <xf numFmtId="0" fontId="8" fillId="7" borderId="39" xfId="0" applyNumberFormat="1" applyFont="1" applyFill="1" applyBorder="1" applyAlignment="1" applyProtection="1">
      <alignment horizontal="center" vertical="center" wrapText="1" readingOrder="1"/>
    </xf>
    <xf numFmtId="0" fontId="8" fillId="7" borderId="40" xfId="0" applyNumberFormat="1" applyFont="1" applyFill="1" applyBorder="1" applyAlignment="1" applyProtection="1">
      <alignment horizontal="center" vertical="center" wrapText="1" readingOrder="1"/>
    </xf>
    <xf numFmtId="0" fontId="5" fillId="0" borderId="0" xfId="0" applyFon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0" borderId="0" xfId="0" applyFont="1" applyBorder="1" applyProtection="1">
      <protection locked="0"/>
    </xf>
    <xf numFmtId="0" fontId="18" fillId="0" borderId="1" xfId="0" applyFont="1" applyBorder="1" applyAlignment="1" applyProtection="1">
      <alignment vertical="center" wrapText="1"/>
      <protection locked="0"/>
    </xf>
    <xf numFmtId="0" fontId="29" fillId="0" borderId="0" xfId="0" applyFont="1" applyFill="1" applyBorder="1" applyAlignment="1" applyProtection="1">
      <alignment vertical="center" wrapText="1"/>
      <protection locked="0"/>
    </xf>
    <xf numFmtId="165" fontId="6" fillId="0" borderId="25" xfId="0" applyNumberFormat="1" applyFont="1" applyFill="1" applyBorder="1" applyAlignment="1" applyProtection="1">
      <alignment horizontal="left" vertical="center" wrapText="1" readingOrder="1"/>
      <protection locked="0"/>
    </xf>
    <xf numFmtId="165" fontId="28" fillId="0" borderId="25" xfId="0" applyNumberFormat="1" applyFont="1" applyFill="1" applyBorder="1" applyAlignment="1" applyProtection="1">
      <alignment horizontal="center" vertical="center" wrapText="1" readingOrder="1"/>
      <protection locked="0"/>
    </xf>
    <xf numFmtId="9" fontId="6" fillId="0" borderId="25" xfId="2" applyFont="1" applyFill="1" applyBorder="1" applyAlignment="1" applyProtection="1">
      <alignment horizontal="center" vertical="center" wrapText="1" readingOrder="1"/>
      <protection locked="0"/>
    </xf>
    <xf numFmtId="164" fontId="6" fillId="0" borderId="25" xfId="0" applyNumberFormat="1" applyFont="1" applyFill="1" applyBorder="1" applyAlignment="1" applyProtection="1">
      <alignment horizontal="center" vertical="center" wrapText="1" readingOrder="1"/>
      <protection locked="0"/>
    </xf>
    <xf numFmtId="164" fontId="21" fillId="0" borderId="25" xfId="0" applyNumberFormat="1" applyFont="1" applyFill="1" applyBorder="1" applyAlignment="1" applyProtection="1">
      <alignment horizontal="center" vertical="center" wrapText="1" readingOrder="1"/>
      <protection locked="0"/>
    </xf>
    <xf numFmtId="10" fontId="21" fillId="0" borderId="25" xfId="2" applyNumberFormat="1" applyFont="1" applyFill="1" applyBorder="1" applyAlignment="1" applyProtection="1">
      <alignment horizontal="center" vertical="center" wrapText="1" readingOrder="1"/>
      <protection locked="0"/>
    </xf>
    <xf numFmtId="166" fontId="21" fillId="0" borderId="37" xfId="0" applyNumberFormat="1" applyFont="1" applyFill="1" applyBorder="1" applyAlignment="1" applyProtection="1">
      <alignment horizontal="center" vertical="center" wrapText="1" readingOrder="1"/>
      <protection locked="0"/>
    </xf>
    <xf numFmtId="0" fontId="5" fillId="0" borderId="0" xfId="0" applyFont="1" applyFill="1" applyBorder="1" applyProtection="1">
      <protection locked="0"/>
    </xf>
    <xf numFmtId="39" fontId="0" fillId="0" borderId="0" xfId="0" applyNumberFormat="1" applyFill="1" applyBorder="1" applyProtection="1">
      <protection locked="0"/>
    </xf>
    <xf numFmtId="0" fontId="5"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39" fontId="5" fillId="0" borderId="0" xfId="0" applyNumberFormat="1" applyFont="1" applyFill="1" applyBorder="1" applyProtection="1">
      <protection locked="0"/>
    </xf>
    <xf numFmtId="43" fontId="5" fillId="0" borderId="0" xfId="1" applyFont="1" applyFill="1" applyBorder="1" applyAlignment="1" applyProtection="1">
      <alignment horizontal="left"/>
      <protection locked="0"/>
    </xf>
    <xf numFmtId="39" fontId="29" fillId="0" borderId="0" xfId="0" applyNumberFormat="1" applyFont="1" applyFill="1" applyBorder="1" applyAlignment="1" applyProtection="1">
      <alignment vertical="center" wrapText="1"/>
      <protection locked="0"/>
    </xf>
    <xf numFmtId="9" fontId="5" fillId="0" borderId="0" xfId="2" applyFont="1" applyFill="1" applyBorder="1" applyProtection="1">
      <protection locked="0"/>
    </xf>
    <xf numFmtId="0" fontId="17" fillId="9" borderId="15" xfId="0" applyFont="1" applyFill="1" applyBorder="1" applyAlignment="1" applyProtection="1">
      <alignment horizontal="center" wrapText="1"/>
    </xf>
    <xf numFmtId="0" fontId="0" fillId="9" borderId="0" xfId="0" applyFont="1" applyFill="1" applyBorder="1" applyProtection="1"/>
    <xf numFmtId="0" fontId="0" fillId="9" borderId="0" xfId="0" applyFont="1" applyFill="1" applyBorder="1" applyAlignment="1" applyProtection="1">
      <alignment horizontal="left"/>
    </xf>
    <xf numFmtId="0" fontId="0" fillId="9" borderId="2" xfId="0" applyFont="1" applyFill="1" applyBorder="1" applyAlignment="1" applyProtection="1">
      <alignment horizontal="left"/>
    </xf>
    <xf numFmtId="0" fontId="17" fillId="9" borderId="15" xfId="0" applyFont="1" applyFill="1" applyBorder="1" applyAlignment="1" applyProtection="1">
      <alignment horizontal="center" vertical="center"/>
    </xf>
    <xf numFmtId="0" fontId="0" fillId="9" borderId="0" xfId="0" applyFont="1" applyFill="1" applyBorder="1" applyProtection="1">
      <protection locked="0"/>
    </xf>
    <xf numFmtId="0" fontId="0" fillId="9" borderId="0" xfId="0" applyFont="1" applyFill="1" applyBorder="1" applyAlignment="1" applyProtection="1">
      <alignment horizontal="left"/>
      <protection locked="0"/>
    </xf>
    <xf numFmtId="0" fontId="0" fillId="9" borderId="2" xfId="0" applyFont="1" applyFill="1" applyBorder="1" applyAlignment="1" applyProtection="1">
      <alignment horizontal="left"/>
      <protection locked="0"/>
    </xf>
    <xf numFmtId="0" fontId="17" fillId="9" borderId="15" xfId="0" applyFont="1" applyFill="1" applyBorder="1" applyAlignment="1" applyProtection="1">
      <alignment horizontal="center" vertical="center" wrapText="1"/>
      <protection locked="0"/>
    </xf>
    <xf numFmtId="0" fontId="18" fillId="0" borderId="3" xfId="0" applyFont="1" applyBorder="1" applyAlignment="1" applyProtection="1">
      <alignment vertical="center" wrapText="1"/>
    </xf>
    <xf numFmtId="0" fontId="0" fillId="0" borderId="0" xfId="0" applyFont="1" applyBorder="1" applyAlignment="1" applyProtection="1">
      <alignment wrapText="1"/>
      <protection locked="0"/>
    </xf>
    <xf numFmtId="43" fontId="5" fillId="0" borderId="0" xfId="1" applyFont="1" applyFill="1" applyBorder="1" applyProtection="1">
      <protection locked="0"/>
    </xf>
    <xf numFmtId="43" fontId="5" fillId="0" borderId="0" xfId="0" applyNumberFormat="1" applyFont="1" applyFill="1" applyBorder="1" applyProtection="1">
      <protection locked="0"/>
    </xf>
    <xf numFmtId="39" fontId="32" fillId="0" borderId="0" xfId="0" applyNumberFormat="1" applyFont="1" applyFill="1" applyBorder="1" applyAlignment="1" applyProtection="1">
      <alignment vertical="center" wrapText="1"/>
      <protection locked="0"/>
    </xf>
    <xf numFmtId="10" fontId="31" fillId="0" borderId="25" xfId="2" applyNumberFormat="1" applyFont="1" applyFill="1" applyBorder="1" applyAlignment="1" applyProtection="1">
      <alignment horizontal="center" vertical="center" wrapText="1"/>
      <protection locked="0"/>
    </xf>
    <xf numFmtId="0" fontId="5" fillId="0" borderId="0" xfId="0" applyFont="1" applyProtection="1">
      <protection locked="0"/>
    </xf>
    <xf numFmtId="43" fontId="5" fillId="0" borderId="0" xfId="0" applyNumberFormat="1" applyFont="1" applyProtection="1">
      <protection locked="0"/>
    </xf>
    <xf numFmtId="39" fontId="5" fillId="0" borderId="0" xfId="0" applyNumberFormat="1" applyFont="1" applyProtection="1">
      <protection locked="0"/>
    </xf>
    <xf numFmtId="43" fontId="5"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0" fillId="0" borderId="1" xfId="0" applyBorder="1"/>
    <xf numFmtId="0" fontId="0" fillId="0" borderId="2" xfId="0" applyBorder="1"/>
    <xf numFmtId="0" fontId="18" fillId="0" borderId="32" xfId="0" applyFont="1" applyBorder="1" applyAlignment="1">
      <alignment vertical="top" wrapText="1"/>
    </xf>
    <xf numFmtId="0" fontId="18" fillId="0" borderId="7" xfId="0" applyFont="1" applyBorder="1" applyAlignment="1">
      <alignment vertical="top" wrapText="1"/>
    </xf>
    <xf numFmtId="0" fontId="18" fillId="2" borderId="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0" borderId="10" xfId="0" applyFont="1" applyBorder="1" applyAlignment="1">
      <alignment vertical="top" wrapText="1"/>
    </xf>
    <xf numFmtId="167" fontId="0" fillId="0" borderId="13" xfId="0" applyNumberFormat="1" applyBorder="1" applyAlignment="1">
      <alignment horizontal="center" vertical="center" wrapText="1"/>
    </xf>
    <xf numFmtId="0" fontId="0" fillId="0" borderId="31" xfId="0" applyBorder="1" applyAlignment="1">
      <alignment horizontal="center" vertical="center" wrapText="1"/>
    </xf>
    <xf numFmtId="0" fontId="18" fillId="0" borderId="1" xfId="0" applyFont="1" applyBorder="1" applyAlignment="1">
      <alignment vertical="center"/>
    </xf>
    <xf numFmtId="0" fontId="0" fillId="0" borderId="2" xfId="0" applyBorder="1" applyProtection="1">
      <protection locked="0"/>
    </xf>
    <xf numFmtId="0" fontId="0" fillId="0" borderId="1" xfId="0" applyBorder="1" applyProtection="1">
      <protection locked="0"/>
    </xf>
    <xf numFmtId="0" fontId="2" fillId="0" borderId="15" xfId="0" applyFont="1" applyBorder="1" applyAlignment="1">
      <alignment horizontal="center" wrapText="1"/>
    </xf>
    <xf numFmtId="0" fontId="5" fillId="0" borderId="0" xfId="0" applyFont="1" applyAlignment="1" applyProtection="1">
      <alignment wrapText="1"/>
      <protection locked="0"/>
    </xf>
    <xf numFmtId="0" fontId="2" fillId="0" borderId="15" xfId="0" applyFont="1" applyBorder="1" applyAlignment="1">
      <alignment horizontal="center" vertical="center"/>
    </xf>
    <xf numFmtId="0" fontId="2" fillId="0" borderId="15" xfId="0" applyFont="1" applyBorder="1" applyAlignment="1" applyProtection="1">
      <alignment horizontal="center" vertical="center" wrapText="1"/>
      <protection locked="0"/>
    </xf>
    <xf numFmtId="0" fontId="18" fillId="0" borderId="1" xfId="0" applyFont="1" applyBorder="1" applyAlignment="1">
      <alignment vertical="center" wrapText="1"/>
    </xf>
    <xf numFmtId="0" fontId="18" fillId="0" borderId="3" xfId="0" applyFont="1" applyBorder="1" applyAlignment="1">
      <alignment vertical="center" wrapText="1"/>
    </xf>
    <xf numFmtId="0" fontId="24" fillId="7" borderId="38" xfId="0" applyFont="1" applyFill="1" applyBorder="1" applyAlignment="1">
      <alignment horizontal="center" vertical="center" wrapText="1" readingOrder="1"/>
    </xf>
    <xf numFmtId="0" fontId="24" fillId="7" borderId="39" xfId="0" applyFont="1" applyFill="1" applyBorder="1" applyAlignment="1">
      <alignment horizontal="center" vertical="center" wrapText="1" readingOrder="1"/>
    </xf>
    <xf numFmtId="0" fontId="24" fillId="7" borderId="40" xfId="0" applyFont="1" applyFill="1" applyBorder="1" applyAlignment="1">
      <alignment horizontal="center" vertical="center" wrapText="1" readingOrder="1"/>
    </xf>
    <xf numFmtId="0" fontId="5" fillId="0" borderId="44" xfId="0" applyFont="1" applyBorder="1" applyAlignment="1" applyProtection="1">
      <alignment vertical="top" wrapText="1"/>
      <protection locked="0"/>
    </xf>
    <xf numFmtId="0" fontId="5" fillId="0" borderId="43" xfId="0" applyFont="1" applyBorder="1" applyAlignment="1" applyProtection="1">
      <alignment vertical="top" wrapText="1"/>
      <protection locked="0"/>
    </xf>
    <xf numFmtId="9" fontId="5" fillId="0" borderId="43" xfId="2" applyFont="1" applyFill="1" applyBorder="1" applyAlignment="1" applyProtection="1">
      <alignment horizontal="center" vertical="center" wrapText="1" readingOrder="1"/>
      <protection locked="0"/>
    </xf>
    <xf numFmtId="164" fontId="5" fillId="0" borderId="43" xfId="0" applyNumberFormat="1" applyFont="1" applyBorder="1" applyAlignment="1" applyProtection="1">
      <alignment horizontal="center" vertical="center" wrapText="1" readingOrder="1"/>
      <protection locked="0"/>
    </xf>
    <xf numFmtId="10" fontId="5" fillId="0" borderId="43" xfId="2" applyNumberFormat="1" applyFont="1" applyFill="1" applyBorder="1" applyAlignment="1" applyProtection="1">
      <alignment horizontal="center" vertical="center" wrapText="1"/>
      <protection locked="0"/>
    </xf>
    <xf numFmtId="10" fontId="5" fillId="8" borderId="25" xfId="2" applyNumberFormat="1" applyFont="1" applyFill="1" applyBorder="1" applyAlignment="1" applyProtection="1">
      <alignment horizontal="center" vertical="center" wrapText="1" readingOrder="1"/>
      <protection locked="0"/>
    </xf>
    <xf numFmtId="166" fontId="5" fillId="8" borderId="37" xfId="0" applyNumberFormat="1" applyFont="1" applyFill="1" applyBorder="1" applyAlignment="1" applyProtection="1">
      <alignment horizontal="center" vertical="center" wrapText="1" readingOrder="1"/>
      <protection locked="0"/>
    </xf>
    <xf numFmtId="169" fontId="5" fillId="0" borderId="25" xfId="5" applyFont="1" applyFill="1" applyBorder="1" applyAlignment="1" applyProtection="1">
      <alignment horizontal="center" vertical="center" wrapText="1" readingOrder="1"/>
      <protection locked="0"/>
    </xf>
    <xf numFmtId="43" fontId="5" fillId="0" borderId="25" xfId="1" applyFont="1" applyFill="1" applyBorder="1" applyAlignment="1" applyProtection="1">
      <alignment horizontal="center" vertical="center" wrapText="1" readingOrder="1"/>
      <protection locked="0"/>
    </xf>
    <xf numFmtId="167" fontId="0" fillId="0" borderId="13" xfId="0" applyNumberFormat="1" applyFont="1" applyBorder="1" applyAlignment="1">
      <alignment horizontal="center" vertical="center" wrapText="1"/>
    </xf>
    <xf numFmtId="0" fontId="0" fillId="0" borderId="31" xfId="0" applyFont="1" applyBorder="1" applyAlignment="1">
      <alignment horizontal="center" vertical="center" wrapText="1"/>
    </xf>
    <xf numFmtId="0" fontId="0" fillId="0" borderId="1" xfId="0" applyFont="1" applyBorder="1"/>
    <xf numFmtId="0" fontId="0" fillId="0" borderId="2" xfId="0" applyFont="1" applyBorder="1" applyProtection="1">
      <protection locked="0"/>
    </xf>
    <xf numFmtId="0" fontId="0" fillId="0" borderId="1" xfId="0" applyFont="1" applyBorder="1" applyProtection="1">
      <protection locked="0"/>
    </xf>
    <xf numFmtId="0" fontId="0" fillId="0" borderId="0" xfId="0" applyFont="1"/>
    <xf numFmtId="0" fontId="0" fillId="0" borderId="2" xfId="0" applyFont="1" applyBorder="1"/>
    <xf numFmtId="0" fontId="1" fillId="9" borderId="15" xfId="0" applyFont="1" applyFill="1" applyBorder="1" applyAlignment="1">
      <alignment horizontal="center" wrapText="1"/>
    </xf>
    <xf numFmtId="0" fontId="0" fillId="9" borderId="0" xfId="0" applyFont="1" applyFill="1"/>
    <xf numFmtId="0" fontId="0" fillId="9" borderId="2" xfId="0" applyFont="1" applyFill="1" applyBorder="1"/>
    <xf numFmtId="0" fontId="1" fillId="9" borderId="15" xfId="0" applyFont="1" applyFill="1" applyBorder="1" applyAlignment="1">
      <alignment horizontal="center" vertical="center"/>
    </xf>
    <xf numFmtId="0" fontId="0" fillId="9" borderId="0" xfId="0" applyFont="1" applyFill="1" applyProtection="1">
      <protection locked="0"/>
    </xf>
    <xf numFmtId="0" fontId="0" fillId="9" borderId="2" xfId="0" applyFont="1" applyFill="1" applyBorder="1" applyProtection="1">
      <protection locked="0"/>
    </xf>
    <xf numFmtId="0" fontId="1" fillId="9" borderId="15" xfId="0" applyFont="1" applyFill="1" applyBorder="1" applyAlignment="1" applyProtection="1">
      <alignment horizontal="center" vertical="center" wrapText="1"/>
      <protection locked="0"/>
    </xf>
    <xf numFmtId="165" fontId="5" fillId="0" borderId="25" xfId="0" applyNumberFormat="1" applyFont="1" applyBorder="1" applyAlignment="1" applyProtection="1">
      <alignment horizontal="left" vertical="center" wrapText="1" readingOrder="1"/>
      <protection locked="0"/>
    </xf>
    <xf numFmtId="165" fontId="5" fillId="0" borderId="25" xfId="0" applyNumberFormat="1" applyFont="1" applyBorder="1" applyAlignment="1" applyProtection="1">
      <alignment horizontal="center" vertical="center" wrapText="1" readingOrder="1"/>
      <protection locked="0"/>
    </xf>
    <xf numFmtId="9" fontId="5" fillId="9" borderId="25" xfId="2" applyFont="1" applyFill="1" applyBorder="1" applyAlignment="1" applyProtection="1">
      <alignment horizontal="center" vertical="center" wrapText="1" readingOrder="1"/>
      <protection locked="0"/>
    </xf>
    <xf numFmtId="43" fontId="5" fillId="9" borderId="25" xfId="1" applyFont="1" applyFill="1" applyBorder="1" applyAlignment="1" applyProtection="1">
      <alignment horizontal="center" vertical="center" wrapText="1" readingOrder="1"/>
      <protection locked="0"/>
    </xf>
    <xf numFmtId="168" fontId="27" fillId="9" borderId="25" xfId="2" applyNumberFormat="1" applyFont="1" applyFill="1" applyBorder="1" applyAlignment="1" applyProtection="1">
      <alignment horizontal="center" vertical="center" wrapText="1"/>
      <protection locked="0"/>
    </xf>
    <xf numFmtId="169" fontId="5" fillId="0" borderId="25" xfId="4" applyFont="1" applyFill="1" applyBorder="1" applyAlignment="1" applyProtection="1">
      <alignment horizontal="center" vertical="center" wrapText="1" readingOrder="1"/>
      <protection locked="0"/>
    </xf>
    <xf numFmtId="10" fontId="5" fillId="0" borderId="25" xfId="2" applyNumberFormat="1" applyFont="1" applyFill="1" applyBorder="1" applyAlignment="1" applyProtection="1">
      <alignment horizontal="center" vertical="center" wrapText="1" readingOrder="1"/>
      <protection locked="0"/>
    </xf>
    <xf numFmtId="166" fontId="5" fillId="0" borderId="37" xfId="0" applyNumberFormat="1" applyFont="1" applyBorder="1" applyAlignment="1" applyProtection="1">
      <alignment horizontal="center" vertical="center" wrapText="1" readingOrder="1"/>
      <protection locked="0"/>
    </xf>
    <xf numFmtId="165" fontId="35" fillId="0" borderId="25" xfId="0" applyNumberFormat="1" applyFont="1" applyBorder="1" applyAlignment="1" applyProtection="1">
      <alignment horizontal="center" vertical="center" wrapText="1" readingOrder="1"/>
      <protection locked="0"/>
    </xf>
    <xf numFmtId="43" fontId="5" fillId="9" borderId="43" xfId="1" applyFont="1" applyFill="1" applyBorder="1" applyAlignment="1" applyProtection="1">
      <alignment horizontal="center" vertical="center" wrapText="1" readingOrder="1"/>
      <protection locked="0"/>
    </xf>
    <xf numFmtId="43" fontId="5" fillId="0" borderId="43" xfId="1" applyFont="1" applyFill="1" applyBorder="1" applyAlignment="1" applyProtection="1">
      <alignment horizontal="center" vertical="center" wrapText="1" readingOrder="1"/>
      <protection locked="0"/>
    </xf>
    <xf numFmtId="39" fontId="29" fillId="0" borderId="0" xfId="0" applyNumberFormat="1" applyFont="1" applyAlignment="1" applyProtection="1">
      <alignment vertical="center" wrapText="1"/>
      <protection locked="0"/>
    </xf>
    <xf numFmtId="0" fontId="18" fillId="9" borderId="1" xfId="0" applyFont="1" applyFill="1" applyBorder="1" applyAlignment="1" applyProtection="1">
      <alignment vertical="center" wrapText="1"/>
      <protection locked="0"/>
    </xf>
    <xf numFmtId="0" fontId="0" fillId="9" borderId="1" xfId="0" applyFont="1" applyFill="1" applyBorder="1" applyProtection="1">
      <protection locked="0"/>
    </xf>
    <xf numFmtId="0" fontId="0" fillId="9" borderId="1" xfId="0" applyFont="1" applyFill="1" applyBorder="1"/>
    <xf numFmtId="0" fontId="0" fillId="0" borderId="0" xfId="0" applyFont="1" applyBorder="1" applyAlignment="1" applyProtection="1">
      <alignment horizontal="left" vertical="center" wrapText="1"/>
      <protection locked="0"/>
    </xf>
    <xf numFmtId="0" fontId="0" fillId="0" borderId="2" xfId="0" applyFont="1" applyBorder="1" applyAlignment="1" applyProtection="1">
      <alignment horizontal="left" vertical="center" wrapText="1"/>
      <protection locked="0"/>
    </xf>
    <xf numFmtId="0" fontId="24" fillId="7" borderId="25" xfId="0" applyNumberFormat="1" applyFont="1" applyFill="1" applyBorder="1" applyAlignment="1" applyProtection="1">
      <alignment horizontal="center" vertical="center" wrapText="1" readingOrder="1"/>
    </xf>
    <xf numFmtId="0" fontId="5" fillId="6" borderId="29" xfId="0" applyNumberFormat="1" applyFont="1" applyFill="1" applyBorder="1" applyAlignment="1" applyProtection="1">
      <alignment vertical="top" wrapText="1"/>
    </xf>
    <xf numFmtId="0" fontId="0" fillId="0" borderId="0" xfId="0"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vertical="center" wrapText="1"/>
      <protection locked="0"/>
    </xf>
    <xf numFmtId="0" fontId="30" fillId="0" borderId="2"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39" fontId="5" fillId="0" borderId="28" xfId="1" applyNumberFormat="1" applyFont="1" applyFill="1" applyBorder="1" applyAlignment="1" applyProtection="1">
      <alignment horizontal="center" vertical="center" wrapText="1" readingOrder="1"/>
      <protection locked="0"/>
    </xf>
    <xf numFmtId="39" fontId="5" fillId="0" borderId="25" xfId="1" applyNumberFormat="1" applyFont="1" applyFill="1" applyBorder="1" applyAlignment="1" applyProtection="1">
      <alignment horizontal="center" vertical="center" wrapText="1" readingOrder="1"/>
      <protection locked="0"/>
    </xf>
    <xf numFmtId="10" fontId="5" fillId="8" borderId="25" xfId="2" applyNumberFormat="1" applyFont="1" applyFill="1" applyBorder="1" applyAlignment="1" applyProtection="1">
      <alignment horizontal="center" vertical="center" wrapText="1" readingOrder="1"/>
    </xf>
    <xf numFmtId="10" fontId="5" fillId="8" borderId="29" xfId="2" applyNumberFormat="1" applyFont="1" applyFill="1" applyBorder="1" applyAlignment="1" applyProtection="1">
      <alignment horizontal="center" vertical="center" wrapText="1" readingOrder="1"/>
    </xf>
    <xf numFmtId="0" fontId="27" fillId="6" borderId="37" xfId="0" applyNumberFormat="1" applyFont="1" applyFill="1" applyBorder="1" applyAlignment="1" applyProtection="1">
      <alignment horizontal="center" vertical="center" wrapText="1" readingOrder="1"/>
    </xf>
    <xf numFmtId="0" fontId="27" fillId="6" borderId="42" xfId="0" applyNumberFormat="1" applyFont="1" applyFill="1" applyBorder="1" applyAlignment="1" applyProtection="1">
      <alignment horizontal="center" vertical="center" wrapText="1" readingOrder="1"/>
    </xf>
    <xf numFmtId="0" fontId="27" fillId="6" borderId="36" xfId="0" applyNumberFormat="1" applyFont="1" applyFill="1" applyBorder="1" applyAlignment="1" applyProtection="1">
      <alignment horizontal="center" vertical="center" wrapText="1" readingOrder="1"/>
    </xf>
    <xf numFmtId="0" fontId="27" fillId="6" borderId="41" xfId="0" applyNumberFormat="1" applyFont="1" applyFill="1" applyBorder="1" applyAlignment="1" applyProtection="1">
      <alignment horizontal="center" vertical="center" wrapText="1" readingOrder="1"/>
    </xf>
    <xf numFmtId="0" fontId="15" fillId="4" borderId="1" xfId="0" applyFont="1" applyFill="1" applyBorder="1" applyAlignment="1" applyProtection="1">
      <alignment horizontal="left" vertical="center"/>
    </xf>
    <xf numFmtId="0" fontId="15" fillId="4" borderId="0" xfId="0" applyFont="1" applyFill="1" applyBorder="1" applyAlignment="1" applyProtection="1">
      <alignment horizontal="left" vertical="center"/>
    </xf>
    <xf numFmtId="0" fontId="15" fillId="4" borderId="2" xfId="0" applyFont="1" applyFill="1" applyBorder="1" applyAlignment="1" applyProtection="1">
      <alignment horizontal="left" vertical="center"/>
    </xf>
    <xf numFmtId="0" fontId="5" fillId="6" borderId="25" xfId="0" applyNumberFormat="1" applyFont="1" applyFill="1" applyBorder="1" applyAlignment="1" applyProtection="1">
      <alignment vertical="top" wrapText="1"/>
    </xf>
    <xf numFmtId="0" fontId="16" fillId="5" borderId="1" xfId="0" applyFont="1" applyFill="1" applyBorder="1" applyAlignment="1" applyProtection="1">
      <alignment horizontal="left" vertical="center"/>
    </xf>
    <xf numFmtId="0" fontId="16" fillId="5" borderId="0" xfId="0" applyFont="1" applyFill="1" applyBorder="1" applyAlignment="1" applyProtection="1">
      <alignment horizontal="left" vertical="center"/>
    </xf>
    <xf numFmtId="0" fontId="16" fillId="5" borderId="2"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16" fillId="5" borderId="1" xfId="0" applyFont="1" applyFill="1" applyBorder="1" applyAlignment="1" applyProtection="1">
      <alignment horizontal="left" vertical="center" wrapText="1"/>
    </xf>
    <xf numFmtId="0" fontId="16" fillId="5" borderId="0" xfId="0" applyFont="1" applyFill="1" applyBorder="1" applyAlignment="1" applyProtection="1">
      <alignment horizontal="left" vertical="center" wrapText="1"/>
    </xf>
    <xf numFmtId="0" fontId="16" fillId="5" borderId="2" xfId="0" applyFont="1" applyFill="1" applyBorder="1" applyAlignment="1" applyProtection="1">
      <alignment horizontal="left" vertical="center" wrapText="1"/>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3" fillId="9" borderId="14" xfId="0" applyFont="1" applyFill="1" applyBorder="1" applyAlignment="1" applyProtection="1">
      <alignment horizontal="left" vertical="center" wrapText="1"/>
    </xf>
    <xf numFmtId="0" fontId="0" fillId="0" borderId="0" xfId="0" applyNumberFormat="1" applyFont="1" applyFill="1" applyBorder="1" applyAlignment="1" applyProtection="1">
      <alignment horizontal="left" vertical="center" wrapText="1" readingOrder="1"/>
      <protection locked="0"/>
    </xf>
    <xf numFmtId="0" fontId="0" fillId="0" borderId="2" xfId="0" applyNumberFormat="1" applyFont="1" applyFill="1" applyBorder="1" applyAlignment="1" applyProtection="1">
      <alignment horizontal="left" vertical="center" wrapText="1" readingOrder="1"/>
      <protection locked="0"/>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49" fontId="17" fillId="0" borderId="15" xfId="0" quotePrefix="1" applyNumberFormat="1" applyFont="1" applyFill="1" applyBorder="1" applyAlignment="1" applyProtection="1">
      <alignment horizontal="left" vertical="center" wrapText="1"/>
      <protection locked="0"/>
    </xf>
    <xf numFmtId="49" fontId="17" fillId="0" borderId="16" xfId="0" quotePrefix="1" applyNumberFormat="1" applyFont="1" applyFill="1" applyBorder="1" applyAlignment="1" applyProtection="1">
      <alignment horizontal="left" vertical="center" wrapText="1"/>
      <protection locked="0"/>
    </xf>
    <xf numFmtId="49" fontId="17" fillId="0" borderId="17" xfId="0" quotePrefix="1" applyNumberFormat="1" applyFont="1" applyFill="1" applyBorder="1" applyAlignment="1" applyProtection="1">
      <alignment horizontal="left" vertical="center" wrapText="1"/>
      <protection locked="0"/>
    </xf>
    <xf numFmtId="0" fontId="12" fillId="0" borderId="33" xfId="0" applyFont="1" applyBorder="1" applyAlignment="1" applyProtection="1">
      <alignment horizontal="center" vertical="center" wrapText="1"/>
    </xf>
    <xf numFmtId="0" fontId="12" fillId="0" borderId="34"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0" fillId="0" borderId="26" xfId="0" applyFont="1" applyBorder="1" applyAlignment="1" applyProtection="1">
      <alignment horizontal="center"/>
    </xf>
    <xf numFmtId="0" fontId="0" fillId="0" borderId="6" xfId="0" applyFont="1" applyBorder="1" applyAlignment="1" applyProtection="1">
      <alignment horizontal="center"/>
    </xf>
    <xf numFmtId="0" fontId="0" fillId="0" borderId="0" xfId="0" applyFont="1" applyBorder="1" applyAlignment="1" applyProtection="1">
      <alignment horizontal="center"/>
    </xf>
    <xf numFmtId="0" fontId="0" fillId="0" borderId="27" xfId="0" applyFont="1" applyBorder="1" applyAlignment="1" applyProtection="1">
      <alignment horizontal="center"/>
    </xf>
    <xf numFmtId="0" fontId="0" fillId="3" borderId="1" xfId="0" applyFont="1" applyFill="1" applyBorder="1" applyAlignment="1" applyProtection="1">
      <alignment horizontal="center"/>
    </xf>
    <xf numFmtId="0" fontId="0" fillId="3" borderId="0" xfId="0" applyFont="1" applyFill="1" applyBorder="1" applyAlignment="1" applyProtection="1">
      <alignment horizontal="center"/>
    </xf>
    <xf numFmtId="0" fontId="0" fillId="3" borderId="2" xfId="0" applyFont="1" applyFill="1" applyBorder="1" applyAlignment="1" applyProtection="1">
      <alignment horizontal="center"/>
    </xf>
    <xf numFmtId="0" fontId="0" fillId="0" borderId="1" xfId="0" applyFont="1" applyBorder="1" applyAlignment="1" applyProtection="1">
      <alignment horizontal="center"/>
    </xf>
    <xf numFmtId="0" fontId="0" fillId="0" borderId="2" xfId="0" applyFont="1" applyBorder="1" applyAlignment="1" applyProtection="1">
      <alignment horizontal="center"/>
    </xf>
    <xf numFmtId="0" fontId="0" fillId="0" borderId="1" xfId="0" applyFont="1" applyBorder="1" applyAlignment="1" applyProtection="1">
      <alignment horizontal="center"/>
      <protection locked="0"/>
    </xf>
    <xf numFmtId="0" fontId="0" fillId="0" borderId="0" xfId="0" applyFont="1" applyBorder="1" applyAlignment="1" applyProtection="1">
      <alignment horizontal="center"/>
      <protection locked="0"/>
    </xf>
    <xf numFmtId="0" fontId="0" fillId="0" borderId="2" xfId="0" applyFont="1" applyBorder="1" applyAlignment="1" applyProtection="1">
      <alignment horizontal="center"/>
      <protection locked="0"/>
    </xf>
    <xf numFmtId="0" fontId="0" fillId="0" borderId="0" xfId="0" applyFont="1" applyAlignment="1" applyProtection="1">
      <alignment horizontal="center"/>
      <protection locked="0"/>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2" borderId="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8"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26" xfId="0" applyFont="1" applyBorder="1" applyAlignment="1">
      <alignment horizontal="center"/>
    </xf>
    <xf numFmtId="0" fontId="0" fillId="0" borderId="6" xfId="0" applyFont="1" applyBorder="1" applyAlignment="1">
      <alignment horizontal="center"/>
    </xf>
    <xf numFmtId="0" fontId="0" fillId="0" borderId="0" xfId="0" applyFont="1" applyAlignment="1">
      <alignment horizontal="center"/>
    </xf>
    <xf numFmtId="0" fontId="0" fillId="0" borderId="27" xfId="0" applyFont="1" applyBorder="1" applyAlignment="1">
      <alignment horizontal="center"/>
    </xf>
    <xf numFmtId="0" fontId="0" fillId="3" borderId="1" xfId="0" applyFont="1" applyFill="1" applyBorder="1" applyAlignment="1">
      <alignment horizontal="center"/>
    </xf>
    <xf numFmtId="0" fontId="0" fillId="3" borderId="0" xfId="0" applyFont="1" applyFill="1" applyAlignment="1">
      <alignment horizontal="center"/>
    </xf>
    <xf numFmtId="0" fontId="0" fillId="3" borderId="2" xfId="0" applyFont="1" applyFill="1" applyBorder="1" applyAlignment="1">
      <alignment horizontal="center"/>
    </xf>
    <xf numFmtId="0" fontId="0" fillId="0" borderId="1" xfId="0" applyFont="1" applyBorder="1" applyAlignment="1">
      <alignment horizontal="center"/>
    </xf>
    <xf numFmtId="0" fontId="0" fillId="0" borderId="2" xfId="0" applyFont="1" applyBorder="1" applyAlignment="1">
      <alignment horizontal="center"/>
    </xf>
    <xf numFmtId="0" fontId="33" fillId="4" borderId="1" xfId="0" applyFont="1" applyFill="1" applyBorder="1" applyAlignment="1">
      <alignment horizontal="left" vertical="center"/>
    </xf>
    <xf numFmtId="0" fontId="33" fillId="4" borderId="0" xfId="0" applyFont="1" applyFill="1" applyAlignment="1">
      <alignment horizontal="left" vertical="center"/>
    </xf>
    <xf numFmtId="0" fontId="33" fillId="4" borderId="2" xfId="0" applyFont="1" applyFill="1" applyBorder="1" applyAlignment="1">
      <alignment horizontal="left" vertical="center"/>
    </xf>
    <xf numFmtId="0" fontId="10" fillId="5" borderId="1" xfId="0" applyFont="1" applyFill="1" applyBorder="1" applyAlignment="1">
      <alignment horizontal="left" vertical="center"/>
    </xf>
    <xf numFmtId="0" fontId="10" fillId="5" borderId="0" xfId="0" applyFont="1" applyFill="1" applyAlignment="1">
      <alignment horizontal="left" vertical="center"/>
    </xf>
    <xf numFmtId="0" fontId="10" fillId="5" borderId="2" xfId="0" applyFont="1" applyFill="1" applyBorder="1" applyAlignment="1">
      <alignment horizontal="left" vertical="center"/>
    </xf>
    <xf numFmtId="49" fontId="1" fillId="0" borderId="15" xfId="0" quotePrefix="1" applyNumberFormat="1" applyFont="1" applyBorder="1" applyAlignment="1" applyProtection="1">
      <alignment horizontal="left" vertical="center" wrapText="1"/>
      <protection locked="0"/>
    </xf>
    <xf numFmtId="49" fontId="1" fillId="0" borderId="16" xfId="0" quotePrefix="1" applyNumberFormat="1" applyFont="1" applyBorder="1" applyAlignment="1" applyProtection="1">
      <alignment horizontal="left" vertical="center" wrapText="1"/>
      <protection locked="0"/>
    </xf>
    <xf numFmtId="49" fontId="1" fillId="0" borderId="17" xfId="0" quotePrefix="1" applyNumberFormat="1"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1" fillId="9" borderId="14" xfId="0" applyFont="1" applyFill="1" applyBorder="1" applyAlignment="1">
      <alignment horizontal="center" vertical="center" wrapText="1"/>
    </xf>
    <xf numFmtId="0" fontId="0" fillId="0" borderId="0" xfId="0" applyFont="1" applyAlignment="1" applyProtection="1">
      <alignment horizontal="left" vertical="center" wrapText="1" readingOrder="1"/>
      <protection locked="0"/>
    </xf>
    <xf numFmtId="0" fontId="0" fillId="0" borderId="2" xfId="0" applyFont="1" applyBorder="1" applyAlignment="1" applyProtection="1">
      <alignment horizontal="left" vertical="center" wrapText="1" readingOrder="1"/>
      <protection locked="0"/>
    </xf>
    <xf numFmtId="0" fontId="24" fillId="7" borderId="25" xfId="0" applyFont="1" applyFill="1" applyBorder="1" applyAlignment="1">
      <alignment horizontal="center" vertical="center" wrapText="1" readingOrder="1"/>
    </xf>
    <xf numFmtId="0" fontId="5" fillId="6" borderId="25" xfId="0" applyFont="1" applyFill="1" applyBorder="1" applyAlignment="1">
      <alignment vertical="top" wrapText="1"/>
    </xf>
    <xf numFmtId="0" fontId="5" fillId="6" borderId="29" xfId="0" applyFont="1" applyFill="1" applyBorder="1" applyAlignment="1">
      <alignment vertical="top" wrapText="1"/>
    </xf>
    <xf numFmtId="0" fontId="27" fillId="6" borderId="41" xfId="0" applyFont="1" applyFill="1" applyBorder="1" applyAlignment="1">
      <alignment horizontal="center" vertical="center" wrapText="1" readingOrder="1"/>
    </xf>
    <xf numFmtId="0" fontId="27" fillId="6" borderId="36" xfId="0" applyFont="1" applyFill="1" applyBorder="1" applyAlignment="1">
      <alignment horizontal="center" vertical="center" wrapText="1" readingOrder="1"/>
    </xf>
    <xf numFmtId="0" fontId="27" fillId="6" borderId="37" xfId="0" applyFont="1" applyFill="1" applyBorder="1" applyAlignment="1">
      <alignment horizontal="center" vertical="center" wrapText="1" readingOrder="1"/>
    </xf>
    <xf numFmtId="0" fontId="27" fillId="6" borderId="42" xfId="0" applyFont="1" applyFill="1" applyBorder="1" applyAlignment="1">
      <alignment horizontal="center" vertical="center" wrapText="1" readingOrder="1"/>
    </xf>
    <xf numFmtId="0" fontId="33" fillId="9" borderId="1" xfId="0" applyFont="1" applyFill="1" applyBorder="1" applyAlignment="1">
      <alignment horizontal="left" vertical="center"/>
    </xf>
    <xf numFmtId="0" fontId="33" fillId="9" borderId="0" xfId="0" applyFont="1" applyFill="1" applyAlignment="1">
      <alignment horizontal="left" vertical="center"/>
    </xf>
    <xf numFmtId="0" fontId="33" fillId="9" borderId="2" xfId="0" applyFont="1" applyFill="1" applyBorder="1" applyAlignment="1">
      <alignment horizontal="left" vertical="center"/>
    </xf>
    <xf numFmtId="0" fontId="10" fillId="9" borderId="1" xfId="0" applyFont="1" applyFill="1" applyBorder="1" applyAlignment="1">
      <alignment horizontal="left" vertical="center" wrapText="1"/>
    </xf>
    <xf numFmtId="0" fontId="10" fillId="9" borderId="0" xfId="0" applyFont="1" applyFill="1" applyAlignment="1">
      <alignment horizontal="left" vertical="center" wrapText="1"/>
    </xf>
    <xf numFmtId="0" fontId="10" fillId="9" borderId="2" xfId="0" applyFont="1" applyFill="1" applyBorder="1" applyAlignment="1">
      <alignment horizontal="left" vertical="center" wrapText="1"/>
    </xf>
    <xf numFmtId="0" fontId="0" fillId="0" borderId="3" xfId="0" applyFont="1" applyBorder="1" applyAlignment="1" applyProtection="1">
      <alignment horizontal="left" vertical="center" wrapText="1"/>
      <protection locked="0"/>
    </xf>
    <xf numFmtId="0" fontId="5" fillId="9" borderId="0" xfId="0" applyFont="1" applyFill="1" applyAlignment="1">
      <alignment horizontal="left" vertical="center"/>
    </xf>
    <xf numFmtId="0" fontId="0" fillId="9" borderId="0" xfId="0" applyFont="1" applyFill="1" applyAlignment="1" applyProtection="1">
      <alignment horizontal="left" vertical="center" wrapText="1"/>
      <protection locked="0"/>
    </xf>
    <xf numFmtId="0" fontId="0" fillId="9" borderId="2" xfId="0" applyFont="1" applyFill="1" applyBorder="1" applyAlignment="1" applyProtection="1">
      <alignment horizontal="left" vertical="center" wrapText="1"/>
      <protection locked="0"/>
    </xf>
    <xf numFmtId="0" fontId="35" fillId="0" borderId="0" xfId="0" applyFont="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0" fillId="0" borderId="1" xfId="0" applyBorder="1" applyAlignment="1" applyProtection="1">
      <alignment horizontal="center"/>
      <protection locked="0"/>
    </xf>
    <xf numFmtId="0" fontId="0" fillId="0" borderId="0" xfId="0" applyAlignment="1" applyProtection="1">
      <alignment horizontal="center"/>
      <protection locked="0"/>
    </xf>
    <xf numFmtId="0" fontId="0" fillId="0" borderId="2" xfId="0" applyBorder="1" applyAlignment="1" applyProtection="1">
      <alignment horizont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26" xfId="0" applyBorder="1" applyAlignment="1">
      <alignment horizontal="center"/>
    </xf>
    <xf numFmtId="0" fontId="0" fillId="0" borderId="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3" borderId="1" xfId="0" applyFill="1" applyBorder="1" applyAlignment="1">
      <alignment horizontal="center"/>
    </xf>
    <xf numFmtId="0" fontId="0" fillId="3" borderId="0" xfId="0" applyFill="1" applyAlignment="1">
      <alignment horizontal="center"/>
    </xf>
    <xf numFmtId="0" fontId="0" fillId="3" borderId="2" xfId="0"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49" fontId="2" fillId="0" borderId="15" xfId="0" quotePrefix="1" applyNumberFormat="1" applyFont="1" applyBorder="1" applyAlignment="1" applyProtection="1">
      <alignment horizontal="left" vertical="center" wrapText="1"/>
      <protection locked="0"/>
    </xf>
    <xf numFmtId="49" fontId="2" fillId="0" borderId="16" xfId="0" quotePrefix="1" applyNumberFormat="1" applyFont="1" applyBorder="1" applyAlignment="1" applyProtection="1">
      <alignment horizontal="left" vertical="center" wrapText="1"/>
      <protection locked="0"/>
    </xf>
    <xf numFmtId="49" fontId="2" fillId="0" borderId="17" xfId="0" quotePrefix="1" applyNumberFormat="1"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2" fillId="0" borderId="14" xfId="0" applyFont="1" applyBorder="1" applyAlignment="1">
      <alignment horizontal="center" vertical="center" wrapText="1"/>
    </xf>
    <xf numFmtId="43" fontId="0" fillId="0" borderId="0" xfId="0" applyNumberFormat="1" applyAlignment="1" applyProtection="1">
      <alignment horizontal="left" vertical="center" wrapText="1" readingOrder="1"/>
      <protection locked="0"/>
    </xf>
    <xf numFmtId="0" fontId="0" fillId="0" borderId="0" xfId="0" applyAlignment="1" applyProtection="1">
      <alignment horizontal="left" vertical="center" wrapText="1" readingOrder="1"/>
      <protection locked="0"/>
    </xf>
    <xf numFmtId="0" fontId="0" fillId="0" borderId="2" xfId="0" applyBorder="1" applyAlignment="1" applyProtection="1">
      <alignment horizontal="left" vertical="center" wrapText="1" readingOrder="1"/>
      <protection locked="0"/>
    </xf>
    <xf numFmtId="0" fontId="10" fillId="5" borderId="1"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2" xfId="0" applyFont="1" applyFill="1" applyBorder="1" applyAlignment="1">
      <alignment horizontal="left" vertical="center" wrapText="1"/>
    </xf>
    <xf numFmtId="0" fontId="35" fillId="0" borderId="3"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0" borderId="5" xfId="0" applyFont="1" applyBorder="1" applyAlignment="1" applyProtection="1">
      <alignment horizontal="left" vertical="center" wrapText="1"/>
      <protection locked="0"/>
    </xf>
    <xf numFmtId="0" fontId="6" fillId="0" borderId="0" xfId="0" applyFont="1" applyAlignment="1">
      <alignment horizontal="left" vertical="center"/>
    </xf>
    <xf numFmtId="0" fontId="30" fillId="0" borderId="0" xfId="0" applyFont="1" applyAlignment="1" applyProtection="1">
      <alignment horizontal="left" vertical="center" wrapText="1"/>
      <protection locked="0"/>
    </xf>
    <xf numFmtId="0" fontId="30" fillId="0" borderId="2" xfId="0" applyFont="1" applyBorder="1" applyAlignment="1" applyProtection="1">
      <alignment horizontal="left" vertical="center" wrapText="1"/>
      <protection locked="0"/>
    </xf>
    <xf numFmtId="0" fontId="19" fillId="0" borderId="18" xfId="3" applyFont="1" applyFill="1" applyBorder="1" applyAlignment="1">
      <alignment horizontal="center" vertical="center"/>
    </xf>
    <xf numFmtId="0" fontId="19" fillId="0" borderId="19" xfId="3" applyFont="1" applyFill="1" applyBorder="1" applyAlignment="1">
      <alignment horizontal="center" vertical="center"/>
    </xf>
    <xf numFmtId="0" fontId="19" fillId="0" borderId="20" xfId="3" applyFont="1" applyFill="1" applyBorder="1" applyAlignment="1">
      <alignment horizontal="center" vertical="center"/>
    </xf>
  </cellXfs>
  <cellStyles count="6">
    <cellStyle name="Millares" xfId="1" builtinId="3"/>
    <cellStyle name="Millares 2" xfId="4" xr:uid="{F9201455-E3A3-4DB8-85BC-558BA71CA66E}"/>
    <cellStyle name="Millares 2 2" xfId="5" xr:uid="{E1A1D8E2-84F7-493C-B9FB-D1DE76FA3EDB}"/>
    <cellStyle name="Normal" xfId="0" builtinId="0"/>
    <cellStyle name="Normal 2" xfId="3" xr:uid="{00000000-0005-0000-0000-000002000000}"/>
    <cellStyle name="Porcentaje" xfId="2" builtinId="5"/>
  </cellStyles>
  <dxfs count="39">
    <dxf>
      <font>
        <b val="0"/>
        <i val="0"/>
        <strike val="0"/>
        <condense val="0"/>
        <extend val="0"/>
        <outline val="0"/>
        <shadow val="0"/>
        <u val="none"/>
        <vertAlign val="baseline"/>
        <sz val="11"/>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1"/>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1"/>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8" formatCode="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1"/>
        <color auto="1"/>
        <name val="Calibri"/>
        <scheme val="none"/>
      </font>
      <numFmt numFmtId="165" formatCode="[$-10409]#,##0;\-#,##0"/>
      <fill>
        <patternFill patternType="none">
          <fgColor indexed="64"/>
          <bgColor indexed="65"/>
        </patternFill>
      </fill>
      <alignment horizontal="left"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strike val="0"/>
        <outline val="0"/>
        <shadow val="0"/>
        <u val="none"/>
        <vertAlign val="baseline"/>
        <sz val="11"/>
      </font>
      <numFmt numFmtId="0" formatCode="General"/>
    </dxf>
    <dxf>
      <border outline="0">
        <bottom style="thin">
          <color theme="0" tint="-0.34998626667073579"/>
        </bottom>
      </border>
    </dxf>
    <dxf>
      <font>
        <b/>
        <i val="0"/>
        <strike val="0"/>
        <condense val="0"/>
        <extend val="0"/>
        <outline val="0"/>
        <shadow val="0"/>
        <u val="none"/>
        <vertAlign val="baseline"/>
        <sz val="11"/>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4"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12"/>
        <color auto="1"/>
        <name val="Calibri"/>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35" formatCode="_(* #,##0.00_);_(* \(#,##0.00\);_(* &quot;-&quot;??_);_(@_)"/>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relative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auto="1"/>
        </patternFill>
      </fill>
      <alignment horizontal="center" vertical="center" textRotation="0" wrapText="1" relative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142874</xdr:rowOff>
    </xdr:from>
    <xdr:to>
      <xdr:col>0</xdr:col>
      <xdr:colOff>1485900</xdr:colOff>
      <xdr:row>2</xdr:row>
      <xdr:rowOff>222630</xdr:rowOff>
    </xdr:to>
    <xdr:pic>
      <xdr:nvPicPr>
        <xdr:cNvPr id="5" name="Imagen 4" descr="LOGO 100%">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142874"/>
          <a:ext cx="1438275" cy="6988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142874</xdr:rowOff>
    </xdr:from>
    <xdr:to>
      <xdr:col>0</xdr:col>
      <xdr:colOff>1485900</xdr:colOff>
      <xdr:row>5</xdr:row>
      <xdr:rowOff>3555</xdr:rowOff>
    </xdr:to>
    <xdr:pic>
      <xdr:nvPicPr>
        <xdr:cNvPr id="2" name="Imagen 1" descr="LOGO 100%">
          <a:extLst>
            <a:ext uri="{FF2B5EF4-FFF2-40B4-BE49-F238E27FC236}">
              <a16:creationId xmlns:a16="http://schemas.microsoft.com/office/drawing/2014/main" id="{F8CF3F00-4129-4E81-85C7-3655D7CC19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142874"/>
          <a:ext cx="1438275" cy="69888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142874</xdr:rowOff>
    </xdr:from>
    <xdr:to>
      <xdr:col>0</xdr:col>
      <xdr:colOff>1485900</xdr:colOff>
      <xdr:row>5</xdr:row>
      <xdr:rowOff>3555</xdr:rowOff>
    </xdr:to>
    <xdr:pic>
      <xdr:nvPicPr>
        <xdr:cNvPr id="2" name="Imagen 1" descr="LOGO 100%">
          <a:extLst>
            <a:ext uri="{FF2B5EF4-FFF2-40B4-BE49-F238E27FC236}">
              <a16:creationId xmlns:a16="http://schemas.microsoft.com/office/drawing/2014/main" id="{AA66D992-8BE8-4D0D-8803-2B0BD8432E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625" y="142874"/>
          <a:ext cx="1438275" cy="69888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790575</xdr:colOff>
      <xdr:row>3</xdr:row>
      <xdr:rowOff>98806</xdr:rowOff>
    </xdr:to>
    <xdr:pic>
      <xdr:nvPicPr>
        <xdr:cNvPr id="3" name="Imagen 2" descr="LOGO 100%">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28575"/>
          <a:ext cx="1438275" cy="6988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Ministerio%20de%20Hacienda/2do%20Trimestre/2do%20Trim.%20Seguimiento%20DEG-FORE013-%20PROGRAMA%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Ministerio%20de%20Hacienda/2do%20Trimestre/2do%20Trim.%20Seguimiento%20DEG-FORE013-%20PROGRAMA%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42:H43" totalsRowShown="0" headerRowDxfId="38" dataDxfId="36" headerRowBorderDxfId="37" tableBorderDxfId="35" totalsRowBorderDxfId="34">
  <autoFilter ref="A42:H4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000-000001000000}" name="Producto" dataDxfId="33"/>
    <tableColumn id="2" xr3:uid="{00000000-0010-0000-0000-000002000000}" name="Indicador" dataDxfId="32"/>
    <tableColumn id="3" xr3:uid="{00000000-0010-0000-0000-000003000000}" name="Metas_x000a_(A)" dataDxfId="31"/>
    <tableColumn id="4" xr3:uid="{00000000-0010-0000-0000-000004000000}" name="Monto Financiero _x000a_(B)" dataDxfId="30">
      <calculatedColumnFormula>+C37</calculatedColumnFormula>
    </tableColumn>
    <tableColumn id="5" xr3:uid="{00000000-0010-0000-0000-000005000000}" name="Ejecución Física Semestral _x000a_(C)" dataDxfId="29"/>
    <tableColumn id="6" xr3:uid="{00000000-0010-0000-0000-000006000000}" name="Ejecución Financiera Semestral_x000a_ (D)" dataDxfId="28"/>
    <tableColumn id="7" xr3:uid="{00000000-0010-0000-0000-000007000000}" name="Física %_x000a_ E=C/A" dataDxfId="27">
      <calculatedColumnFormula>IF(E43&gt;0,E43/C43,0)</calculatedColumnFormula>
    </tableColumn>
    <tableColumn id="8" xr3:uid="{00000000-0010-0000-0000-000008000000}" name="Financiero % _x000a_F=D/B" dataDxfId="26">
      <calculatedColumnFormula>IF(F43&gt;0,F43/D43,0)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2C47C9-B1BA-4445-AA2F-58DA1AFB8979}" name="Tabla13" displayName="Tabla13" ref="A42:H44" totalsRowShown="0" headerRowDxfId="25" dataDxfId="23" headerRowBorderDxfId="24" tableBorderDxfId="22" totalsRowBorderDxfId="21">
  <autoFilter ref="A42:H44" xr:uid="{AD2C47C9-B1BA-4445-AA2F-58DA1AFB8979}"/>
  <tableColumns count="8">
    <tableColumn id="1" xr3:uid="{EBDE8741-A546-42C3-B4FF-D7FEDDA5DA2C}" name="Producto" dataDxfId="20"/>
    <tableColumn id="2" xr3:uid="{E087DE9F-7C97-4905-9CD0-634C7F645F2B}" name="Indicador" dataDxfId="19"/>
    <tableColumn id="3" xr3:uid="{B1B5357C-1135-45BF-B21B-E61F57140AF9}" name="Metas_x000a_(A)" dataDxfId="18" dataCellStyle="Porcentaje"/>
    <tableColumn id="4" xr3:uid="{21D0557C-7679-4A52-AEBC-6DD398D7147F}" name="Monto Financiero _x000a_(B)" dataDxfId="17" dataCellStyle="Millares"/>
    <tableColumn id="5" xr3:uid="{80311E6C-F027-414F-A16F-38B8466ECF27}" name="Ejecución Física Semestral _x000a_(C)" dataDxfId="16" dataCellStyle="Millares"/>
    <tableColumn id="6" xr3:uid="{D0E73C45-C2F8-4FEF-BFAA-741A092BDD89}" name="Ejecución Financiera Semestral_x000a_ (D)" dataDxfId="15" dataCellStyle="Millares"/>
    <tableColumn id="7" xr3:uid="{BB329329-45AB-4974-9D64-00C65CF30C3B}" name="Física %_x000a_ E=C/A" dataDxfId="14" dataCellStyle="Porcentaje">
      <calculatedColumnFormula>+Tabla13[[#This Row],[Ejecución Física Semestral 
(C)]]/Tabla13[[#This Row],[Metas
(A)]]</calculatedColumnFormula>
    </tableColumn>
    <tableColumn id="8" xr3:uid="{143875AA-C54C-4CBB-A47D-8ACFFD6EBC46}" name="Financiero % _x000a_F=D/B" dataDxfId="13">
      <calculatedColumnFormula>IF(F43&gt;0,F43/D43,0)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02AA50-D9A2-431C-B611-C40183424EC3}" name="Tabla14" displayName="Tabla14" ref="A42:H43" totalsRowShown="0" headerRowDxfId="12" dataDxfId="10" headerRowBorderDxfId="11" tableBorderDxfId="9" totalsRowBorderDxfId="8">
  <autoFilter ref="A42:H43" xr:uid="{0102AA50-D9A2-431C-B611-C40183424EC3}"/>
  <tableColumns count="8">
    <tableColumn id="1" xr3:uid="{8B750958-5CA5-4DE2-9072-DEEF976E8045}" name="Producto" dataDxfId="7"/>
    <tableColumn id="2" xr3:uid="{0B90258C-1CC9-4F7E-B6BF-0A3B908FCFCA}" name="Indicador" dataDxfId="6"/>
    <tableColumn id="3" xr3:uid="{30EB839D-68CF-479F-8286-5136D497DA7E}" name="Metas_x000a_(A)" dataDxfId="5" dataCellStyle="Porcentaje"/>
    <tableColumn id="4" xr3:uid="{7DA809E0-BA47-4115-B50E-E927D49407E8}" name="Monto Financiero _x000a_(B)" dataDxfId="4">
      <calculatedColumnFormula>+C37</calculatedColumnFormula>
    </tableColumn>
    <tableColumn id="5" xr3:uid="{6040A7D9-8FA5-4853-A36B-C4250B7023A9}" name="Ejecución Física Semestral _x000a_(C)" dataDxfId="3"/>
    <tableColumn id="6" xr3:uid="{B5A97D78-333D-4D75-ACA3-A274E4664517}" name="Ejecución Financiera Semestral_x000a_ (D)" dataDxfId="2"/>
    <tableColumn id="7" xr3:uid="{50FC637E-802A-411E-A2C0-F6ECB045C1D7}" name="Física %_x000a_ E=C/A" dataDxfId="1" dataCellStyle="Porcentaje">
      <calculatedColumnFormula>IF(E43&gt;0,E43/C43,0)</calculatedColumnFormula>
    </tableColumn>
    <tableColumn id="8" xr3:uid="{60A7670D-DC2E-4F41-916E-65079BC0A10E}" name="Financiero % _x000a_F=D/B" dataDxfId="0">
      <calculatedColumnFormula>IF(F43&gt;0,F43/D43,0)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N59"/>
  <sheetViews>
    <sheetView showGridLines="0" view="pageBreakPreview" zoomScale="90" zoomScaleNormal="90" zoomScaleSheetLayoutView="90" workbookViewId="0">
      <selection activeCell="L63" sqref="L63"/>
    </sheetView>
  </sheetViews>
  <sheetFormatPr baseColWidth="10" defaultColWidth="11.42578125" defaultRowHeight="15" x14ac:dyDescent="0.25"/>
  <cols>
    <col min="1" max="1" width="32.85546875" style="40" customWidth="1"/>
    <col min="2" max="2" width="21.7109375" style="40" customWidth="1"/>
    <col min="3" max="3" width="12.7109375" style="40" customWidth="1"/>
    <col min="4" max="4" width="15.7109375" style="40" customWidth="1"/>
    <col min="5" max="5" width="12.7109375" style="40" customWidth="1"/>
    <col min="6" max="6" width="30.42578125" style="40" customWidth="1"/>
    <col min="7" max="7" width="22.28515625" style="40" customWidth="1"/>
    <col min="8" max="8" width="47.42578125" style="40" customWidth="1"/>
    <col min="9" max="9" width="40.140625" style="40" hidden="1" customWidth="1"/>
    <col min="10" max="10" width="26.140625" style="40" hidden="1" customWidth="1"/>
    <col min="11" max="12" width="17.5703125" style="40" bestFit="1" customWidth="1"/>
    <col min="13" max="16384" width="11.42578125" style="40"/>
  </cols>
  <sheetData>
    <row r="1" spans="1:10" s="41" customFormat="1" ht="27.75" customHeight="1" thickBot="1" x14ac:dyDescent="0.3">
      <c r="A1" s="34"/>
      <c r="B1" s="180" t="s">
        <v>193</v>
      </c>
      <c r="C1" s="181"/>
      <c r="D1" s="181"/>
      <c r="E1" s="181"/>
      <c r="F1" s="181"/>
      <c r="G1" s="181"/>
      <c r="H1" s="182"/>
    </row>
    <row r="2" spans="1:10" s="41" customFormat="1" ht="21" customHeight="1" thickBot="1" x14ac:dyDescent="0.3">
      <c r="A2" s="35"/>
      <c r="B2" s="183" t="s">
        <v>17</v>
      </c>
      <c r="C2" s="184"/>
      <c r="D2" s="183" t="s">
        <v>18</v>
      </c>
      <c r="E2" s="184"/>
      <c r="F2" s="185"/>
      <c r="G2" s="3" t="s">
        <v>19</v>
      </c>
      <c r="H2" s="32" t="s">
        <v>20</v>
      </c>
    </row>
    <row r="3" spans="1:10" s="41" customFormat="1" ht="35.25" customHeight="1" thickBot="1" x14ac:dyDescent="0.3">
      <c r="A3" s="36"/>
      <c r="B3" s="186" t="s">
        <v>21</v>
      </c>
      <c r="C3" s="187"/>
      <c r="D3" s="186" t="s">
        <v>211</v>
      </c>
      <c r="E3" s="187"/>
      <c r="F3" s="188"/>
      <c r="G3" s="26">
        <v>43846</v>
      </c>
      <c r="H3" s="33">
        <v>5</v>
      </c>
    </row>
    <row r="4" spans="1:10" s="1" customFormat="1" ht="3" customHeight="1" x14ac:dyDescent="0.25">
      <c r="A4" s="189"/>
      <c r="B4" s="190"/>
      <c r="C4" s="190"/>
      <c r="D4" s="191"/>
      <c r="E4" s="191"/>
      <c r="F4" s="191"/>
      <c r="G4" s="190"/>
      <c r="H4" s="192"/>
      <c r="I4" s="2"/>
      <c r="J4" s="2"/>
    </row>
    <row r="5" spans="1:10" s="1" customFormat="1" ht="3" customHeight="1" x14ac:dyDescent="0.25">
      <c r="A5" s="193"/>
      <c r="B5" s="194"/>
      <c r="C5" s="194"/>
      <c r="D5" s="194"/>
      <c r="E5" s="194"/>
      <c r="F5" s="194"/>
      <c r="G5" s="194"/>
      <c r="H5" s="195"/>
      <c r="I5" s="2"/>
      <c r="J5" s="2"/>
    </row>
    <row r="6" spans="1:10" s="1" customFormat="1" ht="3" customHeight="1" x14ac:dyDescent="0.25">
      <c r="A6" s="196"/>
      <c r="B6" s="191"/>
      <c r="C6" s="191"/>
      <c r="D6" s="191"/>
      <c r="E6" s="191"/>
      <c r="F6" s="191"/>
      <c r="G6" s="191"/>
      <c r="H6" s="197"/>
      <c r="I6" s="2"/>
      <c r="J6" s="2"/>
    </row>
    <row r="7" spans="1:10" s="41" customFormat="1" ht="15.75" x14ac:dyDescent="0.25">
      <c r="A7" s="159" t="s">
        <v>22</v>
      </c>
      <c r="B7" s="160"/>
      <c r="C7" s="160"/>
      <c r="D7" s="160"/>
      <c r="E7" s="160"/>
      <c r="F7" s="160"/>
      <c r="G7" s="160"/>
      <c r="H7" s="161"/>
      <c r="I7" s="42"/>
      <c r="J7" s="42"/>
    </row>
    <row r="8" spans="1:10" s="1" customFormat="1" ht="3" customHeight="1" x14ac:dyDescent="0.25">
      <c r="A8" s="196"/>
      <c r="B8" s="191"/>
      <c r="C8" s="191"/>
      <c r="D8" s="191"/>
      <c r="E8" s="191"/>
      <c r="F8" s="191"/>
      <c r="G8" s="191"/>
      <c r="H8" s="197"/>
      <c r="I8" s="2"/>
      <c r="J8" s="2"/>
    </row>
    <row r="9" spans="1:10" s="41" customFormat="1" ht="15.75" x14ac:dyDescent="0.25">
      <c r="A9" s="163" t="s">
        <v>23</v>
      </c>
      <c r="B9" s="164"/>
      <c r="C9" s="164"/>
      <c r="D9" s="164"/>
      <c r="E9" s="164"/>
      <c r="F9" s="164"/>
      <c r="G9" s="164"/>
      <c r="H9" s="165"/>
      <c r="I9" s="42"/>
      <c r="J9" s="42"/>
    </row>
    <row r="10" spans="1:10" s="1" customFormat="1" ht="3" customHeight="1" x14ac:dyDescent="0.25">
      <c r="A10" s="198"/>
      <c r="B10" s="199"/>
      <c r="C10" s="199"/>
      <c r="D10" s="199"/>
      <c r="E10" s="199"/>
      <c r="F10" s="199"/>
      <c r="G10" s="199"/>
      <c r="H10" s="200"/>
      <c r="I10" s="2"/>
      <c r="J10" s="2"/>
    </row>
    <row r="11" spans="1:10" ht="39" customHeight="1" x14ac:dyDescent="0.25">
      <c r="A11" s="21" t="s">
        <v>24</v>
      </c>
      <c r="B11" s="177" t="s">
        <v>197</v>
      </c>
      <c r="C11" s="178"/>
      <c r="D11" s="178"/>
      <c r="E11" s="178"/>
      <c r="F11" s="178"/>
      <c r="G11" s="178"/>
      <c r="H11" s="179"/>
      <c r="I11" s="41"/>
      <c r="J11" s="41"/>
    </row>
    <row r="12" spans="1:10" s="1" customFormat="1" ht="3" customHeight="1" x14ac:dyDescent="0.25">
      <c r="A12" s="24"/>
      <c r="B12" s="4"/>
      <c r="C12" s="4"/>
      <c r="D12" s="4"/>
      <c r="E12" s="4"/>
      <c r="F12" s="4"/>
      <c r="G12" s="4"/>
      <c r="H12" s="23"/>
      <c r="I12" s="2"/>
      <c r="J12" s="2"/>
    </row>
    <row r="13" spans="1:10" ht="53.25" customHeight="1" x14ac:dyDescent="0.25">
      <c r="A13" s="21" t="s">
        <v>191</v>
      </c>
      <c r="B13" s="140" t="s">
        <v>198</v>
      </c>
      <c r="C13" s="140"/>
      <c r="D13" s="140"/>
      <c r="E13" s="140"/>
      <c r="F13" s="140"/>
      <c r="G13" s="140"/>
      <c r="H13" s="141"/>
    </row>
    <row r="14" spans="1:10" ht="67.5" customHeight="1" x14ac:dyDescent="0.25">
      <c r="A14" s="21" t="s">
        <v>192</v>
      </c>
      <c r="B14" s="140" t="s">
        <v>199</v>
      </c>
      <c r="C14" s="140"/>
      <c r="D14" s="140"/>
      <c r="E14" s="140"/>
      <c r="F14" s="140"/>
      <c r="G14" s="140"/>
      <c r="H14" s="141"/>
    </row>
    <row r="15" spans="1:10" s="1" customFormat="1" ht="3" customHeight="1" x14ac:dyDescent="0.25">
      <c r="A15" s="22"/>
      <c r="B15" s="4"/>
      <c r="C15" s="4"/>
      <c r="D15" s="4"/>
      <c r="E15" s="4"/>
      <c r="F15" s="4"/>
      <c r="G15" s="4"/>
      <c r="H15" s="23"/>
      <c r="I15" s="2"/>
      <c r="J15" s="2"/>
    </row>
    <row r="16" spans="1:10" ht="18.75" customHeight="1" x14ac:dyDescent="0.25">
      <c r="A16" s="159" t="s">
        <v>25</v>
      </c>
      <c r="B16" s="160"/>
      <c r="C16" s="160"/>
      <c r="D16" s="160"/>
      <c r="E16" s="160"/>
      <c r="F16" s="160"/>
      <c r="G16" s="160"/>
      <c r="H16" s="161"/>
    </row>
    <row r="17" spans="1:14" s="1" customFormat="1" ht="3" customHeight="1" x14ac:dyDescent="0.25">
      <c r="A17" s="24"/>
      <c r="B17" s="27"/>
      <c r="C17" s="28"/>
      <c r="D17" s="28"/>
      <c r="E17" s="28"/>
      <c r="F17" s="28"/>
      <c r="G17" s="28"/>
      <c r="H17" s="29"/>
      <c r="J17" s="2"/>
    </row>
    <row r="18" spans="1:14" ht="18" customHeight="1" x14ac:dyDescent="0.25">
      <c r="A18" s="21" t="s">
        <v>0</v>
      </c>
      <c r="B18" s="61">
        <f>_xlfn.NUMBERVALUE(LEFT($B$22,1))</f>
        <v>2</v>
      </c>
      <c r="C18" s="172" t="s">
        <v>91</v>
      </c>
      <c r="D18" s="172"/>
      <c r="E18" s="172"/>
      <c r="F18" s="172"/>
      <c r="G18" s="172"/>
      <c r="H18" s="172"/>
      <c r="I18" s="40" t="s">
        <v>207</v>
      </c>
    </row>
    <row r="19" spans="1:14" s="1" customFormat="1" ht="3" customHeight="1" x14ac:dyDescent="0.25">
      <c r="A19" s="24"/>
      <c r="B19" s="62"/>
      <c r="C19" s="63"/>
      <c r="D19" s="63"/>
      <c r="E19" s="63"/>
      <c r="F19" s="63"/>
      <c r="G19" s="63"/>
      <c r="H19" s="64"/>
      <c r="J19" s="2"/>
    </row>
    <row r="20" spans="1:14" ht="39.75" customHeight="1" x14ac:dyDescent="0.25">
      <c r="A20" s="21" t="s">
        <v>1</v>
      </c>
      <c r="B20" s="65">
        <f>_xlfn.NUMBERVALUE(LEFT(B22,3))</f>
        <v>2.5</v>
      </c>
      <c r="C20" s="172" t="s">
        <v>57</v>
      </c>
      <c r="D20" s="172"/>
      <c r="E20" s="172"/>
      <c r="F20" s="172"/>
      <c r="G20" s="172"/>
      <c r="H20" s="172"/>
      <c r="I20" s="55" t="s">
        <v>208</v>
      </c>
      <c r="J20" s="43"/>
      <c r="K20" s="43"/>
      <c r="L20" s="43"/>
      <c r="M20" s="43"/>
      <c r="N20" s="43"/>
    </row>
    <row r="21" spans="1:14" s="1" customFormat="1" ht="3" customHeight="1" x14ac:dyDescent="0.25">
      <c r="A21" s="22"/>
      <c r="B21" s="66"/>
      <c r="C21" s="67"/>
      <c r="D21" s="67"/>
      <c r="E21" s="67"/>
      <c r="F21" s="67"/>
      <c r="G21" s="67"/>
      <c r="H21" s="68"/>
      <c r="J21" s="2"/>
    </row>
    <row r="22" spans="1:14" ht="30.75" customHeight="1" x14ac:dyDescent="0.25">
      <c r="A22" s="21" t="s">
        <v>2</v>
      </c>
      <c r="B22" s="69" t="s">
        <v>99</v>
      </c>
      <c r="C22" s="172" t="s">
        <v>100</v>
      </c>
      <c r="D22" s="172"/>
      <c r="E22" s="172"/>
      <c r="F22" s="172"/>
      <c r="G22" s="172"/>
      <c r="H22" s="172"/>
      <c r="I22" s="55" t="s">
        <v>209</v>
      </c>
    </row>
    <row r="23" spans="1:14" s="1" customFormat="1" ht="3" customHeight="1" x14ac:dyDescent="0.25">
      <c r="A23" s="24"/>
      <c r="B23" s="4"/>
      <c r="C23" s="4"/>
      <c r="D23" s="4"/>
      <c r="E23" s="4"/>
      <c r="F23" s="4"/>
      <c r="G23" s="4"/>
      <c r="H23" s="23"/>
      <c r="I23" s="2"/>
      <c r="J23" s="2"/>
    </row>
    <row r="24" spans="1:14" ht="61.5" customHeight="1" x14ac:dyDescent="0.25">
      <c r="A24" s="21" t="s">
        <v>15</v>
      </c>
      <c r="B24" s="173" t="s">
        <v>212</v>
      </c>
      <c r="C24" s="173"/>
      <c r="D24" s="173"/>
      <c r="E24" s="173"/>
      <c r="F24" s="173"/>
      <c r="G24" s="173"/>
      <c r="H24" s="174"/>
      <c r="I24" s="56" t="s">
        <v>210</v>
      </c>
      <c r="J24" s="71"/>
      <c r="K24" s="43"/>
      <c r="L24" s="43"/>
      <c r="M24" s="43"/>
      <c r="N24" s="43"/>
    </row>
    <row r="25" spans="1:14" s="1" customFormat="1" ht="3" customHeight="1" x14ac:dyDescent="0.25">
      <c r="A25" s="22"/>
      <c r="B25" s="4"/>
      <c r="C25" s="4"/>
      <c r="D25" s="4"/>
      <c r="E25" s="4"/>
      <c r="F25" s="4"/>
      <c r="G25" s="4"/>
      <c r="H25" s="23"/>
      <c r="I25" s="2"/>
      <c r="J25" s="2"/>
    </row>
    <row r="26" spans="1:14" ht="15.75" customHeight="1" x14ac:dyDescent="0.25">
      <c r="A26" s="159" t="s">
        <v>177</v>
      </c>
      <c r="B26" s="160"/>
      <c r="C26" s="160"/>
      <c r="D26" s="160"/>
      <c r="E26" s="160"/>
      <c r="F26" s="160"/>
      <c r="G26" s="160"/>
      <c r="H26" s="161"/>
    </row>
    <row r="27" spans="1:14" s="1" customFormat="1" ht="3" customHeight="1" x14ac:dyDescent="0.25">
      <c r="A27" s="24"/>
      <c r="B27" s="28"/>
      <c r="C27" s="28"/>
      <c r="D27" s="28"/>
      <c r="E27" s="28"/>
      <c r="F27" s="28"/>
      <c r="G27" s="28"/>
      <c r="H27" s="29"/>
      <c r="I27" s="2"/>
      <c r="J27" s="2"/>
    </row>
    <row r="28" spans="1:14" ht="26.25" customHeight="1" x14ac:dyDescent="0.25">
      <c r="A28" s="21" t="s">
        <v>188</v>
      </c>
      <c r="B28" s="140" t="s">
        <v>202</v>
      </c>
      <c r="C28" s="140"/>
      <c r="D28" s="140"/>
      <c r="E28" s="140"/>
      <c r="F28" s="140"/>
      <c r="G28" s="140"/>
      <c r="H28" s="141"/>
    </row>
    <row r="29" spans="1:14" ht="123" customHeight="1" x14ac:dyDescent="0.25">
      <c r="A29" s="25" t="s">
        <v>189</v>
      </c>
      <c r="B29" s="140" t="s">
        <v>203</v>
      </c>
      <c r="C29" s="140"/>
      <c r="D29" s="140"/>
      <c r="E29" s="140"/>
      <c r="F29" s="140"/>
      <c r="G29" s="140"/>
      <c r="H29" s="141"/>
    </row>
    <row r="30" spans="1:14" ht="54.75" customHeight="1" x14ac:dyDescent="0.25">
      <c r="A30" s="70" t="s">
        <v>190</v>
      </c>
      <c r="B30" s="170" t="s">
        <v>204</v>
      </c>
      <c r="C30" s="170"/>
      <c r="D30" s="170"/>
      <c r="E30" s="170"/>
      <c r="F30" s="170"/>
      <c r="G30" s="170"/>
      <c r="H30" s="171"/>
    </row>
    <row r="31" spans="1:14" s="1" customFormat="1" ht="3" customHeight="1" x14ac:dyDescent="0.25">
      <c r="A31" s="22"/>
      <c r="B31" s="4"/>
      <c r="C31" s="4"/>
      <c r="D31" s="4"/>
      <c r="E31" s="4"/>
      <c r="F31" s="4"/>
      <c r="G31" s="4"/>
      <c r="H31" s="23"/>
      <c r="I31" s="2"/>
      <c r="J31" s="2"/>
    </row>
    <row r="32" spans="1:14" ht="15.75" customHeight="1" x14ac:dyDescent="0.25">
      <c r="A32" s="159" t="s">
        <v>179</v>
      </c>
      <c r="B32" s="160"/>
      <c r="C32" s="160"/>
      <c r="D32" s="160"/>
      <c r="E32" s="160"/>
      <c r="F32" s="160"/>
      <c r="G32" s="160"/>
      <c r="H32" s="161"/>
    </row>
    <row r="33" spans="1:12" s="1" customFormat="1" ht="3" customHeight="1" x14ac:dyDescent="0.25">
      <c r="A33" s="24"/>
      <c r="B33" s="28"/>
      <c r="C33" s="28"/>
      <c r="D33" s="28"/>
      <c r="E33" s="28"/>
      <c r="F33" s="28"/>
      <c r="G33" s="28"/>
      <c r="H33" s="29"/>
      <c r="I33" s="2"/>
      <c r="J33" s="2"/>
    </row>
    <row r="34" spans="1:12" s="41" customFormat="1" ht="15.75" x14ac:dyDescent="0.25">
      <c r="A34" s="163" t="s">
        <v>178</v>
      </c>
      <c r="B34" s="164"/>
      <c r="C34" s="164"/>
      <c r="D34" s="164"/>
      <c r="E34" s="164"/>
      <c r="F34" s="164"/>
      <c r="G34" s="164"/>
      <c r="H34" s="165"/>
      <c r="I34" s="42"/>
      <c r="J34" s="42"/>
    </row>
    <row r="35" spans="1:12" s="1" customFormat="1" ht="3" customHeight="1" x14ac:dyDescent="0.25">
      <c r="A35" s="24"/>
      <c r="B35" s="28"/>
      <c r="C35" s="28"/>
      <c r="D35" s="28"/>
      <c r="E35" s="28"/>
      <c r="F35" s="28"/>
      <c r="G35" s="28"/>
      <c r="H35" s="29"/>
      <c r="I35" s="2"/>
      <c r="J35" s="2"/>
    </row>
    <row r="36" spans="1:12" x14ac:dyDescent="0.25">
      <c r="A36" s="158" t="s">
        <v>3</v>
      </c>
      <c r="B36" s="157"/>
      <c r="C36" s="155" t="s">
        <v>12</v>
      </c>
      <c r="D36" s="157"/>
      <c r="E36" s="155" t="s">
        <v>4</v>
      </c>
      <c r="F36" s="157"/>
      <c r="G36" s="155" t="s">
        <v>14</v>
      </c>
      <c r="H36" s="156"/>
      <c r="I36" s="58"/>
      <c r="J36" s="53"/>
      <c r="K36" s="72"/>
    </row>
    <row r="37" spans="1:12" x14ac:dyDescent="0.25">
      <c r="A37" s="151">
        <v>4366253212</v>
      </c>
      <c r="B37" s="152"/>
      <c r="C37" s="152">
        <v>9809898935.4400005</v>
      </c>
      <c r="D37" s="152"/>
      <c r="E37" s="152">
        <v>4392097970.6400003</v>
      </c>
      <c r="F37" s="152"/>
      <c r="G37" s="153">
        <f>IF(E37&gt;0,E37/C37,0)</f>
        <v>0.44772102134230629</v>
      </c>
      <c r="H37" s="154"/>
      <c r="I37" s="60"/>
      <c r="J37" s="53"/>
      <c r="K37" s="72"/>
    </row>
    <row r="38" spans="1:12" s="1" customFormat="1" ht="3" customHeight="1" x14ac:dyDescent="0.25">
      <c r="A38" s="24"/>
      <c r="B38" s="28"/>
      <c r="C38" s="28"/>
      <c r="D38" s="28"/>
      <c r="E38" s="28"/>
      <c r="F38" s="28"/>
      <c r="G38" s="28"/>
      <c r="H38" s="29"/>
      <c r="I38" s="2"/>
      <c r="J38" s="2"/>
    </row>
    <row r="39" spans="1:12" s="41" customFormat="1" ht="15.75" x14ac:dyDescent="0.25">
      <c r="A39" s="163" t="s">
        <v>180</v>
      </c>
      <c r="B39" s="164"/>
      <c r="C39" s="164"/>
      <c r="D39" s="164"/>
      <c r="E39" s="164"/>
      <c r="F39" s="164"/>
      <c r="G39" s="164"/>
      <c r="H39" s="165"/>
      <c r="I39" s="54"/>
      <c r="J39" s="42"/>
    </row>
    <row r="40" spans="1:12" s="1" customFormat="1" ht="3" customHeight="1" x14ac:dyDescent="0.25">
      <c r="A40" s="24"/>
      <c r="B40" s="28"/>
      <c r="C40" s="28"/>
      <c r="D40" s="28"/>
      <c r="E40" s="28"/>
      <c r="F40" s="28"/>
      <c r="G40" s="28"/>
      <c r="H40" s="29"/>
      <c r="I40" s="2"/>
      <c r="J40" s="2"/>
    </row>
    <row r="41" spans="1:12" ht="17.25" customHeight="1" x14ac:dyDescent="0.25">
      <c r="A41" s="30"/>
      <c r="B41" s="31"/>
      <c r="C41" s="142" t="s">
        <v>5</v>
      </c>
      <c r="D41" s="162"/>
      <c r="E41" s="142" t="s">
        <v>16</v>
      </c>
      <c r="F41" s="142"/>
      <c r="G41" s="142" t="s">
        <v>9</v>
      </c>
      <c r="H41" s="143"/>
    </row>
    <row r="42" spans="1:12" ht="46.5" customHeight="1" x14ac:dyDescent="0.25">
      <c r="A42" s="37" t="s">
        <v>30</v>
      </c>
      <c r="B42" s="38" t="s">
        <v>29</v>
      </c>
      <c r="C42" s="38" t="s">
        <v>10</v>
      </c>
      <c r="D42" s="38" t="s">
        <v>11</v>
      </c>
      <c r="E42" s="38" t="s">
        <v>238</v>
      </c>
      <c r="F42" s="38" t="s">
        <v>239</v>
      </c>
      <c r="G42" s="38" t="s">
        <v>13</v>
      </c>
      <c r="H42" s="39" t="s">
        <v>8</v>
      </c>
      <c r="I42" s="57"/>
      <c r="K42" s="72"/>
    </row>
    <row r="43" spans="1:12" ht="63" customHeight="1" x14ac:dyDescent="0.25">
      <c r="A43" s="46" t="s">
        <v>200</v>
      </c>
      <c r="B43" s="47" t="s">
        <v>201</v>
      </c>
      <c r="C43" s="48">
        <v>0.9</v>
      </c>
      <c r="D43" s="49">
        <f>+C37</f>
        <v>9809898935.4400005</v>
      </c>
      <c r="E43" s="75">
        <v>0.05</v>
      </c>
      <c r="F43" s="50">
        <v>2630807823.5500002</v>
      </c>
      <c r="G43" s="51">
        <f>IF(E43&gt;0,E43/C43,0)</f>
        <v>5.5555555555555559E-2</v>
      </c>
      <c r="H43" s="52">
        <f>IF(F43&gt;0,F43/D43,0)</f>
        <v>0.2681788916342186</v>
      </c>
      <c r="I43" s="59"/>
      <c r="J43" s="74" t="s">
        <v>213</v>
      </c>
      <c r="K43" s="72"/>
      <c r="L43" s="73"/>
    </row>
    <row r="44" spans="1:12" s="1" customFormat="1" ht="3" customHeight="1" x14ac:dyDescent="0.25">
      <c r="A44" s="24"/>
      <c r="B44" s="28"/>
      <c r="C44" s="28"/>
      <c r="D44" s="28"/>
      <c r="E44" s="28"/>
      <c r="F44" s="28"/>
      <c r="G44" s="28"/>
      <c r="H44" s="29"/>
      <c r="I44" s="2"/>
      <c r="J44" s="2"/>
    </row>
    <row r="45" spans="1:12" ht="15.75" customHeight="1" x14ac:dyDescent="0.25">
      <c r="A45" s="159" t="s">
        <v>181</v>
      </c>
      <c r="B45" s="160"/>
      <c r="C45" s="160"/>
      <c r="D45" s="160"/>
      <c r="E45" s="160"/>
      <c r="F45" s="160"/>
      <c r="G45" s="160"/>
      <c r="H45" s="161"/>
      <c r="K45" s="73"/>
    </row>
    <row r="46" spans="1:12" s="1" customFormat="1" ht="3" customHeight="1" x14ac:dyDescent="0.25">
      <c r="A46" s="24"/>
      <c r="B46" s="28"/>
      <c r="C46" s="28"/>
      <c r="D46" s="28"/>
      <c r="E46" s="28"/>
      <c r="F46" s="28"/>
      <c r="G46" s="28"/>
      <c r="H46" s="29"/>
      <c r="I46" s="2"/>
      <c r="J46" s="2"/>
    </row>
    <row r="47" spans="1:12" s="41" customFormat="1" ht="15.75" x14ac:dyDescent="0.25">
      <c r="A47" s="163" t="s">
        <v>182</v>
      </c>
      <c r="B47" s="164"/>
      <c r="C47" s="164"/>
      <c r="D47" s="164"/>
      <c r="E47" s="164"/>
      <c r="F47" s="164"/>
      <c r="G47" s="164"/>
      <c r="H47" s="165"/>
      <c r="I47" s="42"/>
      <c r="J47" s="42"/>
    </row>
    <row r="48" spans="1:12" s="1" customFormat="1" ht="3" customHeight="1" x14ac:dyDescent="0.25">
      <c r="A48" s="22"/>
      <c r="B48" s="4"/>
      <c r="C48" s="4"/>
      <c r="D48" s="4"/>
      <c r="E48" s="4"/>
      <c r="F48" s="4"/>
      <c r="G48" s="4"/>
      <c r="H48" s="23"/>
      <c r="I48" s="2"/>
      <c r="J48" s="2"/>
    </row>
    <row r="49" spans="1:10" x14ac:dyDescent="0.25">
      <c r="A49" s="44" t="s">
        <v>183</v>
      </c>
      <c r="B49" s="144" t="s">
        <v>205</v>
      </c>
      <c r="C49" s="145"/>
      <c r="D49" s="145"/>
      <c r="E49" s="145"/>
      <c r="F49" s="145"/>
      <c r="G49" s="145"/>
      <c r="H49" s="146"/>
    </row>
    <row r="50" spans="1:10" ht="36" customHeight="1" x14ac:dyDescent="0.25">
      <c r="A50" s="44" t="s">
        <v>184</v>
      </c>
      <c r="B50" s="144" t="s">
        <v>206</v>
      </c>
      <c r="C50" s="145"/>
      <c r="D50" s="145"/>
      <c r="E50" s="145"/>
      <c r="F50" s="145"/>
      <c r="G50" s="145"/>
      <c r="H50" s="146"/>
    </row>
    <row r="51" spans="1:10" ht="353.25" customHeight="1" x14ac:dyDescent="0.25">
      <c r="A51" s="44" t="s">
        <v>7</v>
      </c>
      <c r="B51" s="147" t="s">
        <v>243</v>
      </c>
      <c r="C51" s="147"/>
      <c r="D51" s="147"/>
      <c r="E51" s="147"/>
      <c r="F51" s="147"/>
      <c r="G51" s="147"/>
      <c r="H51" s="148"/>
      <c r="I51" s="45"/>
    </row>
    <row r="52" spans="1:10" ht="46.5" customHeight="1" x14ac:dyDescent="0.25">
      <c r="A52" s="44" t="s">
        <v>6</v>
      </c>
      <c r="B52" s="149" t="s">
        <v>215</v>
      </c>
      <c r="C52" s="149"/>
      <c r="D52" s="149"/>
      <c r="E52" s="149"/>
      <c r="F52" s="149"/>
      <c r="G52" s="149"/>
      <c r="H52" s="150"/>
    </row>
    <row r="53" spans="1:10" s="1" customFormat="1" ht="3" customHeight="1" x14ac:dyDescent="0.25">
      <c r="A53" s="22"/>
      <c r="B53" s="4"/>
      <c r="C53" s="4"/>
      <c r="D53" s="4"/>
      <c r="E53" s="4"/>
      <c r="F53" s="4"/>
      <c r="G53" s="4"/>
      <c r="H53" s="23"/>
      <c r="I53" s="2"/>
      <c r="J53" s="2"/>
    </row>
    <row r="54" spans="1:10" ht="15.75" customHeight="1" x14ac:dyDescent="0.25">
      <c r="A54" s="159" t="s">
        <v>185</v>
      </c>
      <c r="B54" s="160"/>
      <c r="C54" s="160"/>
      <c r="D54" s="160"/>
      <c r="E54" s="160"/>
      <c r="F54" s="160"/>
      <c r="G54" s="160"/>
      <c r="H54" s="161"/>
    </row>
    <row r="55" spans="1:10" s="1" customFormat="1" ht="3" customHeight="1" x14ac:dyDescent="0.25">
      <c r="A55" s="24"/>
      <c r="B55" s="28"/>
      <c r="C55" s="28"/>
      <c r="D55" s="28"/>
      <c r="E55" s="28"/>
      <c r="F55" s="28"/>
      <c r="G55" s="28"/>
      <c r="H55" s="29"/>
      <c r="I55" s="2"/>
      <c r="J55" s="2"/>
    </row>
    <row r="56" spans="1:10" s="41" customFormat="1" ht="33" customHeight="1" x14ac:dyDescent="0.25">
      <c r="A56" s="167" t="s">
        <v>187</v>
      </c>
      <c r="B56" s="168"/>
      <c r="C56" s="168"/>
      <c r="D56" s="168"/>
      <c r="E56" s="168"/>
      <c r="F56" s="168"/>
      <c r="G56" s="168"/>
      <c r="H56" s="169"/>
      <c r="I56" s="42"/>
      <c r="J56" s="42"/>
    </row>
    <row r="57" spans="1:10" s="1" customFormat="1" ht="3" customHeight="1" x14ac:dyDescent="0.25">
      <c r="A57" s="22"/>
      <c r="B57" s="4"/>
      <c r="C57" s="4"/>
      <c r="D57" s="4"/>
      <c r="E57" s="4"/>
      <c r="F57" s="4"/>
      <c r="G57" s="4"/>
      <c r="H57" s="23"/>
      <c r="I57" s="2"/>
      <c r="J57" s="2"/>
    </row>
    <row r="58" spans="1:10" ht="80.25" customHeight="1" x14ac:dyDescent="0.25">
      <c r="A58" s="175" t="s">
        <v>214</v>
      </c>
      <c r="B58" s="176"/>
      <c r="C58" s="176"/>
      <c r="D58" s="176"/>
      <c r="E58" s="176"/>
      <c r="F58" s="176"/>
      <c r="G58" s="176"/>
      <c r="H58" s="176"/>
    </row>
    <row r="59" spans="1:10" ht="14.25" customHeight="1" x14ac:dyDescent="0.25">
      <c r="A59" s="166" t="s">
        <v>186</v>
      </c>
      <c r="B59" s="166"/>
      <c r="C59" s="166"/>
      <c r="D59" s="166"/>
      <c r="E59" s="166"/>
      <c r="F59" s="166"/>
      <c r="G59" s="166"/>
      <c r="H59" s="166"/>
    </row>
  </sheetData>
  <sheetProtection formatCells="0" formatColumns="0" formatRows="0" insertRows="0" deleteRows="0" pivotTables="0"/>
  <mergeCells count="48">
    <mergeCell ref="B11:H11"/>
    <mergeCell ref="B1:H1"/>
    <mergeCell ref="D2:F2"/>
    <mergeCell ref="D3:F3"/>
    <mergeCell ref="B2:C2"/>
    <mergeCell ref="B3:C3"/>
    <mergeCell ref="A4:H4"/>
    <mergeCell ref="A5:H5"/>
    <mergeCell ref="A6:H6"/>
    <mergeCell ref="A7:H7"/>
    <mergeCell ref="A8:H8"/>
    <mergeCell ref="A9:H9"/>
    <mergeCell ref="A10:H10"/>
    <mergeCell ref="A59:H59"/>
    <mergeCell ref="A56:H56"/>
    <mergeCell ref="A16:H16"/>
    <mergeCell ref="B14:H14"/>
    <mergeCell ref="B28:H28"/>
    <mergeCell ref="B29:H29"/>
    <mergeCell ref="B30:H30"/>
    <mergeCell ref="A32:H32"/>
    <mergeCell ref="C18:H18"/>
    <mergeCell ref="C20:H20"/>
    <mergeCell ref="C22:H22"/>
    <mergeCell ref="A26:H26"/>
    <mergeCell ref="B24:H24"/>
    <mergeCell ref="A58:H58"/>
    <mergeCell ref="A39:H39"/>
    <mergeCell ref="A34:H34"/>
    <mergeCell ref="A54:H54"/>
    <mergeCell ref="A45:H45"/>
    <mergeCell ref="E41:F41"/>
    <mergeCell ref="C41:D41"/>
    <mergeCell ref="A47:H47"/>
    <mergeCell ref="B49:H49"/>
    <mergeCell ref="B13:H13"/>
    <mergeCell ref="G41:H41"/>
    <mergeCell ref="B50:H50"/>
    <mergeCell ref="B51:H51"/>
    <mergeCell ref="B52:H52"/>
    <mergeCell ref="A37:B37"/>
    <mergeCell ref="C37:D37"/>
    <mergeCell ref="E37:F37"/>
    <mergeCell ref="G37:H37"/>
    <mergeCell ref="G36:H36"/>
    <mergeCell ref="E36:F36"/>
    <mergeCell ref="A36:B36"/>
    <mergeCell ref="C36:D36"/>
  </mergeCells>
  <dataValidations xWindow="1014" yWindow="548" count="15">
    <dataValidation allowBlank="1" sqref="A11" xr:uid="{00000000-0002-0000-0000-000000000000}"/>
    <dataValidation allowBlank="1" showInputMessage="1" prompt="Nombre del capítulo" sqref="B11:H11" xr:uid="{00000000-0002-0000-0000-000001000000}"/>
    <dataValidation allowBlank="1" showInputMessage="1" showErrorMessage="1" prompt="¿A quién va dirigido el programa?, ¿qué característica tiene esta población que requiere ser beneficiada?" sqref="B30:H30" xr:uid="{00000000-0002-0000-0000-000002000000}"/>
    <dataValidation allowBlank="1" showInputMessage="1" showErrorMessage="1" prompt="Nombre del producto" sqref="B49:H49" xr:uid="{00000000-0002-0000-0000-000003000000}"/>
    <dataValidation allowBlank="1" showInputMessage="1" showErrorMessage="1" prompt="¿En qué consiste el producto? su objetivo" sqref="B50:H50" xr:uid="{00000000-0002-0000-0000-000004000000}"/>
    <dataValidation allowBlank="1" showInputMessage="1" showErrorMessage="1" prompt="1. Describir lo plasmado en el presupuesto_x000a_2. Describir lo alcanzado en términos financieros y de producción " sqref="B51:H51" xr:uid="{00000000-0002-0000-0000-000005000000}"/>
    <dataValidation allowBlank="1" showInputMessage="1" showErrorMessage="1" prompt="De existir desvío, explicar razones." sqref="B52:H52" xr:uid="{00000000-0002-0000-0000-000006000000}"/>
    <dataValidation allowBlank="1" showInputMessage="1" showErrorMessage="1" prompt="Presupuesto del programa" sqref="A37:F37" xr:uid="{00000000-0002-0000-0000-000007000000}"/>
    <dataValidation allowBlank="1" showInputMessage="1" showErrorMessage="1" prompt="¿En qué consiste el programa?" sqref="B29:H29" xr:uid="{00000000-0002-0000-0000-000008000000}"/>
    <dataValidation allowBlank="1" showInputMessage="1" showErrorMessage="1" prompt="Nombre de cada producto" sqref="A42:A43" xr:uid="{00000000-0002-0000-0000-000009000000}"/>
    <dataValidation allowBlank="1" showInputMessage="1" showErrorMessage="1" prompt="Nombre del indicador" sqref="B42:B43" xr:uid="{00000000-0002-0000-0000-00000A000000}"/>
    <dataValidation allowBlank="1" showInputMessage="1" showErrorMessage="1" prompt="Meta anual del indicador" sqref="C42:C43" xr:uid="{00000000-0002-0000-0000-00000B000000}"/>
    <dataValidation allowBlank="1" showInputMessage="1" showErrorMessage="1" prompt="Monto presupuestado para el producto" sqref="D42:D43" xr:uid="{00000000-0002-0000-0000-00000C000000}"/>
    <dataValidation allowBlank="1" showInputMessage="1" showErrorMessage="1" prompt="Meta alcanzada en el trimestre" sqref="E42:E43" xr:uid="{00000000-0002-0000-0000-00000D000000}"/>
    <dataValidation allowBlank="1" showInputMessage="1" showErrorMessage="1" prompt="Monto ejecutado en el trimestre" sqref="F42:F43" xr:uid="{00000000-0002-0000-0000-00000E000000}"/>
  </dataValidations>
  <pageMargins left="0.25" right="0.25" top="0.25" bottom="0.75" header="0.3" footer="0.3"/>
  <pageSetup scale="68" fitToHeight="0" orientation="landscape" r:id="rId1"/>
  <headerFooter alignWithMargins="0"/>
  <rowBreaks count="1" manualBreakCount="1">
    <brk id="30" max="8" man="1"/>
  </rowBreaks>
  <drawing r:id="rId2"/>
  <tableParts count="1">
    <tablePart r:id="rId3"/>
  </tableParts>
  <extLst>
    <ext xmlns:x14="http://schemas.microsoft.com/office/spreadsheetml/2009/9/main" uri="{CCE6A557-97BC-4b89-ADB6-D9C93CAAB3DF}">
      <x14:dataValidations xmlns:xm="http://schemas.microsoft.com/office/excel/2006/main" xWindow="1014" yWindow="548" count="1">
        <x14:dataValidation type="list" allowBlank="1" showInputMessage="1" showErrorMessage="1" promptTitle="Código" prompt="Digitar/seleccionar el código del Objetivo Específico actual" xr:uid="{00000000-0002-0000-0000-00000F000000}">
          <x14:formula1>
            <xm:f>'Validacion datos'!$D$7:$D$64</xm:f>
          </x14:formula1>
          <xm:sqref>B22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A0071-5707-45B5-97C9-EFCECA33931A}">
  <sheetPr>
    <pageSetUpPr fitToPage="1"/>
  </sheetPr>
  <dimension ref="A1:N61"/>
  <sheetViews>
    <sheetView view="pageBreakPreview" topLeftCell="A37" zoomScale="112" zoomScaleNormal="100" zoomScaleSheetLayoutView="112" workbookViewId="0">
      <selection activeCell="B53" sqref="B53:H53"/>
    </sheetView>
  </sheetViews>
  <sheetFormatPr baseColWidth="10" defaultColWidth="11.42578125" defaultRowHeight="15" x14ac:dyDescent="0.25"/>
  <cols>
    <col min="1" max="1" width="32.85546875" style="76" customWidth="1"/>
    <col min="2" max="2" width="21.7109375" style="76" customWidth="1"/>
    <col min="3" max="3" width="12.7109375" style="76" customWidth="1"/>
    <col min="4" max="4" width="21.7109375" style="76" bestFit="1" customWidth="1"/>
    <col min="5" max="5" width="27.42578125" style="76" customWidth="1"/>
    <col min="6" max="6" width="25.5703125" style="76" customWidth="1"/>
    <col min="7" max="7" width="17.28515625" style="76" bestFit="1" customWidth="1"/>
    <col min="8" max="8" width="20.28515625" style="76" bestFit="1" customWidth="1"/>
    <col min="9" max="11" width="16" style="76" bestFit="1" customWidth="1"/>
    <col min="12" max="12" width="11.42578125" style="76"/>
    <col min="13" max="13" width="15.42578125" style="76" bestFit="1" customWidth="1"/>
    <col min="14" max="16384" width="11.42578125" style="76"/>
  </cols>
  <sheetData>
    <row r="1" spans="1:10" s="1" customFormat="1" ht="27.75" customHeight="1" thickBot="1" x14ac:dyDescent="0.3">
      <c r="A1" s="83"/>
      <c r="B1" s="202" t="s">
        <v>193</v>
      </c>
      <c r="C1" s="203"/>
      <c r="D1" s="203"/>
      <c r="E1" s="203"/>
      <c r="F1" s="203"/>
      <c r="G1" s="203"/>
      <c r="H1" s="204"/>
    </row>
    <row r="2" spans="1:10" s="1" customFormat="1" ht="21" customHeight="1" thickBot="1" x14ac:dyDescent="0.3">
      <c r="A2" s="84"/>
      <c r="B2" s="205" t="s">
        <v>17</v>
      </c>
      <c r="C2" s="206"/>
      <c r="D2" s="205" t="s">
        <v>18</v>
      </c>
      <c r="E2" s="206"/>
      <c r="F2" s="207"/>
      <c r="G2" s="85" t="s">
        <v>19</v>
      </c>
      <c r="H2" s="86" t="s">
        <v>20</v>
      </c>
    </row>
    <row r="3" spans="1:10" s="1" customFormat="1" ht="56.25" customHeight="1" thickBot="1" x14ac:dyDescent="0.3">
      <c r="A3" s="87"/>
      <c r="B3" s="208" t="s">
        <v>21</v>
      </c>
      <c r="C3" s="209"/>
      <c r="D3" s="208" t="s">
        <v>216</v>
      </c>
      <c r="E3" s="209"/>
      <c r="F3" s="210"/>
      <c r="G3" s="111" t="s">
        <v>194</v>
      </c>
      <c r="H3" s="112">
        <v>0</v>
      </c>
    </row>
    <row r="4" spans="1:10" s="1" customFormat="1" ht="3" customHeight="1" x14ac:dyDescent="0.25">
      <c r="A4" s="211"/>
      <c r="B4" s="212"/>
      <c r="C4" s="212"/>
      <c r="D4" s="213"/>
      <c r="E4" s="213"/>
      <c r="F4" s="213"/>
      <c r="G4" s="212"/>
      <c r="H4" s="214"/>
    </row>
    <row r="5" spans="1:10" s="1" customFormat="1" ht="3" customHeight="1" x14ac:dyDescent="0.25">
      <c r="A5" s="215"/>
      <c r="B5" s="216"/>
      <c r="C5" s="216"/>
      <c r="D5" s="216"/>
      <c r="E5" s="216"/>
      <c r="F5" s="216"/>
      <c r="G5" s="216"/>
      <c r="H5" s="217"/>
    </row>
    <row r="6" spans="1:10" s="1" customFormat="1" ht="3" customHeight="1" x14ac:dyDescent="0.25">
      <c r="A6" s="218"/>
      <c r="B6" s="213"/>
      <c r="C6" s="213"/>
      <c r="D6" s="213"/>
      <c r="E6" s="213"/>
      <c r="F6" s="213"/>
      <c r="G6" s="213"/>
      <c r="H6" s="219"/>
    </row>
    <row r="7" spans="1:10" s="1" customFormat="1" x14ac:dyDescent="0.25">
      <c r="A7" s="220" t="s">
        <v>22</v>
      </c>
      <c r="B7" s="221"/>
      <c r="C7" s="221"/>
      <c r="D7" s="221"/>
      <c r="E7" s="221"/>
      <c r="F7" s="221"/>
      <c r="G7" s="221"/>
      <c r="H7" s="222"/>
    </row>
    <row r="8" spans="1:10" s="1" customFormat="1" ht="3" customHeight="1" x14ac:dyDescent="0.25">
      <c r="A8" s="218"/>
      <c r="B8" s="213"/>
      <c r="C8" s="213"/>
      <c r="D8" s="213"/>
      <c r="E8" s="213"/>
      <c r="F8" s="213"/>
      <c r="G8" s="213"/>
      <c r="H8" s="219"/>
    </row>
    <row r="9" spans="1:10" s="1" customFormat="1" x14ac:dyDescent="0.25">
      <c r="A9" s="223" t="s">
        <v>23</v>
      </c>
      <c r="B9" s="224"/>
      <c r="C9" s="224"/>
      <c r="D9" s="224"/>
      <c r="E9" s="224"/>
      <c r="F9" s="224"/>
      <c r="G9" s="224"/>
      <c r="H9" s="225"/>
    </row>
    <row r="10" spans="1:10" s="1" customFormat="1" ht="3" customHeight="1" x14ac:dyDescent="0.25">
      <c r="A10" s="198"/>
      <c r="B10" s="201"/>
      <c r="C10" s="201"/>
      <c r="D10" s="201"/>
      <c r="E10" s="201"/>
      <c r="F10" s="201"/>
      <c r="G10" s="201"/>
      <c r="H10" s="200"/>
    </row>
    <row r="11" spans="1:10" x14ac:dyDescent="0.25">
      <c r="A11" s="90" t="s">
        <v>24</v>
      </c>
      <c r="B11" s="226" t="s">
        <v>197</v>
      </c>
      <c r="C11" s="227"/>
      <c r="D11" s="227"/>
      <c r="E11" s="227"/>
      <c r="F11" s="227"/>
      <c r="G11" s="227"/>
      <c r="H11" s="228"/>
      <c r="I11" s="1"/>
      <c r="J11" s="1"/>
    </row>
    <row r="12" spans="1:10" s="1" customFormat="1" ht="3" customHeight="1" x14ac:dyDescent="0.25">
      <c r="A12" s="113"/>
      <c r="H12" s="114"/>
    </row>
    <row r="13" spans="1:10" ht="41.25" customHeight="1" x14ac:dyDescent="0.25">
      <c r="A13" s="90" t="s">
        <v>191</v>
      </c>
      <c r="B13" s="229" t="s">
        <v>198</v>
      </c>
      <c r="C13" s="229"/>
      <c r="D13" s="229"/>
      <c r="E13" s="229"/>
      <c r="F13" s="229"/>
      <c r="G13" s="229"/>
      <c r="H13" s="141"/>
    </row>
    <row r="14" spans="1:10" ht="72.75" customHeight="1" x14ac:dyDescent="0.25">
      <c r="A14" s="90" t="s">
        <v>192</v>
      </c>
      <c r="B14" s="229" t="s">
        <v>199</v>
      </c>
      <c r="C14" s="229"/>
      <c r="D14" s="229"/>
      <c r="E14" s="229"/>
      <c r="F14" s="229"/>
      <c r="G14" s="229"/>
      <c r="H14" s="141"/>
    </row>
    <row r="15" spans="1:10" s="1" customFormat="1" ht="3" customHeight="1" x14ac:dyDescent="0.25">
      <c r="A15" s="115"/>
      <c r="H15" s="114"/>
    </row>
    <row r="16" spans="1:10" ht="18.75" customHeight="1" x14ac:dyDescent="0.25">
      <c r="A16" s="220" t="s">
        <v>25</v>
      </c>
      <c r="B16" s="221"/>
      <c r="C16" s="221"/>
      <c r="D16" s="221"/>
      <c r="E16" s="221"/>
      <c r="F16" s="221"/>
      <c r="G16" s="221"/>
      <c r="H16" s="222"/>
    </row>
    <row r="17" spans="1:14" s="1" customFormat="1" ht="3" customHeight="1" x14ac:dyDescent="0.25">
      <c r="A17" s="113"/>
      <c r="B17" s="116"/>
      <c r="C17" s="116"/>
      <c r="D17" s="116"/>
      <c r="E17" s="116"/>
      <c r="F17" s="116"/>
      <c r="G17" s="116"/>
      <c r="H17" s="117"/>
    </row>
    <row r="18" spans="1:14" x14ac:dyDescent="0.25">
      <c r="A18" s="90" t="s">
        <v>0</v>
      </c>
      <c r="B18" s="118">
        <f>_xlfn.NUMBERVALUE(LEFT($B$22,1))</f>
        <v>2</v>
      </c>
      <c r="C18" s="230" t="str">
        <f>IFERROR(VLOOKUP(B18,'[1]Validacion datos'!A2:B5,2,FALSE),"")</f>
        <v>DESARROLLO SOCIAL</v>
      </c>
      <c r="D18" s="230"/>
      <c r="E18" s="230"/>
      <c r="F18" s="230"/>
      <c r="G18" s="230"/>
      <c r="H18" s="230"/>
    </row>
    <row r="19" spans="1:14" s="1" customFormat="1" ht="3" customHeight="1" x14ac:dyDescent="0.25">
      <c r="A19" s="113"/>
      <c r="B19" s="119"/>
      <c r="C19" s="119"/>
      <c r="D19" s="119"/>
      <c r="E19" s="119"/>
      <c r="F19" s="119"/>
      <c r="G19" s="119"/>
      <c r="H19" s="120"/>
    </row>
    <row r="20" spans="1:14" x14ac:dyDescent="0.25">
      <c r="A20" s="90" t="s">
        <v>1</v>
      </c>
      <c r="B20" s="121">
        <f>_xlfn.NUMBERVALUE(LEFT(B22,3))</f>
        <v>2.5</v>
      </c>
      <c r="C20" s="230" t="str">
        <f>IFERROR(VLOOKUP(B20,'[1]Validacion datos'!A8:B26,2,FALSE),"")</f>
        <v>Vivienda digna en entornos saludables</v>
      </c>
      <c r="D20" s="230"/>
      <c r="E20" s="230"/>
      <c r="F20" s="230"/>
      <c r="G20" s="230"/>
      <c r="H20" s="230"/>
      <c r="J20" s="1"/>
      <c r="K20" s="1"/>
      <c r="L20" s="1"/>
      <c r="M20" s="1"/>
      <c r="N20" s="1"/>
    </row>
    <row r="21" spans="1:14" s="1" customFormat="1" ht="3" customHeight="1" x14ac:dyDescent="0.25">
      <c r="A21" s="115"/>
      <c r="B21" s="122"/>
      <c r="C21" s="122"/>
      <c r="D21" s="122"/>
      <c r="E21" s="122"/>
      <c r="F21" s="122"/>
      <c r="G21" s="122"/>
      <c r="H21" s="123"/>
    </row>
    <row r="22" spans="1:14" x14ac:dyDescent="0.25">
      <c r="A22" s="90" t="s">
        <v>2</v>
      </c>
      <c r="B22" s="124" t="s">
        <v>99</v>
      </c>
      <c r="C22" s="230" t="str">
        <f>IFERROR(VLOOKUP(B22,'[1]Validacion datos'!D8:E64,2,FALSE),"")</f>
        <v>Garantizar el acceso universal a servicios de agua potable y saneamiento, provistos con calidad y eficiencia</v>
      </c>
      <c r="D22" s="230"/>
      <c r="E22" s="230"/>
      <c r="F22" s="230"/>
      <c r="G22" s="230"/>
      <c r="H22" s="230"/>
    </row>
    <row r="23" spans="1:14" s="1" customFormat="1" ht="3" customHeight="1" x14ac:dyDescent="0.25">
      <c r="A23" s="113"/>
      <c r="H23" s="114"/>
    </row>
    <row r="24" spans="1:14" ht="63" customHeight="1" x14ac:dyDescent="0.25">
      <c r="A24" s="90" t="s">
        <v>15</v>
      </c>
      <c r="B24" s="231" t="s">
        <v>212</v>
      </c>
      <c r="C24" s="231"/>
      <c r="D24" s="231"/>
      <c r="E24" s="231"/>
      <c r="F24" s="231"/>
      <c r="G24" s="231"/>
      <c r="H24" s="232"/>
      <c r="I24" s="1"/>
      <c r="J24" s="1"/>
      <c r="K24" s="1"/>
      <c r="L24" s="1"/>
      <c r="M24" s="1"/>
      <c r="N24" s="1"/>
    </row>
    <row r="25" spans="1:14" s="1" customFormat="1" ht="3" customHeight="1" x14ac:dyDescent="0.25">
      <c r="A25" s="115"/>
      <c r="H25" s="114"/>
    </row>
    <row r="26" spans="1:14" ht="15.75" customHeight="1" x14ac:dyDescent="0.25">
      <c r="A26" s="220" t="s">
        <v>177</v>
      </c>
      <c r="B26" s="221"/>
      <c r="C26" s="221"/>
      <c r="D26" s="221"/>
      <c r="E26" s="221"/>
      <c r="F26" s="221"/>
      <c r="G26" s="221"/>
      <c r="H26" s="222"/>
    </row>
    <row r="27" spans="1:14" s="1" customFormat="1" ht="3" customHeight="1" x14ac:dyDescent="0.25">
      <c r="A27" s="113"/>
      <c r="B27" s="116"/>
      <c r="C27" s="116"/>
      <c r="D27" s="116"/>
      <c r="E27" s="116"/>
      <c r="F27" s="116"/>
      <c r="G27" s="116"/>
      <c r="H27" s="117"/>
    </row>
    <row r="28" spans="1:14" ht="26.25" customHeight="1" x14ac:dyDescent="0.25">
      <c r="A28" s="90" t="s">
        <v>188</v>
      </c>
      <c r="B28" s="229" t="s">
        <v>217</v>
      </c>
      <c r="C28" s="229"/>
      <c r="D28" s="229"/>
      <c r="E28" s="229"/>
      <c r="F28" s="229"/>
      <c r="G28" s="229"/>
      <c r="H28" s="141"/>
    </row>
    <row r="29" spans="1:14" ht="79.5" customHeight="1" x14ac:dyDescent="0.25">
      <c r="A29" s="97" t="s">
        <v>189</v>
      </c>
      <c r="B29" s="229" t="s">
        <v>218</v>
      </c>
      <c r="C29" s="229"/>
      <c r="D29" s="229"/>
      <c r="E29" s="229"/>
      <c r="F29" s="229"/>
      <c r="G29" s="229"/>
      <c r="H29" s="141"/>
    </row>
    <row r="30" spans="1:14" ht="26.25" customHeight="1" x14ac:dyDescent="0.25">
      <c r="A30" s="98" t="s">
        <v>230</v>
      </c>
      <c r="B30" s="170" t="s">
        <v>204</v>
      </c>
      <c r="C30" s="170"/>
      <c r="D30" s="170"/>
      <c r="E30" s="170"/>
      <c r="F30" s="170"/>
      <c r="G30" s="170"/>
      <c r="H30" s="171"/>
    </row>
    <row r="31" spans="1:14" s="1" customFormat="1" ht="3" customHeight="1" x14ac:dyDescent="0.25">
      <c r="A31" s="115"/>
      <c r="H31" s="114"/>
    </row>
    <row r="32" spans="1:14" ht="15.75" customHeight="1" x14ac:dyDescent="0.25">
      <c r="A32" s="220" t="s">
        <v>179</v>
      </c>
      <c r="B32" s="221"/>
      <c r="C32" s="221"/>
      <c r="D32" s="221"/>
      <c r="E32" s="221"/>
      <c r="F32" s="221"/>
      <c r="G32" s="221"/>
      <c r="H32" s="222"/>
    </row>
    <row r="33" spans="1:13" s="1" customFormat="1" ht="3" customHeight="1" x14ac:dyDescent="0.25">
      <c r="A33" s="113"/>
      <c r="B33" s="116"/>
      <c r="C33" s="116"/>
      <c r="D33" s="116"/>
      <c r="E33" s="116"/>
      <c r="F33" s="116"/>
      <c r="G33" s="116"/>
      <c r="H33" s="117"/>
    </row>
    <row r="34" spans="1:13" s="1" customFormat="1" x14ac:dyDescent="0.25">
      <c r="A34" s="223" t="s">
        <v>178</v>
      </c>
      <c r="B34" s="224"/>
      <c r="C34" s="224"/>
      <c r="D34" s="224"/>
      <c r="E34" s="224"/>
      <c r="F34" s="224"/>
      <c r="G34" s="224"/>
      <c r="H34" s="225"/>
    </row>
    <row r="35" spans="1:13" s="1" customFormat="1" ht="3" customHeight="1" x14ac:dyDescent="0.25">
      <c r="A35" s="113"/>
      <c r="B35" s="116"/>
      <c r="C35" s="116"/>
      <c r="D35" s="116"/>
      <c r="E35" s="116"/>
      <c r="F35" s="116"/>
      <c r="G35" s="116"/>
      <c r="H35" s="117"/>
    </row>
    <row r="36" spans="1:13" x14ac:dyDescent="0.25">
      <c r="A36" s="236" t="s">
        <v>3</v>
      </c>
      <c r="B36" s="237"/>
      <c r="C36" s="238" t="s">
        <v>12</v>
      </c>
      <c r="D36" s="237"/>
      <c r="E36" s="238" t="s">
        <v>4</v>
      </c>
      <c r="F36" s="237"/>
      <c r="G36" s="238" t="s">
        <v>14</v>
      </c>
      <c r="H36" s="239"/>
    </row>
    <row r="37" spans="1:13" x14ac:dyDescent="0.25">
      <c r="A37" s="151">
        <f>+D43+D44</f>
        <v>1239343727</v>
      </c>
      <c r="B37" s="152"/>
      <c r="C37" s="152">
        <v>1167516040.6700001</v>
      </c>
      <c r="D37" s="152"/>
      <c r="E37" s="152">
        <v>406125046.76999998</v>
      </c>
      <c r="F37" s="152"/>
      <c r="G37" s="153">
        <f>IF(E37&gt;0,E37/C37,0)</f>
        <v>0.34785393315618846</v>
      </c>
      <c r="H37" s="154"/>
      <c r="J37" s="72"/>
    </row>
    <row r="38" spans="1:13" s="1" customFormat="1" ht="3" customHeight="1" x14ac:dyDescent="0.25">
      <c r="A38" s="113"/>
      <c r="B38" s="116"/>
      <c r="C38" s="116"/>
      <c r="D38" s="116"/>
      <c r="E38" s="116"/>
      <c r="F38" s="116"/>
      <c r="G38" s="116"/>
      <c r="H38" s="117"/>
    </row>
    <row r="39" spans="1:13" s="1" customFormat="1" x14ac:dyDescent="0.25">
      <c r="A39" s="223" t="s">
        <v>180</v>
      </c>
      <c r="B39" s="224"/>
      <c r="C39" s="224"/>
      <c r="D39" s="224"/>
      <c r="E39" s="224"/>
      <c r="F39" s="224"/>
      <c r="G39" s="224"/>
      <c r="H39" s="225"/>
    </row>
    <row r="40" spans="1:13" s="1" customFormat="1" ht="3" customHeight="1" x14ac:dyDescent="0.25">
      <c r="A40" s="113"/>
      <c r="B40" s="116"/>
      <c r="C40" s="116"/>
      <c r="D40" s="116"/>
      <c r="E40" s="116"/>
      <c r="F40" s="116"/>
      <c r="G40" s="116"/>
      <c r="H40" s="117"/>
    </row>
    <row r="41" spans="1:13" ht="17.25" customHeight="1" x14ac:dyDescent="0.25">
      <c r="A41" s="113"/>
      <c r="B41" s="116"/>
      <c r="C41" s="233" t="s">
        <v>5</v>
      </c>
      <c r="D41" s="234"/>
      <c r="E41" s="233" t="s">
        <v>240</v>
      </c>
      <c r="F41" s="233"/>
      <c r="G41" s="233" t="s">
        <v>9</v>
      </c>
      <c r="H41" s="235"/>
    </row>
    <row r="42" spans="1:13" ht="54" customHeight="1" x14ac:dyDescent="0.25">
      <c r="A42" s="99" t="s">
        <v>30</v>
      </c>
      <c r="B42" s="100" t="s">
        <v>29</v>
      </c>
      <c r="C42" s="100" t="s">
        <v>10</v>
      </c>
      <c r="D42" s="100" t="s">
        <v>11</v>
      </c>
      <c r="E42" s="100" t="s">
        <v>238</v>
      </c>
      <c r="F42" s="100" t="s">
        <v>239</v>
      </c>
      <c r="G42" s="100" t="s">
        <v>13</v>
      </c>
      <c r="H42" s="101" t="s">
        <v>8</v>
      </c>
      <c r="J42" s="72"/>
    </row>
    <row r="43" spans="1:13" ht="90" x14ac:dyDescent="0.25">
      <c r="A43" s="125" t="s">
        <v>219</v>
      </c>
      <c r="B43" s="126" t="s">
        <v>220</v>
      </c>
      <c r="C43" s="127">
        <v>0.25</v>
      </c>
      <c r="D43" s="128">
        <v>479826831</v>
      </c>
      <c r="E43" s="129">
        <v>0.08</v>
      </c>
      <c r="F43" s="130">
        <v>29674533.459999993</v>
      </c>
      <c r="G43" s="131">
        <f>+Tabla13[[#This Row],[Ejecución Física Semestral 
(C)]]/Tabla13[[#This Row],[Metas
(A)]]</f>
        <v>0.32</v>
      </c>
      <c r="H43" s="132">
        <f>IF(F43&gt;0,F43/D43,0)</f>
        <v>6.184425618333126E-2</v>
      </c>
      <c r="I43" s="77"/>
      <c r="J43" s="109"/>
      <c r="K43" s="77"/>
      <c r="M43" s="78"/>
    </row>
    <row r="44" spans="1:13" ht="75" x14ac:dyDescent="0.25">
      <c r="A44" s="125" t="s">
        <v>221</v>
      </c>
      <c r="B44" s="133" t="s">
        <v>222</v>
      </c>
      <c r="C44" s="127">
        <v>0.35</v>
      </c>
      <c r="D44" s="134">
        <v>759516896</v>
      </c>
      <c r="E44" s="129">
        <v>0.06</v>
      </c>
      <c r="F44" s="135">
        <v>167927276.38</v>
      </c>
      <c r="G44" s="131">
        <f>+Tabla13[[#This Row],[Ejecución Física Semestral 
(C)]]/Tabla13[[#This Row],[Metas
(A)]]</f>
        <v>0.17142857142857143</v>
      </c>
      <c r="H44" s="132">
        <f>IF(F44&gt;0,F44/D44,0)</f>
        <v>0.2210974861315001</v>
      </c>
      <c r="I44" s="136"/>
      <c r="J44" s="110"/>
      <c r="K44" s="77"/>
    </row>
    <row r="45" spans="1:13" s="1" customFormat="1" ht="3" customHeight="1" x14ac:dyDescent="0.25">
      <c r="A45" s="113"/>
      <c r="B45" s="116"/>
      <c r="C45" s="116"/>
      <c r="D45" s="116"/>
      <c r="E45" s="116"/>
      <c r="F45" s="116"/>
      <c r="G45" s="116"/>
      <c r="H45" s="117"/>
    </row>
    <row r="46" spans="1:13" s="1" customFormat="1" ht="1.5" customHeight="1" x14ac:dyDescent="0.25">
      <c r="A46" s="113"/>
      <c r="B46" s="116"/>
      <c r="C46" s="116"/>
      <c r="D46" s="116"/>
      <c r="E46" s="116"/>
      <c r="F46" s="116"/>
      <c r="G46" s="116"/>
      <c r="H46" s="117"/>
    </row>
    <row r="47" spans="1:13" ht="15.75" customHeight="1" x14ac:dyDescent="0.25">
      <c r="A47" s="220" t="s">
        <v>181</v>
      </c>
      <c r="B47" s="221"/>
      <c r="C47" s="221"/>
      <c r="D47" s="221"/>
      <c r="E47" s="221"/>
      <c r="F47" s="221"/>
      <c r="G47" s="221"/>
      <c r="H47" s="222"/>
      <c r="K47" s="77"/>
    </row>
    <row r="48" spans="1:13" s="1" customFormat="1" ht="3" customHeight="1" x14ac:dyDescent="0.25">
      <c r="A48" s="113"/>
      <c r="B48" s="116"/>
      <c r="C48" s="116"/>
      <c r="D48" s="116"/>
      <c r="E48" s="116"/>
      <c r="F48" s="116"/>
      <c r="G48" s="116"/>
      <c r="H48" s="117"/>
    </row>
    <row r="49" spans="1:9" s="1" customFormat="1" x14ac:dyDescent="0.25">
      <c r="A49" s="223" t="s">
        <v>182</v>
      </c>
      <c r="B49" s="224"/>
      <c r="C49" s="224"/>
      <c r="D49" s="224"/>
      <c r="E49" s="224"/>
      <c r="F49" s="224"/>
      <c r="G49" s="224"/>
      <c r="H49" s="225"/>
    </row>
    <row r="50" spans="1:9" s="1" customFormat="1" ht="3" customHeight="1" x14ac:dyDescent="0.25">
      <c r="A50" s="115"/>
      <c r="H50" s="114"/>
    </row>
    <row r="51" spans="1:9" ht="56.25" customHeight="1" x14ac:dyDescent="0.25">
      <c r="A51" s="44" t="s">
        <v>183</v>
      </c>
      <c r="B51" s="229" t="s">
        <v>241</v>
      </c>
      <c r="C51" s="229"/>
      <c r="D51" s="229"/>
      <c r="E51" s="229"/>
      <c r="F51" s="229"/>
      <c r="G51" s="229"/>
      <c r="H51" s="141"/>
      <c r="I51" s="79"/>
    </row>
    <row r="52" spans="1:9" ht="52.5" customHeight="1" x14ac:dyDescent="0.25">
      <c r="A52" s="137" t="s">
        <v>184</v>
      </c>
      <c r="B52" s="248" t="s">
        <v>223</v>
      </c>
      <c r="C52" s="248"/>
      <c r="D52" s="248"/>
      <c r="E52" s="248"/>
      <c r="F52" s="248"/>
      <c r="G52" s="248"/>
      <c r="H52" s="249"/>
      <c r="I52" s="80"/>
    </row>
    <row r="53" spans="1:9" ht="207.75" customHeight="1" x14ac:dyDescent="0.25">
      <c r="A53" s="137" t="s">
        <v>7</v>
      </c>
      <c r="B53" s="250" t="s">
        <v>224</v>
      </c>
      <c r="C53" s="250"/>
      <c r="D53" s="250"/>
      <c r="E53" s="250"/>
      <c r="F53" s="250"/>
      <c r="G53" s="250"/>
      <c r="H53" s="251"/>
      <c r="I53" s="80"/>
    </row>
    <row r="54" spans="1:9" ht="31.5" customHeight="1" x14ac:dyDescent="0.25">
      <c r="A54" s="137" t="s">
        <v>6</v>
      </c>
      <c r="B54" s="229" t="s">
        <v>225</v>
      </c>
      <c r="C54" s="229"/>
      <c r="D54" s="229"/>
      <c r="E54" s="229"/>
      <c r="F54" s="229"/>
      <c r="G54" s="229"/>
      <c r="H54" s="141"/>
      <c r="I54" s="80"/>
    </row>
    <row r="55" spans="1:9" s="1" customFormat="1" ht="3" customHeight="1" x14ac:dyDescent="0.25">
      <c r="A55" s="138"/>
      <c r="B55" s="122"/>
      <c r="C55" s="122"/>
      <c r="D55" s="122"/>
      <c r="E55" s="122"/>
      <c r="F55" s="122"/>
      <c r="G55" s="122"/>
      <c r="H55" s="123"/>
    </row>
    <row r="56" spans="1:9" ht="15.75" customHeight="1" x14ac:dyDescent="0.25">
      <c r="A56" s="240" t="s">
        <v>185</v>
      </c>
      <c r="B56" s="241"/>
      <c r="C56" s="241"/>
      <c r="D56" s="241"/>
      <c r="E56" s="241"/>
      <c r="F56" s="241"/>
      <c r="G56" s="241"/>
      <c r="H56" s="242"/>
    </row>
    <row r="57" spans="1:9" s="1" customFormat="1" ht="3" customHeight="1" x14ac:dyDescent="0.25">
      <c r="A57" s="139"/>
      <c r="B57" s="119"/>
      <c r="C57" s="119"/>
      <c r="D57" s="119"/>
      <c r="E57" s="119"/>
      <c r="F57" s="119"/>
      <c r="G57" s="119"/>
      <c r="H57" s="120"/>
    </row>
    <row r="58" spans="1:9" s="1" customFormat="1" ht="33" customHeight="1" x14ac:dyDescent="0.25">
      <c r="A58" s="243" t="s">
        <v>187</v>
      </c>
      <c r="B58" s="244"/>
      <c r="C58" s="244"/>
      <c r="D58" s="244"/>
      <c r="E58" s="244"/>
      <c r="F58" s="244"/>
      <c r="G58" s="244"/>
      <c r="H58" s="245"/>
    </row>
    <row r="59" spans="1:9" s="1" customFormat="1" ht="3" customHeight="1" x14ac:dyDescent="0.25">
      <c r="A59" s="138"/>
      <c r="B59" s="122"/>
      <c r="C59" s="122"/>
      <c r="D59" s="122"/>
      <c r="E59" s="122"/>
      <c r="F59" s="122"/>
      <c r="G59" s="122"/>
      <c r="H59" s="123"/>
    </row>
    <row r="60" spans="1:9" ht="80.25" customHeight="1" x14ac:dyDescent="0.25">
      <c r="A60" s="246" t="s">
        <v>226</v>
      </c>
      <c r="B60" s="170"/>
      <c r="C60" s="170"/>
      <c r="D60" s="170"/>
      <c r="E60" s="170"/>
      <c r="F60" s="170"/>
      <c r="G60" s="170"/>
      <c r="H60" s="171"/>
      <c r="I60" s="80"/>
    </row>
    <row r="61" spans="1:9" ht="14.25" customHeight="1" x14ac:dyDescent="0.25">
      <c r="A61" s="247" t="s">
        <v>242</v>
      </c>
      <c r="B61" s="247"/>
      <c r="C61" s="247"/>
      <c r="D61" s="247"/>
      <c r="E61" s="247"/>
      <c r="F61" s="247"/>
      <c r="G61" s="247"/>
      <c r="H61" s="247"/>
    </row>
  </sheetData>
  <mergeCells count="48">
    <mergeCell ref="A56:H56"/>
    <mergeCell ref="A58:H58"/>
    <mergeCell ref="A60:H60"/>
    <mergeCell ref="A61:H61"/>
    <mergeCell ref="A47:H47"/>
    <mergeCell ref="A49:H49"/>
    <mergeCell ref="B51:H51"/>
    <mergeCell ref="B52:H52"/>
    <mergeCell ref="B53:H53"/>
    <mergeCell ref="B54:H54"/>
    <mergeCell ref="C41:D41"/>
    <mergeCell ref="E41:F41"/>
    <mergeCell ref="G41:H41"/>
    <mergeCell ref="A32:H32"/>
    <mergeCell ref="A34:H34"/>
    <mergeCell ref="A36:B36"/>
    <mergeCell ref="C36:D36"/>
    <mergeCell ref="E36:F36"/>
    <mergeCell ref="G36:H36"/>
    <mergeCell ref="A37:B37"/>
    <mergeCell ref="C37:D37"/>
    <mergeCell ref="E37:F37"/>
    <mergeCell ref="G37:H37"/>
    <mergeCell ref="A39:H39"/>
    <mergeCell ref="B30:H30"/>
    <mergeCell ref="B11:H11"/>
    <mergeCell ref="B13:H13"/>
    <mergeCell ref="B14:H14"/>
    <mergeCell ref="A16:H16"/>
    <mergeCell ref="C18:H18"/>
    <mergeCell ref="C20:H20"/>
    <mergeCell ref="C22:H22"/>
    <mergeCell ref="B24:H24"/>
    <mergeCell ref="A26:H26"/>
    <mergeCell ref="B28:H28"/>
    <mergeCell ref="B29:H29"/>
    <mergeCell ref="A10:H10"/>
    <mergeCell ref="B1:H1"/>
    <mergeCell ref="B2:C2"/>
    <mergeCell ref="D2:F2"/>
    <mergeCell ref="B3:C3"/>
    <mergeCell ref="D3:F3"/>
    <mergeCell ref="A4:H4"/>
    <mergeCell ref="A5:H5"/>
    <mergeCell ref="A6:H6"/>
    <mergeCell ref="A7:H7"/>
    <mergeCell ref="A8:H8"/>
    <mergeCell ref="A9:H9"/>
  </mergeCells>
  <dataValidations count="16">
    <dataValidation allowBlank="1" showInputMessage="1" showErrorMessage="1" prompt="Monto ejecutado en el trimestre" sqref="F42:F44 J43:J44" xr:uid="{3963D1A7-2553-47B0-8543-BDC7A6A45EA1}"/>
    <dataValidation allowBlank="1" showInputMessage="1" showErrorMessage="1" prompt="Meta alcanzada en el trimestre" sqref="E42:E44" xr:uid="{6D2CFA12-7B98-4949-ACCE-D063F3ED05F2}"/>
    <dataValidation allowBlank="1" showInputMessage="1" showErrorMessage="1" prompt="Monto presupuestado para el producto" sqref="D42:D44" xr:uid="{D0359665-9214-4AAA-870D-A556D91F70EF}"/>
    <dataValidation allowBlank="1" showInputMessage="1" showErrorMessage="1" prompt="Meta anual del indicador" sqref="C42:C44" xr:uid="{40535427-D58B-4E9F-A982-3A46B7F39D11}"/>
    <dataValidation allowBlank="1" showInputMessage="1" showErrorMessage="1" prompt="Nombre del indicador" sqref="B42:B44" xr:uid="{A3132663-0186-4F26-8B7A-B43E09EDFBF9}"/>
    <dataValidation allowBlank="1" showInputMessage="1" showErrorMessage="1" prompt="Nombre de cada producto" sqref="A42:A44" xr:uid="{923785C3-0F8C-450B-B069-B22750479F71}"/>
    <dataValidation allowBlank="1" showInputMessage="1" showErrorMessage="1" prompt="¿En qué consiste el programa?" sqref="B29:H29" xr:uid="{7B6575EE-61BB-42F7-9E79-F184C56D6885}"/>
    <dataValidation allowBlank="1" showInputMessage="1" showErrorMessage="1" prompt="Presupuesto del programa" sqref="A37:F37" xr:uid="{6CEFFAA1-36F2-4BF7-9059-21925663DEA6}"/>
    <dataValidation allowBlank="1" showInputMessage="1" showErrorMessage="1" prompt="Oportunidades de mejora identificadas" sqref="A60:H60" xr:uid="{7D928054-8477-416D-8183-E3F34EA5F72C}"/>
    <dataValidation allowBlank="1" showInputMessage="1" showErrorMessage="1" prompt="De existir desvío, explicar razones." sqref="B54:H54" xr:uid="{17280644-A206-402B-BE15-E7144F50D70D}"/>
    <dataValidation allowBlank="1" showInputMessage="1" showErrorMessage="1" prompt="1. Describir lo plasmado en el presupuesto_x000a_2. Describir lo alcanzado en términos financieros y de producción " sqref="B53:H53" xr:uid="{54E98AF2-7E30-418B-90DF-157C949BAABE}"/>
    <dataValidation allowBlank="1" showInputMessage="1" showErrorMessage="1" prompt="¿En qué consiste el producto? su objetivo" sqref="B52:H52" xr:uid="{E53E683A-4B21-4D1C-83AB-43F71AE2BB3B}"/>
    <dataValidation allowBlank="1" showInputMessage="1" showErrorMessage="1" prompt="Nombre del producto" sqref="B51:H51" xr:uid="{86B96801-CEA3-4918-9A2E-70CA4643C9EB}"/>
    <dataValidation allowBlank="1" showInputMessage="1" showErrorMessage="1" prompt="¿A quién va dirigido el programa?, ¿qué característica tiene esta población que requiere ser beneficiada?" sqref="B30:H30" xr:uid="{35990BBF-C2CE-4A67-A2B3-7E8758908628}"/>
    <dataValidation allowBlank="1" showInputMessage="1" prompt="Nombre del capítulo" sqref="B11:H11" xr:uid="{F7CA619C-746E-45EE-8647-1080A5D4AD44}"/>
    <dataValidation allowBlank="1" sqref="A11" xr:uid="{C49A613A-74A0-49B4-8515-BE9956B94C4D}"/>
  </dataValidations>
  <pageMargins left="0.25" right="0.25" top="0.75" bottom="0.75" header="0.3" footer="0.3"/>
  <pageSetup scale="74"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2B62D-14CF-463C-A1DD-A3E0E9BDCE82}">
  <sheetPr>
    <pageSetUpPr fitToPage="1"/>
  </sheetPr>
  <dimension ref="A1:P59"/>
  <sheetViews>
    <sheetView tabSelected="1" view="pageBreakPreview" zoomScale="106" zoomScaleNormal="100" zoomScaleSheetLayoutView="106" workbookViewId="0">
      <selection activeCell="L9" sqref="L9"/>
    </sheetView>
  </sheetViews>
  <sheetFormatPr baseColWidth="10" defaultColWidth="11.42578125" defaultRowHeight="15" x14ac:dyDescent="0.25"/>
  <cols>
    <col min="1" max="1" width="24.85546875" style="76" customWidth="1"/>
    <col min="2" max="2" width="14.140625" style="76" customWidth="1"/>
    <col min="3" max="3" width="11.140625" style="76" customWidth="1"/>
    <col min="4" max="4" width="17.85546875" style="76" customWidth="1"/>
    <col min="5" max="5" width="12.7109375" style="76" customWidth="1"/>
    <col min="6" max="6" width="26.7109375" style="76" customWidth="1"/>
    <col min="7" max="7" width="25.85546875" style="76" customWidth="1"/>
    <col min="8" max="8" width="33.5703125" style="76" customWidth="1"/>
    <col min="9" max="16384" width="11.42578125" style="76"/>
  </cols>
  <sheetData>
    <row r="1" spans="1:8" s="41" customFormat="1" ht="27.75" customHeight="1" thickBot="1" x14ac:dyDescent="0.3">
      <c r="A1" s="83"/>
      <c r="B1" s="202" t="s">
        <v>193</v>
      </c>
      <c r="C1" s="203"/>
      <c r="D1" s="203"/>
      <c r="E1" s="203"/>
      <c r="F1" s="203"/>
      <c r="G1" s="203"/>
      <c r="H1" s="204"/>
    </row>
    <row r="2" spans="1:8" s="41" customFormat="1" ht="21" customHeight="1" thickBot="1" x14ac:dyDescent="0.3">
      <c r="A2" s="84"/>
      <c r="B2" s="205" t="s">
        <v>17</v>
      </c>
      <c r="C2" s="206"/>
      <c r="D2" s="205" t="s">
        <v>18</v>
      </c>
      <c r="E2" s="206"/>
      <c r="F2" s="207"/>
      <c r="G2" s="85" t="s">
        <v>19</v>
      </c>
      <c r="H2" s="86" t="s">
        <v>20</v>
      </c>
    </row>
    <row r="3" spans="1:8" s="41" customFormat="1" ht="43.5" customHeight="1" thickBot="1" x14ac:dyDescent="0.3">
      <c r="A3" s="87"/>
      <c r="B3" s="255" t="s">
        <v>21</v>
      </c>
      <c r="C3" s="256"/>
      <c r="D3" s="255" t="s">
        <v>216</v>
      </c>
      <c r="E3" s="256"/>
      <c r="F3" s="257"/>
      <c r="G3" s="88" t="s">
        <v>194</v>
      </c>
      <c r="H3" s="89">
        <v>0</v>
      </c>
    </row>
    <row r="4" spans="1:8" s="41" customFormat="1" ht="3" customHeight="1" x14ac:dyDescent="0.25">
      <c r="A4" s="258"/>
      <c r="B4" s="259"/>
      <c r="C4" s="259"/>
      <c r="D4" s="260"/>
      <c r="E4" s="260"/>
      <c r="F4" s="260"/>
      <c r="G4" s="259"/>
      <c r="H4" s="261"/>
    </row>
    <row r="5" spans="1:8" s="41" customFormat="1" ht="3" customHeight="1" x14ac:dyDescent="0.25">
      <c r="A5" s="262"/>
      <c r="B5" s="263"/>
      <c r="C5" s="263"/>
      <c r="D5" s="263"/>
      <c r="E5" s="263"/>
      <c r="F5" s="263"/>
      <c r="G5" s="263"/>
      <c r="H5" s="264"/>
    </row>
    <row r="6" spans="1:8" s="41" customFormat="1" ht="3" customHeight="1" x14ac:dyDescent="0.25">
      <c r="A6" s="265"/>
      <c r="B6" s="260"/>
      <c r="C6" s="260"/>
      <c r="D6" s="260"/>
      <c r="E6" s="260"/>
      <c r="F6" s="260"/>
      <c r="G6" s="260"/>
      <c r="H6" s="266"/>
    </row>
    <row r="7" spans="1:8" s="41" customFormat="1" x14ac:dyDescent="0.25">
      <c r="A7" s="220" t="s">
        <v>22</v>
      </c>
      <c r="B7" s="221"/>
      <c r="C7" s="221"/>
      <c r="D7" s="221"/>
      <c r="E7" s="221"/>
      <c r="F7" s="221"/>
      <c r="G7" s="221"/>
      <c r="H7" s="222"/>
    </row>
    <row r="8" spans="1:8" s="41" customFormat="1" ht="3" customHeight="1" x14ac:dyDescent="0.25">
      <c r="A8" s="265"/>
      <c r="B8" s="260"/>
      <c r="C8" s="260"/>
      <c r="D8" s="260"/>
      <c r="E8" s="260"/>
      <c r="F8" s="260"/>
      <c r="G8" s="260"/>
      <c r="H8" s="266"/>
    </row>
    <row r="9" spans="1:8" s="41" customFormat="1" x14ac:dyDescent="0.25">
      <c r="A9" s="223" t="s">
        <v>23</v>
      </c>
      <c r="B9" s="224"/>
      <c r="C9" s="224"/>
      <c r="D9" s="224"/>
      <c r="E9" s="224"/>
      <c r="F9" s="224"/>
      <c r="G9" s="224"/>
      <c r="H9" s="225"/>
    </row>
    <row r="10" spans="1:8" s="41" customFormat="1" ht="3" customHeight="1" x14ac:dyDescent="0.25">
      <c r="A10" s="252"/>
      <c r="B10" s="253"/>
      <c r="C10" s="253"/>
      <c r="D10" s="253"/>
      <c r="E10" s="253"/>
      <c r="F10" s="253"/>
      <c r="G10" s="253"/>
      <c r="H10" s="254"/>
    </row>
    <row r="11" spans="1:8" ht="34.5" customHeight="1" x14ac:dyDescent="0.25">
      <c r="A11" s="90" t="s">
        <v>24</v>
      </c>
      <c r="B11" s="269" t="s">
        <v>197</v>
      </c>
      <c r="C11" s="270"/>
      <c r="D11" s="270"/>
      <c r="E11" s="270"/>
      <c r="F11" s="270"/>
      <c r="G11" s="270"/>
      <c r="H11" s="271"/>
    </row>
    <row r="12" spans="1:8" s="41" customFormat="1" ht="3" customHeight="1" x14ac:dyDescent="0.25">
      <c r="A12" s="81"/>
      <c r="H12" s="91"/>
    </row>
    <row r="13" spans="1:8" ht="55.5" customHeight="1" x14ac:dyDescent="0.25">
      <c r="A13" s="90" t="s">
        <v>191</v>
      </c>
      <c r="B13" s="272" t="s">
        <v>198</v>
      </c>
      <c r="C13" s="272"/>
      <c r="D13" s="272"/>
      <c r="E13" s="272"/>
      <c r="F13" s="272"/>
      <c r="G13" s="272"/>
      <c r="H13" s="273"/>
    </row>
    <row r="14" spans="1:8" ht="50.25" customHeight="1" x14ac:dyDescent="0.25">
      <c r="A14" s="90" t="s">
        <v>192</v>
      </c>
      <c r="B14" s="272" t="s">
        <v>199</v>
      </c>
      <c r="C14" s="272"/>
      <c r="D14" s="272"/>
      <c r="E14" s="272"/>
      <c r="F14" s="272"/>
      <c r="G14" s="272"/>
      <c r="H14" s="273"/>
    </row>
    <row r="15" spans="1:8" s="41" customFormat="1" ht="3.75" customHeight="1" x14ac:dyDescent="0.25">
      <c r="A15" s="92"/>
      <c r="H15" s="91"/>
    </row>
    <row r="16" spans="1:8" ht="18.75" customHeight="1" x14ac:dyDescent="0.25">
      <c r="A16" s="220" t="s">
        <v>25</v>
      </c>
      <c r="B16" s="221"/>
      <c r="C16" s="221"/>
      <c r="D16" s="221"/>
      <c r="E16" s="221"/>
      <c r="F16" s="221"/>
      <c r="G16" s="221"/>
      <c r="H16" s="222"/>
    </row>
    <row r="17" spans="1:16" s="41" customFormat="1" ht="3" customHeight="1" x14ac:dyDescent="0.25">
      <c r="A17" s="81"/>
      <c r="B17"/>
      <c r="C17"/>
      <c r="D17"/>
      <c r="E17"/>
      <c r="F17"/>
      <c r="G17"/>
      <c r="H17" s="82"/>
    </row>
    <row r="18" spans="1:16" ht="22.5" customHeight="1" x14ac:dyDescent="0.25">
      <c r="A18" s="90" t="s">
        <v>0</v>
      </c>
      <c r="B18" s="93">
        <f>_xlfn.NUMBERVALUE(LEFT($B$22,1))</f>
        <v>2</v>
      </c>
      <c r="C18" s="274" t="str">
        <f>IFERROR(VLOOKUP(B18,'[2]Validacion datos'!A2:B5,2,FALSE),"")</f>
        <v>DESARROLLO SOCIAL</v>
      </c>
      <c r="D18" s="274"/>
      <c r="E18" s="274"/>
      <c r="F18" s="274"/>
      <c r="G18" s="274"/>
      <c r="H18" s="274"/>
      <c r="I18" s="94"/>
      <c r="J18" s="94"/>
      <c r="K18" s="94"/>
      <c r="L18" s="94"/>
      <c r="M18" s="94"/>
      <c r="N18" s="94"/>
      <c r="O18" s="94"/>
      <c r="P18" s="94"/>
    </row>
    <row r="19" spans="1:16" s="41" customFormat="1" ht="3" customHeight="1" x14ac:dyDescent="0.25">
      <c r="A19" s="81"/>
      <c r="B19"/>
      <c r="C19"/>
      <c r="D19"/>
      <c r="E19"/>
      <c r="F19"/>
      <c r="G19"/>
      <c r="H19" s="82"/>
    </row>
    <row r="20" spans="1:16" ht="22.5" customHeight="1" x14ac:dyDescent="0.25">
      <c r="A20" s="90" t="s">
        <v>1</v>
      </c>
      <c r="B20" s="95">
        <f>_xlfn.NUMBERVALUE(LEFT(B22,3))</f>
        <v>2.5</v>
      </c>
      <c r="C20" s="274" t="str">
        <f>IFERROR(VLOOKUP(B20,'[2]Validacion datos'!A8:B26,2,FALSE),"")</f>
        <v>Vivienda digna en entornos saludables</v>
      </c>
      <c r="D20" s="274"/>
      <c r="E20" s="274"/>
      <c r="F20" s="274"/>
      <c r="G20" s="274"/>
      <c r="H20" s="274"/>
      <c r="I20" s="41"/>
    </row>
    <row r="21" spans="1:16" s="41" customFormat="1" ht="3" customHeight="1" x14ac:dyDescent="0.25">
      <c r="A21" s="92"/>
      <c r="H21" s="91"/>
    </row>
    <row r="22" spans="1:16" ht="28.5" customHeight="1" x14ac:dyDescent="0.25">
      <c r="A22" s="90" t="s">
        <v>2</v>
      </c>
      <c r="B22" s="96" t="s">
        <v>99</v>
      </c>
      <c r="C22" s="274" t="str">
        <f>IFERROR(VLOOKUP(B22,'[2]Validacion datos'!D8:E64,2,FALSE),"")</f>
        <v>Garantizar el acceso universal a servicios de agua potable y saneamiento, provistos con calidad y eficiencia</v>
      </c>
      <c r="D22" s="274"/>
      <c r="E22" s="274"/>
      <c r="F22" s="274"/>
      <c r="G22" s="274"/>
      <c r="H22" s="274"/>
    </row>
    <row r="23" spans="1:16" s="41" customFormat="1" ht="3" customHeight="1" x14ac:dyDescent="0.25">
      <c r="A23" s="81"/>
      <c r="H23" s="91"/>
    </row>
    <row r="24" spans="1:16" ht="54" customHeight="1" x14ac:dyDescent="0.25">
      <c r="A24" s="90" t="s">
        <v>15</v>
      </c>
      <c r="B24" s="275" t="s">
        <v>227</v>
      </c>
      <c r="C24" s="276"/>
      <c r="D24" s="276"/>
      <c r="E24" s="276"/>
      <c r="F24" s="276"/>
      <c r="G24" s="276"/>
      <c r="H24" s="277"/>
      <c r="I24" s="41"/>
    </row>
    <row r="25" spans="1:16" s="41" customFormat="1" ht="3" customHeight="1" x14ac:dyDescent="0.25">
      <c r="A25" s="92"/>
      <c r="H25" s="91"/>
    </row>
    <row r="26" spans="1:16" ht="15.75" customHeight="1" x14ac:dyDescent="0.25">
      <c r="A26" s="220" t="s">
        <v>177</v>
      </c>
      <c r="B26" s="221"/>
      <c r="C26" s="221"/>
      <c r="D26" s="221"/>
      <c r="E26" s="221"/>
      <c r="F26" s="221"/>
      <c r="G26" s="221"/>
      <c r="H26" s="222"/>
    </row>
    <row r="27" spans="1:16" s="41" customFormat="1" ht="3" customHeight="1" x14ac:dyDescent="0.25">
      <c r="A27" s="81"/>
      <c r="B27"/>
      <c r="C27"/>
      <c r="D27"/>
      <c r="E27"/>
      <c r="F27"/>
      <c r="G27"/>
      <c r="H27" s="82"/>
    </row>
    <row r="28" spans="1:16" ht="23.25" customHeight="1" x14ac:dyDescent="0.25">
      <c r="A28" s="90" t="s">
        <v>188</v>
      </c>
      <c r="B28" s="272" t="s">
        <v>228</v>
      </c>
      <c r="C28" s="272"/>
      <c r="D28" s="272"/>
      <c r="E28" s="272"/>
      <c r="F28" s="272"/>
      <c r="G28" s="272"/>
      <c r="H28" s="273"/>
    </row>
    <row r="29" spans="1:16" ht="51.75" customHeight="1" x14ac:dyDescent="0.25">
      <c r="A29" s="97" t="s">
        <v>189</v>
      </c>
      <c r="B29" s="272" t="s">
        <v>229</v>
      </c>
      <c r="C29" s="272"/>
      <c r="D29" s="272"/>
      <c r="E29" s="272"/>
      <c r="F29" s="272"/>
      <c r="G29" s="272"/>
      <c r="H29" s="273"/>
    </row>
    <row r="30" spans="1:16" ht="32.25" customHeight="1" x14ac:dyDescent="0.25">
      <c r="A30" s="98" t="s">
        <v>230</v>
      </c>
      <c r="B30" s="267" t="s">
        <v>204</v>
      </c>
      <c r="C30" s="267"/>
      <c r="D30" s="267"/>
      <c r="E30" s="267"/>
      <c r="F30" s="267"/>
      <c r="G30" s="267"/>
      <c r="H30" s="268"/>
    </row>
    <row r="31" spans="1:16" s="41" customFormat="1" ht="3" customHeight="1" x14ac:dyDescent="0.25">
      <c r="A31" s="92"/>
      <c r="H31" s="91"/>
    </row>
    <row r="32" spans="1:16" ht="15.75" customHeight="1" x14ac:dyDescent="0.25">
      <c r="A32" s="220" t="s">
        <v>179</v>
      </c>
      <c r="B32" s="221"/>
      <c r="C32" s="221"/>
      <c r="D32" s="221"/>
      <c r="E32" s="221"/>
      <c r="F32" s="221"/>
      <c r="G32" s="221"/>
      <c r="H32" s="222"/>
    </row>
    <row r="33" spans="1:8" s="41" customFormat="1" ht="3" customHeight="1" x14ac:dyDescent="0.25">
      <c r="A33" s="81"/>
      <c r="B33"/>
      <c r="C33"/>
      <c r="D33"/>
      <c r="E33"/>
      <c r="F33"/>
      <c r="G33"/>
      <c r="H33" s="82"/>
    </row>
    <row r="34" spans="1:8" s="41" customFormat="1" x14ac:dyDescent="0.25">
      <c r="A34" s="223" t="s">
        <v>178</v>
      </c>
      <c r="B34" s="224"/>
      <c r="C34" s="224"/>
      <c r="D34" s="224"/>
      <c r="E34" s="224"/>
      <c r="F34" s="224"/>
      <c r="G34" s="224"/>
      <c r="H34" s="225"/>
    </row>
    <row r="35" spans="1:8" s="41" customFormat="1" ht="3" customHeight="1" x14ac:dyDescent="0.25">
      <c r="A35" s="81"/>
      <c r="B35"/>
      <c r="C35"/>
      <c r="D35"/>
      <c r="E35"/>
      <c r="F35"/>
      <c r="G35"/>
      <c r="H35" s="82"/>
    </row>
    <row r="36" spans="1:8" x14ac:dyDescent="0.25">
      <c r="A36" s="236" t="s">
        <v>3</v>
      </c>
      <c r="B36" s="237"/>
      <c r="C36" s="238" t="s">
        <v>12</v>
      </c>
      <c r="D36" s="237"/>
      <c r="E36" s="238" t="s">
        <v>4</v>
      </c>
      <c r="F36" s="237"/>
      <c r="G36" s="238" t="s">
        <v>14</v>
      </c>
      <c r="H36" s="239"/>
    </row>
    <row r="37" spans="1:8" x14ac:dyDescent="0.25">
      <c r="A37" s="151">
        <v>216081390</v>
      </c>
      <c r="B37" s="152"/>
      <c r="C37" s="152">
        <v>246591977.56</v>
      </c>
      <c r="D37" s="152"/>
      <c r="E37" s="152">
        <v>246591977.56</v>
      </c>
      <c r="F37" s="152"/>
      <c r="G37" s="153">
        <f>IF(E37&gt;0,E37/C37,0)</f>
        <v>1</v>
      </c>
      <c r="H37" s="154"/>
    </row>
    <row r="38" spans="1:8" s="41" customFormat="1" ht="3" customHeight="1" x14ac:dyDescent="0.25">
      <c r="A38" s="81"/>
      <c r="B38"/>
      <c r="C38"/>
      <c r="D38"/>
      <c r="E38"/>
      <c r="F38"/>
      <c r="G38"/>
      <c r="H38" s="82"/>
    </row>
    <row r="39" spans="1:8" s="41" customFormat="1" x14ac:dyDescent="0.25">
      <c r="A39" s="223" t="s">
        <v>180</v>
      </c>
      <c r="B39" s="224"/>
      <c r="C39" s="224"/>
      <c r="D39" s="224"/>
      <c r="E39" s="224"/>
      <c r="F39" s="224"/>
      <c r="G39" s="224"/>
      <c r="H39" s="225"/>
    </row>
    <row r="40" spans="1:8" s="41" customFormat="1" ht="3" customHeight="1" x14ac:dyDescent="0.25">
      <c r="A40" s="81"/>
      <c r="B40"/>
      <c r="C40"/>
      <c r="D40"/>
      <c r="E40"/>
      <c r="F40"/>
      <c r="G40"/>
      <c r="H40" s="82"/>
    </row>
    <row r="41" spans="1:8" x14ac:dyDescent="0.25">
      <c r="A41" s="81"/>
      <c r="B41"/>
      <c r="C41" s="233" t="s">
        <v>5</v>
      </c>
      <c r="D41" s="234"/>
      <c r="E41" s="233" t="s">
        <v>240</v>
      </c>
      <c r="F41" s="233"/>
      <c r="G41" s="233" t="s">
        <v>9</v>
      </c>
      <c r="H41" s="235"/>
    </row>
    <row r="42" spans="1:8" ht="60" x14ac:dyDescent="0.25">
      <c r="A42" s="99" t="s">
        <v>30</v>
      </c>
      <c r="B42" s="100" t="s">
        <v>29</v>
      </c>
      <c r="C42" s="100" t="s">
        <v>10</v>
      </c>
      <c r="D42" s="100" t="s">
        <v>11</v>
      </c>
      <c r="E42" s="100" t="s">
        <v>238</v>
      </c>
      <c r="F42" s="100" t="s">
        <v>239</v>
      </c>
      <c r="G42" s="100" t="s">
        <v>13</v>
      </c>
      <c r="H42" s="101" t="s">
        <v>8</v>
      </c>
    </row>
    <row r="43" spans="1:8" ht="75.75" customHeight="1" x14ac:dyDescent="0.25">
      <c r="A43" s="102" t="s">
        <v>231</v>
      </c>
      <c r="B43" s="103" t="s">
        <v>232</v>
      </c>
      <c r="C43" s="104">
        <v>0.2</v>
      </c>
      <c r="D43" s="105">
        <f>+C37</f>
        <v>246591977.56</v>
      </c>
      <c r="E43" s="106">
        <v>0.1</v>
      </c>
      <c r="F43" s="105">
        <v>113437142.06999999</v>
      </c>
      <c r="G43" s="107">
        <f>IF(E43&gt;0,E43/C43,0)</f>
        <v>0.5</v>
      </c>
      <c r="H43" s="108">
        <f>IF(F43&gt;0,F43/D43,0)</f>
        <v>0.46001959671376097</v>
      </c>
    </row>
    <row r="44" spans="1:8" s="41" customFormat="1" ht="0.75" customHeight="1" x14ac:dyDescent="0.25">
      <c r="A44" s="81"/>
      <c r="B44"/>
      <c r="C44"/>
      <c r="D44"/>
      <c r="E44"/>
      <c r="F44"/>
      <c r="G44"/>
      <c r="H44" s="82"/>
    </row>
    <row r="45" spans="1:8" ht="15.75" customHeight="1" x14ac:dyDescent="0.25">
      <c r="A45" s="220" t="s">
        <v>181</v>
      </c>
      <c r="B45" s="221"/>
      <c r="C45" s="221"/>
      <c r="D45" s="221"/>
      <c r="E45" s="221"/>
      <c r="F45" s="221"/>
      <c r="G45" s="221"/>
      <c r="H45" s="222"/>
    </row>
    <row r="46" spans="1:8" s="41" customFormat="1" ht="3" customHeight="1" x14ac:dyDescent="0.25">
      <c r="A46" s="81"/>
      <c r="B46"/>
      <c r="C46"/>
      <c r="D46"/>
      <c r="E46"/>
      <c r="F46"/>
      <c r="G46"/>
      <c r="H46" s="82"/>
    </row>
    <row r="47" spans="1:8" s="41" customFormat="1" x14ac:dyDescent="0.25">
      <c r="A47" s="223" t="s">
        <v>182</v>
      </c>
      <c r="B47" s="224"/>
      <c r="C47" s="224"/>
      <c r="D47" s="224"/>
      <c r="E47" s="224"/>
      <c r="F47" s="224"/>
      <c r="G47" s="224"/>
      <c r="H47" s="225"/>
    </row>
    <row r="48" spans="1:8" s="41" customFormat="1" ht="3" customHeight="1" x14ac:dyDescent="0.25">
      <c r="A48" s="92"/>
      <c r="H48" s="91"/>
    </row>
    <row r="49" spans="1:8" ht="22.5" customHeight="1" x14ac:dyDescent="0.25">
      <c r="A49" s="44" t="s">
        <v>183</v>
      </c>
      <c r="B49" s="272" t="s">
        <v>233</v>
      </c>
      <c r="C49" s="272"/>
      <c r="D49" s="272"/>
      <c r="E49" s="272"/>
      <c r="F49" s="272"/>
      <c r="G49" s="272"/>
      <c r="H49" s="273"/>
    </row>
    <row r="50" spans="1:8" ht="21.75" customHeight="1" x14ac:dyDescent="0.25">
      <c r="A50" s="44" t="s">
        <v>184</v>
      </c>
      <c r="B50" s="272" t="s">
        <v>234</v>
      </c>
      <c r="C50" s="272"/>
      <c r="D50" s="272"/>
      <c r="E50" s="272"/>
      <c r="F50" s="272"/>
      <c r="G50" s="272"/>
      <c r="H50" s="273"/>
    </row>
    <row r="51" spans="1:8" ht="90" customHeight="1" x14ac:dyDescent="0.25">
      <c r="A51" s="44" t="s">
        <v>7</v>
      </c>
      <c r="B51" s="250" t="s">
        <v>235</v>
      </c>
      <c r="C51" s="250"/>
      <c r="D51" s="250"/>
      <c r="E51" s="250"/>
      <c r="F51" s="250"/>
      <c r="G51" s="250"/>
      <c r="H51" s="251"/>
    </row>
    <row r="52" spans="1:8" ht="37.5" customHeight="1" x14ac:dyDescent="0.25">
      <c r="A52" s="44" t="s">
        <v>6</v>
      </c>
      <c r="B52" s="285" t="s">
        <v>236</v>
      </c>
      <c r="C52" s="285"/>
      <c r="D52" s="285"/>
      <c r="E52" s="285"/>
      <c r="F52" s="285"/>
      <c r="G52" s="285"/>
      <c r="H52" s="286"/>
    </row>
    <row r="53" spans="1:8" s="41" customFormat="1" ht="3" customHeight="1" x14ac:dyDescent="0.25">
      <c r="A53" s="92"/>
      <c r="H53" s="91"/>
    </row>
    <row r="54" spans="1:8" ht="15.75" customHeight="1" x14ac:dyDescent="0.25">
      <c r="A54" s="220" t="s">
        <v>185</v>
      </c>
      <c r="B54" s="221"/>
      <c r="C54" s="221"/>
      <c r="D54" s="221"/>
      <c r="E54" s="221"/>
      <c r="F54" s="221"/>
      <c r="G54" s="221"/>
      <c r="H54" s="222"/>
    </row>
    <row r="55" spans="1:8" s="41" customFormat="1" ht="3" customHeight="1" x14ac:dyDescent="0.25">
      <c r="A55" s="81"/>
      <c r="B55"/>
      <c r="C55"/>
      <c r="D55"/>
      <c r="E55"/>
      <c r="F55"/>
      <c r="G55"/>
      <c r="H55" s="82"/>
    </row>
    <row r="56" spans="1:8" s="41" customFormat="1" x14ac:dyDescent="0.25">
      <c r="A56" s="278" t="s">
        <v>187</v>
      </c>
      <c r="B56" s="279"/>
      <c r="C56" s="279"/>
      <c r="D56" s="279"/>
      <c r="E56" s="279"/>
      <c r="F56" s="279"/>
      <c r="G56" s="279"/>
      <c r="H56" s="280"/>
    </row>
    <row r="57" spans="1:8" s="41" customFormat="1" ht="3" customHeight="1" x14ac:dyDescent="0.25">
      <c r="A57" s="92"/>
      <c r="H57" s="91"/>
    </row>
    <row r="58" spans="1:8" ht="42.75" customHeight="1" x14ac:dyDescent="0.25">
      <c r="A58" s="281" t="s">
        <v>237</v>
      </c>
      <c r="B58" s="282"/>
      <c r="C58" s="282"/>
      <c r="D58" s="282"/>
      <c r="E58" s="282"/>
      <c r="F58" s="282"/>
      <c r="G58" s="282"/>
      <c r="H58" s="283"/>
    </row>
    <row r="59" spans="1:8" ht="14.25" customHeight="1" x14ac:dyDescent="0.25">
      <c r="A59" s="284" t="s">
        <v>186</v>
      </c>
      <c r="B59" s="284"/>
      <c r="C59" s="284"/>
      <c r="D59" s="284"/>
      <c r="E59" s="284"/>
      <c r="F59" s="284"/>
      <c r="G59" s="284"/>
      <c r="H59" s="284"/>
    </row>
  </sheetData>
  <mergeCells count="48">
    <mergeCell ref="A54:H54"/>
    <mergeCell ref="A56:H56"/>
    <mergeCell ref="A58:H58"/>
    <mergeCell ref="A59:H59"/>
    <mergeCell ref="A45:H45"/>
    <mergeCell ref="A47:H47"/>
    <mergeCell ref="B49:H49"/>
    <mergeCell ref="B50:H50"/>
    <mergeCell ref="B51:H51"/>
    <mergeCell ref="B52:H52"/>
    <mergeCell ref="C41:D41"/>
    <mergeCell ref="E41:F41"/>
    <mergeCell ref="G41:H41"/>
    <mergeCell ref="A32:H32"/>
    <mergeCell ref="A34:H34"/>
    <mergeCell ref="A36:B36"/>
    <mergeCell ref="C36:D36"/>
    <mergeCell ref="E36:F36"/>
    <mergeCell ref="G36:H36"/>
    <mergeCell ref="A37:B37"/>
    <mergeCell ref="C37:D37"/>
    <mergeCell ref="E37:F37"/>
    <mergeCell ref="G37:H37"/>
    <mergeCell ref="A39:H39"/>
    <mergeCell ref="B30:H30"/>
    <mergeCell ref="B11:H11"/>
    <mergeCell ref="B13:H13"/>
    <mergeCell ref="B14:H14"/>
    <mergeCell ref="A16:H16"/>
    <mergeCell ref="C18:H18"/>
    <mergeCell ref="C20:H20"/>
    <mergeCell ref="C22:H22"/>
    <mergeCell ref="B24:H24"/>
    <mergeCell ref="A26:H26"/>
    <mergeCell ref="B28:H28"/>
    <mergeCell ref="B29:H29"/>
    <mergeCell ref="A10:H10"/>
    <mergeCell ref="B1:H1"/>
    <mergeCell ref="B2:C2"/>
    <mergeCell ref="D2:F2"/>
    <mergeCell ref="B3:C3"/>
    <mergeCell ref="D3:F3"/>
    <mergeCell ref="A4:H4"/>
    <mergeCell ref="A5:H5"/>
    <mergeCell ref="A6:H6"/>
    <mergeCell ref="A7:H7"/>
    <mergeCell ref="A8:H8"/>
    <mergeCell ref="A9:H9"/>
  </mergeCells>
  <dataValidations count="16">
    <dataValidation allowBlank="1" showInputMessage="1" showErrorMessage="1" prompt="Monto ejecutado en el trimestre" sqref="F42" xr:uid="{B087F92F-F9F1-43EC-A071-69BAB05E228B}"/>
    <dataValidation allowBlank="1" showInputMessage="1" showErrorMessage="1" prompt="Meta alcanzada en el trimestre" sqref="E42" xr:uid="{02CE8C6B-2919-404B-B80A-899ADAD5B717}"/>
    <dataValidation allowBlank="1" showInputMessage="1" showErrorMessage="1" prompt="Monto presupuestado para el producto" sqref="D42" xr:uid="{1409C8C1-6802-408A-A72E-CEB7B236B6D3}"/>
    <dataValidation allowBlank="1" showInputMessage="1" showErrorMessage="1" prompt="Meta anual del indicador" sqref="C42" xr:uid="{04F19256-3473-49FA-91DE-55B0FA365D80}"/>
    <dataValidation allowBlank="1" showInputMessage="1" showErrorMessage="1" prompt="Nombre del indicador" sqref="B42" xr:uid="{299E13A3-2BB1-4749-BEB1-08440F4785F5}"/>
    <dataValidation allowBlank="1" showInputMessage="1" showErrorMessage="1" prompt="Nombre de cada producto" sqref="A42" xr:uid="{96FFD4F8-22B4-4A1A-8C09-DB9065ADECAC}"/>
    <dataValidation allowBlank="1" showInputMessage="1" showErrorMessage="1" prompt="¿En qué consiste el programa?" sqref="B29:H29" xr:uid="{21A7A27E-ABDE-45AD-9363-5CD56ACB947C}"/>
    <dataValidation allowBlank="1" showInputMessage="1" showErrorMessage="1" prompt="Presupuesto del programa" sqref="A37:F37" xr:uid="{57AE0BCC-E865-4BE9-86F1-2F971284CE61}"/>
    <dataValidation allowBlank="1" showInputMessage="1" showErrorMessage="1" prompt="Oportunidades de mejora identificadas" sqref="A58:H58" xr:uid="{4A2842C1-E724-4D6B-924A-2D51BECD7342}"/>
    <dataValidation allowBlank="1" showInputMessage="1" showErrorMessage="1" prompt="De existir desvío, explicar razones." sqref="B52:H52" xr:uid="{B3CB28A7-95E1-48F1-A5AF-B890A57DA8A5}"/>
    <dataValidation allowBlank="1" showInputMessage="1" showErrorMessage="1" prompt="1. Describir lo plasmado en el presupuesto_x000a_2. Describir lo alcanzado en términos financieros y de producción " sqref="B51:H51" xr:uid="{4F1B1802-7F12-403D-8EFF-383E26FDAECC}"/>
    <dataValidation allowBlank="1" showInputMessage="1" showErrorMessage="1" prompt="¿En qué consiste el producto? su objetivo" sqref="B50:H50" xr:uid="{B1185A47-9AA8-4674-9E45-EF8E338EA4A3}"/>
    <dataValidation allowBlank="1" showInputMessage="1" showErrorMessage="1" prompt="Nombre del producto" sqref="B49:H49" xr:uid="{42B1C097-02F8-4AF4-B541-267F393D2290}"/>
    <dataValidation allowBlank="1" showInputMessage="1" showErrorMessage="1" prompt="¿A quién va dirigido el programa?, ¿qué característica tiene esta población que requiere ser beneficiada?" sqref="B30:H30" xr:uid="{3B23585D-D039-45A5-9245-F8533F73B1AA}"/>
    <dataValidation allowBlank="1" showInputMessage="1" prompt="Nombre del capítulo" sqref="B11:H11" xr:uid="{3E815B31-ECB8-486C-B6AA-6C5953A62222}"/>
    <dataValidation allowBlank="1" sqref="A11" xr:uid="{2788A751-F22C-4B01-8C9E-D13526394481}"/>
  </dataValidations>
  <pageMargins left="0.25" right="0.25" top="0.75" bottom="0.75" header="0.3" footer="0.3"/>
  <pageSetup scale="80"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F8"/>
  <sheetViews>
    <sheetView showGridLines="0" zoomScaleSheetLayoutView="100" workbookViewId="0">
      <selection activeCell="F12" sqref="F12"/>
    </sheetView>
  </sheetViews>
  <sheetFormatPr baseColWidth="10" defaultColWidth="5" defaultRowHeight="15" x14ac:dyDescent="0.25"/>
  <cols>
    <col min="1" max="1" width="10.42578125" style="5" customWidth="1"/>
    <col min="2" max="2" width="14" style="5" customWidth="1"/>
    <col min="3" max="3" width="10" style="5" customWidth="1"/>
    <col min="4" max="4" width="27.7109375" style="5" customWidth="1"/>
    <col min="5" max="5" width="13.85546875" style="5" customWidth="1"/>
    <col min="6" max="6" width="14.140625" style="5" customWidth="1"/>
    <col min="7" max="16384" width="5" style="5"/>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287" t="s">
        <v>31</v>
      </c>
      <c r="B5" s="288"/>
      <c r="C5" s="288"/>
      <c r="D5" s="288"/>
      <c r="E5" s="288"/>
      <c r="F5" s="289"/>
    </row>
    <row r="6" spans="1:6" ht="16.5" customHeight="1" thickBot="1" x14ac:dyDescent="0.3">
      <c r="D6" s="6"/>
    </row>
    <row r="7" spans="1:6" ht="16.5" customHeight="1" x14ac:dyDescent="0.25">
      <c r="A7" s="7" t="s">
        <v>32</v>
      </c>
      <c r="B7" s="7" t="s">
        <v>33</v>
      </c>
      <c r="C7" s="7" t="s">
        <v>34</v>
      </c>
      <c r="D7" s="7" t="s">
        <v>35</v>
      </c>
      <c r="E7" s="7" t="s">
        <v>36</v>
      </c>
      <c r="F7" s="8" t="s">
        <v>37</v>
      </c>
    </row>
    <row r="8" spans="1:6" ht="123.75" customHeight="1" thickBot="1" x14ac:dyDescent="0.3">
      <c r="A8" s="9">
        <v>0</v>
      </c>
      <c r="B8" s="10" t="s">
        <v>194</v>
      </c>
      <c r="C8" s="11" t="s">
        <v>38</v>
      </c>
      <c r="D8" s="12" t="s">
        <v>39</v>
      </c>
      <c r="E8" s="13" t="s">
        <v>195</v>
      </c>
      <c r="F8" s="13" t="s">
        <v>196</v>
      </c>
    </row>
  </sheetData>
  <sheetProtection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E93"/>
  <sheetViews>
    <sheetView workbookViewId="0">
      <selection activeCell="B1" sqref="B1"/>
    </sheetView>
  </sheetViews>
  <sheetFormatPr baseColWidth="10" defaultColWidth="11.42578125" defaultRowHeight="15" x14ac:dyDescent="0.25"/>
  <cols>
    <col min="1" max="1" width="4" style="5" bestFit="1" customWidth="1"/>
    <col min="2" max="2" width="67.42578125" style="5" customWidth="1"/>
    <col min="3" max="3" width="6" style="5" customWidth="1"/>
    <col min="4" max="4" width="5.140625" style="5" bestFit="1" customWidth="1"/>
    <col min="5" max="5" width="170.5703125" style="5" bestFit="1" customWidth="1"/>
    <col min="6" max="6" width="11.85546875" style="5" bestFit="1" customWidth="1"/>
    <col min="7" max="16384" width="11.42578125" style="5"/>
  </cols>
  <sheetData>
    <row r="1" spans="1:5" x14ac:dyDescent="0.25">
      <c r="A1" s="16"/>
      <c r="B1" s="17" t="s">
        <v>26</v>
      </c>
    </row>
    <row r="2" spans="1:5" x14ac:dyDescent="0.25">
      <c r="A2" s="18">
        <v>1</v>
      </c>
      <c r="B2" s="19" t="s">
        <v>89</v>
      </c>
      <c r="C2"/>
      <c r="D2"/>
      <c r="E2"/>
    </row>
    <row r="3" spans="1:5" x14ac:dyDescent="0.25">
      <c r="A3" s="18">
        <v>2</v>
      </c>
      <c r="B3" s="19" t="s">
        <v>91</v>
      </c>
      <c r="C3"/>
      <c r="D3"/>
      <c r="E3"/>
    </row>
    <row r="4" spans="1:5" x14ac:dyDescent="0.25">
      <c r="A4" s="18">
        <v>3</v>
      </c>
      <c r="B4" s="19" t="s">
        <v>93</v>
      </c>
      <c r="C4"/>
      <c r="D4"/>
      <c r="E4"/>
    </row>
    <row r="5" spans="1:5" x14ac:dyDescent="0.25">
      <c r="A5" s="18">
        <v>4</v>
      </c>
      <c r="B5" s="19" t="s">
        <v>95</v>
      </c>
      <c r="C5"/>
      <c r="D5"/>
      <c r="E5"/>
    </row>
    <row r="7" spans="1:5" x14ac:dyDescent="0.25">
      <c r="A7" s="16"/>
      <c r="B7" s="20" t="s">
        <v>27</v>
      </c>
      <c r="C7" s="14"/>
      <c r="E7" s="14" t="s">
        <v>28</v>
      </c>
    </row>
    <row r="8" spans="1:5" ht="30" x14ac:dyDescent="0.25">
      <c r="A8" s="18">
        <v>1.1000000000000001</v>
      </c>
      <c r="B8" s="19" t="s">
        <v>176</v>
      </c>
      <c r="D8" s="5" t="s">
        <v>40</v>
      </c>
      <c r="E8" s="15" t="s">
        <v>153</v>
      </c>
    </row>
    <row r="9" spans="1:5" ht="30" x14ac:dyDescent="0.25">
      <c r="A9" s="18">
        <v>1.2</v>
      </c>
      <c r="B9" s="19" t="s">
        <v>41</v>
      </c>
      <c r="D9" s="5" t="s">
        <v>42</v>
      </c>
      <c r="E9" s="15" t="s">
        <v>154</v>
      </c>
    </row>
    <row r="10" spans="1:5" ht="30" x14ac:dyDescent="0.25">
      <c r="A10" s="18">
        <v>1.3</v>
      </c>
      <c r="B10" s="19" t="s">
        <v>43</v>
      </c>
      <c r="D10" s="5" t="s">
        <v>44</v>
      </c>
      <c r="E10" s="15" t="s">
        <v>45</v>
      </c>
    </row>
    <row r="11" spans="1:5" ht="30" x14ac:dyDescent="0.25">
      <c r="A11" s="18">
        <v>1.4</v>
      </c>
      <c r="B11" s="19" t="s">
        <v>46</v>
      </c>
      <c r="D11" s="5" t="s">
        <v>47</v>
      </c>
      <c r="E11" s="15" t="s">
        <v>48</v>
      </c>
    </row>
    <row r="12" spans="1:5" ht="30" x14ac:dyDescent="0.25">
      <c r="A12" s="18">
        <v>2.1</v>
      </c>
      <c r="B12" s="19" t="s">
        <v>152</v>
      </c>
      <c r="D12" s="5" t="s">
        <v>49</v>
      </c>
      <c r="E12" s="15" t="s">
        <v>155</v>
      </c>
    </row>
    <row r="13" spans="1:5" ht="30" x14ac:dyDescent="0.25">
      <c r="A13" s="18">
        <v>2.2000000000000002</v>
      </c>
      <c r="B13" s="19" t="s">
        <v>50</v>
      </c>
      <c r="D13" s="5" t="s">
        <v>51</v>
      </c>
      <c r="E13" s="15" t="s">
        <v>156</v>
      </c>
    </row>
    <row r="14" spans="1:5" x14ac:dyDescent="0.25">
      <c r="A14" s="18">
        <v>2.2999999999999998</v>
      </c>
      <c r="B14" s="19" t="s">
        <v>52</v>
      </c>
      <c r="D14" s="5" t="s">
        <v>53</v>
      </c>
      <c r="E14" s="15" t="s">
        <v>157</v>
      </c>
    </row>
    <row r="15" spans="1:5" x14ac:dyDescent="0.25">
      <c r="A15" s="18">
        <v>2.4</v>
      </c>
      <c r="B15" s="19" t="s">
        <v>54</v>
      </c>
      <c r="D15" s="5" t="s">
        <v>55</v>
      </c>
      <c r="E15" s="15" t="s">
        <v>56</v>
      </c>
    </row>
    <row r="16" spans="1:5" ht="30" x14ac:dyDescent="0.25">
      <c r="A16" s="18">
        <v>2.5</v>
      </c>
      <c r="B16" s="19" t="s">
        <v>57</v>
      </c>
      <c r="D16" s="5" t="s">
        <v>58</v>
      </c>
      <c r="E16" s="15" t="s">
        <v>158</v>
      </c>
    </row>
    <row r="17" spans="1:5" x14ac:dyDescent="0.25">
      <c r="A17" s="18">
        <v>2.6</v>
      </c>
      <c r="B17" s="19" t="s">
        <v>59</v>
      </c>
      <c r="D17" s="5" t="s">
        <v>60</v>
      </c>
      <c r="E17" s="15" t="s">
        <v>61</v>
      </c>
    </row>
    <row r="18" spans="1:5" x14ac:dyDescent="0.25">
      <c r="A18" s="18">
        <v>2.7</v>
      </c>
      <c r="B18" s="19" t="s">
        <v>62</v>
      </c>
      <c r="D18" s="5" t="s">
        <v>63</v>
      </c>
      <c r="E18" s="15" t="s">
        <v>64</v>
      </c>
    </row>
    <row r="19" spans="1:5" ht="52.5" customHeight="1" x14ac:dyDescent="0.25">
      <c r="A19" s="18">
        <v>3.1</v>
      </c>
      <c r="B19" s="19" t="s">
        <v>65</v>
      </c>
      <c r="D19" s="5" t="s">
        <v>66</v>
      </c>
      <c r="E19" s="15" t="s">
        <v>67</v>
      </c>
    </row>
    <row r="20" spans="1:5" x14ac:dyDescent="0.25">
      <c r="A20" s="18">
        <v>3.2</v>
      </c>
      <c r="B20" s="19" t="s">
        <v>68</v>
      </c>
      <c r="D20" s="5" t="s">
        <v>69</v>
      </c>
      <c r="E20" s="15" t="s">
        <v>70</v>
      </c>
    </row>
    <row r="21" spans="1:5" ht="30" x14ac:dyDescent="0.25">
      <c r="A21" s="18">
        <v>3.3</v>
      </c>
      <c r="B21" s="19" t="s">
        <v>71</v>
      </c>
      <c r="D21" s="5" t="s">
        <v>72</v>
      </c>
      <c r="E21" s="15" t="s">
        <v>73</v>
      </c>
    </row>
    <row r="22" spans="1:5" x14ac:dyDescent="0.25">
      <c r="A22" s="18">
        <v>3.4</v>
      </c>
      <c r="B22" s="19" t="s">
        <v>74</v>
      </c>
      <c r="D22" s="5" t="s">
        <v>75</v>
      </c>
      <c r="E22" s="15" t="s">
        <v>76</v>
      </c>
    </row>
    <row r="23" spans="1:5" ht="45" x14ac:dyDescent="0.25">
      <c r="A23" s="18">
        <v>3.5</v>
      </c>
      <c r="B23" s="19" t="s">
        <v>151</v>
      </c>
      <c r="D23" s="5" t="s">
        <v>77</v>
      </c>
      <c r="E23" s="15" t="s">
        <v>78</v>
      </c>
    </row>
    <row r="24" spans="1:5" x14ac:dyDescent="0.25">
      <c r="A24" s="18">
        <v>4.0999999999999996</v>
      </c>
      <c r="B24" s="19" t="s">
        <v>79</v>
      </c>
      <c r="D24" s="5" t="s">
        <v>80</v>
      </c>
      <c r="E24" s="15" t="s">
        <v>81</v>
      </c>
    </row>
    <row r="25" spans="1:5" ht="30" x14ac:dyDescent="0.25">
      <c r="A25" s="18">
        <v>4.2</v>
      </c>
      <c r="B25" s="19" t="s">
        <v>82</v>
      </c>
      <c r="D25" s="5" t="s">
        <v>83</v>
      </c>
      <c r="E25" s="15" t="s">
        <v>159</v>
      </c>
    </row>
    <row r="26" spans="1:5" x14ac:dyDescent="0.25">
      <c r="A26" s="18">
        <v>4.3</v>
      </c>
      <c r="B26" s="19" t="s">
        <v>150</v>
      </c>
      <c r="D26" s="5" t="s">
        <v>84</v>
      </c>
      <c r="E26" s="15" t="s">
        <v>85</v>
      </c>
    </row>
    <row r="27" spans="1:5" x14ac:dyDescent="0.25">
      <c r="D27" s="5" t="s">
        <v>86</v>
      </c>
      <c r="E27" s="15" t="s">
        <v>87</v>
      </c>
    </row>
    <row r="28" spans="1:5" x14ac:dyDescent="0.25">
      <c r="D28" s="5" t="s">
        <v>88</v>
      </c>
      <c r="E28" s="15" t="s">
        <v>160</v>
      </c>
    </row>
    <row r="29" spans="1:5" x14ac:dyDescent="0.25">
      <c r="D29" s="5" t="s">
        <v>90</v>
      </c>
      <c r="E29" s="15" t="s">
        <v>161</v>
      </c>
    </row>
    <row r="30" spans="1:5" x14ac:dyDescent="0.25">
      <c r="D30" s="5" t="s">
        <v>92</v>
      </c>
      <c r="E30" s="15" t="s">
        <v>162</v>
      </c>
    </row>
    <row r="31" spans="1:5" x14ac:dyDescent="0.25">
      <c r="D31" s="5" t="s">
        <v>94</v>
      </c>
      <c r="E31" s="15" t="s">
        <v>163</v>
      </c>
    </row>
    <row r="32" spans="1:5" x14ac:dyDescent="0.25">
      <c r="D32" s="5" t="s">
        <v>96</v>
      </c>
      <c r="E32" s="15" t="s">
        <v>97</v>
      </c>
    </row>
    <row r="33" spans="1:5" ht="30" x14ac:dyDescent="0.25">
      <c r="A33"/>
      <c r="B33"/>
      <c r="D33" s="5" t="s">
        <v>98</v>
      </c>
      <c r="E33" s="15" t="s">
        <v>164</v>
      </c>
    </row>
    <row r="34" spans="1:5" x14ac:dyDescent="0.25">
      <c r="A34"/>
      <c r="B34"/>
      <c r="D34" s="5" t="s">
        <v>99</v>
      </c>
      <c r="E34" s="15" t="s">
        <v>100</v>
      </c>
    </row>
    <row r="35" spans="1:5" ht="30" x14ac:dyDescent="0.25">
      <c r="A35"/>
      <c r="B35"/>
      <c r="D35" s="5" t="s">
        <v>101</v>
      </c>
      <c r="E35" s="15" t="s">
        <v>102</v>
      </c>
    </row>
    <row r="36" spans="1:5" x14ac:dyDescent="0.25">
      <c r="A36"/>
      <c r="B36"/>
      <c r="D36" s="5" t="s">
        <v>103</v>
      </c>
      <c r="E36" s="15" t="s">
        <v>104</v>
      </c>
    </row>
    <row r="37" spans="1:5" x14ac:dyDescent="0.25">
      <c r="A37"/>
      <c r="B37"/>
      <c r="D37" s="5" t="s">
        <v>105</v>
      </c>
      <c r="E37" s="15" t="s">
        <v>106</v>
      </c>
    </row>
    <row r="38" spans="1:5" ht="15" customHeight="1" x14ac:dyDescent="0.25">
      <c r="A38"/>
      <c r="B38"/>
      <c r="D38" s="5" t="s">
        <v>107</v>
      </c>
      <c r="E38" s="15" t="s">
        <v>165</v>
      </c>
    </row>
    <row r="39" spans="1:5" ht="30" x14ac:dyDescent="0.25">
      <c r="A39"/>
      <c r="B39"/>
      <c r="D39" s="5" t="s">
        <v>108</v>
      </c>
      <c r="E39" s="15" t="s">
        <v>166</v>
      </c>
    </row>
    <row r="40" spans="1:5" x14ac:dyDescent="0.25">
      <c r="A40"/>
      <c r="B40"/>
      <c r="D40" s="5" t="s">
        <v>109</v>
      </c>
      <c r="E40" s="15" t="s">
        <v>167</v>
      </c>
    </row>
    <row r="41" spans="1:5" x14ac:dyDescent="0.25">
      <c r="A41"/>
      <c r="B41"/>
      <c r="D41" s="5" t="s">
        <v>110</v>
      </c>
      <c r="E41" s="15" t="s">
        <v>168</v>
      </c>
    </row>
    <row r="42" spans="1:5" x14ac:dyDescent="0.25">
      <c r="A42"/>
      <c r="B42"/>
      <c r="D42" s="5" t="s">
        <v>111</v>
      </c>
      <c r="E42" s="15" t="s">
        <v>112</v>
      </c>
    </row>
    <row r="43" spans="1:5" ht="15" customHeight="1" x14ac:dyDescent="0.25">
      <c r="A43"/>
      <c r="B43"/>
      <c r="D43" s="5" t="s">
        <v>113</v>
      </c>
      <c r="E43" s="15" t="s">
        <v>114</v>
      </c>
    </row>
    <row r="44" spans="1:5" x14ac:dyDescent="0.25">
      <c r="A44"/>
      <c r="B44"/>
      <c r="D44" s="5" t="s">
        <v>115</v>
      </c>
      <c r="E44" s="15" t="s">
        <v>116</v>
      </c>
    </row>
    <row r="45" spans="1:5" x14ac:dyDescent="0.25">
      <c r="A45"/>
      <c r="B45"/>
      <c r="D45" s="5" t="s">
        <v>117</v>
      </c>
      <c r="E45" s="15" t="s">
        <v>118</v>
      </c>
    </row>
    <row r="46" spans="1:5" ht="30" x14ac:dyDescent="0.25">
      <c r="A46"/>
      <c r="B46"/>
      <c r="D46" s="5" t="s">
        <v>119</v>
      </c>
      <c r="E46" s="15" t="s">
        <v>169</v>
      </c>
    </row>
    <row r="47" spans="1:5" x14ac:dyDescent="0.25">
      <c r="A47"/>
      <c r="B47"/>
      <c r="D47" s="5" t="s">
        <v>120</v>
      </c>
      <c r="E47" s="15" t="s">
        <v>121</v>
      </c>
    </row>
    <row r="48" spans="1:5" ht="30" x14ac:dyDescent="0.25">
      <c r="A48"/>
      <c r="B48"/>
      <c r="D48" s="5" t="s">
        <v>122</v>
      </c>
      <c r="E48" s="15" t="s">
        <v>123</v>
      </c>
    </row>
    <row r="49" spans="1:5" x14ac:dyDescent="0.25">
      <c r="A49"/>
      <c r="B49"/>
      <c r="D49" s="5" t="s">
        <v>124</v>
      </c>
      <c r="E49" s="15" t="s">
        <v>170</v>
      </c>
    </row>
    <row r="50" spans="1:5" x14ac:dyDescent="0.25">
      <c r="A50"/>
      <c r="B50"/>
      <c r="D50" s="5" t="s">
        <v>125</v>
      </c>
      <c r="E50" s="15" t="s">
        <v>126</v>
      </c>
    </row>
    <row r="51" spans="1:5" ht="30" x14ac:dyDescent="0.25">
      <c r="A51"/>
      <c r="B51"/>
      <c r="D51" s="5" t="s">
        <v>127</v>
      </c>
      <c r="E51" s="15" t="s">
        <v>171</v>
      </c>
    </row>
    <row r="52" spans="1:5" x14ac:dyDescent="0.25">
      <c r="A52"/>
      <c r="B52"/>
      <c r="D52" s="5" t="s">
        <v>128</v>
      </c>
      <c r="E52" s="15" t="s">
        <v>129</v>
      </c>
    </row>
    <row r="53" spans="1:5" ht="15" customHeight="1" x14ac:dyDescent="0.25">
      <c r="A53"/>
      <c r="B53"/>
      <c r="D53" s="5" t="s">
        <v>130</v>
      </c>
      <c r="E53" s="15" t="s">
        <v>131</v>
      </c>
    </row>
    <row r="54" spans="1:5" ht="30" x14ac:dyDescent="0.25">
      <c r="A54"/>
      <c r="B54"/>
      <c r="D54" s="5" t="s">
        <v>132</v>
      </c>
      <c r="E54" s="15" t="s">
        <v>133</v>
      </c>
    </row>
    <row r="55" spans="1:5" ht="30" x14ac:dyDescent="0.25">
      <c r="A55"/>
      <c r="B55"/>
      <c r="D55" s="5" t="s">
        <v>134</v>
      </c>
      <c r="E55" s="15" t="s">
        <v>135</v>
      </c>
    </row>
    <row r="56" spans="1:5" ht="30" x14ac:dyDescent="0.25">
      <c r="A56"/>
      <c r="B56"/>
      <c r="D56" s="5" t="s">
        <v>136</v>
      </c>
      <c r="E56" s="15" t="s">
        <v>137</v>
      </c>
    </row>
    <row r="57" spans="1:5" x14ac:dyDescent="0.25">
      <c r="A57"/>
      <c r="B57"/>
      <c r="D57" s="5" t="s">
        <v>138</v>
      </c>
      <c r="E57" s="15" t="s">
        <v>172</v>
      </c>
    </row>
    <row r="58" spans="1:5" x14ac:dyDescent="0.25">
      <c r="A58"/>
      <c r="B58"/>
      <c r="D58" s="5" t="s">
        <v>139</v>
      </c>
      <c r="E58" s="15" t="s">
        <v>140</v>
      </c>
    </row>
    <row r="59" spans="1:5" x14ac:dyDescent="0.25">
      <c r="A59"/>
      <c r="B59"/>
      <c r="D59" s="5" t="s">
        <v>141</v>
      </c>
      <c r="E59" s="15" t="s">
        <v>142</v>
      </c>
    </row>
    <row r="60" spans="1:5" x14ac:dyDescent="0.25">
      <c r="A60"/>
      <c r="B60"/>
      <c r="D60" s="5" t="s">
        <v>143</v>
      </c>
      <c r="E60" s="15" t="s">
        <v>173</v>
      </c>
    </row>
    <row r="61" spans="1:5" x14ac:dyDescent="0.25">
      <c r="A61"/>
      <c r="B61"/>
      <c r="D61" s="5" t="s">
        <v>144</v>
      </c>
      <c r="E61" s="15" t="s">
        <v>174</v>
      </c>
    </row>
    <row r="62" spans="1:5" x14ac:dyDescent="0.25">
      <c r="A62"/>
      <c r="B62"/>
      <c r="D62" s="5" t="s">
        <v>145</v>
      </c>
      <c r="E62" s="15" t="s">
        <v>146</v>
      </c>
    </row>
    <row r="63" spans="1:5" ht="30" x14ac:dyDescent="0.25">
      <c r="A63"/>
      <c r="B63"/>
      <c r="D63" s="5" t="s">
        <v>147</v>
      </c>
      <c r="E63" s="15" t="s">
        <v>175</v>
      </c>
    </row>
    <row r="64" spans="1:5" x14ac:dyDescent="0.25">
      <c r="A64"/>
      <c r="B64"/>
      <c r="D64" s="5" t="s">
        <v>148</v>
      </c>
      <c r="E64" s="15" t="s">
        <v>149</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11</vt:lpstr>
      <vt:lpstr>12</vt:lpstr>
      <vt:lpstr>13</vt:lpstr>
      <vt:lpstr>Historial de Cambios</vt:lpstr>
      <vt:lpstr>Validacion datos</vt:lpstr>
      <vt:lpstr>'11'!Área_de_impresión</vt:lpstr>
      <vt:lpstr>'12'!Área_de_impresión</vt:lpstr>
      <vt:lpstr>'Historial de Cambios'!Área_de_impresión</vt:lpstr>
      <vt:lpstr>'11'!Títulos_a_imprimir</vt:lpstr>
      <vt:lpstr>'Historial de Cambios'!Títulos_a_imprimir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Deyris Reyes Ramírez</cp:lastModifiedBy>
  <cp:lastPrinted>2022-02-22T12:37:13Z</cp:lastPrinted>
  <dcterms:created xsi:type="dcterms:W3CDTF">2018-02-28T12:31:13Z</dcterms:created>
  <dcterms:modified xsi:type="dcterms:W3CDTF">2022-02-22T12:37:20Z</dcterms:modified>
</cp:coreProperties>
</file>