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1\Ministerio de Hacienda\3er Trimestre\"/>
    </mc:Choice>
  </mc:AlternateContent>
  <xr:revisionPtr revIDLastSave="0" documentId="13_ncr:1_{1BBA00E0-3AD9-4C41-9980-B5287A441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 11" sheetId="2" r:id="rId1"/>
    <sheet name="Programa 12" sheetId="5" r:id="rId2"/>
    <sheet name="Programa 13" sheetId="6" r:id="rId3"/>
    <sheet name="Historial de Cambios" sheetId="3" state="hidden" r:id="rId4"/>
    <sheet name="Validacion datos" sheetId="4" state="hidden" r:id="rId5"/>
  </sheets>
  <externalReferences>
    <externalReference r:id="rId6"/>
    <externalReference r:id="rId7"/>
  </externalReferences>
  <definedNames>
    <definedName name="_xlnm.Print_Area" localSheetId="3">'Historial de Cambios'!$A$1:$F$43</definedName>
    <definedName name="_xlnm.Print_Area" localSheetId="0">'Programa 11'!$A$1:$H$59</definedName>
    <definedName name="_xlnm.Print_Area" localSheetId="1">'Programa 12'!$A$1:$H$62</definedName>
    <definedName name="_xlnm.Print_Area" localSheetId="2">'Programa 13'!$A$1:$H$60</definedName>
    <definedName name="_xlnm.Print_Titles" localSheetId="3">'Historial de Cambios'!$1:$7</definedName>
    <definedName name="_xlnm.Print_Titles" localSheetId="0">'Programa 11'!$1:$6</definedName>
    <definedName name="_xlnm.Print_Titles" localSheetId="1">'Programa 12'!$1:$6</definedName>
    <definedName name="_xlnm.Print_Titles" localSheetId="2">'Programa 13'!$1:$6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6" l="1"/>
  <c r="G44" i="6"/>
  <c r="D44" i="6"/>
  <c r="G38" i="6"/>
  <c r="C23" i="6"/>
  <c r="B21" i="6"/>
  <c r="C21" i="6" s="1"/>
  <c r="C19" i="6"/>
  <c r="B19" i="6"/>
  <c r="H45" i="5"/>
  <c r="G45" i="5"/>
  <c r="H44" i="5"/>
  <c r="G44" i="5"/>
  <c r="C38" i="5"/>
  <c r="G38" i="5" s="1"/>
  <c r="A38" i="5"/>
  <c r="C23" i="5"/>
  <c r="B21" i="5"/>
  <c r="C21" i="5" s="1"/>
  <c r="B19" i="5"/>
  <c r="C19" i="5" s="1"/>
  <c r="G43" i="2"/>
  <c r="B18" i="2" l="1"/>
  <c r="B20" i="2"/>
  <c r="C37" i="2" l="1"/>
  <c r="H43" i="2" l="1"/>
  <c r="D43" i="2"/>
  <c r="G37" i="2"/>
</calcChain>
</file>

<file path=xl/sharedStrings.xml><?xml version="1.0" encoding="utf-8"?>
<sst xmlns="http://schemas.openxmlformats.org/spreadsheetml/2006/main" count="357" uniqueCount="243">
  <si>
    <t>Eje estratégico:</t>
  </si>
  <si>
    <t>Objetivo general:</t>
  </si>
  <si>
    <t>Objetivo(s) específico(s):</t>
  </si>
  <si>
    <t>Presupuesto Inicial</t>
  </si>
  <si>
    <t>Presupuesto Ejecutado</t>
  </si>
  <si>
    <t xml:space="preserve"> Presupuesto Anual </t>
  </si>
  <si>
    <t>Causas y justificación del desvío:</t>
  </si>
  <si>
    <t>Logros alcanzados:</t>
  </si>
  <si>
    <t>Financiero % 
F=D/B</t>
  </si>
  <si>
    <t>Avance</t>
  </si>
  <si>
    <t>Presupuesto Vigente</t>
  </si>
  <si>
    <t>Física %
 E=C/A</t>
  </si>
  <si>
    <t>Porcentaje de Ejecución (ejecutado/vigente)</t>
  </si>
  <si>
    <t>Línea(s) de acción:</t>
  </si>
  <si>
    <t>Ejecución Trimestral</t>
  </si>
  <si>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</si>
  <si>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</si>
  <si>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</si>
  <si>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</si>
  <si>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</si>
  <si>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</si>
  <si>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</si>
  <si>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II. Contribución a la Estrategia Nacional de Desarrollo</t>
  </si>
  <si>
    <t>Eje</t>
  </si>
  <si>
    <t>Objetivo General</t>
  </si>
  <si>
    <t>Objetivo Específico</t>
  </si>
  <si>
    <t>Indicador</t>
  </si>
  <si>
    <t>Producto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</si>
  <si>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</si>
  <si>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</si>
  <si>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</si>
  <si>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</si>
  <si>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</si>
  <si>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</si>
  <si>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</si>
  <si>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</si>
  <si>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</si>
  <si>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1.1.1</t>
  </si>
  <si>
    <t>Imperio de la ley y seguridad ciudadana</t>
  </si>
  <si>
    <t>1.1.2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</si>
  <si>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</si>
  <si>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</si>
  <si>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</si>
  <si>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</si>
  <si>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</si>
  <si>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</si>
  <si>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1.3.1</t>
  </si>
  <si>
    <t>Salud y seguridad social integral</t>
  </si>
  <si>
    <t>1.3.2</t>
  </si>
  <si>
    <t>Igualdad de derechos y oportunidades</t>
  </si>
  <si>
    <t>1.3.3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</si>
  <si>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</si>
  <si>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</si>
  <si>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</si>
  <si>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</si>
  <si>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</si>
  <si>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</si>
  <si>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</si>
  <si>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</si>
  <si>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</si>
  <si>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</si>
  <si>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</si>
  <si>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</si>
  <si>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</si>
  <si>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</si>
  <si>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</si>
  <si>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</si>
  <si>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</si>
  <si>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</si>
  <si>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</si>
  <si>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</si>
  <si>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</si>
  <si>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</si>
  <si>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</si>
  <si>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</si>
  <si>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</si>
  <si>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</si>
  <si>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</si>
  <si>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</si>
  <si>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</si>
  <si>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</si>
  <si>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</si>
  <si>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</si>
  <si>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</si>
  <si>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</si>
  <si>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</si>
  <si>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DESARROLLO INSTITUCIONAL</t>
  </si>
  <si>
    <t>2.3.8</t>
  </si>
  <si>
    <t>DESARROLLO SOCIAL</t>
  </si>
  <si>
    <t>2.4.1</t>
  </si>
  <si>
    <t>DESARROLLO PRODUCTIVO</t>
  </si>
  <si>
    <t>2.4.2</t>
  </si>
  <si>
    <t>DESARROLLO SOSTENIBLE</t>
  </si>
  <si>
    <t>2.4.3</t>
  </si>
  <si>
    <t>Promover el desarrollo sostenible de la zona fronteriza</t>
  </si>
  <si>
    <t>2.5.1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</si>
  <si>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</si>
  <si>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</si>
  <si>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</si>
  <si>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</si>
  <si>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</si>
  <si>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</si>
  <si>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</si>
  <si>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</si>
  <si>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</si>
  <si>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3.1.2</t>
  </si>
  <si>
    <t>3.1.3</t>
  </si>
  <si>
    <t>3.2.1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</si>
  <si>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</si>
  <si>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</si>
  <si>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</si>
  <si>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</si>
  <si>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</si>
  <si>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</si>
  <si>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</si>
  <si>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</si>
  <si>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</si>
  <si>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</si>
  <si>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</si>
  <si>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</si>
  <si>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</si>
  <si>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</si>
  <si>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3.4.1</t>
  </si>
  <si>
    <t>Propiciar mayores niveles de inversión, tanto nacional como extranjera, en actividades de alto valor agregado y capacidad de generación de empleo decente</t>
  </si>
  <si>
    <t>3.4.2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</si>
  <si>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</si>
  <si>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</si>
  <si>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</si>
  <si>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</si>
  <si>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</si>
  <si>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</si>
  <si>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</si>
  <si>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</si>
  <si>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</si>
  <si>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</si>
  <si>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</si>
  <si>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</si>
  <si>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</si>
  <si>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</si>
  <si>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</si>
  <si>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</si>
  <si>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4.1.3</t>
  </si>
  <si>
    <t>4.1.4</t>
  </si>
  <si>
    <t>Gestionar el recurso agua de manera eficiente y sostenible, para garantizar la seguridad hídrica</t>
  </si>
  <si>
    <t>4.2.1</t>
  </si>
  <si>
    <t>4.3.1</t>
  </si>
  <si>
    <t>Reducir la vulnerabilidad, avanzar en la adaptación a los efectos del cambio climático y contribuir a la mitigación de sus causas</t>
  </si>
  <si>
    <t>Adecuada adaptación al cambio climático</t>
  </si>
  <si>
    <t>Estructura productiva sectorial y territorialmente adecuada, integrada competitivamente a la economía global y que aprovecha las oportunidades del mercado local.</t>
  </si>
  <si>
    <t>Educación de calidad para todos y todas</t>
  </si>
  <si>
    <t>Estructurar una administración pública eficiente que actúe con honestidad, transparencia y rendición de cuentas y se oriente a la obtención de resultados en beneficio de la sociedad y del desarrollo nacional y local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</si>
  <si>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</si>
  <si>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Promover la calidad de la democracia, sus principios, instituciones y procedimientos, facilitando la participación institucional y organizada de la población y el ejercicio responsable de los derechos y deberes ciudadanos</t>
  </si>
  <si>
    <t>Promover la consolidación del sistema electoral y de partidos políticos para garantizar la actuación responsable, democrática y transparente de los actores e instituciones del sistema político</t>
  </si>
  <si>
    <t>Fortalecer las capacidades de control y fiscalización del Congreso Nacional para proteger los recursos públicos y asegurar su uso eficiente, eficaz y transparente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</si>
  <si>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</si>
  <si>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Proteger a los niños, niñas, adolescentes y jóvenes desde la primera infancia para propiciar su desarrollo integral e inclusión social</t>
  </si>
  <si>
    <t>Ordenar los flujos migratorios conforme a las necesidades del desarrollo nacional</t>
  </si>
  <si>
    <t>Promover y proteger los derechos de la población dominicana en el exterior y propiciar la conservación de su identidad nacional</t>
  </si>
  <si>
    <t>Integrar la dimensión de la cohesión territorial en el diseño y la gestión de las políticas públicas</t>
  </si>
  <si>
    <t>Reducir la disparidad urbano-rural e interregional en el acceso a servicios y oportunidades económicas, mediante la promoción de un desarrollo territorial ordenado e inclusivo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</si>
  <si>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</si>
  <si>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Garantizar la sostenibilidad macroeconómica</t>
  </si>
  <si>
    <t>Consolidar una gestión de las finanzas públicas sostenible, que asigne los recursos en función de las prioridades del desarrollo nacional y propicie una distribución equitativa de la renta nacional</t>
  </si>
  <si>
    <t>Consolidar un sistema financiero eficiente, solvente y profundo que apoye la generación de ahorro y su canalización al desarrollo productivo</t>
  </si>
  <si>
    <t>Asegurar un suministro confiable de electricidad, a precios competitivos y en condiciones de sostenibilidad financiera y ambiental</t>
  </si>
  <si>
    <t>Fortalecer el sistema nacional de ciencia, tecnoloíia e innovación para dea respuestas a las demandas económicas, sociales y culturales de la nación y propiciar la inserción en la sociedad y economía del conocimiento</t>
  </si>
  <si>
    <t>Convertir al país en un centro logístico regional, aprovechando sus ventajas de localización geográfica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</si>
  <si>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</si>
  <si>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Apoyar la competitividad, diversificación y sostenibilidad del sector turismo</t>
  </si>
  <si>
    <t>Promover la producción y el consumo sostenibles</t>
  </si>
  <si>
    <t>Desarrollar una gestión integral de desechos, sustancias contaminantes y fuentes de contaminación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</si>
  <si>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</si>
  <si>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Administración pública transparente, eficiente y orientada</t>
  </si>
  <si>
    <t>III. Información del Programa</t>
  </si>
  <si>
    <t>IV.I - Desempeño financiero</t>
  </si>
  <si>
    <t>IV. Formulación y Ejecución Física-Financiera</t>
  </si>
  <si>
    <t>IV.II - Formulación y Ejecución Trimestral de las Metas por Producto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</si>
  <si>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</si>
  <si>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</si>
  <si>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</si>
  <si>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</si>
  <si>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</si>
  <si>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</si>
  <si>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 xml:space="preserve">VI. I - De acuerdo a los eventos presentados durante la ejecución del producto, ¿qué aspecto puede mejorarse? 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</si>
  <si>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</si>
  <si>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</si>
  <si>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</si>
  <si>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Misión</t>
  </si>
  <si>
    <t>Visión</t>
  </si>
  <si>
    <t>Informe de Evaluación Trimestral de las Metas Físicas-Financieras</t>
  </si>
  <si>
    <t>28/03/2019</t>
  </si>
  <si>
    <t>Patria Sención
Encargada Dpto. Empresas Públicas Financieras
Manuel de Jesús
Encargado Dpto. Empresas Públicas No Financieras</t>
  </si>
  <si>
    <t>César De la Cruz
Encargado Dpto. Evaluación del Gasto</t>
  </si>
  <si>
    <t xml:space="preserve"> 6112</t>
  </si>
  <si>
    <t>Proveer los servicios de agua potable y saneamiento, conforme a los parámetros de calidad establecidos, a la población en su ámbito de competencia territorial, contribuyendo a mejorar la salud y calidad de vida de los usuarios, en armonía y respecto al medio ambiente.</t>
  </si>
  <si>
    <t>Residentes de viviendas del área de jurisdicción del INAPA con abastecimiento de agua potable a través de la red publica</t>
  </si>
  <si>
    <t>%  (Viviendas con servicio de agua potable a través de la  red pública)</t>
  </si>
  <si>
    <t>Abastecimiento de Agua Potable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</si>
  <si>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</si>
  <si>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t xml:space="preserve">Residentes de viviendas del área de jurisdicción del INAPA con abastecimiento de agua potable a través de la red pública.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/>
    </r>
  </si>
  <si>
    <r>
      <t xml:space="preserve">Agua potable suministrada a través de un sistema de acueducto.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/>
    </r>
  </si>
  <si>
    <t>AMPLIAR Y GARANTIZA LA COBERTURA Y CONTINUIDAD DE AGUA POTABLE</t>
  </si>
  <si>
    <t>OE1: Incrementar y garantizar la producción de agua potable de manera continua y con los niveles de presión adecuadas.</t>
  </si>
  <si>
    <t>1.1.1.1: Impulsar la inversión en construcción en S.A.A.P. mediante Planes Anuales y Plurianuales de Inversión Pública basados en la identificación de zonas con baja capacidad instalada.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</si>
  <si>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</si>
  <si>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 xml:space="preserve">Este producto tiene meta de aumentar un 10% con respecto al año 2020, por lo que seria un 2.5% por trimestre. </t>
  </si>
  <si>
    <t>N/A</t>
  </si>
  <si>
    <t>Subcapítulo</t>
  </si>
  <si>
    <t>01</t>
  </si>
  <si>
    <t>Física
(A)</t>
  </si>
  <si>
    <t>Financiera
(B)</t>
  </si>
  <si>
    <t>Lineamientos para la Ejecución Presupuestaria de las Empresas Públicas no Financieras e Instituciones Públicas Financieras para el ejercicio 2021</t>
  </si>
  <si>
    <t>Física 
(C)</t>
  </si>
  <si>
    <t>Financiera 
 (D)</t>
  </si>
  <si>
    <t>En este trimestre se han realizado trabajos para el mejoramiento del servicio de agua potable en : Quita Sueño-Cotuí (prov. Sánchez Ramírez), Baitoa (prov. Santiago), municipio Dajabón y Partido (prov. Dajabón), Salcedo-Villa Tapia (prov. Hermanas Mirabal), municipio Azua (prov. Azua), Zona Costera-Los Limones-Copey-Villa Elisa- (prov. Montecristi), municipio El Seibo (prov. El Seibo), Municipio Hostos (prov. Duarte), Jinova-Jaquimeye-San Juan de la Maguana (prov. San Juan), municipio Hato Mayor (prov. Hato Mayor), Bani-Honduras-Matadero-Angostura (prov. Peravia), Villa Altagracia-Los Ramírez (prov. San Cristóbal), Nagua-Pozo Los Limones-Payita (prov. María Trinidad Sánchez), Mao-Jicome (prov. Valverde)</t>
  </si>
  <si>
    <t>Mejorar la asignación de transporte del personal y los materiales  a nivel nacional, aun hay una gran debilidad en este aspecto para los encargados de operaciones y las brigadas de operaciones a nivel nacional y desde el nivel central.    Debemos mejorar la comunicación desde el nivel central hacia los encargados provinciales a fin de poder tener a tiempo la información de las situaciones que se generan desde el NC y las que se producen en las provincias. Mejorar la adquisición de los materiales, herramientas y equipos necesarios para hacer eficiente la recuperación de los sistemas aplicando a los suplidores la ley de compras y contrataciones en lo que tiene que ver con la entrega tiempo de los bienes y servicios requeridos.</t>
  </si>
  <si>
    <t>I -Información Institucional</t>
  </si>
  <si>
    <t>Ser reconocido como una institución Pública, moderna, consolidada, dinámica y con liderazgo nacional e internacional en el sector de agua potable y saneamiento, común Modelo de Gestión Eficiente, Desconcentrado y Auto-sostenible, que permita el acercamiento a las necesidades de los Ciudadanos/Clientes, para garantizar su satisfacción y la mejora de sus condiciones de vida.</t>
  </si>
  <si>
    <t>OES1:Incrementar la construcción de infraestructura de producción de agua potable en territorios con baja capacidad instalada</t>
  </si>
  <si>
    <t>Residentes en el área de jurisdicción del INAPA</t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</si>
  <si>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</si>
  <si>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</si>
  <si>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t>Beneficiarios:</t>
    </r>
    <r>
      <rPr>
        <sz val="11"/>
        <color rgb="FF000000"/>
        <rFont val="Century Gothic"/>
        <family val="2"/>
      </rPr>
      <t xml:space="preserve"> </t>
    </r>
  </si>
  <si>
    <t>Residentes de viviendas del área de jurisdicción del INAPA con aguas residuales tratadas y vertidas al medio ambiente conforme a los parámetros establecidos por las normas</t>
  </si>
  <si>
    <t>%   (Cobertura de aguas residuales tratadas)</t>
  </si>
  <si>
    <t>Residentes de viviendas del área de jurisdicción del INAPA con servicio de recolección de aguas residuales a través de la red de alcantarillado sanitario</t>
  </si>
  <si>
    <t>%  (Viviendas con servicio de recolección de aguas residuales)</t>
  </si>
  <si>
    <r>
      <rPr>
        <b/>
        <sz val="11"/>
        <color rgb="FF000000"/>
        <rFont val="Calibri"/>
        <family val="2"/>
        <scheme val="minor"/>
      </rPr>
      <t xml:space="preserve">03. </t>
    </r>
    <r>
      <rPr>
        <sz val="11"/>
        <color rgb="FF000000"/>
        <rFont val="Calibri"/>
        <family val="2"/>
        <scheme val="minor"/>
      </rPr>
      <t xml:space="preserve">Residentes de viviendas del área de jurisdicción del INAPA con aguas residuales tratadas y vertidas al medio ambiente conforme a los parámetros establecidos por las normas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scheme val="minor"/>
      </rPr>
      <t xml:space="preserve">02. </t>
    </r>
    <r>
      <rPr>
        <sz val="11"/>
        <color rgb="FF000000"/>
        <rFont val="Calibri"/>
        <family val="2"/>
        <scheme val="minor"/>
      </rPr>
      <t>Residentes de viviendas del área de jurisdicción del INAPA con servicio de recolección de aguas residuales a través de la red de alcantarillado sanitario.</t>
    </r>
  </si>
  <si>
    <t xml:space="preserve">02. Agua residual recolectada por medio de un sistema de alcantarillado sanitario convencional                                                                                                                                                                   03. Agua residual tratada por medio de un sistema de tratamiento de tecnología apropiada.                                                 </t>
  </si>
  <si>
    <r>
      <t>A. describir lo plasmado en el presupuesto físico (qué se propuso obtener en base a la meta y recursos a emplear: no se pautaron 2 muestreos y monitoreos y solo se ejecuto 1 debido a la deficiencia de personal en el laboratorio.   
B.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describir qué se alcanzó en base a lo planteado en el punto anterior, en términos de recursos financieros ejecutados y producción de bienes y/o servicios lograda; así como el porcentaje ejecutado con respecto a lo presupuestado:1.Se alcanzó el 63 % de los muestreos planteados, ya que, se ejecutaron 16 a plantas y 3 a cuerpos receptores, analizados en el Lab. de la CAASD debido a las deficiencia de personal y acreditación. 2. limpieza de Plantas de tratamiento de Aguas Residuales y pintura en general se programaron  5 para el trimestre se ejecutaron las 5(La Peña, San Francisco de Macorís, Sistema del Proyecto Habitacional Villa Liberación en Tamayo, Monte Cristi y Villa Vásquez. 3. Se completo el programa de instalación en las 21 plantas de tratamiento de Aguas Residuales para la medición de caudal a la entrada y salida. 4. Se evaluaron 13 operadores de operación y mantenimiento como programa evaluación anual y  capacitación del personal. C. En  lo que respecta a Aguas Residuales: 1.Esta operando de forma eficiente la planta de aguas residuales de Cotuí, provincia Sanchez Ramírez y se aplico el proceso de inyección de Hidróxido de Calcio como barreras de malos olores. 2. se completaron los 5 cursos talleres como meta del plan anual.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</si>
  <si>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(registrar las oportunidades de mejora identificadas:  Para Monitorear semanalmente la calidad del agua de descarga y cuerpos receptores disponer de los recursos oportunamente                  (transporte,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 ( Financieros y Transporte) y en lo posible la rehabilitación de las plantas de tratamiento de aguas residuales fuera de servicio.    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</si>
  <si>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</si>
  <si>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</si>
  <si>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</si>
  <si>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</si>
  <si>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t>Residentes del área de jurisdicción del INAPA reciben atención a las solicitudes de servicios comerciales de conformidad con el tiempo de respuesta establecido.</t>
  </si>
  <si>
    <t xml:space="preserve">       %                                (clientes atendidos en tiempo de respuesta)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</si>
  <si>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</si>
  <si>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</si>
  <si>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A través del saneamiento y actualización en OPEN de 8,038 contratos hemos disminuido el tiempo de respuesta a clientes , además de resolución de conflictos y moras.  Este saneamiento de cuentas permite un tiempo de respuesta menor a las solicitudes de servicios de los clientes, reduciendo además quejas por deudas erróneas, cortes por deudas irreales, atrasos en pagos, etc.</t>
  </si>
  <si>
    <t>No existe desvío</t>
  </si>
  <si>
    <t xml:space="preserve"> Dotar de tecnología necesaria al personal de Atención al Cliente en las diferentes oficinas comerciales y completar el personal requerido, para así eliminar el uso de tarjetas DC5 y lograr un mejor control de los procesos de facturación, cobros e ingresos. Esto a su vez permite un registro actualizado de la data en el sistema, eliminando errores y reduciendo tiempo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</si>
</sst>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.00%"/>
    <numFmt numFmtId="167" formatCode="dd/mm/yyyy;@"/>
    <numFmt numFmtId="168" formatCode="0.0%"/>
    <numFmt numFmtId="169" formatCode="_-* #,##0.00_-;\-* #,##0.00_-;_-* &quot;-&quot;??_-;_-@_-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name val="Calibri"/>
      <family val="2"/>
    </font>
    <font>
      <b/>
      <sz val="8"/>
      <color rgb="FFFF000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9" fontId="8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protection locked="0"/>
    </xf>
    <xf numFmtId="0" fontId="3" fillId="0" borderId="0" xfId="3"/>
    <xf numFmtId="0" fontId="3" fillId="0" borderId="0" xfId="3" applyBorder="1"/>
    <xf numFmtId="0" fontId="19" fillId="4" borderId="21" xfId="3" applyFont="1" applyFill="1" applyBorder="1" applyAlignment="1">
      <alignment horizontal="center" vertical="center"/>
    </xf>
    <xf numFmtId="0" fontId="19" fillId="4" borderId="22" xfId="3" applyFont="1" applyFill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49" fontId="20" fillId="0" borderId="24" xfId="3" applyNumberFormat="1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 wrapText="1"/>
    </xf>
    <xf numFmtId="0" fontId="9" fillId="0" borderId="0" xfId="3" applyFont="1"/>
    <xf numFmtId="0" fontId="3" fillId="0" borderId="0" xfId="3" applyAlignment="1">
      <alignment vertical="center" wrapText="1"/>
    </xf>
    <xf numFmtId="0" fontId="3" fillId="0" borderId="25" xfId="3" applyBorder="1"/>
    <xf numFmtId="0" fontId="9" fillId="0" borderId="25" xfId="3" applyFont="1" applyBorder="1" applyAlignment="1">
      <alignment vertical="center" wrapText="1"/>
    </xf>
    <xf numFmtId="0" fontId="3" fillId="0" borderId="25" xfId="3" applyBorder="1" applyAlignment="1">
      <alignment horizontal="center" vertical="center"/>
    </xf>
    <xf numFmtId="0" fontId="3" fillId="0" borderId="25" xfId="3" applyBorder="1" applyAlignment="1">
      <alignment vertical="center" wrapText="1"/>
    </xf>
    <xf numFmtId="0" fontId="9" fillId="0" borderId="25" xfId="3" applyFont="1" applyBorder="1"/>
    <xf numFmtId="0" fontId="17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protection locked="0"/>
    </xf>
    <xf numFmtId="0" fontId="0" fillId="0" borderId="2" xfId="0" applyFont="1" applyBorder="1" applyAlignment="1" applyProtection="1">
      <protection locked="0"/>
    </xf>
    <xf numFmtId="0" fontId="0" fillId="0" borderId="1" xfId="0" applyFont="1" applyBorder="1" applyAlignment="1" applyProtection="1"/>
    <xf numFmtId="0" fontId="17" fillId="0" borderId="1" xfId="0" applyFont="1" applyBorder="1" applyAlignment="1" applyProtection="1">
      <alignment vertical="center" wrapText="1"/>
    </xf>
    <xf numFmtId="167" fontId="13" fillId="0" borderId="13" xfId="0" applyNumberFormat="1" applyFont="1" applyBorder="1" applyAlignment="1" applyProtection="1">
      <alignment horizontal="center"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/>
    <xf numFmtId="0" fontId="0" fillId="0" borderId="2" xfId="0" applyFont="1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12" fillId="2" borderId="30" xfId="0" applyFont="1" applyFill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vertical="top" wrapText="1"/>
    </xf>
    <xf numFmtId="0" fontId="10" fillId="0" borderId="7" xfId="0" applyFont="1" applyBorder="1" applyAlignment="1" applyProtection="1">
      <alignment vertical="top" wrapText="1"/>
    </xf>
    <xf numFmtId="0" fontId="10" fillId="0" borderId="10" xfId="0" applyFont="1" applyBorder="1" applyAlignment="1" applyProtection="1">
      <alignment vertical="top" wrapText="1"/>
    </xf>
    <xf numFmtId="0" fontId="7" fillId="7" borderId="38" xfId="0" applyNumberFormat="1" applyFont="1" applyFill="1" applyBorder="1" applyAlignment="1" applyProtection="1">
      <alignment horizontal="center" vertical="center" wrapText="1" readingOrder="1"/>
    </xf>
    <xf numFmtId="0" fontId="7" fillId="7" borderId="39" xfId="0" applyNumberFormat="1" applyFont="1" applyFill="1" applyBorder="1" applyAlignment="1" applyProtection="1">
      <alignment horizontal="center" vertical="center" wrapText="1" readingOrder="1"/>
    </xf>
    <xf numFmtId="0" fontId="7" fillId="7" borderId="40" xfId="0" applyNumberFormat="1" applyFont="1" applyFill="1" applyBorder="1" applyAlignment="1" applyProtection="1">
      <alignment horizontal="center" vertical="center" wrapText="1" readingOrder="1"/>
    </xf>
    <xf numFmtId="0" fontId="4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165" fontId="5" fillId="0" borderId="25" xfId="0" applyNumberFormat="1" applyFont="1" applyFill="1" applyBorder="1" applyAlignment="1" applyProtection="1">
      <alignment horizontal="left" vertical="center" wrapText="1" readingOrder="1"/>
      <protection locked="0"/>
    </xf>
    <xf numFmtId="165" fontId="27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5" fillId="0" borderId="25" xfId="2" applyFont="1" applyFill="1" applyBorder="1" applyAlignment="1" applyProtection="1">
      <alignment horizontal="center" vertical="center" wrapText="1" readingOrder="1"/>
      <protection locked="0"/>
    </xf>
    <xf numFmtId="164" fontId="5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4" fontId="20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0" fontId="20" fillId="0" borderId="25" xfId="2" applyNumberFormat="1" applyFont="1" applyFill="1" applyBorder="1" applyAlignment="1" applyProtection="1">
      <alignment horizontal="center" vertical="center" wrapText="1" readingOrder="1"/>
      <protection locked="0"/>
    </xf>
    <xf numFmtId="166" fontId="20" fillId="0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Protection="1">
      <protection locked="0"/>
    </xf>
    <xf numFmtId="39" fontId="0" fillId="0" borderId="0" xfId="0" applyNumberForma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39" fontId="4" fillId="0" borderId="0" xfId="0" applyNumberFormat="1" applyFont="1" applyFill="1" applyBorder="1" applyProtection="1">
      <protection locked="0"/>
    </xf>
    <xf numFmtId="43" fontId="4" fillId="0" borderId="0" xfId="1" applyFont="1" applyFill="1" applyBorder="1" applyAlignment="1" applyProtection="1">
      <alignment horizontal="left"/>
      <protection locked="0"/>
    </xf>
    <xf numFmtId="39" fontId="28" fillId="0" borderId="0" xfId="0" applyNumberFormat="1" applyFont="1" applyFill="1" applyBorder="1" applyAlignment="1" applyProtection="1">
      <alignment vertical="center" wrapText="1"/>
      <protection locked="0"/>
    </xf>
    <xf numFmtId="9" fontId="4" fillId="0" borderId="0" xfId="2" applyFont="1" applyFill="1" applyBorder="1" applyProtection="1">
      <protection locked="0"/>
    </xf>
    <xf numFmtId="0" fontId="16" fillId="9" borderId="15" xfId="0" applyFont="1" applyFill="1" applyBorder="1" applyAlignment="1" applyProtection="1">
      <alignment horizontal="center" wrapText="1"/>
    </xf>
    <xf numFmtId="0" fontId="0" fillId="9" borderId="0" xfId="0" applyFont="1" applyFill="1" applyBorder="1" applyProtection="1"/>
    <xf numFmtId="0" fontId="0" fillId="9" borderId="0" xfId="0" applyFont="1" applyFill="1" applyBorder="1" applyAlignment="1" applyProtection="1">
      <alignment horizontal="left"/>
    </xf>
    <xf numFmtId="0" fontId="0" fillId="9" borderId="2" xfId="0" applyFont="1" applyFill="1" applyBorder="1" applyAlignment="1" applyProtection="1">
      <alignment horizontal="left"/>
    </xf>
    <xf numFmtId="0" fontId="16" fillId="9" borderId="15" xfId="0" applyFont="1" applyFill="1" applyBorder="1" applyAlignment="1" applyProtection="1">
      <alignment horizontal="center" vertical="center"/>
    </xf>
    <xf numFmtId="0" fontId="0" fillId="9" borderId="0" xfId="0" applyFont="1" applyFill="1" applyBorder="1" applyProtection="1">
      <protection locked="0"/>
    </xf>
    <xf numFmtId="0" fontId="0" fillId="9" borderId="0" xfId="0" applyFont="1" applyFill="1" applyBorder="1" applyAlignment="1" applyProtection="1">
      <alignment horizontal="left"/>
      <protection locked="0"/>
    </xf>
    <xf numFmtId="0" fontId="0" fillId="9" borderId="2" xfId="0" applyFont="1" applyFill="1" applyBorder="1" applyAlignment="1" applyProtection="1">
      <alignment horizontal="left"/>
      <protection locked="0"/>
    </xf>
    <xf numFmtId="0" fontId="16" fillId="9" borderId="1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wrapText="1"/>
      <protection locked="0"/>
    </xf>
    <xf numFmtId="43" fontId="4" fillId="0" borderId="0" xfId="1" applyFont="1" applyFill="1" applyBorder="1" applyProtection="1">
      <protection locked="0"/>
    </xf>
    <xf numFmtId="43" fontId="4" fillId="0" borderId="0" xfId="0" applyNumberFormat="1" applyFont="1" applyFill="1" applyBorder="1" applyProtection="1">
      <protection locked="0"/>
    </xf>
    <xf numFmtId="39" fontId="30" fillId="0" borderId="0" xfId="0" applyNumberFormat="1" applyFont="1" applyFill="1" applyBorder="1" applyAlignment="1" applyProtection="1">
      <alignment vertical="center" wrapText="1"/>
      <protection locked="0"/>
    </xf>
    <xf numFmtId="10" fontId="29" fillId="0" borderId="25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/>
    <xf numFmtId="0" fontId="0" fillId="0" borderId="15" xfId="0" applyFont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17" fillId="0" borderId="32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top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4" fillId="0" borderId="0" xfId="0" applyFont="1" applyProtection="1">
      <protection locked="0"/>
    </xf>
    <xf numFmtId="0" fontId="0" fillId="0" borderId="1" xfId="0" applyBorder="1"/>
    <xf numFmtId="0" fontId="0" fillId="0" borderId="2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/>
    <xf numFmtId="0" fontId="1" fillId="9" borderId="15" xfId="0" applyFont="1" applyFill="1" applyBorder="1" applyAlignment="1">
      <alignment horizontal="center" wrapText="1"/>
    </xf>
    <xf numFmtId="0" fontId="0" fillId="9" borderId="0" xfId="0" applyFill="1"/>
    <xf numFmtId="0" fontId="0" fillId="9" borderId="2" xfId="0" applyFill="1" applyBorder="1"/>
    <xf numFmtId="0" fontId="1" fillId="9" borderId="15" xfId="0" applyFont="1" applyFill="1" applyBorder="1" applyAlignment="1">
      <alignment horizontal="center" vertical="center"/>
    </xf>
    <xf numFmtId="0" fontId="0" fillId="9" borderId="0" xfId="0" applyFill="1" applyProtection="1">
      <protection locked="0"/>
    </xf>
    <xf numFmtId="0" fontId="0" fillId="9" borderId="2" xfId="0" applyFill="1" applyBorder="1" applyProtection="1">
      <protection locked="0"/>
    </xf>
    <xf numFmtId="0" fontId="1" fillId="9" borderId="15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3" fillId="7" borderId="38" xfId="0" applyFont="1" applyFill="1" applyBorder="1" applyAlignment="1">
      <alignment horizontal="center" vertical="center" wrapText="1" readingOrder="1"/>
    </xf>
    <xf numFmtId="0" fontId="23" fillId="7" borderId="39" xfId="0" applyFont="1" applyFill="1" applyBorder="1" applyAlignment="1">
      <alignment horizontal="center" vertical="center" wrapText="1" readingOrder="1"/>
    </xf>
    <xf numFmtId="0" fontId="23" fillId="7" borderId="40" xfId="0" applyFont="1" applyFill="1" applyBorder="1" applyAlignment="1">
      <alignment horizontal="center" vertical="center" wrapText="1" readingOrder="1"/>
    </xf>
    <xf numFmtId="165" fontId="4" fillId="0" borderId="25" xfId="0" applyNumberFormat="1" applyFont="1" applyBorder="1" applyAlignment="1" applyProtection="1">
      <alignment horizontal="left" vertical="center" wrapText="1" readingOrder="1"/>
      <protection locked="0"/>
    </xf>
    <xf numFmtId="165" fontId="4" fillId="0" borderId="25" xfId="0" applyNumberFormat="1" applyFont="1" applyBorder="1" applyAlignment="1" applyProtection="1">
      <alignment horizontal="center" vertical="center" wrapText="1" readingOrder="1"/>
      <protection locked="0"/>
    </xf>
    <xf numFmtId="9" fontId="4" fillId="9" borderId="25" xfId="2" applyFont="1" applyFill="1" applyBorder="1" applyAlignment="1" applyProtection="1">
      <alignment horizontal="center" vertical="center" wrapText="1" readingOrder="1"/>
      <protection locked="0"/>
    </xf>
    <xf numFmtId="43" fontId="4" fillId="9" borderId="25" xfId="1" applyFont="1" applyFill="1" applyBorder="1" applyAlignment="1" applyProtection="1">
      <alignment horizontal="center" vertical="center" wrapText="1" readingOrder="1"/>
      <protection locked="0"/>
    </xf>
    <xf numFmtId="168" fontId="26" fillId="9" borderId="25" xfId="2" applyNumberFormat="1" applyFont="1" applyFill="1" applyBorder="1" applyAlignment="1" applyProtection="1">
      <alignment horizontal="center" vertical="center" wrapText="1"/>
      <protection locked="0"/>
    </xf>
    <xf numFmtId="169" fontId="4" fillId="0" borderId="25" xfId="4" applyFont="1" applyFill="1" applyBorder="1" applyAlignment="1" applyProtection="1">
      <alignment horizontal="center" vertical="center" wrapText="1" readingOrder="1"/>
      <protection locked="0"/>
    </xf>
    <xf numFmtId="10" fontId="4" fillId="0" borderId="25" xfId="2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37" xfId="0" applyNumberFormat="1" applyFont="1" applyBorder="1" applyAlignment="1" applyProtection="1">
      <alignment horizontal="center" vertical="center" wrapText="1" readingOrder="1"/>
      <protection locked="0"/>
    </xf>
    <xf numFmtId="39" fontId="4" fillId="0" borderId="0" xfId="0" applyNumberFormat="1" applyFont="1" applyProtection="1">
      <protection locked="0"/>
    </xf>
    <xf numFmtId="165" fontId="31" fillId="0" borderId="25" xfId="0" applyNumberFormat="1" applyFont="1" applyBorder="1" applyAlignment="1" applyProtection="1">
      <alignment horizontal="center" vertical="center" wrapText="1" readingOrder="1"/>
      <protection locked="0"/>
    </xf>
    <xf numFmtId="43" fontId="4" fillId="9" borderId="43" xfId="1" applyFont="1" applyFill="1" applyBorder="1" applyAlignment="1" applyProtection="1">
      <alignment horizontal="center" vertical="center" wrapText="1" readingOrder="1"/>
      <protection locked="0"/>
    </xf>
    <xf numFmtId="43" fontId="4" fillId="0" borderId="43" xfId="1" applyFont="1" applyFill="1" applyBorder="1" applyAlignment="1" applyProtection="1">
      <alignment horizontal="center" vertical="center" wrapText="1" readingOrder="1"/>
      <protection locked="0"/>
    </xf>
    <xf numFmtId="39" fontId="28" fillId="0" borderId="0" xfId="0" applyNumberFormat="1" applyFont="1" applyAlignment="1" applyProtection="1">
      <alignment vertical="center" wrapText="1"/>
      <protection locked="0"/>
    </xf>
    <xf numFmtId="164" fontId="4" fillId="0" borderId="0" xfId="0" applyNumberFormat="1" applyFont="1" applyProtection="1">
      <protection locked="0"/>
    </xf>
    <xf numFmtId="43" fontId="4" fillId="0" borderId="0" xfId="0" applyNumberFormat="1" applyFont="1" applyAlignment="1" applyProtection="1">
      <alignment vertical="center"/>
      <protection locked="0"/>
    </xf>
    <xf numFmtId="0" fontId="17" fillId="9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9" borderId="1" xfId="0" applyFill="1" applyBorder="1" applyProtection="1">
      <protection locked="0"/>
    </xf>
    <xf numFmtId="0" fontId="0" fillId="9" borderId="1" xfId="0" applyFill="1" applyBorder="1"/>
    <xf numFmtId="0" fontId="10" fillId="0" borderId="32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top" wrapText="1"/>
    </xf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43" fontId="4" fillId="0" borderId="0" xfId="1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horizontal="center" wrapText="1"/>
    </xf>
    <xf numFmtId="0" fontId="4" fillId="0" borderId="0" xfId="0" applyFont="1" applyAlignment="1" applyProtection="1">
      <alignment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left" vertical="center"/>
      <protection locked="0"/>
    </xf>
    <xf numFmtId="0" fontId="7" fillId="7" borderId="39" xfId="0" applyFont="1" applyFill="1" applyBorder="1" applyAlignment="1">
      <alignment horizontal="center" vertical="center" wrapText="1" readingOrder="1"/>
    </xf>
    <xf numFmtId="0" fontId="4" fillId="0" borderId="44" xfId="0" applyFont="1" applyBorder="1" applyAlignment="1" applyProtection="1">
      <alignment vertical="top" wrapText="1"/>
      <protection locked="0"/>
    </xf>
    <xf numFmtId="0" fontId="4" fillId="0" borderId="43" xfId="0" applyFont="1" applyBorder="1" applyAlignment="1" applyProtection="1">
      <alignment vertical="top" wrapText="1"/>
      <protection locked="0"/>
    </xf>
    <xf numFmtId="9" fontId="4" fillId="0" borderId="43" xfId="2" applyFont="1" applyFill="1" applyBorder="1" applyAlignment="1" applyProtection="1">
      <alignment horizontal="center" vertical="center" wrapText="1" readingOrder="1"/>
      <protection locked="0"/>
    </xf>
    <xf numFmtId="164" fontId="4" fillId="0" borderId="43" xfId="0" applyNumberFormat="1" applyFont="1" applyBorder="1" applyAlignment="1" applyProtection="1">
      <alignment horizontal="center" vertical="center" wrapText="1" readingOrder="1"/>
      <protection locked="0"/>
    </xf>
    <xf numFmtId="10" fontId="4" fillId="0" borderId="43" xfId="2" applyNumberFormat="1" applyFont="1" applyFill="1" applyBorder="1" applyAlignment="1" applyProtection="1">
      <alignment horizontal="center" vertical="center" wrapText="1"/>
      <protection locked="0"/>
    </xf>
    <xf numFmtId="10" fontId="4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6" fontId="4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43" fontId="4" fillId="0" borderId="0" xfId="1" applyFont="1" applyFill="1" applyBorder="1" applyAlignment="1" applyProtection="1">
      <alignment vertical="center" wrapText="1"/>
      <protection locked="0"/>
    </xf>
    <xf numFmtId="9" fontId="4" fillId="0" borderId="0" xfId="2" applyFont="1" applyFill="1" applyBorder="1" applyAlignment="1" applyProtection="1">
      <alignment vertical="center"/>
      <protection locked="0"/>
    </xf>
    <xf numFmtId="49" fontId="16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16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49" fontId="16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3" borderId="1" xfId="0" applyFont="1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14" fillId="4" borderId="1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left" vertical="center"/>
    </xf>
    <xf numFmtId="0" fontId="14" fillId="4" borderId="2" xfId="0" applyFont="1" applyFill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0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 wrapText="1"/>
    </xf>
    <xf numFmtId="0" fontId="15" fillId="5" borderId="0" xfId="0" applyFont="1" applyFill="1" applyBorder="1" applyAlignment="1" applyProtection="1">
      <alignment horizontal="left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9" borderId="14" xfId="0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3" fillId="7" borderId="25" xfId="0" applyNumberFormat="1" applyFont="1" applyFill="1" applyBorder="1" applyAlignment="1" applyProtection="1">
      <alignment horizontal="center" vertical="center" wrapText="1" readingOrder="1"/>
    </xf>
    <xf numFmtId="0" fontId="4" fillId="6" borderId="25" xfId="0" applyNumberFormat="1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4" fillId="6" borderId="29" xfId="0" applyNumberFormat="1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39" fontId="4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4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4" fillId="8" borderId="25" xfId="2" applyNumberFormat="1" applyFont="1" applyFill="1" applyBorder="1" applyAlignment="1" applyProtection="1">
      <alignment horizontal="center" vertical="center" wrapText="1" readingOrder="1"/>
    </xf>
    <xf numFmtId="10" fontId="4" fillId="8" borderId="29" xfId="2" applyNumberFormat="1" applyFont="1" applyFill="1" applyBorder="1" applyAlignment="1" applyProtection="1">
      <alignment horizontal="center" vertical="center" wrapText="1" readingOrder="1"/>
    </xf>
    <xf numFmtId="0" fontId="26" fillId="6" borderId="37" xfId="0" applyNumberFormat="1" applyFont="1" applyFill="1" applyBorder="1" applyAlignment="1" applyProtection="1">
      <alignment horizontal="center" vertical="center" wrapText="1" readingOrder="1"/>
    </xf>
    <xf numFmtId="0" fontId="26" fillId="6" borderId="42" xfId="0" applyNumberFormat="1" applyFont="1" applyFill="1" applyBorder="1" applyAlignment="1" applyProtection="1">
      <alignment horizontal="center" vertical="center" wrapText="1" readingOrder="1"/>
    </xf>
    <xf numFmtId="0" fontId="26" fillId="6" borderId="36" xfId="0" applyNumberFormat="1" applyFont="1" applyFill="1" applyBorder="1" applyAlignment="1" applyProtection="1">
      <alignment horizontal="center" vertical="center" wrapText="1" readingOrder="1"/>
    </xf>
    <xf numFmtId="0" fontId="26" fillId="6" borderId="41" xfId="0" applyNumberFormat="1" applyFont="1" applyFill="1" applyBorder="1" applyAlignment="1" applyProtection="1">
      <alignment horizontal="center" vertical="center" wrapText="1" readingOrder="1"/>
    </xf>
    <xf numFmtId="0" fontId="32" fillId="9" borderId="1" xfId="0" applyFont="1" applyFill="1" applyBorder="1" applyAlignment="1">
      <alignment horizontal="left" vertical="center"/>
    </xf>
    <xf numFmtId="0" fontId="32" fillId="9" borderId="0" xfId="0" applyFont="1" applyFill="1" applyAlignment="1">
      <alignment horizontal="left" vertical="center"/>
    </xf>
    <xf numFmtId="0" fontId="32" fillId="9" borderId="2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0" fontId="9" fillId="9" borderId="0" xfId="0" applyFont="1" applyFill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0" fillId="9" borderId="3" xfId="0" applyFill="1" applyBorder="1" applyAlignment="1" applyProtection="1">
      <alignment horizontal="left" vertical="center" wrapText="1"/>
      <protection locked="0"/>
    </xf>
    <xf numFmtId="0" fontId="0" fillId="9" borderId="4" xfId="0" applyFill="1" applyBorder="1" applyAlignment="1" applyProtection="1">
      <alignment horizontal="left" vertical="center" wrapText="1"/>
      <protection locked="0"/>
    </xf>
    <xf numFmtId="0" fontId="0" fillId="9" borderId="5" xfId="0" applyFill="1" applyBorder="1" applyAlignment="1" applyProtection="1">
      <alignment horizontal="left" vertical="center" wrapText="1"/>
      <protection locked="0"/>
    </xf>
    <xf numFmtId="0" fontId="4" fillId="9" borderId="0" xfId="0" applyFont="1" applyFill="1" applyAlignment="1">
      <alignment horizontal="left" vertical="center"/>
    </xf>
    <xf numFmtId="0" fontId="32" fillId="4" borderId="1" xfId="0" applyFont="1" applyFill="1" applyBorder="1" applyAlignment="1">
      <alignment horizontal="left" vertical="center"/>
    </xf>
    <xf numFmtId="0" fontId="32" fillId="4" borderId="0" xfId="0" applyFont="1" applyFill="1" applyAlignment="1">
      <alignment horizontal="left" vertical="center"/>
    </xf>
    <xf numFmtId="0" fontId="32" fillId="4" borderId="2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9" borderId="0" xfId="0" applyFill="1" applyAlignment="1" applyProtection="1">
      <alignment horizontal="left" vertical="center" wrapText="1"/>
      <protection locked="0"/>
    </xf>
    <xf numFmtId="0" fontId="0" fillId="9" borderId="2" xfId="0" applyFill="1" applyBorder="1" applyAlignment="1" applyProtection="1">
      <alignment horizontal="left" vertical="center" wrapText="1"/>
      <protection locked="0"/>
    </xf>
    <xf numFmtId="0" fontId="23" fillId="7" borderId="25" xfId="0" applyFont="1" applyFill="1" applyBorder="1" applyAlignment="1">
      <alignment horizontal="center" vertical="center" wrapText="1" readingOrder="1"/>
    </xf>
    <xf numFmtId="0" fontId="4" fillId="6" borderId="25" xfId="0" applyFont="1" applyFill="1" applyBorder="1" applyAlignment="1">
      <alignment vertical="top" wrapText="1"/>
    </xf>
    <xf numFmtId="0" fontId="4" fillId="6" borderId="29" xfId="0" applyFont="1" applyFill="1" applyBorder="1" applyAlignment="1">
      <alignment vertical="top" wrapText="1"/>
    </xf>
    <xf numFmtId="0" fontId="26" fillId="6" borderId="41" xfId="0" applyFont="1" applyFill="1" applyBorder="1" applyAlignment="1">
      <alignment horizontal="center" vertical="center" wrapText="1" readingOrder="1"/>
    </xf>
    <xf numFmtId="0" fontId="26" fillId="6" borderId="36" xfId="0" applyFont="1" applyFill="1" applyBorder="1" applyAlignment="1">
      <alignment horizontal="center" vertical="center" wrapText="1" readingOrder="1"/>
    </xf>
    <xf numFmtId="0" fontId="26" fillId="6" borderId="37" xfId="0" applyFont="1" applyFill="1" applyBorder="1" applyAlignment="1">
      <alignment horizontal="center" vertical="center" wrapText="1" readingOrder="1"/>
    </xf>
    <xf numFmtId="0" fontId="26" fillId="6" borderId="42" xfId="0" applyFont="1" applyFill="1" applyBorder="1" applyAlignment="1">
      <alignment horizontal="center" vertical="center" wrapText="1" readingOrder="1"/>
    </xf>
    <xf numFmtId="0" fontId="1" fillId="9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31" fillId="0" borderId="3" xfId="0" applyFont="1" applyBorder="1" applyAlignment="1" applyProtection="1">
      <alignment horizontal="left" vertical="center" wrapText="1"/>
      <protection locked="0"/>
    </xf>
    <xf numFmtId="0" fontId="31" fillId="0" borderId="4" xfId="0" applyFont="1" applyBorder="1" applyAlignment="1" applyProtection="1">
      <alignment horizontal="left" vertical="center" wrapText="1"/>
      <protection locked="0"/>
    </xf>
    <xf numFmtId="0" fontId="31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31" fillId="0" borderId="0" xfId="0" applyFont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43" fontId="0" fillId="0" borderId="0" xfId="0" applyNumberFormat="1" applyAlignment="1" applyProtection="1">
      <alignment horizontal="left" vertical="center" wrapText="1" readingOrder="1"/>
      <protection locked="0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8" fillId="0" borderId="18" xfId="3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</cellXfs>
  <cellStyles count="5">
    <cellStyle name="Millares" xfId="1" builtinId="3"/>
    <cellStyle name="Millares 2" xfId="4" xr:uid="{1ECA908A-9FC1-42F3-8F71-60337D58D256}"/>
    <cellStyle name="Normal" xfId="0" builtinId="0"/>
    <cellStyle name="Normal 2" xfId="3" xr:uid="{00000000-0005-0000-0000-000002000000}"/>
    <cellStyle name="Porcentaje" xfId="2" builtinId="5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</font>
      <numFmt numFmtId="0" formatCode="General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2CB01F09-CE57-4AF0-848A-3F32D8F1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B722BAF9-5988-4173-9E6F-5A263EC3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BD79C81-FE35-4C40-85F0-D854241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3er%20trimestre%20Seguimiento%20DEG-FORE013-%20PROGRAMA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Seguimiento%20DEG-FORE013-%20PROGRAMA%2013%20JULIO-SEPTIEMBRE2021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2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3" totalsRowShown="0" headerRowDxfId="38" dataDxfId="36" headerRowBorderDxfId="37" tableBorderDxfId="35" totalsRowBorderDxfId="34">
  <autoFilter ref="A42:H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33"/>
    <tableColumn id="2" xr3:uid="{00000000-0010-0000-0000-000002000000}" name="Indicador" dataDxfId="32"/>
    <tableColumn id="3" xr3:uid="{00000000-0010-0000-0000-000003000000}" name="Física_x000a_(A)" dataDxfId="31"/>
    <tableColumn id="4" xr3:uid="{00000000-0010-0000-0000-000004000000}" name="Financiera_x000a_(B)" dataDxfId="30">
      <calculatedColumnFormula>+C37</calculatedColumnFormula>
    </tableColumn>
    <tableColumn id="5" xr3:uid="{00000000-0010-0000-0000-000005000000}" name="Física _x000a_(C)" dataDxfId="29"/>
    <tableColumn id="6" xr3:uid="{00000000-0010-0000-0000-000006000000}" name="Financiera _x000a_ (D)" dataDxfId="28"/>
    <tableColumn id="7" xr3:uid="{00000000-0010-0000-0000-000007000000}" name="Física %_x000a_ E=C/A" dataDxfId="27">
      <calculatedColumnFormula>IF(E43&gt;0,E43/C43,0)</calculatedColumnFormula>
    </tableColumn>
    <tableColumn id="8" xr3:uid="{00000000-0010-0000-0000-000008000000}" name="Financiero % _x000a_F=D/B" dataDxfId="26">
      <calculatedColumnFormula>IF(F43&gt;0,F43/D43,0)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8F9F52-F0AB-4640-8F0D-89E85C3F8DAC}" name="Tabla13" displayName="Tabla13" ref="A43:H45" totalsRowShown="0" headerRowDxfId="25" dataDxfId="23" headerRowBorderDxfId="24" tableBorderDxfId="22" totalsRowBorderDxfId="21">
  <autoFilter ref="A43:H45" xr:uid="{5D770ADC-C0C3-4E55-9FD9-E508A06601AF}"/>
  <tableColumns count="8">
    <tableColumn id="1" xr3:uid="{8A2AC8A9-586F-4FA0-A268-BDAA23F20E4C}" name="Producto" dataDxfId="20"/>
    <tableColumn id="2" xr3:uid="{4609F851-5282-44D3-B668-EE9858C47223}" name="Indicador" dataDxfId="19"/>
    <tableColumn id="3" xr3:uid="{913CE544-66CA-40F5-9ACA-CCC8F022B36D}" name="Física_x000a_(A)" dataDxfId="18" dataCellStyle="Porcentaje"/>
    <tableColumn id="4" xr3:uid="{6AE76A6E-8FE6-47C5-9926-3723D24822DD}" name="Financiera_x000a_(B)" dataDxfId="17" dataCellStyle="Millares"/>
    <tableColumn id="5" xr3:uid="{2CCE6033-1243-442A-A24F-8E37086D8E3E}" name="Física _x000a_(C)" dataDxfId="16" dataCellStyle="Millares"/>
    <tableColumn id="6" xr3:uid="{F95F67DA-FAE5-4425-A39A-664048CDAA31}" name="Financiera _x000a_ (D)" dataDxfId="15" dataCellStyle="Millares"/>
    <tableColumn id="7" xr3:uid="{97CE4710-D5FA-41C6-9720-F9AE2B3C70D2}" name="Física %_x000a_ E=C/A" dataDxfId="14" dataCellStyle="Porcentaje">
      <calculatedColumnFormula>+Tabla13[[#This Row],[Física 
(C)]]/Tabla13[[#This Row],[Física
(A)]]</calculatedColumnFormula>
    </tableColumn>
    <tableColumn id="8" xr3:uid="{524529B7-03DE-4D82-B689-226B899CE625}" name="Financiero % _x000a_F=D/B" dataDxfId="13">
      <calculatedColumnFormula>IF(F44&gt;0,F44/D44,0)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19CB55-53DD-4CB4-9EB4-06803828C929}" name="Tabla134" displayName="Tabla134" ref="A43:H44" totalsRowShown="0" headerRowDxfId="12" dataDxfId="10" headerRowBorderDxfId="11" tableBorderDxfId="9" totalsRowBorderDxfId="8">
  <autoFilter ref="A43:H44" xr:uid="{21A8B759-D9D4-46DD-805C-F56CA3DC2AC1}"/>
  <tableColumns count="8">
    <tableColumn id="1" xr3:uid="{55C2F490-0756-4424-BFAF-CA0EB3004049}" name="Producto" dataDxfId="7"/>
    <tableColumn id="2" xr3:uid="{B88DBDFF-CD76-4DD2-8BB9-2C4897CDBA1A}" name="Indicador" dataDxfId="6"/>
    <tableColumn id="3" xr3:uid="{2F697134-BC03-48D8-B01D-D794E5E07FA5}" name="Física_x000a_(A)" dataDxfId="5" dataCellStyle="Porcentaje"/>
    <tableColumn id="4" xr3:uid="{BBF38698-8582-4E84-A8AB-4C3F736797CF}" name="Financiera_x000a_(B)" dataDxfId="4">
      <calculatedColumnFormula>+C38</calculatedColumnFormula>
    </tableColumn>
    <tableColumn id="5" xr3:uid="{FCF8B815-F4DC-48E7-8406-2AEA26BCA890}" name="Física _x000a_(C)" dataDxfId="3"/>
    <tableColumn id="6" xr3:uid="{6B25D43A-F3C1-43E2-B48B-502F019D1D04}" name="Financiera _x000a_ (D)" dataDxfId="2"/>
    <tableColumn id="7" xr3:uid="{87D8F346-25A5-4FA3-BEF6-16E5B5DADC69}" name="Física %_x000a_ E=C/A" dataDxfId="1" dataCellStyle="Porcentaje">
      <calculatedColumnFormula>IF(E44&gt;0,E44/C44,0)</calculatedColumnFormula>
    </tableColumn>
    <tableColumn id="8" xr3:uid="{550D6E3A-AF8B-418B-B8C1-8360B0F21AEC}" name="Financiero % _x000a_F=D/B" dataDxfId="0">
      <calculatedColumnFormula>IF(F44&gt;0,F44/D44,0)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59"/>
  <sheetViews>
    <sheetView showGridLines="0" tabSelected="1" view="pageBreakPreview" topLeftCell="A22" zoomScaleNormal="90" zoomScaleSheetLayoutView="100" workbookViewId="0">
      <selection activeCell="L29" sqref="L29"/>
    </sheetView>
  </sheetViews>
  <sheetFormatPr baseColWidth="10" defaultColWidth="11.42578125" defaultRowHeight="15" x14ac:dyDescent="0.25"/>
  <cols>
    <col min="1" max="1" width="32.85546875" style="40" customWidth="1"/>
    <col min="2" max="2" width="21.7109375" style="40" customWidth="1"/>
    <col min="3" max="8" width="15" style="40" customWidth="1"/>
    <col min="9" max="9" width="40.140625" style="40" hidden="1" customWidth="1"/>
    <col min="10" max="10" width="26.140625" style="40" hidden="1" customWidth="1"/>
    <col min="11" max="11" width="20.42578125" style="40" bestFit="1" customWidth="1"/>
    <col min="12" max="12" width="17.5703125" style="40" bestFit="1" customWidth="1"/>
    <col min="13" max="16384" width="11.42578125" style="40"/>
  </cols>
  <sheetData>
    <row r="1" spans="1:10" s="41" customFormat="1" ht="27.75" customHeight="1" thickBot="1" x14ac:dyDescent="0.3">
      <c r="A1" s="34"/>
      <c r="B1" s="153" t="s">
        <v>190</v>
      </c>
      <c r="C1" s="154"/>
      <c r="D1" s="154"/>
      <c r="E1" s="154"/>
      <c r="F1" s="154"/>
      <c r="G1" s="154"/>
      <c r="H1" s="155"/>
    </row>
    <row r="2" spans="1:10" s="41" customFormat="1" ht="21" customHeight="1" thickBot="1" x14ac:dyDescent="0.3">
      <c r="A2" s="35"/>
      <c r="B2" s="156" t="s">
        <v>15</v>
      </c>
      <c r="C2" s="157"/>
      <c r="D2" s="156" t="s">
        <v>16</v>
      </c>
      <c r="E2" s="157"/>
      <c r="F2" s="158"/>
      <c r="G2" s="3" t="s">
        <v>17</v>
      </c>
      <c r="H2" s="32" t="s">
        <v>18</v>
      </c>
    </row>
    <row r="3" spans="1:10" s="41" customFormat="1" ht="35.25" customHeight="1" thickBot="1" x14ac:dyDescent="0.3">
      <c r="A3" s="36"/>
      <c r="B3" s="159" t="s">
        <v>19</v>
      </c>
      <c r="C3" s="160"/>
      <c r="D3" s="159" t="s">
        <v>212</v>
      </c>
      <c r="E3" s="160"/>
      <c r="F3" s="161"/>
      <c r="G3" s="26">
        <v>43846</v>
      </c>
      <c r="H3" s="33">
        <v>5</v>
      </c>
    </row>
    <row r="4" spans="1:10" s="1" customFormat="1" ht="3" customHeight="1" x14ac:dyDescent="0.25">
      <c r="A4" s="162"/>
      <c r="B4" s="163"/>
      <c r="C4" s="163"/>
      <c r="D4" s="164"/>
      <c r="E4" s="164"/>
      <c r="F4" s="164"/>
      <c r="G4" s="163"/>
      <c r="H4" s="165"/>
      <c r="I4" s="2"/>
      <c r="J4" s="2"/>
    </row>
    <row r="5" spans="1:10" s="1" customFormat="1" ht="3" customHeight="1" x14ac:dyDescent="0.25">
      <c r="A5" s="166"/>
      <c r="B5" s="167"/>
      <c r="C5" s="167"/>
      <c r="D5" s="167"/>
      <c r="E5" s="167"/>
      <c r="F5" s="167"/>
      <c r="G5" s="167"/>
      <c r="H5" s="168"/>
      <c r="I5" s="2"/>
      <c r="J5" s="2"/>
    </row>
    <row r="6" spans="1:10" s="1" customFormat="1" ht="3" customHeight="1" x14ac:dyDescent="0.25">
      <c r="A6" s="169"/>
      <c r="B6" s="164"/>
      <c r="C6" s="164"/>
      <c r="D6" s="164"/>
      <c r="E6" s="164"/>
      <c r="F6" s="164"/>
      <c r="G6" s="164"/>
      <c r="H6" s="170"/>
      <c r="I6" s="2"/>
      <c r="J6" s="2"/>
    </row>
    <row r="7" spans="1:10" s="41" customFormat="1" ht="15.75" x14ac:dyDescent="0.25">
      <c r="A7" s="171" t="s">
        <v>217</v>
      </c>
      <c r="B7" s="172"/>
      <c r="C7" s="172"/>
      <c r="D7" s="172"/>
      <c r="E7" s="172"/>
      <c r="F7" s="172"/>
      <c r="G7" s="172"/>
      <c r="H7" s="173"/>
      <c r="I7" s="42"/>
      <c r="J7" s="42"/>
    </row>
    <row r="8" spans="1:10" s="1" customFormat="1" ht="3" customHeight="1" x14ac:dyDescent="0.25">
      <c r="A8" s="169"/>
      <c r="B8" s="164"/>
      <c r="C8" s="164"/>
      <c r="D8" s="164"/>
      <c r="E8" s="164"/>
      <c r="F8" s="164"/>
      <c r="G8" s="164"/>
      <c r="H8" s="170"/>
      <c r="I8" s="2"/>
      <c r="J8" s="2"/>
    </row>
    <row r="9" spans="1:10" s="41" customFormat="1" ht="15.75" x14ac:dyDescent="0.25">
      <c r="A9" s="174" t="s">
        <v>20</v>
      </c>
      <c r="B9" s="175"/>
      <c r="C9" s="175"/>
      <c r="D9" s="175"/>
      <c r="E9" s="175"/>
      <c r="F9" s="175"/>
      <c r="G9" s="175"/>
      <c r="H9" s="176"/>
      <c r="I9" s="42"/>
      <c r="J9" s="42"/>
    </row>
    <row r="10" spans="1:10" s="1" customFormat="1" ht="3" customHeight="1" x14ac:dyDescent="0.25">
      <c r="A10" s="177"/>
      <c r="B10" s="178"/>
      <c r="C10" s="178"/>
      <c r="D10" s="178"/>
      <c r="E10" s="178"/>
      <c r="F10" s="178"/>
      <c r="G10" s="178"/>
      <c r="H10" s="179"/>
      <c r="I10" s="2"/>
      <c r="J10" s="2"/>
    </row>
    <row r="11" spans="1:10" x14ac:dyDescent="0.25">
      <c r="A11" s="21" t="s">
        <v>21</v>
      </c>
      <c r="B11" s="150" t="s">
        <v>194</v>
      </c>
      <c r="C11" s="151"/>
      <c r="D11" s="151"/>
      <c r="E11" s="151"/>
      <c r="F11" s="151"/>
      <c r="G11" s="151"/>
      <c r="H11" s="152"/>
      <c r="I11" s="41"/>
      <c r="J11" s="41"/>
    </row>
    <row r="12" spans="1:10" s="1" customFormat="1" x14ac:dyDescent="0.25">
      <c r="A12" s="76" t="s">
        <v>208</v>
      </c>
      <c r="B12" s="77" t="s">
        <v>209</v>
      </c>
      <c r="C12" s="78"/>
      <c r="D12" s="78"/>
      <c r="E12" s="78"/>
      <c r="F12" s="78"/>
      <c r="G12" s="78"/>
      <c r="H12" s="79"/>
      <c r="I12" s="2"/>
      <c r="J12" s="2"/>
    </row>
    <row r="13" spans="1:10" ht="51.75" customHeight="1" x14ac:dyDescent="0.25">
      <c r="A13" s="21" t="s">
        <v>188</v>
      </c>
      <c r="B13" s="184" t="s">
        <v>195</v>
      </c>
      <c r="C13" s="185"/>
      <c r="D13" s="185"/>
      <c r="E13" s="185"/>
      <c r="F13" s="185"/>
      <c r="G13" s="185"/>
      <c r="H13" s="186"/>
    </row>
    <row r="14" spans="1:10" ht="64.5" customHeight="1" x14ac:dyDescent="0.25">
      <c r="A14" s="21" t="s">
        <v>189</v>
      </c>
      <c r="B14" s="184" t="s">
        <v>218</v>
      </c>
      <c r="C14" s="185"/>
      <c r="D14" s="185"/>
      <c r="E14" s="185"/>
      <c r="F14" s="185"/>
      <c r="G14" s="185"/>
      <c r="H14" s="186"/>
    </row>
    <row r="15" spans="1:10" s="1" customFormat="1" ht="3" customHeight="1" x14ac:dyDescent="0.25">
      <c r="A15" s="22"/>
      <c r="B15" s="4"/>
      <c r="C15" s="4"/>
      <c r="D15" s="4"/>
      <c r="E15" s="4"/>
      <c r="F15" s="4"/>
      <c r="G15" s="4"/>
      <c r="H15" s="23"/>
      <c r="I15" s="2"/>
      <c r="J15" s="2"/>
    </row>
    <row r="16" spans="1:10" ht="18.75" customHeight="1" x14ac:dyDescent="0.25">
      <c r="A16" s="171" t="s">
        <v>22</v>
      </c>
      <c r="B16" s="172"/>
      <c r="C16" s="172"/>
      <c r="D16" s="172"/>
      <c r="E16" s="172"/>
      <c r="F16" s="172"/>
      <c r="G16" s="172"/>
      <c r="H16" s="173"/>
    </row>
    <row r="17" spans="1:14" s="1" customFormat="1" ht="3" customHeight="1" x14ac:dyDescent="0.25">
      <c r="A17" s="24"/>
      <c r="B17" s="27"/>
      <c r="C17" s="28"/>
      <c r="D17" s="28"/>
      <c r="E17" s="28"/>
      <c r="F17" s="28"/>
      <c r="G17" s="28"/>
      <c r="H17" s="29"/>
      <c r="J17" s="2"/>
    </row>
    <row r="18" spans="1:14" ht="18" customHeight="1" x14ac:dyDescent="0.25">
      <c r="A18" s="21" t="s">
        <v>0</v>
      </c>
      <c r="B18" s="61">
        <f>_xlfn.NUMBERVALUE(LEFT($B$22,1))</f>
        <v>2</v>
      </c>
      <c r="C18" s="191" t="s">
        <v>88</v>
      </c>
      <c r="D18" s="191"/>
      <c r="E18" s="191"/>
      <c r="F18" s="191"/>
      <c r="G18" s="191"/>
      <c r="H18" s="191"/>
      <c r="I18" s="40" t="s">
        <v>202</v>
      </c>
    </row>
    <row r="19" spans="1:14" s="1" customFormat="1" ht="3" customHeight="1" x14ac:dyDescent="0.25">
      <c r="A19" s="24"/>
      <c r="B19" s="62"/>
      <c r="C19" s="63"/>
      <c r="D19" s="63"/>
      <c r="E19" s="63"/>
      <c r="F19" s="63"/>
      <c r="G19" s="63"/>
      <c r="H19" s="64"/>
      <c r="J19" s="2"/>
    </row>
    <row r="20" spans="1:14" ht="39.75" customHeight="1" x14ac:dyDescent="0.25">
      <c r="A20" s="21" t="s">
        <v>1</v>
      </c>
      <c r="B20" s="65">
        <f>_xlfn.NUMBERVALUE(LEFT(B22,3))</f>
        <v>2.5</v>
      </c>
      <c r="C20" s="191" t="s">
        <v>54</v>
      </c>
      <c r="D20" s="191"/>
      <c r="E20" s="191"/>
      <c r="F20" s="191"/>
      <c r="G20" s="191"/>
      <c r="H20" s="191"/>
      <c r="I20" s="55" t="s">
        <v>203</v>
      </c>
      <c r="J20" s="43"/>
      <c r="K20" s="43"/>
      <c r="L20" s="43"/>
      <c r="M20" s="43"/>
      <c r="N20" s="43"/>
    </row>
    <row r="21" spans="1:14" s="1" customFormat="1" ht="3" customHeight="1" x14ac:dyDescent="0.25">
      <c r="A21" s="22"/>
      <c r="B21" s="66"/>
      <c r="C21" s="67"/>
      <c r="D21" s="67"/>
      <c r="E21" s="67"/>
      <c r="F21" s="67"/>
      <c r="G21" s="67"/>
      <c r="H21" s="68"/>
      <c r="J21" s="2"/>
    </row>
    <row r="22" spans="1:14" ht="30.75" customHeight="1" x14ac:dyDescent="0.25">
      <c r="A22" s="21" t="s">
        <v>2</v>
      </c>
      <c r="B22" s="69" t="s">
        <v>96</v>
      </c>
      <c r="C22" s="191" t="s">
        <v>97</v>
      </c>
      <c r="D22" s="191"/>
      <c r="E22" s="191"/>
      <c r="F22" s="191"/>
      <c r="G22" s="191"/>
      <c r="H22" s="191"/>
      <c r="I22" s="55" t="s">
        <v>219</v>
      </c>
    </row>
    <row r="23" spans="1:14" s="1" customFormat="1" ht="3" customHeight="1" x14ac:dyDescent="0.25">
      <c r="A23" s="24"/>
      <c r="B23" s="4"/>
      <c r="C23" s="4"/>
      <c r="D23" s="4"/>
      <c r="E23" s="4"/>
      <c r="F23" s="4"/>
      <c r="G23" s="4"/>
      <c r="H23" s="23"/>
      <c r="I23" s="2"/>
      <c r="J23" s="2"/>
    </row>
    <row r="24" spans="1:14" ht="61.5" customHeight="1" x14ac:dyDescent="0.25">
      <c r="A24" s="21" t="s">
        <v>13</v>
      </c>
      <c r="B24" s="192" t="s">
        <v>205</v>
      </c>
      <c r="C24" s="192"/>
      <c r="D24" s="192"/>
      <c r="E24" s="192"/>
      <c r="F24" s="192"/>
      <c r="G24" s="192"/>
      <c r="H24" s="193"/>
      <c r="I24" s="56" t="s">
        <v>204</v>
      </c>
      <c r="J24" s="71"/>
      <c r="K24" s="43"/>
      <c r="L24" s="43"/>
      <c r="M24" s="43"/>
      <c r="N24" s="43"/>
    </row>
    <row r="25" spans="1:14" s="1" customFormat="1" ht="3" customHeight="1" x14ac:dyDescent="0.25">
      <c r="A25" s="22"/>
      <c r="B25" s="4"/>
      <c r="C25" s="4"/>
      <c r="D25" s="4"/>
      <c r="E25" s="4"/>
      <c r="F25" s="4"/>
      <c r="G25" s="4"/>
      <c r="H25" s="23"/>
      <c r="I25" s="2"/>
      <c r="J25" s="2"/>
    </row>
    <row r="26" spans="1:14" ht="15.75" customHeight="1" x14ac:dyDescent="0.25">
      <c r="A26" s="171" t="s">
        <v>174</v>
      </c>
      <c r="B26" s="172"/>
      <c r="C26" s="172"/>
      <c r="D26" s="172"/>
      <c r="E26" s="172"/>
      <c r="F26" s="172"/>
      <c r="G26" s="172"/>
      <c r="H26" s="173"/>
    </row>
    <row r="27" spans="1:14" s="1" customFormat="1" ht="3" customHeight="1" x14ac:dyDescent="0.25">
      <c r="A27" s="24"/>
      <c r="B27" s="28"/>
      <c r="C27" s="28"/>
      <c r="D27" s="28"/>
      <c r="E27" s="28"/>
      <c r="F27" s="28"/>
      <c r="G27" s="28"/>
      <c r="H27" s="29"/>
      <c r="I27" s="2"/>
      <c r="J27" s="2"/>
    </row>
    <row r="28" spans="1:14" ht="26.25" customHeight="1" x14ac:dyDescent="0.25">
      <c r="A28" s="21" t="s">
        <v>185</v>
      </c>
      <c r="B28" s="187" t="s">
        <v>198</v>
      </c>
      <c r="C28" s="187"/>
      <c r="D28" s="187"/>
      <c r="E28" s="187"/>
      <c r="F28" s="187"/>
      <c r="G28" s="187"/>
      <c r="H28" s="188"/>
    </row>
    <row r="29" spans="1:14" ht="123" customHeight="1" x14ac:dyDescent="0.25">
      <c r="A29" s="25" t="s">
        <v>186</v>
      </c>
      <c r="B29" s="187" t="s">
        <v>199</v>
      </c>
      <c r="C29" s="187"/>
      <c r="D29" s="187"/>
      <c r="E29" s="187"/>
      <c r="F29" s="187"/>
      <c r="G29" s="187"/>
      <c r="H29" s="188"/>
    </row>
    <row r="30" spans="1:14" x14ac:dyDescent="0.25">
      <c r="A30" s="70" t="s">
        <v>187</v>
      </c>
      <c r="B30" s="189" t="s">
        <v>220</v>
      </c>
      <c r="C30" s="189"/>
      <c r="D30" s="189"/>
      <c r="E30" s="189"/>
      <c r="F30" s="189"/>
      <c r="G30" s="189"/>
      <c r="H30" s="190"/>
    </row>
    <row r="31" spans="1:14" s="1" customFormat="1" ht="3" customHeight="1" x14ac:dyDescent="0.25">
      <c r="A31" s="22"/>
      <c r="B31" s="4"/>
      <c r="C31" s="4"/>
      <c r="D31" s="4"/>
      <c r="E31" s="4"/>
      <c r="F31" s="4"/>
      <c r="G31" s="4"/>
      <c r="H31" s="23"/>
      <c r="I31" s="2"/>
      <c r="J31" s="2"/>
    </row>
    <row r="32" spans="1:14" ht="15.75" customHeight="1" x14ac:dyDescent="0.25">
      <c r="A32" s="171" t="s">
        <v>176</v>
      </c>
      <c r="B32" s="172"/>
      <c r="C32" s="172"/>
      <c r="D32" s="172"/>
      <c r="E32" s="172"/>
      <c r="F32" s="172"/>
      <c r="G32" s="172"/>
      <c r="H32" s="173"/>
    </row>
    <row r="33" spans="1:12" s="1" customFormat="1" ht="3" customHeight="1" x14ac:dyDescent="0.25">
      <c r="A33" s="24"/>
      <c r="B33" s="28"/>
      <c r="C33" s="28"/>
      <c r="D33" s="28"/>
      <c r="E33" s="28"/>
      <c r="F33" s="28"/>
      <c r="G33" s="28"/>
      <c r="H33" s="29"/>
      <c r="I33" s="2"/>
      <c r="J33" s="2"/>
    </row>
    <row r="34" spans="1:12" s="41" customFormat="1" ht="15.75" x14ac:dyDescent="0.25">
      <c r="A34" s="174" t="s">
        <v>175</v>
      </c>
      <c r="B34" s="175"/>
      <c r="C34" s="175"/>
      <c r="D34" s="175"/>
      <c r="E34" s="175"/>
      <c r="F34" s="175"/>
      <c r="G34" s="175"/>
      <c r="H34" s="176"/>
      <c r="I34" s="42"/>
      <c r="J34" s="42"/>
    </row>
    <row r="35" spans="1:12" s="1" customFormat="1" ht="3" customHeight="1" x14ac:dyDescent="0.25">
      <c r="A35" s="24"/>
      <c r="B35" s="28"/>
      <c r="C35" s="28"/>
      <c r="D35" s="28"/>
      <c r="E35" s="28"/>
      <c r="F35" s="28"/>
      <c r="G35" s="28"/>
      <c r="H35" s="29"/>
      <c r="I35" s="2"/>
      <c r="J35" s="2"/>
    </row>
    <row r="36" spans="1:12" x14ac:dyDescent="0.25">
      <c r="A36" s="213" t="s">
        <v>3</v>
      </c>
      <c r="B36" s="212"/>
      <c r="C36" s="210" t="s">
        <v>10</v>
      </c>
      <c r="D36" s="212"/>
      <c r="E36" s="210" t="s">
        <v>4</v>
      </c>
      <c r="F36" s="212"/>
      <c r="G36" s="210" t="s">
        <v>12</v>
      </c>
      <c r="H36" s="211"/>
      <c r="I36" s="58"/>
      <c r="J36" s="53"/>
      <c r="K36" s="72"/>
    </row>
    <row r="37" spans="1:12" x14ac:dyDescent="0.25">
      <c r="A37" s="206">
        <v>4366253212</v>
      </c>
      <c r="B37" s="207"/>
      <c r="C37" s="207">
        <f>+A37</f>
        <v>4366253212</v>
      </c>
      <c r="D37" s="207"/>
      <c r="E37" s="207">
        <v>2845726860.9899998</v>
      </c>
      <c r="F37" s="207"/>
      <c r="G37" s="208">
        <f>IF(E37&gt;0,E37/C37,0)</f>
        <v>0.65175488521117853</v>
      </c>
      <c r="H37" s="209"/>
      <c r="I37" s="60"/>
      <c r="J37" s="53"/>
    </row>
    <row r="38" spans="1:12" s="1" customFormat="1" ht="3" customHeight="1" x14ac:dyDescent="0.25">
      <c r="A38" s="24"/>
      <c r="B38" s="28"/>
      <c r="C38" s="28"/>
      <c r="D38" s="28"/>
      <c r="E38" s="28"/>
      <c r="F38" s="28"/>
      <c r="G38" s="28"/>
      <c r="H38" s="29"/>
      <c r="I38" s="2"/>
      <c r="J38" s="2"/>
    </row>
    <row r="39" spans="1:12" s="41" customFormat="1" ht="15.75" x14ac:dyDescent="0.25">
      <c r="A39" s="174" t="s">
        <v>177</v>
      </c>
      <c r="B39" s="175"/>
      <c r="C39" s="175"/>
      <c r="D39" s="175"/>
      <c r="E39" s="175"/>
      <c r="F39" s="175"/>
      <c r="G39" s="175"/>
      <c r="H39" s="176"/>
      <c r="I39" s="54"/>
      <c r="J39" s="42"/>
    </row>
    <row r="40" spans="1:12" s="1" customFormat="1" ht="3" customHeight="1" x14ac:dyDescent="0.25">
      <c r="A40" s="24"/>
      <c r="B40" s="28"/>
      <c r="C40" s="28"/>
      <c r="D40" s="28"/>
      <c r="E40" s="28"/>
      <c r="F40" s="28"/>
      <c r="G40" s="28"/>
      <c r="H40" s="29"/>
      <c r="I40" s="2"/>
      <c r="J40" s="2"/>
    </row>
    <row r="41" spans="1:12" ht="17.25" customHeight="1" x14ac:dyDescent="0.25">
      <c r="A41" s="30"/>
      <c r="B41" s="31"/>
      <c r="C41" s="196" t="s">
        <v>5</v>
      </c>
      <c r="D41" s="197"/>
      <c r="E41" s="196" t="s">
        <v>14</v>
      </c>
      <c r="F41" s="196"/>
      <c r="G41" s="196" t="s">
        <v>9</v>
      </c>
      <c r="H41" s="201"/>
    </row>
    <row r="42" spans="1:12" ht="25.5" x14ac:dyDescent="0.25">
      <c r="A42" s="37" t="s">
        <v>27</v>
      </c>
      <c r="B42" s="38" t="s">
        <v>26</v>
      </c>
      <c r="C42" s="38" t="s">
        <v>210</v>
      </c>
      <c r="D42" s="38" t="s">
        <v>211</v>
      </c>
      <c r="E42" s="38" t="s">
        <v>213</v>
      </c>
      <c r="F42" s="38" t="s">
        <v>214</v>
      </c>
      <c r="G42" s="38" t="s">
        <v>11</v>
      </c>
      <c r="H42" s="39" t="s">
        <v>8</v>
      </c>
      <c r="I42" s="57"/>
      <c r="J42" s="72"/>
      <c r="K42" s="72"/>
    </row>
    <row r="43" spans="1:12" ht="63" customHeight="1" x14ac:dyDescent="0.25">
      <c r="A43" s="46" t="s">
        <v>196</v>
      </c>
      <c r="B43" s="47" t="s">
        <v>197</v>
      </c>
      <c r="C43" s="48">
        <v>0.9</v>
      </c>
      <c r="D43" s="49">
        <f>+C37</f>
        <v>4366253212</v>
      </c>
      <c r="E43" s="75">
        <v>0.02</v>
      </c>
      <c r="F43" s="50">
        <v>995553008.75</v>
      </c>
      <c r="G43" s="51">
        <f>IF(E43&gt;0,E43/C43,0)</f>
        <v>2.2222222222222223E-2</v>
      </c>
      <c r="H43" s="52">
        <f>IF(F43&gt;0,F43/D43,0)</f>
        <v>0.22801082768490616</v>
      </c>
      <c r="I43" s="59"/>
      <c r="J43" s="74" t="s">
        <v>206</v>
      </c>
      <c r="K43" s="72"/>
      <c r="L43" s="73"/>
    </row>
    <row r="44" spans="1:12" s="1" customFormat="1" ht="3" customHeight="1" x14ac:dyDescent="0.25">
      <c r="A44" s="24"/>
      <c r="B44" s="28"/>
      <c r="C44" s="28"/>
      <c r="D44" s="28"/>
      <c r="E44" s="28"/>
      <c r="F44" s="28"/>
      <c r="G44" s="28"/>
      <c r="H44" s="29"/>
      <c r="I44" s="2"/>
      <c r="J44" s="2"/>
    </row>
    <row r="45" spans="1:12" ht="15.75" customHeight="1" x14ac:dyDescent="0.25">
      <c r="A45" s="171" t="s">
        <v>178</v>
      </c>
      <c r="B45" s="172"/>
      <c r="C45" s="172"/>
      <c r="D45" s="172"/>
      <c r="E45" s="172"/>
      <c r="F45" s="172"/>
      <c r="G45" s="172"/>
      <c r="H45" s="173"/>
    </row>
    <row r="46" spans="1:12" s="1" customFormat="1" ht="3" customHeight="1" x14ac:dyDescent="0.25">
      <c r="A46" s="24"/>
      <c r="B46" s="28"/>
      <c r="C46" s="28"/>
      <c r="D46" s="28"/>
      <c r="E46" s="28"/>
      <c r="F46" s="28"/>
      <c r="G46" s="28"/>
      <c r="H46" s="29"/>
      <c r="I46" s="2"/>
      <c r="J46" s="2"/>
    </row>
    <row r="47" spans="1:12" s="41" customFormat="1" ht="15.75" x14ac:dyDescent="0.25">
      <c r="A47" s="174" t="s">
        <v>179</v>
      </c>
      <c r="B47" s="175"/>
      <c r="C47" s="175"/>
      <c r="D47" s="175"/>
      <c r="E47" s="175"/>
      <c r="F47" s="175"/>
      <c r="G47" s="175"/>
      <c r="H47" s="176"/>
      <c r="I47" s="42"/>
      <c r="J47" s="42"/>
    </row>
    <row r="48" spans="1:12" s="1" customFormat="1" ht="3" customHeight="1" x14ac:dyDescent="0.25">
      <c r="A48" s="22"/>
      <c r="B48" s="4"/>
      <c r="C48" s="4"/>
      <c r="D48" s="4"/>
      <c r="E48" s="4"/>
      <c r="F48" s="4"/>
      <c r="G48" s="4"/>
      <c r="H48" s="23"/>
      <c r="I48" s="2"/>
      <c r="J48" s="2"/>
    </row>
    <row r="49" spans="1:10" ht="29.25" customHeight="1" x14ac:dyDescent="0.25">
      <c r="A49" s="44" t="s">
        <v>180</v>
      </c>
      <c r="B49" s="198" t="s">
        <v>200</v>
      </c>
      <c r="C49" s="199"/>
      <c r="D49" s="199"/>
      <c r="E49" s="199"/>
      <c r="F49" s="199"/>
      <c r="G49" s="199"/>
      <c r="H49" s="200"/>
    </row>
    <row r="50" spans="1:10" ht="27.75" customHeight="1" x14ac:dyDescent="0.25">
      <c r="A50" s="44" t="s">
        <v>181</v>
      </c>
      <c r="B50" s="198" t="s">
        <v>201</v>
      </c>
      <c r="C50" s="199"/>
      <c r="D50" s="199"/>
      <c r="E50" s="199"/>
      <c r="F50" s="199"/>
      <c r="G50" s="199"/>
      <c r="H50" s="200"/>
    </row>
    <row r="51" spans="1:10" ht="102.75" customHeight="1" x14ac:dyDescent="0.25">
      <c r="A51" s="44" t="s">
        <v>7</v>
      </c>
      <c r="B51" s="202" t="s">
        <v>215</v>
      </c>
      <c r="C51" s="202"/>
      <c r="D51" s="202"/>
      <c r="E51" s="202"/>
      <c r="F51" s="202"/>
      <c r="G51" s="202"/>
      <c r="H51" s="203"/>
      <c r="I51" s="45"/>
    </row>
    <row r="52" spans="1:10" x14ac:dyDescent="0.25">
      <c r="A52" s="44" t="s">
        <v>6</v>
      </c>
      <c r="B52" s="204" t="s">
        <v>207</v>
      </c>
      <c r="C52" s="204"/>
      <c r="D52" s="204"/>
      <c r="E52" s="204"/>
      <c r="F52" s="204"/>
      <c r="G52" s="204"/>
      <c r="H52" s="205"/>
    </row>
    <row r="53" spans="1:10" s="1" customFormat="1" ht="3" customHeight="1" x14ac:dyDescent="0.25">
      <c r="A53" s="22"/>
      <c r="B53" s="4"/>
      <c r="C53" s="4"/>
      <c r="D53" s="4"/>
      <c r="E53" s="4"/>
      <c r="F53" s="4"/>
      <c r="G53" s="4"/>
      <c r="H53" s="23"/>
      <c r="I53" s="2"/>
      <c r="J53" s="2"/>
    </row>
    <row r="54" spans="1:10" ht="15.75" customHeight="1" x14ac:dyDescent="0.25">
      <c r="A54" s="171" t="s">
        <v>182</v>
      </c>
      <c r="B54" s="172"/>
      <c r="C54" s="172"/>
      <c r="D54" s="172"/>
      <c r="E54" s="172"/>
      <c r="F54" s="172"/>
      <c r="G54" s="172"/>
      <c r="H54" s="173"/>
    </row>
    <row r="55" spans="1:10" s="1" customFormat="1" ht="3" customHeight="1" x14ac:dyDescent="0.25">
      <c r="A55" s="24"/>
      <c r="B55" s="28"/>
      <c r="C55" s="28"/>
      <c r="D55" s="28"/>
      <c r="E55" s="28"/>
      <c r="F55" s="28"/>
      <c r="G55" s="28"/>
      <c r="H55" s="29"/>
      <c r="I55" s="2"/>
      <c r="J55" s="2"/>
    </row>
    <row r="56" spans="1:10" s="41" customFormat="1" ht="33" customHeight="1" x14ac:dyDescent="0.25">
      <c r="A56" s="181" t="s">
        <v>184</v>
      </c>
      <c r="B56" s="182"/>
      <c r="C56" s="182"/>
      <c r="D56" s="182"/>
      <c r="E56" s="182"/>
      <c r="F56" s="182"/>
      <c r="G56" s="182"/>
      <c r="H56" s="183"/>
      <c r="I56" s="42"/>
      <c r="J56" s="42"/>
    </row>
    <row r="57" spans="1:10" s="1" customFormat="1" ht="3" customHeight="1" x14ac:dyDescent="0.25">
      <c r="A57" s="22"/>
      <c r="B57" s="4"/>
      <c r="C57" s="4"/>
      <c r="D57" s="4"/>
      <c r="E57" s="4"/>
      <c r="F57" s="4"/>
      <c r="G57" s="4"/>
      <c r="H57" s="23"/>
      <c r="I57" s="2"/>
      <c r="J57" s="2"/>
    </row>
    <row r="58" spans="1:10" ht="80.25" customHeight="1" x14ac:dyDescent="0.25">
      <c r="A58" s="194" t="s">
        <v>216</v>
      </c>
      <c r="B58" s="195"/>
      <c r="C58" s="195"/>
      <c r="D58" s="195"/>
      <c r="E58" s="195"/>
      <c r="F58" s="195"/>
      <c r="G58" s="195"/>
      <c r="H58" s="195"/>
    </row>
    <row r="59" spans="1:10" ht="14.25" customHeight="1" x14ac:dyDescent="0.25">
      <c r="A59" s="180" t="s">
        <v>183</v>
      </c>
      <c r="B59" s="180"/>
      <c r="C59" s="180"/>
      <c r="D59" s="180"/>
      <c r="E59" s="180"/>
      <c r="F59" s="180"/>
      <c r="G59" s="180"/>
      <c r="H59" s="180"/>
    </row>
  </sheetData>
  <sheetProtection formatCells="0" formatColumns="0" formatRows="0" insertRows="0" deleteRows="0" pivotTables="0"/>
  <mergeCells count="48">
    <mergeCell ref="B13:H13"/>
    <mergeCell ref="G41:H41"/>
    <mergeCell ref="B50:H50"/>
    <mergeCell ref="B51:H51"/>
    <mergeCell ref="B52:H52"/>
    <mergeCell ref="A37:B37"/>
    <mergeCell ref="C37:D37"/>
    <mergeCell ref="E37:F37"/>
    <mergeCell ref="G37:H37"/>
    <mergeCell ref="G36:H36"/>
    <mergeCell ref="E36:F36"/>
    <mergeCell ref="A36:B36"/>
    <mergeCell ref="C36:D36"/>
    <mergeCell ref="A54:H54"/>
    <mergeCell ref="A45:H45"/>
    <mergeCell ref="E41:F41"/>
    <mergeCell ref="C41:D41"/>
    <mergeCell ref="A47:H47"/>
    <mergeCell ref="B49:H49"/>
    <mergeCell ref="A59:H59"/>
    <mergeCell ref="A56:H56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8:H58"/>
    <mergeCell ref="A39:H39"/>
    <mergeCell ref="A34:H34"/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</mergeCells>
  <dataValidations xWindow="1014" yWindow="548" count="15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49:H49" xr:uid="{00000000-0002-0000-0000-000003000000}"/>
    <dataValidation allowBlank="1" showInputMessage="1" showErrorMessage="1" prompt="¿En qué consiste el producto? su objetivo" sqref="B50:H50" xr:uid="{00000000-0002-0000-0000-000004000000}"/>
    <dataValidation allowBlank="1" showInputMessage="1" showErrorMessage="1" prompt="1. Describir lo plasmado en el presupuesto_x000a_2. Describir lo alcanzado en términos financieros y de producción " sqref="B51:H51" xr:uid="{00000000-0002-0000-0000-000005000000}"/>
    <dataValidation allowBlank="1" showInputMessage="1" showErrorMessage="1" prompt="De existir desvío, explicar razones." sqref="B52:H52" xr:uid="{00000000-0002-0000-0000-000006000000}"/>
    <dataValidation allowBlank="1" showInputMessage="1" showErrorMessage="1" prompt="Presupuesto del programa" sqref="A37:F37" xr:uid="{00000000-0002-0000-0000-000007000000}"/>
    <dataValidation allowBlank="1" showInputMessage="1" showErrorMessage="1" prompt="¿En qué consiste el programa?" sqref="B29:H29" xr:uid="{00000000-0002-0000-0000-000008000000}"/>
    <dataValidation allowBlank="1" showInputMessage="1" showErrorMessage="1" prompt="Nombre de cada producto" sqref="A42:A43" xr:uid="{00000000-0002-0000-0000-000009000000}"/>
    <dataValidation allowBlank="1" showInputMessage="1" showErrorMessage="1" prompt="Nombre del indicador" sqref="B42:B43" xr:uid="{00000000-0002-0000-0000-00000A000000}"/>
    <dataValidation allowBlank="1" showInputMessage="1" showErrorMessage="1" prompt="Meta anual del indicador" sqref="C42:C43" xr:uid="{00000000-0002-0000-0000-00000B000000}"/>
    <dataValidation allowBlank="1" showInputMessage="1" showErrorMessage="1" prompt="Monto presupuestado para el producto" sqref="D42:D43" xr:uid="{00000000-0002-0000-0000-00000C000000}"/>
    <dataValidation allowBlank="1" showInputMessage="1" showErrorMessage="1" prompt="Meta alcanzada en el trimestre" sqref="E42:E43" xr:uid="{00000000-0002-0000-0000-00000D000000}"/>
    <dataValidation allowBlank="1" showInputMessage="1" showErrorMessage="1" prompt="Monto ejecutado en el trimestre" sqref="F42:F43" xr:uid="{00000000-0002-0000-0000-00000E000000}"/>
  </dataValidations>
  <pageMargins left="0.25" right="0.25" top="0.25" bottom="0.75" header="0.3" footer="0.3"/>
  <pageSetup scale="92" fitToHeight="0" orientation="landscape" r:id="rId1"/>
  <headerFooter alignWithMargins="0"/>
  <rowBreaks count="1" manualBreakCount="1">
    <brk id="30" max="7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14" yWindow="548" count="1">
        <x14:dataValidation type="list" allowBlank="1" showInputMessage="1" showErrorMessage="1" promptTitle="Código" prompt="Digitar/seleccionar el código del Objetivo Específico actual" xr:uid="{00000000-0002-0000-0000-00000F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E3E4-FBF6-4FB4-8B58-94A33331306D}">
  <sheetPr>
    <pageSetUpPr fitToPage="1"/>
  </sheetPr>
  <dimension ref="A1:N62"/>
  <sheetViews>
    <sheetView showGridLines="0" view="pageBreakPreview" topLeftCell="A25" zoomScaleNormal="90" zoomScaleSheetLayoutView="100" workbookViewId="0">
      <selection activeCell="K29" sqref="K29"/>
    </sheetView>
  </sheetViews>
  <sheetFormatPr baseColWidth="10" defaultColWidth="11.42578125" defaultRowHeight="15" x14ac:dyDescent="0.25"/>
  <cols>
    <col min="1" max="1" width="32.85546875" style="88" customWidth="1"/>
    <col min="2" max="2" width="21.7109375" style="88" customWidth="1"/>
    <col min="3" max="8" width="15" style="88" customWidth="1"/>
    <col min="9" max="9" width="40.140625" style="88" hidden="1" customWidth="1"/>
    <col min="10" max="10" width="26.140625" style="88" hidden="1" customWidth="1"/>
    <col min="11" max="11" width="20.42578125" style="88" bestFit="1" customWidth="1"/>
    <col min="12" max="12" width="17.5703125" style="88" bestFit="1" customWidth="1"/>
    <col min="13" max="16384" width="11.42578125" style="88"/>
  </cols>
  <sheetData>
    <row r="1" spans="1:10" s="41" customFormat="1" ht="27.75" customHeight="1" thickBot="1" x14ac:dyDescent="0.3">
      <c r="A1" s="80"/>
      <c r="B1" s="261" t="s">
        <v>190</v>
      </c>
      <c r="C1" s="262"/>
      <c r="D1" s="262"/>
      <c r="E1" s="262"/>
      <c r="F1" s="262"/>
      <c r="G1" s="262"/>
      <c r="H1" s="263"/>
    </row>
    <row r="2" spans="1:10" s="41" customFormat="1" ht="21" customHeight="1" thickBot="1" x14ac:dyDescent="0.3">
      <c r="A2" s="81"/>
      <c r="B2" s="264" t="s">
        <v>15</v>
      </c>
      <c r="C2" s="265"/>
      <c r="D2" s="264" t="s">
        <v>16</v>
      </c>
      <c r="E2" s="265"/>
      <c r="F2" s="266"/>
      <c r="G2" s="82" t="s">
        <v>17</v>
      </c>
      <c r="H2" s="83" t="s">
        <v>18</v>
      </c>
    </row>
    <row r="3" spans="1:10" s="41" customFormat="1" ht="54" customHeight="1" thickBot="1" x14ac:dyDescent="0.3">
      <c r="A3" s="84"/>
      <c r="B3" s="267" t="s">
        <v>19</v>
      </c>
      <c r="C3" s="268"/>
      <c r="D3" s="267" t="s">
        <v>212</v>
      </c>
      <c r="E3" s="268"/>
      <c r="F3" s="269"/>
      <c r="G3" s="85">
        <v>43846</v>
      </c>
      <c r="H3" s="86">
        <v>5</v>
      </c>
    </row>
    <row r="4" spans="1:10" s="41" customFormat="1" ht="3" customHeight="1" x14ac:dyDescent="0.25">
      <c r="A4" s="270"/>
      <c r="B4" s="271"/>
      <c r="C4" s="271"/>
      <c r="D4" s="256"/>
      <c r="E4" s="256"/>
      <c r="F4" s="256"/>
      <c r="G4" s="271"/>
      <c r="H4" s="272"/>
    </row>
    <row r="5" spans="1:10" s="41" customFormat="1" ht="3" customHeight="1" x14ac:dyDescent="0.25">
      <c r="A5" s="252"/>
      <c r="B5" s="253"/>
      <c r="C5" s="253"/>
      <c r="D5" s="253"/>
      <c r="E5" s="253"/>
      <c r="F5" s="253"/>
      <c r="G5" s="253"/>
      <c r="H5" s="254"/>
    </row>
    <row r="6" spans="1:10" s="41" customFormat="1" ht="3" customHeight="1" x14ac:dyDescent="0.25">
      <c r="A6" s="255"/>
      <c r="B6" s="256"/>
      <c r="C6" s="256"/>
      <c r="D6" s="256"/>
      <c r="E6" s="256"/>
      <c r="F6" s="256"/>
      <c r="G6" s="256"/>
      <c r="H6" s="257"/>
    </row>
    <row r="7" spans="1:10" s="41" customFormat="1" x14ac:dyDescent="0.25">
      <c r="A7" s="224" t="s">
        <v>217</v>
      </c>
      <c r="B7" s="225"/>
      <c r="C7" s="225"/>
      <c r="D7" s="225"/>
      <c r="E7" s="225"/>
      <c r="F7" s="225"/>
      <c r="G7" s="225"/>
      <c r="H7" s="226"/>
    </row>
    <row r="8" spans="1:10" s="41" customFormat="1" ht="3" customHeight="1" x14ac:dyDescent="0.25">
      <c r="A8" s="255"/>
      <c r="B8" s="256"/>
      <c r="C8" s="256"/>
      <c r="D8" s="256"/>
      <c r="E8" s="256"/>
      <c r="F8" s="256"/>
      <c r="G8" s="256"/>
      <c r="H8" s="257"/>
    </row>
    <row r="9" spans="1:10" s="41" customFormat="1" x14ac:dyDescent="0.25">
      <c r="A9" s="227" t="s">
        <v>20</v>
      </c>
      <c r="B9" s="228"/>
      <c r="C9" s="228"/>
      <c r="D9" s="228"/>
      <c r="E9" s="228"/>
      <c r="F9" s="228"/>
      <c r="G9" s="228"/>
      <c r="H9" s="229"/>
    </row>
    <row r="10" spans="1:10" s="41" customFormat="1" ht="3" customHeight="1" x14ac:dyDescent="0.25">
      <c r="A10" s="258"/>
      <c r="B10" s="259"/>
      <c r="C10" s="259"/>
      <c r="D10" s="259"/>
      <c r="E10" s="259"/>
      <c r="F10" s="259"/>
      <c r="G10" s="259"/>
      <c r="H10" s="260"/>
    </row>
    <row r="11" spans="1:10" x14ac:dyDescent="0.25">
      <c r="A11" s="87" t="s">
        <v>21</v>
      </c>
      <c r="B11" s="246" t="s">
        <v>194</v>
      </c>
      <c r="C11" s="247"/>
      <c r="D11" s="247"/>
      <c r="E11" s="247"/>
      <c r="F11" s="247"/>
      <c r="G11" s="247"/>
      <c r="H11" s="248"/>
      <c r="I11" s="41"/>
      <c r="J11" s="41"/>
    </row>
    <row r="12" spans="1:10" s="41" customFormat="1" ht="3" customHeight="1" x14ac:dyDescent="0.25">
      <c r="A12" s="89"/>
      <c r="H12" s="90"/>
    </row>
    <row r="13" spans="1:10" s="41" customFormat="1" x14ac:dyDescent="0.25">
      <c r="A13" s="76" t="s">
        <v>208</v>
      </c>
      <c r="B13" s="91" t="s">
        <v>209</v>
      </c>
      <c r="C13" s="92"/>
      <c r="D13" s="92"/>
      <c r="E13" s="92"/>
      <c r="F13" s="92"/>
      <c r="G13" s="92"/>
      <c r="H13" s="93"/>
    </row>
    <row r="14" spans="1:10" ht="41.25" customHeight="1" x14ac:dyDescent="0.25">
      <c r="A14" s="87" t="s">
        <v>188</v>
      </c>
      <c r="B14" s="249" t="s">
        <v>195</v>
      </c>
      <c r="C14" s="250"/>
      <c r="D14" s="250"/>
      <c r="E14" s="250"/>
      <c r="F14" s="250"/>
      <c r="G14" s="250"/>
      <c r="H14" s="251"/>
    </row>
    <row r="15" spans="1:10" ht="72.75" customHeight="1" x14ac:dyDescent="0.25">
      <c r="A15" s="87" t="s">
        <v>189</v>
      </c>
      <c r="B15" s="249" t="s">
        <v>218</v>
      </c>
      <c r="C15" s="250"/>
      <c r="D15" s="250"/>
      <c r="E15" s="250"/>
      <c r="F15" s="250"/>
      <c r="G15" s="250"/>
      <c r="H15" s="251"/>
    </row>
    <row r="16" spans="1:10" s="41" customFormat="1" ht="3" customHeight="1" x14ac:dyDescent="0.25">
      <c r="A16" s="94"/>
      <c r="H16" s="90"/>
    </row>
    <row r="17" spans="1:14" ht="18.75" customHeight="1" x14ac:dyDescent="0.25">
      <c r="A17" s="224" t="s">
        <v>22</v>
      </c>
      <c r="B17" s="225"/>
      <c r="C17" s="225"/>
      <c r="D17" s="225"/>
      <c r="E17" s="225"/>
      <c r="F17" s="225"/>
      <c r="G17" s="225"/>
      <c r="H17" s="226"/>
    </row>
    <row r="18" spans="1:14" s="41" customFormat="1" ht="3" customHeight="1" x14ac:dyDescent="0.25">
      <c r="A18" s="89"/>
      <c r="B18"/>
      <c r="C18"/>
      <c r="D18"/>
      <c r="E18"/>
      <c r="F18"/>
      <c r="G18"/>
      <c r="H18" s="95"/>
    </row>
    <row r="19" spans="1:14" x14ac:dyDescent="0.25">
      <c r="A19" s="87" t="s">
        <v>0</v>
      </c>
      <c r="B19" s="96">
        <f>_xlfn.NUMBERVALUE(LEFT($B$23,1))</f>
        <v>2</v>
      </c>
      <c r="C19" s="241" t="str">
        <f>IFERROR(VLOOKUP(B19,'[1]Validacion datos'!A2:B5,2,FALSE),"")</f>
        <v>DESARROLLO SOCIAL</v>
      </c>
      <c r="D19" s="241"/>
      <c r="E19" s="241"/>
      <c r="F19" s="241"/>
      <c r="G19" s="241"/>
      <c r="H19" s="241"/>
    </row>
    <row r="20" spans="1:14" s="41" customFormat="1" ht="3" customHeight="1" x14ac:dyDescent="0.25">
      <c r="A20" s="89"/>
      <c r="B20" s="97"/>
      <c r="C20" s="97"/>
      <c r="D20" s="97"/>
      <c r="E20" s="97"/>
      <c r="F20" s="97"/>
      <c r="G20" s="97"/>
      <c r="H20" s="98"/>
    </row>
    <row r="21" spans="1:14" x14ac:dyDescent="0.25">
      <c r="A21" s="87" t="s">
        <v>1</v>
      </c>
      <c r="B21" s="99">
        <f>_xlfn.NUMBERVALUE(LEFT(B23,3))</f>
        <v>2.5</v>
      </c>
      <c r="C21" s="241" t="str">
        <f>IFERROR(VLOOKUP(B21,'[1]Validacion datos'!A8:B26,2,FALSE),"")</f>
        <v>Vivienda digna en entornos saludables</v>
      </c>
      <c r="D21" s="241"/>
      <c r="E21" s="241"/>
      <c r="F21" s="241"/>
      <c r="G21" s="241"/>
      <c r="H21" s="241"/>
      <c r="J21" s="41"/>
      <c r="K21" s="41"/>
      <c r="L21" s="41"/>
      <c r="M21" s="41"/>
      <c r="N21" s="41"/>
    </row>
    <row r="22" spans="1:14" s="41" customFormat="1" ht="3" customHeight="1" x14ac:dyDescent="0.25">
      <c r="A22" s="94"/>
      <c r="B22" s="100"/>
      <c r="C22" s="100"/>
      <c r="D22" s="100"/>
      <c r="E22" s="100"/>
      <c r="F22" s="100"/>
      <c r="G22" s="100"/>
      <c r="H22" s="101"/>
    </row>
    <row r="23" spans="1:14" x14ac:dyDescent="0.25">
      <c r="A23" s="87" t="s">
        <v>2</v>
      </c>
      <c r="B23" s="102" t="s">
        <v>96</v>
      </c>
      <c r="C23" s="241" t="str">
        <f>IFERROR(VLOOKUP(B23,'[1]Validacion datos'!D8:E64,2,FALSE),"")</f>
        <v>Garantizar el acceso universal a servicios de agua potable y saneamiento, provistos con calidad y eficiencia</v>
      </c>
      <c r="D23" s="241"/>
      <c r="E23" s="241"/>
      <c r="F23" s="241"/>
      <c r="G23" s="241"/>
      <c r="H23" s="241"/>
    </row>
    <row r="24" spans="1:14" s="41" customFormat="1" ht="3" customHeight="1" x14ac:dyDescent="0.25">
      <c r="A24" s="89"/>
      <c r="H24" s="90"/>
    </row>
    <row r="25" spans="1:14" ht="63" customHeight="1" x14ac:dyDescent="0.25">
      <c r="A25" s="87" t="s">
        <v>13</v>
      </c>
      <c r="B25" s="242" t="s">
        <v>205</v>
      </c>
      <c r="C25" s="242"/>
      <c r="D25" s="242"/>
      <c r="E25" s="242"/>
      <c r="F25" s="242"/>
      <c r="G25" s="242"/>
      <c r="H25" s="243"/>
      <c r="I25" s="41"/>
      <c r="J25" s="41"/>
      <c r="K25" s="41"/>
      <c r="L25" s="41"/>
      <c r="M25" s="41"/>
      <c r="N25" s="41"/>
    </row>
    <row r="26" spans="1:14" s="41" customFormat="1" ht="3" customHeight="1" x14ac:dyDescent="0.25">
      <c r="A26" s="94"/>
      <c r="H26" s="90"/>
    </row>
    <row r="27" spans="1:14" ht="15.75" customHeight="1" x14ac:dyDescent="0.25">
      <c r="A27" s="224" t="s">
        <v>174</v>
      </c>
      <c r="B27" s="225"/>
      <c r="C27" s="225"/>
      <c r="D27" s="225"/>
      <c r="E27" s="225"/>
      <c r="F27" s="225"/>
      <c r="G27" s="225"/>
      <c r="H27" s="226"/>
    </row>
    <row r="28" spans="1:14" s="41" customFormat="1" ht="3" customHeight="1" x14ac:dyDescent="0.25">
      <c r="A28" s="89"/>
      <c r="B28"/>
      <c r="C28"/>
      <c r="D28"/>
      <c r="E28"/>
      <c r="F28"/>
      <c r="G28"/>
      <c r="H28" s="95"/>
    </row>
    <row r="29" spans="1:14" ht="26.25" customHeight="1" x14ac:dyDescent="0.25">
      <c r="A29" s="87" t="s">
        <v>185</v>
      </c>
      <c r="B29" s="230" t="s">
        <v>221</v>
      </c>
      <c r="C29" s="230"/>
      <c r="D29" s="230"/>
      <c r="E29" s="230"/>
      <c r="F29" s="230"/>
      <c r="G29" s="230"/>
      <c r="H29" s="231"/>
    </row>
    <row r="30" spans="1:14" ht="79.5" customHeight="1" x14ac:dyDescent="0.25">
      <c r="A30" s="103" t="s">
        <v>186</v>
      </c>
      <c r="B30" s="230" t="s">
        <v>222</v>
      </c>
      <c r="C30" s="230"/>
      <c r="D30" s="230"/>
      <c r="E30" s="230"/>
      <c r="F30" s="230"/>
      <c r="G30" s="230"/>
      <c r="H30" s="231"/>
    </row>
    <row r="31" spans="1:14" x14ac:dyDescent="0.25">
      <c r="A31" s="104" t="s">
        <v>223</v>
      </c>
      <c r="B31" s="244" t="s">
        <v>220</v>
      </c>
      <c r="C31" s="244"/>
      <c r="D31" s="244"/>
      <c r="E31" s="244"/>
      <c r="F31" s="244"/>
      <c r="G31" s="244"/>
      <c r="H31" s="245"/>
    </row>
    <row r="32" spans="1:14" s="41" customFormat="1" ht="3" customHeight="1" x14ac:dyDescent="0.25">
      <c r="A32" s="94"/>
      <c r="H32" s="90"/>
    </row>
    <row r="33" spans="1:13" ht="15.75" customHeight="1" x14ac:dyDescent="0.25">
      <c r="A33" s="224" t="s">
        <v>176</v>
      </c>
      <c r="B33" s="225"/>
      <c r="C33" s="225"/>
      <c r="D33" s="225"/>
      <c r="E33" s="225"/>
      <c r="F33" s="225"/>
      <c r="G33" s="225"/>
      <c r="H33" s="226"/>
    </row>
    <row r="34" spans="1:13" s="41" customFormat="1" ht="3" customHeight="1" x14ac:dyDescent="0.25">
      <c r="A34" s="89"/>
      <c r="B34"/>
      <c r="C34"/>
      <c r="D34"/>
      <c r="E34"/>
      <c r="F34"/>
      <c r="G34"/>
      <c r="H34" s="95"/>
    </row>
    <row r="35" spans="1:13" s="41" customFormat="1" x14ac:dyDescent="0.25">
      <c r="A35" s="227" t="s">
        <v>175</v>
      </c>
      <c r="B35" s="228"/>
      <c r="C35" s="228"/>
      <c r="D35" s="228"/>
      <c r="E35" s="228"/>
      <c r="F35" s="228"/>
      <c r="G35" s="228"/>
      <c r="H35" s="229"/>
    </row>
    <row r="36" spans="1:13" s="41" customFormat="1" ht="3" customHeight="1" x14ac:dyDescent="0.25">
      <c r="A36" s="89"/>
      <c r="B36"/>
      <c r="C36"/>
      <c r="D36"/>
      <c r="E36"/>
      <c r="F36"/>
      <c r="G36"/>
      <c r="H36" s="95"/>
    </row>
    <row r="37" spans="1:13" x14ac:dyDescent="0.25">
      <c r="A37" s="237" t="s">
        <v>3</v>
      </c>
      <c r="B37" s="238"/>
      <c r="C37" s="239" t="s">
        <v>10</v>
      </c>
      <c r="D37" s="238"/>
      <c r="E37" s="239" t="s">
        <v>4</v>
      </c>
      <c r="F37" s="238"/>
      <c r="G37" s="239" t="s">
        <v>12</v>
      </c>
      <c r="H37" s="240"/>
    </row>
    <row r="38" spans="1:13" x14ac:dyDescent="0.25">
      <c r="A38" s="206">
        <f>+D44+D45</f>
        <v>1239343727</v>
      </c>
      <c r="B38" s="207"/>
      <c r="C38" s="207">
        <f>+A38</f>
        <v>1239343727</v>
      </c>
      <c r="D38" s="207"/>
      <c r="E38" s="207">
        <v>272957684.13</v>
      </c>
      <c r="F38" s="207"/>
      <c r="G38" s="208">
        <f>IF(E38&gt;0,E38/C38,0)</f>
        <v>0.22024372914746676</v>
      </c>
      <c r="H38" s="209"/>
    </row>
    <row r="39" spans="1:13" s="41" customFormat="1" ht="3" customHeight="1" x14ac:dyDescent="0.25">
      <c r="A39" s="89"/>
      <c r="B39"/>
      <c r="C39"/>
      <c r="D39"/>
      <c r="E39"/>
      <c r="F39"/>
      <c r="G39"/>
      <c r="H39" s="95"/>
    </row>
    <row r="40" spans="1:13" s="41" customFormat="1" x14ac:dyDescent="0.25">
      <c r="A40" s="227" t="s">
        <v>177</v>
      </c>
      <c r="B40" s="228"/>
      <c r="C40" s="228"/>
      <c r="D40" s="228"/>
      <c r="E40" s="228"/>
      <c r="F40" s="228"/>
      <c r="G40" s="228"/>
      <c r="H40" s="229"/>
    </row>
    <row r="41" spans="1:13" s="41" customFormat="1" ht="3" customHeight="1" x14ac:dyDescent="0.25">
      <c r="A41" s="89"/>
      <c r="B41"/>
      <c r="C41"/>
      <c r="D41"/>
      <c r="E41"/>
      <c r="F41"/>
      <c r="G41"/>
      <c r="H41" s="95"/>
    </row>
    <row r="42" spans="1:13" ht="17.25" customHeight="1" x14ac:dyDescent="0.25">
      <c r="A42" s="89"/>
      <c r="B42"/>
      <c r="C42" s="234" t="s">
        <v>5</v>
      </c>
      <c r="D42" s="235"/>
      <c r="E42" s="234" t="s">
        <v>14</v>
      </c>
      <c r="F42" s="234"/>
      <c r="G42" s="234" t="s">
        <v>9</v>
      </c>
      <c r="H42" s="236"/>
    </row>
    <row r="43" spans="1:13" ht="54" customHeight="1" x14ac:dyDescent="0.25">
      <c r="A43" s="105" t="s">
        <v>27</v>
      </c>
      <c r="B43" s="106" t="s">
        <v>26</v>
      </c>
      <c r="C43" s="106" t="s">
        <v>210</v>
      </c>
      <c r="D43" s="106" t="s">
        <v>211</v>
      </c>
      <c r="E43" s="106" t="s">
        <v>213</v>
      </c>
      <c r="F43" s="106" t="s">
        <v>214</v>
      </c>
      <c r="G43" s="106" t="s">
        <v>11</v>
      </c>
      <c r="H43" s="107" t="s">
        <v>8</v>
      </c>
    </row>
    <row r="44" spans="1:13" ht="90" x14ac:dyDescent="0.25">
      <c r="A44" s="108" t="s">
        <v>224</v>
      </c>
      <c r="B44" s="109" t="s">
        <v>225</v>
      </c>
      <c r="C44" s="110">
        <v>0.25</v>
      </c>
      <c r="D44" s="111">
        <v>479826831</v>
      </c>
      <c r="E44" s="112">
        <v>0.03</v>
      </c>
      <c r="F44" s="113">
        <v>12398807.109999999</v>
      </c>
      <c r="G44" s="114">
        <f>+Tabla13[[#This Row],[Física 
(C)]]/Tabla13[[#This Row],[Física
(A)]]</f>
        <v>0.12</v>
      </c>
      <c r="H44" s="115">
        <f>IF(F44&gt;0,F44/D44,0)</f>
        <v>2.5840170471834241E-2</v>
      </c>
      <c r="J44" s="72"/>
      <c r="M44" s="116"/>
    </row>
    <row r="45" spans="1:13" ht="75" x14ac:dyDescent="0.25">
      <c r="A45" s="108" t="s">
        <v>226</v>
      </c>
      <c r="B45" s="117" t="s">
        <v>227</v>
      </c>
      <c r="C45" s="110">
        <v>0.35</v>
      </c>
      <c r="D45" s="118">
        <v>759516896</v>
      </c>
      <c r="E45" s="112">
        <v>0.01</v>
      </c>
      <c r="F45" s="119">
        <v>52035640.089999996</v>
      </c>
      <c r="G45" s="114">
        <f>+Tabla13[[#This Row],[Física 
(C)]]/Tabla13[[#This Row],[Física
(A)]]</f>
        <v>2.8571428571428574E-2</v>
      </c>
      <c r="H45" s="115">
        <f>IF(F45&gt;0,F45/D45,0)</f>
        <v>6.8511497721836054E-2</v>
      </c>
      <c r="I45" s="120"/>
      <c r="J45" s="121"/>
    </row>
    <row r="46" spans="1:13" s="41" customFormat="1" ht="3" customHeight="1" x14ac:dyDescent="0.25">
      <c r="A46" s="89"/>
      <c r="B46"/>
      <c r="C46"/>
      <c r="D46"/>
      <c r="E46"/>
      <c r="F46"/>
      <c r="G46"/>
      <c r="H46" s="95"/>
    </row>
    <row r="47" spans="1:13" s="41" customFormat="1" ht="1.5" customHeight="1" x14ac:dyDescent="0.25">
      <c r="A47" s="89"/>
      <c r="B47"/>
      <c r="C47"/>
      <c r="D47"/>
      <c r="E47"/>
      <c r="F47"/>
      <c r="G47"/>
      <c r="H47" s="95"/>
    </row>
    <row r="48" spans="1:13" ht="15.75" customHeight="1" x14ac:dyDescent="0.25">
      <c r="A48" s="224" t="s">
        <v>178</v>
      </c>
      <c r="B48" s="225"/>
      <c r="C48" s="225"/>
      <c r="D48" s="225"/>
      <c r="E48" s="225"/>
      <c r="F48" s="225"/>
      <c r="G48" s="225"/>
      <c r="H48" s="226"/>
    </row>
    <row r="49" spans="1:9" s="41" customFormat="1" ht="3" customHeight="1" x14ac:dyDescent="0.25">
      <c r="A49" s="89"/>
      <c r="B49"/>
      <c r="C49"/>
      <c r="D49"/>
      <c r="E49"/>
      <c r="F49"/>
      <c r="G49"/>
      <c r="H49" s="95"/>
    </row>
    <row r="50" spans="1:9" s="41" customFormat="1" x14ac:dyDescent="0.25">
      <c r="A50" s="227" t="s">
        <v>179</v>
      </c>
      <c r="B50" s="228"/>
      <c r="C50" s="228"/>
      <c r="D50" s="228"/>
      <c r="E50" s="228"/>
      <c r="F50" s="228"/>
      <c r="G50" s="228"/>
      <c r="H50" s="229"/>
    </row>
    <row r="51" spans="1:9" s="41" customFormat="1" ht="3" customHeight="1" x14ac:dyDescent="0.25">
      <c r="A51" s="94"/>
      <c r="H51" s="90"/>
    </row>
    <row r="52" spans="1:9" ht="56.25" customHeight="1" x14ac:dyDescent="0.25">
      <c r="A52" s="44" t="s">
        <v>180</v>
      </c>
      <c r="B52" s="230" t="s">
        <v>228</v>
      </c>
      <c r="C52" s="230"/>
      <c r="D52" s="230"/>
      <c r="E52" s="230"/>
      <c r="F52" s="230"/>
      <c r="G52" s="230"/>
      <c r="H52" s="231"/>
      <c r="I52" s="122"/>
    </row>
    <row r="53" spans="1:9" ht="52.5" customHeight="1" x14ac:dyDescent="0.25">
      <c r="A53" s="123" t="s">
        <v>181</v>
      </c>
      <c r="B53" s="232" t="s">
        <v>229</v>
      </c>
      <c r="C53" s="232"/>
      <c r="D53" s="232"/>
      <c r="E53" s="232"/>
      <c r="F53" s="232"/>
      <c r="G53" s="232"/>
      <c r="H53" s="233"/>
      <c r="I53" s="124"/>
    </row>
    <row r="54" spans="1:9" ht="207.75" customHeight="1" x14ac:dyDescent="0.25">
      <c r="A54" s="123" t="s">
        <v>7</v>
      </c>
      <c r="B54" s="232" t="s">
        <v>230</v>
      </c>
      <c r="C54" s="232"/>
      <c r="D54" s="232"/>
      <c r="E54" s="232"/>
      <c r="F54" s="232"/>
      <c r="G54" s="232"/>
      <c r="H54" s="233"/>
      <c r="I54" s="124"/>
    </row>
    <row r="55" spans="1:9" ht="31.5" customHeight="1" x14ac:dyDescent="0.25">
      <c r="A55" s="123" t="s">
        <v>6</v>
      </c>
      <c r="B55" s="232" t="s">
        <v>207</v>
      </c>
      <c r="C55" s="232"/>
      <c r="D55" s="232"/>
      <c r="E55" s="232"/>
      <c r="F55" s="232"/>
      <c r="G55" s="232"/>
      <c r="H55" s="233"/>
      <c r="I55" s="124"/>
    </row>
    <row r="56" spans="1:9" s="41" customFormat="1" ht="3" customHeight="1" x14ac:dyDescent="0.25">
      <c r="A56" s="125"/>
      <c r="B56" s="100"/>
      <c r="C56" s="100"/>
      <c r="D56" s="100"/>
      <c r="E56" s="100"/>
      <c r="F56" s="100"/>
      <c r="G56" s="100"/>
      <c r="H56" s="101"/>
    </row>
    <row r="57" spans="1:9" ht="15.75" customHeight="1" x14ac:dyDescent="0.25">
      <c r="A57" s="214" t="s">
        <v>182</v>
      </c>
      <c r="B57" s="215"/>
      <c r="C57" s="215"/>
      <c r="D57" s="215"/>
      <c r="E57" s="215"/>
      <c r="F57" s="215"/>
      <c r="G57" s="215"/>
      <c r="H57" s="216"/>
    </row>
    <row r="58" spans="1:9" s="41" customFormat="1" ht="3" customHeight="1" x14ac:dyDescent="0.25">
      <c r="A58" s="126"/>
      <c r="B58" s="97"/>
      <c r="C58" s="97"/>
      <c r="D58" s="97"/>
      <c r="E58" s="97"/>
      <c r="F58" s="97"/>
      <c r="G58" s="97"/>
      <c r="H58" s="98"/>
    </row>
    <row r="59" spans="1:9" s="41" customFormat="1" ht="33" customHeight="1" x14ac:dyDescent="0.25">
      <c r="A59" s="217" t="s">
        <v>184</v>
      </c>
      <c r="B59" s="218"/>
      <c r="C59" s="218"/>
      <c r="D59" s="218"/>
      <c r="E59" s="218"/>
      <c r="F59" s="218"/>
      <c r="G59" s="218"/>
      <c r="H59" s="219"/>
    </row>
    <row r="60" spans="1:9" s="41" customFormat="1" ht="3" customHeight="1" x14ac:dyDescent="0.25">
      <c r="A60" s="125"/>
      <c r="B60" s="100"/>
      <c r="C60" s="100"/>
      <c r="D60" s="100"/>
      <c r="E60" s="100"/>
      <c r="F60" s="100"/>
      <c r="G60" s="100"/>
      <c r="H60" s="101"/>
    </row>
    <row r="61" spans="1:9" ht="80.25" customHeight="1" x14ac:dyDescent="0.25">
      <c r="A61" s="220" t="s">
        <v>231</v>
      </c>
      <c r="B61" s="221"/>
      <c r="C61" s="221"/>
      <c r="D61" s="221"/>
      <c r="E61" s="221"/>
      <c r="F61" s="221"/>
      <c r="G61" s="221"/>
      <c r="H61" s="222"/>
      <c r="I61" s="124"/>
    </row>
    <row r="62" spans="1:9" ht="14.25" customHeight="1" x14ac:dyDescent="0.25">
      <c r="A62" s="223" t="s">
        <v>232</v>
      </c>
      <c r="B62" s="223"/>
      <c r="C62" s="223"/>
      <c r="D62" s="223"/>
      <c r="E62" s="223"/>
      <c r="F62" s="223"/>
      <c r="G62" s="223"/>
      <c r="H62" s="223"/>
    </row>
  </sheetData>
  <sheetProtection formatCells="0" formatColumns="0" formatRows="0" insertRows="0" deleteRows="0" pivotTables="0"/>
  <mergeCells count="48">
    <mergeCell ref="A10:H10"/>
    <mergeCell ref="B1:H1"/>
    <mergeCell ref="B2:C2"/>
    <mergeCell ref="D2:F2"/>
    <mergeCell ref="B3:C3"/>
    <mergeCell ref="D3:F3"/>
    <mergeCell ref="A4:H4"/>
    <mergeCell ref="A5:H5"/>
    <mergeCell ref="A6:H6"/>
    <mergeCell ref="A7:H7"/>
    <mergeCell ref="A8:H8"/>
    <mergeCell ref="A9:H9"/>
    <mergeCell ref="B31:H31"/>
    <mergeCell ref="B11:H11"/>
    <mergeCell ref="B14:H14"/>
    <mergeCell ref="B15:H15"/>
    <mergeCell ref="A17:H17"/>
    <mergeCell ref="C19:H19"/>
    <mergeCell ref="C21:H21"/>
    <mergeCell ref="C23:H23"/>
    <mergeCell ref="B25:H25"/>
    <mergeCell ref="A27:H27"/>
    <mergeCell ref="B29:H29"/>
    <mergeCell ref="B30:H30"/>
    <mergeCell ref="C42:D42"/>
    <mergeCell ref="E42:F42"/>
    <mergeCell ref="G42:H42"/>
    <mergeCell ref="A33:H33"/>
    <mergeCell ref="A35:H35"/>
    <mergeCell ref="A37:B37"/>
    <mergeCell ref="C37:D37"/>
    <mergeCell ref="E37:F37"/>
    <mergeCell ref="G37:H37"/>
    <mergeCell ref="A38:B38"/>
    <mergeCell ref="C38:D38"/>
    <mergeCell ref="E38:F38"/>
    <mergeCell ref="G38:H38"/>
    <mergeCell ref="A40:H40"/>
    <mergeCell ref="A57:H57"/>
    <mergeCell ref="A59:H59"/>
    <mergeCell ref="A61:H61"/>
    <mergeCell ref="A62:H62"/>
    <mergeCell ref="A48:H48"/>
    <mergeCell ref="A50:H50"/>
    <mergeCell ref="B52:H52"/>
    <mergeCell ref="B53:H53"/>
    <mergeCell ref="B54:H54"/>
    <mergeCell ref="B55:H55"/>
  </mergeCells>
  <dataValidations count="16">
    <dataValidation allowBlank="1" showInputMessage="1" showErrorMessage="1" prompt="Oportunidades de mejora identificadas" sqref="A61:H61" xr:uid="{3FC9157D-96FA-4E7C-9559-2CAFB5D4A97D}"/>
    <dataValidation allowBlank="1" showInputMessage="1" showErrorMessage="1" prompt="Monto ejecutado en el trimestre" sqref="F43:F45" xr:uid="{A23491EC-154B-4F26-AA34-E7EB04D4658E}"/>
    <dataValidation allowBlank="1" showInputMessage="1" showErrorMessage="1" prompt="Meta alcanzada en el trimestre" sqref="E43:E45" xr:uid="{AAB0D06A-E990-4014-844C-C744B00F57A3}"/>
    <dataValidation allowBlank="1" showInputMessage="1" showErrorMessage="1" prompt="Monto presupuestado para el producto" sqref="D43:D45" xr:uid="{300947A6-0093-43E2-824B-37E926513B31}"/>
    <dataValidation allowBlank="1" showInputMessage="1" showErrorMessage="1" prompt="Meta anual del indicador" sqref="C43:C45" xr:uid="{FC9D7C98-9D4D-4643-AE57-5E5A90CE4588}"/>
    <dataValidation allowBlank="1" showInputMessage="1" showErrorMessage="1" prompt="Nombre del indicador" sqref="B43:B45" xr:uid="{59915F97-117D-4626-88F1-9B7E6CBF8335}"/>
    <dataValidation allowBlank="1" showInputMessage="1" showErrorMessage="1" prompt="Nombre de cada producto" sqref="A43:A45" xr:uid="{C775DC96-F6E6-41F8-8A5A-DEE0A5B283FD}"/>
    <dataValidation allowBlank="1" showInputMessage="1" showErrorMessage="1" prompt="¿En qué consiste el programa?" sqref="B30:H30" xr:uid="{6C0ABD2C-575E-494B-980D-1F6F1DAD0C29}"/>
    <dataValidation allowBlank="1" showInputMessage="1" showErrorMessage="1" prompt="Presupuesto del programa" sqref="A38:F38" xr:uid="{D5CC5DF5-8D1A-49A4-A14A-0D974DCEF855}"/>
    <dataValidation allowBlank="1" showInputMessage="1" showErrorMessage="1" prompt="De existir desvío, explicar razones." sqref="B55:H55" xr:uid="{81F8776F-C4F4-411C-809E-832F2C40598A}"/>
    <dataValidation allowBlank="1" showInputMessage="1" showErrorMessage="1" prompt="1. Describir lo plasmado en el presupuesto_x000a_2. Describir lo alcanzado en términos financieros y de producción " sqref="B54:H54" xr:uid="{E81AA782-700A-4249-93FD-07831230B493}"/>
    <dataValidation allowBlank="1" showInputMessage="1" showErrorMessage="1" prompt="¿En qué consiste el producto? su objetivo" sqref="B53:H53" xr:uid="{EA06FEBD-A6E5-4C11-8D7C-44A54E56C376}"/>
    <dataValidation allowBlank="1" showInputMessage="1" showErrorMessage="1" prompt="Nombre del producto" sqref="B52:H52" xr:uid="{A0077F23-8CE2-4099-8CBE-C0799E6CC6B1}"/>
    <dataValidation allowBlank="1" showInputMessage="1" showErrorMessage="1" prompt="¿A quién va dirigido el programa?, ¿qué característica tiene esta población que requiere ser beneficiada?" sqref="B31:H31" xr:uid="{43751C34-4AFF-48C5-A1C5-6FB0C1934328}"/>
    <dataValidation allowBlank="1" showInputMessage="1" prompt="Nombre del capítulo" sqref="B11:H11" xr:uid="{263CB4E2-35D7-4618-89ED-D1D159F0DA4D}"/>
    <dataValidation allowBlank="1" sqref="A11" xr:uid="{7ABB01E4-F55D-4D2C-AE58-7E4C87F1BDE1}"/>
  </dataValidations>
  <pageMargins left="0.25" right="0.25" top="0.25" bottom="0.75" header="0.3" footer="0.3"/>
  <pageSetup scale="92" fitToHeight="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893C-DFA9-4C2C-909C-6B2612375E3B}">
  <sheetPr>
    <pageSetUpPr fitToPage="1"/>
  </sheetPr>
  <dimension ref="A1:U60"/>
  <sheetViews>
    <sheetView showGridLines="0" view="pageBreakPreview" topLeftCell="A16" zoomScaleNormal="90" zoomScaleSheetLayoutView="100" workbookViewId="0">
      <selection activeCell="B50" sqref="B50:H50"/>
    </sheetView>
  </sheetViews>
  <sheetFormatPr baseColWidth="10" defaultColWidth="11.42578125" defaultRowHeight="15" x14ac:dyDescent="0.25"/>
  <cols>
    <col min="1" max="1" width="32.85546875" style="88" customWidth="1"/>
    <col min="2" max="2" width="21.7109375" style="88" customWidth="1"/>
    <col min="3" max="8" width="15" style="88" customWidth="1"/>
    <col min="9" max="9" width="40.140625" style="88" hidden="1" customWidth="1"/>
    <col min="10" max="10" width="26.140625" style="88" hidden="1" customWidth="1"/>
    <col min="11" max="11" width="20.42578125" style="88" bestFit="1" customWidth="1"/>
    <col min="12" max="12" width="17.5703125" style="88" bestFit="1" customWidth="1"/>
    <col min="13" max="16384" width="11.42578125" style="88"/>
  </cols>
  <sheetData>
    <row r="1" spans="1:10" s="41" customFormat="1" ht="27.75" customHeight="1" thickBot="1" x14ac:dyDescent="0.3">
      <c r="A1" s="127"/>
      <c r="B1" s="284" t="s">
        <v>190</v>
      </c>
      <c r="C1" s="285"/>
      <c r="D1" s="285"/>
      <c r="E1" s="285"/>
      <c r="F1" s="285"/>
      <c r="G1" s="285"/>
      <c r="H1" s="286"/>
    </row>
    <row r="2" spans="1:10" s="41" customFormat="1" ht="21" customHeight="1" thickBot="1" x14ac:dyDescent="0.3">
      <c r="A2" s="128"/>
      <c r="B2" s="287" t="s">
        <v>15</v>
      </c>
      <c r="C2" s="288"/>
      <c r="D2" s="287" t="s">
        <v>16</v>
      </c>
      <c r="E2" s="288"/>
      <c r="F2" s="289"/>
      <c r="G2" s="129" t="s">
        <v>17</v>
      </c>
      <c r="H2" s="130" t="s">
        <v>18</v>
      </c>
    </row>
    <row r="3" spans="1:10" s="41" customFormat="1" ht="35.25" customHeight="1" thickBot="1" x14ac:dyDescent="0.3">
      <c r="A3" s="131"/>
      <c r="B3" s="267" t="s">
        <v>19</v>
      </c>
      <c r="C3" s="268"/>
      <c r="D3" s="267" t="s">
        <v>212</v>
      </c>
      <c r="E3" s="268"/>
      <c r="F3" s="269"/>
      <c r="G3" s="85">
        <v>43846</v>
      </c>
      <c r="H3" s="86">
        <v>5</v>
      </c>
    </row>
    <row r="4" spans="1:10" s="41" customFormat="1" ht="3" customHeight="1" x14ac:dyDescent="0.25">
      <c r="A4" s="270"/>
      <c r="B4" s="271"/>
      <c r="C4" s="271"/>
      <c r="D4" s="256"/>
      <c r="E4" s="256"/>
      <c r="F4" s="256"/>
      <c r="G4" s="271"/>
      <c r="H4" s="272"/>
    </row>
    <row r="5" spans="1:10" s="41" customFormat="1" ht="3" customHeight="1" x14ac:dyDescent="0.25">
      <c r="A5" s="252"/>
      <c r="B5" s="253"/>
      <c r="C5" s="253"/>
      <c r="D5" s="253"/>
      <c r="E5" s="253"/>
      <c r="F5" s="253"/>
      <c r="G5" s="253"/>
      <c r="H5" s="254"/>
    </row>
    <row r="6" spans="1:10" s="41" customFormat="1" ht="3" customHeight="1" x14ac:dyDescent="0.25">
      <c r="A6" s="255"/>
      <c r="B6" s="256"/>
      <c r="C6" s="256"/>
      <c r="D6" s="256"/>
      <c r="E6" s="256"/>
      <c r="F6" s="256"/>
      <c r="G6" s="256"/>
      <c r="H6" s="257"/>
    </row>
    <row r="7" spans="1:10" s="41" customFormat="1" x14ac:dyDescent="0.25">
      <c r="A7" s="224" t="s">
        <v>217</v>
      </c>
      <c r="B7" s="225"/>
      <c r="C7" s="225"/>
      <c r="D7" s="225"/>
      <c r="E7" s="225"/>
      <c r="F7" s="225"/>
      <c r="G7" s="225"/>
      <c r="H7" s="226"/>
      <c r="I7" s="132"/>
    </row>
    <row r="8" spans="1:10" s="41" customFormat="1" ht="3" customHeight="1" x14ac:dyDescent="0.25">
      <c r="A8" s="255"/>
      <c r="B8" s="256"/>
      <c r="C8" s="256"/>
      <c r="D8" s="256"/>
      <c r="E8" s="256"/>
      <c r="F8" s="256"/>
      <c r="G8" s="256"/>
      <c r="H8" s="257"/>
      <c r="I8" s="132"/>
    </row>
    <row r="9" spans="1:10" s="41" customFormat="1" x14ac:dyDescent="0.25">
      <c r="A9" s="227" t="s">
        <v>20</v>
      </c>
      <c r="B9" s="228"/>
      <c r="C9" s="228"/>
      <c r="D9" s="228"/>
      <c r="E9" s="228"/>
      <c r="F9" s="228"/>
      <c r="G9" s="228"/>
      <c r="H9" s="229"/>
      <c r="I9" s="132"/>
    </row>
    <row r="10" spans="1:10" s="41" customFormat="1" ht="3" customHeight="1" x14ac:dyDescent="0.25">
      <c r="A10" s="258"/>
      <c r="B10" s="259"/>
      <c r="C10" s="259"/>
      <c r="D10" s="259"/>
      <c r="E10" s="259"/>
      <c r="F10" s="259"/>
      <c r="G10" s="259"/>
      <c r="H10" s="260"/>
      <c r="I10" s="132"/>
    </row>
    <row r="11" spans="1:10" x14ac:dyDescent="0.25">
      <c r="A11" s="87" t="s">
        <v>21</v>
      </c>
      <c r="B11" s="246" t="s">
        <v>194</v>
      </c>
      <c r="C11" s="247"/>
      <c r="D11" s="247"/>
      <c r="E11" s="247"/>
      <c r="F11" s="247"/>
      <c r="G11" s="247"/>
      <c r="H11" s="248"/>
      <c r="I11" s="133"/>
      <c r="J11" s="41"/>
    </row>
    <row r="12" spans="1:10" s="41" customFormat="1" ht="3" customHeight="1" x14ac:dyDescent="0.25">
      <c r="A12" s="89"/>
      <c r="H12" s="90"/>
      <c r="I12" s="132"/>
    </row>
    <row r="13" spans="1:10" s="41" customFormat="1" x14ac:dyDescent="0.25">
      <c r="A13" s="76" t="s">
        <v>208</v>
      </c>
      <c r="B13" s="91" t="s">
        <v>209</v>
      </c>
      <c r="C13" s="92"/>
      <c r="D13" s="92"/>
      <c r="E13" s="92"/>
      <c r="F13" s="92"/>
      <c r="G13" s="92"/>
      <c r="H13" s="93"/>
    </row>
    <row r="14" spans="1:10" ht="55.5" customHeight="1" x14ac:dyDescent="0.25">
      <c r="A14" s="87" t="s">
        <v>188</v>
      </c>
      <c r="B14" s="249" t="s">
        <v>195</v>
      </c>
      <c r="C14" s="250"/>
      <c r="D14" s="250"/>
      <c r="E14" s="250"/>
      <c r="F14" s="250"/>
      <c r="G14" s="250"/>
      <c r="H14" s="251"/>
      <c r="I14" s="134"/>
    </row>
    <row r="15" spans="1:10" ht="58.5" customHeight="1" x14ac:dyDescent="0.25">
      <c r="A15" s="87" t="s">
        <v>189</v>
      </c>
      <c r="B15" s="249" t="s">
        <v>218</v>
      </c>
      <c r="C15" s="250"/>
      <c r="D15" s="250"/>
      <c r="E15" s="250"/>
      <c r="F15" s="250"/>
      <c r="G15" s="250"/>
      <c r="H15" s="251"/>
      <c r="I15" s="134"/>
    </row>
    <row r="16" spans="1:10" s="41" customFormat="1" ht="3.75" customHeight="1" x14ac:dyDescent="0.25">
      <c r="A16" s="94"/>
      <c r="H16" s="90"/>
      <c r="I16" s="132"/>
    </row>
    <row r="17" spans="1:21" ht="18.75" customHeight="1" x14ac:dyDescent="0.25">
      <c r="A17" s="224" t="s">
        <v>22</v>
      </c>
      <c r="B17" s="225"/>
      <c r="C17" s="225"/>
      <c r="D17" s="225"/>
      <c r="E17" s="225"/>
      <c r="F17" s="225"/>
      <c r="G17" s="225"/>
      <c r="H17" s="226"/>
      <c r="I17" s="134"/>
    </row>
    <row r="18" spans="1:21" s="41" customFormat="1" ht="3" customHeight="1" x14ac:dyDescent="0.25">
      <c r="A18" s="89"/>
      <c r="B18"/>
      <c r="C18"/>
      <c r="D18"/>
      <c r="E18"/>
      <c r="F18"/>
      <c r="G18"/>
      <c r="H18" s="95"/>
      <c r="I18" s="133"/>
    </row>
    <row r="19" spans="1:21" ht="22.5" customHeight="1" x14ac:dyDescent="0.25">
      <c r="A19" s="87" t="s">
        <v>0</v>
      </c>
      <c r="B19" s="135">
        <f>_xlfn.NUMBERVALUE(LEFT($B$23,1))</f>
        <v>2</v>
      </c>
      <c r="C19" s="282" t="str">
        <f>IFERROR(VLOOKUP(B19,'[2]Validacion datos'!A2:B5,2,FALSE),"")</f>
        <v>DESARROLLO SOCIAL</v>
      </c>
      <c r="D19" s="282"/>
      <c r="E19" s="282"/>
      <c r="F19" s="282"/>
      <c r="G19" s="282"/>
      <c r="H19" s="282"/>
      <c r="I19" s="134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</row>
    <row r="20" spans="1:21" s="41" customFormat="1" ht="3" customHeight="1" x14ac:dyDescent="0.25">
      <c r="A20" s="89"/>
      <c r="B20"/>
      <c r="C20"/>
      <c r="D20"/>
      <c r="E20"/>
      <c r="F20"/>
      <c r="G20"/>
      <c r="H20" s="95"/>
      <c r="I20" s="133"/>
    </row>
    <row r="21" spans="1:21" ht="22.5" customHeight="1" x14ac:dyDescent="0.25">
      <c r="A21" s="87" t="s">
        <v>1</v>
      </c>
      <c r="B21" s="137">
        <f>_xlfn.NUMBERVALUE(LEFT(B23,3))</f>
        <v>2.5</v>
      </c>
      <c r="C21" s="282" t="str">
        <f>IFERROR(VLOOKUP(B21,'[2]Validacion datos'!A8:B26,2,FALSE),"")</f>
        <v>Vivienda digna en entornos saludables</v>
      </c>
      <c r="D21" s="282"/>
      <c r="E21" s="282"/>
      <c r="F21" s="282"/>
      <c r="G21" s="282"/>
      <c r="H21" s="282"/>
      <c r="I21" s="134"/>
      <c r="J21" s="41"/>
      <c r="K21" s="41"/>
      <c r="L21" s="41"/>
      <c r="M21" s="41"/>
      <c r="N21" s="41"/>
    </row>
    <row r="22" spans="1:21" s="41" customFormat="1" ht="3" customHeight="1" x14ac:dyDescent="0.25">
      <c r="A22" s="94"/>
      <c r="H22" s="90"/>
      <c r="I22" s="133"/>
    </row>
    <row r="23" spans="1:21" ht="28.5" customHeight="1" x14ac:dyDescent="0.25">
      <c r="A23" s="87" t="s">
        <v>2</v>
      </c>
      <c r="B23" s="138" t="s">
        <v>96</v>
      </c>
      <c r="C23" s="282" t="str">
        <f>IFERROR(VLOOKUP(B23,'[2]Validacion datos'!D8:E64,2,FALSE),"")</f>
        <v>Garantizar el acceso universal a servicios de agua potable y saneamiento, provistos con calidad y eficiencia</v>
      </c>
      <c r="D23" s="282"/>
      <c r="E23" s="282"/>
      <c r="F23" s="282"/>
      <c r="G23" s="282"/>
      <c r="H23" s="282"/>
      <c r="I23" s="134"/>
    </row>
    <row r="24" spans="1:21" s="41" customFormat="1" ht="3" customHeight="1" x14ac:dyDescent="0.25">
      <c r="A24" s="89"/>
      <c r="H24" s="90"/>
      <c r="I24" s="132"/>
    </row>
    <row r="25" spans="1:21" ht="54" customHeight="1" x14ac:dyDescent="0.25">
      <c r="A25" s="87" t="s">
        <v>13</v>
      </c>
      <c r="B25" s="283" t="s">
        <v>233</v>
      </c>
      <c r="C25" s="242"/>
      <c r="D25" s="242"/>
      <c r="E25" s="242"/>
      <c r="F25" s="242"/>
      <c r="G25" s="242"/>
      <c r="H25" s="243"/>
      <c r="I25" s="134"/>
      <c r="J25" s="41"/>
      <c r="K25" s="41"/>
      <c r="L25" s="41"/>
      <c r="M25" s="41"/>
      <c r="N25" s="41"/>
    </row>
    <row r="26" spans="1:21" s="41" customFormat="1" ht="3" customHeight="1" x14ac:dyDescent="0.25">
      <c r="A26" s="94"/>
      <c r="H26" s="90"/>
      <c r="I26" s="132"/>
    </row>
    <row r="27" spans="1:21" ht="15.75" customHeight="1" x14ac:dyDescent="0.25">
      <c r="A27" s="224" t="s">
        <v>174</v>
      </c>
      <c r="B27" s="225"/>
      <c r="C27" s="225"/>
      <c r="D27" s="225"/>
      <c r="E27" s="225"/>
      <c r="F27" s="225"/>
      <c r="G27" s="225"/>
      <c r="H27" s="226"/>
      <c r="I27" s="134"/>
    </row>
    <row r="28" spans="1:21" s="41" customFormat="1" ht="3" customHeight="1" x14ac:dyDescent="0.25">
      <c r="A28" s="89"/>
      <c r="B28"/>
      <c r="C28"/>
      <c r="D28"/>
      <c r="E28"/>
      <c r="F28"/>
      <c r="G28"/>
      <c r="H28" s="95"/>
      <c r="I28" s="132"/>
    </row>
    <row r="29" spans="1:21" x14ac:dyDescent="0.25">
      <c r="A29" s="87" t="s">
        <v>185</v>
      </c>
      <c r="B29" s="230" t="s">
        <v>234</v>
      </c>
      <c r="C29" s="230"/>
      <c r="D29" s="230"/>
      <c r="E29" s="230"/>
      <c r="F29" s="230"/>
      <c r="G29" s="230"/>
      <c r="H29" s="231"/>
      <c r="I29" s="134"/>
    </row>
    <row r="30" spans="1:21" ht="62.25" customHeight="1" x14ac:dyDescent="0.25">
      <c r="A30" s="103" t="s">
        <v>186</v>
      </c>
      <c r="B30" s="230" t="s">
        <v>235</v>
      </c>
      <c r="C30" s="230"/>
      <c r="D30" s="230"/>
      <c r="E30" s="230"/>
      <c r="F30" s="230"/>
      <c r="G30" s="230"/>
      <c r="H30" s="231"/>
      <c r="I30" s="134"/>
    </row>
    <row r="31" spans="1:21" x14ac:dyDescent="0.25">
      <c r="A31" s="104" t="s">
        <v>223</v>
      </c>
      <c r="B31" s="244" t="s">
        <v>220</v>
      </c>
      <c r="C31" s="244"/>
      <c r="D31" s="244"/>
      <c r="E31" s="244"/>
      <c r="F31" s="244"/>
      <c r="G31" s="244"/>
      <c r="H31" s="245"/>
      <c r="I31" s="134"/>
    </row>
    <row r="32" spans="1:21" s="41" customFormat="1" ht="3" customHeight="1" x14ac:dyDescent="0.25">
      <c r="A32" s="94"/>
      <c r="H32" s="90"/>
      <c r="I32" s="132"/>
    </row>
    <row r="33" spans="1:10" ht="15.75" customHeight="1" x14ac:dyDescent="0.25">
      <c r="A33" s="224" t="s">
        <v>176</v>
      </c>
      <c r="B33" s="225"/>
      <c r="C33" s="225"/>
      <c r="D33" s="225"/>
      <c r="E33" s="225"/>
      <c r="F33" s="225"/>
      <c r="G33" s="225"/>
      <c r="H33" s="226"/>
      <c r="I33" s="134"/>
    </row>
    <row r="34" spans="1:10" s="41" customFormat="1" ht="3" customHeight="1" x14ac:dyDescent="0.25">
      <c r="A34" s="89"/>
      <c r="B34"/>
      <c r="C34"/>
      <c r="D34"/>
      <c r="E34"/>
      <c r="F34"/>
      <c r="G34"/>
      <c r="H34" s="95"/>
      <c r="I34" s="132"/>
    </row>
    <row r="35" spans="1:10" s="41" customFormat="1" x14ac:dyDescent="0.25">
      <c r="A35" s="227" t="s">
        <v>175</v>
      </c>
      <c r="B35" s="228"/>
      <c r="C35" s="228"/>
      <c r="D35" s="228"/>
      <c r="E35" s="228"/>
      <c r="F35" s="228"/>
      <c r="G35" s="228"/>
      <c r="H35" s="229"/>
      <c r="I35" s="132"/>
    </row>
    <row r="36" spans="1:10" s="41" customFormat="1" ht="3" customHeight="1" x14ac:dyDescent="0.25">
      <c r="A36" s="89"/>
      <c r="B36"/>
      <c r="C36"/>
      <c r="D36"/>
      <c r="E36"/>
      <c r="F36"/>
      <c r="G36"/>
      <c r="H36" s="95"/>
      <c r="I36" s="132"/>
    </row>
    <row r="37" spans="1:10" x14ac:dyDescent="0.25">
      <c r="A37" s="237" t="s">
        <v>3</v>
      </c>
      <c r="B37" s="238"/>
      <c r="C37" s="239" t="s">
        <v>10</v>
      </c>
      <c r="D37" s="238"/>
      <c r="E37" s="239" t="s">
        <v>4</v>
      </c>
      <c r="F37" s="238"/>
      <c r="G37" s="239" t="s">
        <v>12</v>
      </c>
      <c r="H37" s="240"/>
      <c r="I37" s="139"/>
    </row>
    <row r="38" spans="1:10" x14ac:dyDescent="0.25">
      <c r="A38" s="206">
        <v>216081390</v>
      </c>
      <c r="B38" s="207"/>
      <c r="C38" s="207">
        <v>216081390</v>
      </c>
      <c r="D38" s="207"/>
      <c r="E38" s="207">
        <v>173042868.91999999</v>
      </c>
      <c r="F38" s="207"/>
      <c r="G38" s="208">
        <f>IF(E38&gt;0,E38/C38,0)</f>
        <v>0.80082263872886039</v>
      </c>
      <c r="H38" s="209"/>
      <c r="I38" s="139"/>
    </row>
    <row r="39" spans="1:10" s="41" customFormat="1" ht="3" customHeight="1" x14ac:dyDescent="0.25">
      <c r="A39" s="89"/>
      <c r="B39"/>
      <c r="C39"/>
      <c r="D39"/>
      <c r="E39"/>
      <c r="F39"/>
      <c r="G39"/>
      <c r="H39" s="95"/>
      <c r="I39" s="132"/>
    </row>
    <row r="40" spans="1:10" s="41" customFormat="1" x14ac:dyDescent="0.25">
      <c r="A40" s="227" t="s">
        <v>177</v>
      </c>
      <c r="B40" s="228"/>
      <c r="C40" s="228"/>
      <c r="D40" s="228"/>
      <c r="E40" s="228"/>
      <c r="F40" s="228"/>
      <c r="G40" s="228"/>
      <c r="H40" s="229"/>
      <c r="I40" s="132"/>
    </row>
    <row r="41" spans="1:10" s="41" customFormat="1" ht="3" customHeight="1" x14ac:dyDescent="0.25">
      <c r="A41" s="89"/>
      <c r="B41"/>
      <c r="C41"/>
      <c r="D41"/>
      <c r="E41"/>
      <c r="F41"/>
      <c r="G41"/>
      <c r="H41" s="95"/>
      <c r="I41" s="132"/>
    </row>
    <row r="42" spans="1:10" x14ac:dyDescent="0.25">
      <c r="A42" s="89"/>
      <c r="B42"/>
      <c r="C42" s="234" t="s">
        <v>5</v>
      </c>
      <c r="D42" s="235"/>
      <c r="E42" s="234" t="s">
        <v>14</v>
      </c>
      <c r="F42" s="234"/>
      <c r="G42" s="234" t="s">
        <v>9</v>
      </c>
      <c r="H42" s="236"/>
      <c r="I42" s="134"/>
    </row>
    <row r="43" spans="1:10" ht="30" x14ac:dyDescent="0.25">
      <c r="A43" s="105" t="s">
        <v>27</v>
      </c>
      <c r="B43" s="106" t="s">
        <v>26</v>
      </c>
      <c r="C43" s="140" t="s">
        <v>210</v>
      </c>
      <c r="D43" s="140" t="s">
        <v>211</v>
      </c>
      <c r="E43" s="140" t="s">
        <v>213</v>
      </c>
      <c r="F43" s="140" t="s">
        <v>214</v>
      </c>
      <c r="G43" s="106" t="s">
        <v>11</v>
      </c>
      <c r="H43" s="107" t="s">
        <v>8</v>
      </c>
      <c r="I43" s="134"/>
    </row>
    <row r="44" spans="1:10" ht="75.75" customHeight="1" x14ac:dyDescent="0.25">
      <c r="A44" s="141" t="s">
        <v>236</v>
      </c>
      <c r="B44" s="142" t="s">
        <v>237</v>
      </c>
      <c r="C44" s="143">
        <v>0.2</v>
      </c>
      <c r="D44" s="144">
        <f>+C38</f>
        <v>216081390</v>
      </c>
      <c r="E44" s="145">
        <v>0.05</v>
      </c>
      <c r="F44" s="144">
        <v>59605726.849999994</v>
      </c>
      <c r="G44" s="146">
        <f>IF(E44&gt;0,E44/C44,0)</f>
        <v>0.25</v>
      </c>
      <c r="H44" s="147">
        <f>IF(F44&gt;0,F44/D44,0)</f>
        <v>0.27584849787387983</v>
      </c>
      <c r="I44" s="148"/>
    </row>
    <row r="45" spans="1:10" s="41" customFormat="1" ht="0.75" customHeight="1" x14ac:dyDescent="0.25">
      <c r="A45" s="89"/>
      <c r="B45"/>
      <c r="C45"/>
      <c r="D45"/>
      <c r="E45"/>
      <c r="F45"/>
      <c r="G45"/>
      <c r="H45" s="95"/>
      <c r="I45" s="132"/>
    </row>
    <row r="46" spans="1:10" ht="15.75" customHeight="1" x14ac:dyDescent="0.25">
      <c r="A46" s="224" t="s">
        <v>178</v>
      </c>
      <c r="B46" s="225"/>
      <c r="C46" s="225"/>
      <c r="D46" s="225"/>
      <c r="E46" s="225"/>
      <c r="F46" s="225"/>
      <c r="G46" s="225"/>
      <c r="H46" s="226"/>
      <c r="I46" s="149"/>
      <c r="J46" s="60"/>
    </row>
    <row r="47" spans="1:10" s="41" customFormat="1" ht="3" customHeight="1" x14ac:dyDescent="0.25">
      <c r="A47" s="89"/>
      <c r="B47"/>
      <c r="C47"/>
      <c r="D47"/>
      <c r="E47"/>
      <c r="F47"/>
      <c r="G47"/>
      <c r="H47" s="95"/>
      <c r="I47" s="132"/>
    </row>
    <row r="48" spans="1:10" s="41" customFormat="1" x14ac:dyDescent="0.25">
      <c r="A48" s="227" t="s">
        <v>179</v>
      </c>
      <c r="B48" s="228"/>
      <c r="C48" s="228"/>
      <c r="D48" s="228"/>
      <c r="E48" s="228"/>
      <c r="F48" s="228"/>
      <c r="G48" s="228"/>
      <c r="H48" s="229"/>
      <c r="I48" s="132"/>
    </row>
    <row r="49" spans="1:9" s="41" customFormat="1" ht="3" customHeight="1" x14ac:dyDescent="0.25">
      <c r="A49" s="94"/>
      <c r="H49" s="90"/>
      <c r="I49" s="132"/>
    </row>
    <row r="50" spans="1:9" ht="40.5" customHeight="1" x14ac:dyDescent="0.25">
      <c r="A50" s="44" t="s">
        <v>180</v>
      </c>
      <c r="B50" s="230" t="s">
        <v>238</v>
      </c>
      <c r="C50" s="230"/>
      <c r="D50" s="230"/>
      <c r="E50" s="230"/>
      <c r="F50" s="230"/>
      <c r="G50" s="230"/>
      <c r="H50" s="231"/>
      <c r="I50" s="134"/>
    </row>
    <row r="51" spans="1:9" ht="29.25" customHeight="1" x14ac:dyDescent="0.25">
      <c r="A51" s="44" t="s">
        <v>181</v>
      </c>
      <c r="B51" s="230" t="s">
        <v>239</v>
      </c>
      <c r="C51" s="230"/>
      <c r="D51" s="230"/>
      <c r="E51" s="230"/>
      <c r="F51" s="230"/>
      <c r="G51" s="230"/>
      <c r="H51" s="231"/>
      <c r="I51" s="134"/>
    </row>
    <row r="52" spans="1:9" ht="67.5" customHeight="1" x14ac:dyDescent="0.25">
      <c r="A52" s="44" t="s">
        <v>7</v>
      </c>
      <c r="B52" s="280" t="s">
        <v>240</v>
      </c>
      <c r="C52" s="280"/>
      <c r="D52" s="280"/>
      <c r="E52" s="280"/>
      <c r="F52" s="280"/>
      <c r="G52" s="280"/>
      <c r="H52" s="281"/>
      <c r="I52" s="134"/>
    </row>
    <row r="53" spans="1:9" x14ac:dyDescent="0.25">
      <c r="A53" s="44" t="s">
        <v>6</v>
      </c>
      <c r="B53" s="280" t="s">
        <v>241</v>
      </c>
      <c r="C53" s="280"/>
      <c r="D53" s="280"/>
      <c r="E53" s="280"/>
      <c r="F53" s="280"/>
      <c r="G53" s="280"/>
      <c r="H53" s="281"/>
      <c r="I53" s="134"/>
    </row>
    <row r="54" spans="1:9" s="41" customFormat="1" ht="3" customHeight="1" x14ac:dyDescent="0.25">
      <c r="A54" s="94"/>
      <c r="H54" s="90"/>
      <c r="I54" s="132"/>
    </row>
    <row r="55" spans="1:9" ht="15.75" customHeight="1" x14ac:dyDescent="0.25">
      <c r="A55" s="224" t="s">
        <v>182</v>
      </c>
      <c r="B55" s="225"/>
      <c r="C55" s="225"/>
      <c r="D55" s="225"/>
      <c r="E55" s="225"/>
      <c r="F55" s="225"/>
      <c r="G55" s="225"/>
      <c r="H55" s="226"/>
      <c r="I55" s="134"/>
    </row>
    <row r="56" spans="1:9" s="41" customFormat="1" ht="3" customHeight="1" x14ac:dyDescent="0.25">
      <c r="A56" s="89"/>
      <c r="B56"/>
      <c r="C56"/>
      <c r="D56"/>
      <c r="E56"/>
      <c r="F56"/>
      <c r="G56"/>
      <c r="H56" s="95"/>
      <c r="I56" s="132"/>
    </row>
    <row r="57" spans="1:9" s="41" customFormat="1" x14ac:dyDescent="0.25">
      <c r="A57" s="273" t="s">
        <v>184</v>
      </c>
      <c r="B57" s="274"/>
      <c r="C57" s="274"/>
      <c r="D57" s="274"/>
      <c r="E57" s="274"/>
      <c r="F57" s="274"/>
      <c r="G57" s="274"/>
      <c r="H57" s="275"/>
      <c r="I57" s="132"/>
    </row>
    <row r="58" spans="1:9" s="41" customFormat="1" ht="3" customHeight="1" x14ac:dyDescent="0.25">
      <c r="A58" s="94"/>
      <c r="H58" s="90"/>
      <c r="I58" s="132"/>
    </row>
    <row r="59" spans="1:9" ht="42.75" customHeight="1" x14ac:dyDescent="0.25">
      <c r="A59" s="276" t="s">
        <v>242</v>
      </c>
      <c r="B59" s="277"/>
      <c r="C59" s="277"/>
      <c r="D59" s="277"/>
      <c r="E59" s="277"/>
      <c r="F59" s="277"/>
      <c r="G59" s="277"/>
      <c r="H59" s="278"/>
      <c r="I59" s="134"/>
    </row>
    <row r="60" spans="1:9" ht="14.25" customHeight="1" x14ac:dyDescent="0.25">
      <c r="A60" s="279" t="s">
        <v>183</v>
      </c>
      <c r="B60" s="279"/>
      <c r="C60" s="279"/>
      <c r="D60" s="279"/>
      <c r="E60" s="279"/>
      <c r="F60" s="279"/>
      <c r="G60" s="279"/>
      <c r="H60" s="279"/>
      <c r="I60" s="134"/>
    </row>
  </sheetData>
  <sheetProtection formatCells="0" formatColumns="0" formatRows="0" insertRows="0" deleteRows="0" pivotTables="0"/>
  <mergeCells count="48">
    <mergeCell ref="A10:H10"/>
    <mergeCell ref="B1:H1"/>
    <mergeCell ref="B2:C2"/>
    <mergeCell ref="D2:F2"/>
    <mergeCell ref="B3:C3"/>
    <mergeCell ref="D3:F3"/>
    <mergeCell ref="A4:H4"/>
    <mergeCell ref="A5:H5"/>
    <mergeCell ref="A6:H6"/>
    <mergeCell ref="A7:H7"/>
    <mergeCell ref="A8:H8"/>
    <mergeCell ref="A9:H9"/>
    <mergeCell ref="B31:H31"/>
    <mergeCell ref="B11:H11"/>
    <mergeCell ref="B14:H14"/>
    <mergeCell ref="B15:H15"/>
    <mergeCell ref="A17:H17"/>
    <mergeCell ref="C19:H19"/>
    <mergeCell ref="C21:H21"/>
    <mergeCell ref="C23:H23"/>
    <mergeCell ref="B25:H25"/>
    <mergeCell ref="A27:H27"/>
    <mergeCell ref="B29:H29"/>
    <mergeCell ref="B30:H30"/>
    <mergeCell ref="C42:D42"/>
    <mergeCell ref="E42:F42"/>
    <mergeCell ref="G42:H42"/>
    <mergeCell ref="A33:H33"/>
    <mergeCell ref="A35:H35"/>
    <mergeCell ref="A37:B37"/>
    <mergeCell ref="C37:D37"/>
    <mergeCell ref="E37:F37"/>
    <mergeCell ref="G37:H37"/>
    <mergeCell ref="A38:B38"/>
    <mergeCell ref="C38:D38"/>
    <mergeCell ref="E38:F38"/>
    <mergeCell ref="G38:H38"/>
    <mergeCell ref="A40:H40"/>
    <mergeCell ref="A55:H55"/>
    <mergeCell ref="A57:H57"/>
    <mergeCell ref="A59:H59"/>
    <mergeCell ref="A60:H60"/>
    <mergeCell ref="A46:H46"/>
    <mergeCell ref="A48:H48"/>
    <mergeCell ref="B50:H50"/>
    <mergeCell ref="B51:H51"/>
    <mergeCell ref="B52:H52"/>
    <mergeCell ref="B53:H53"/>
  </mergeCells>
  <dataValidations count="16">
    <dataValidation allowBlank="1" showInputMessage="1" showErrorMessage="1" prompt="Oportunidades de mejora identificadas" sqref="A59:H59" xr:uid="{6D7B5EDD-71C3-4CA3-A60C-CAF058FDC852}"/>
    <dataValidation allowBlank="1" showInputMessage="1" showErrorMessage="1" prompt="Monto ejecutado en el trimestre" sqref="F43" xr:uid="{B32F8BDB-4D67-4B07-B894-E704428A244B}"/>
    <dataValidation allowBlank="1" showInputMessage="1" showErrorMessage="1" prompt="Meta alcanzada en el trimestre" sqref="E43" xr:uid="{1DE11F3F-1226-45E4-871E-EC42C1FA700D}"/>
    <dataValidation allowBlank="1" showInputMessage="1" showErrorMessage="1" prompt="Monto presupuestado para el producto" sqref="D43" xr:uid="{D08AC6BF-7F31-4242-AC77-4C80EDCF456B}"/>
    <dataValidation allowBlank="1" showInputMessage="1" showErrorMessage="1" prompt="Meta anual del indicador" sqref="C43" xr:uid="{04E0A84C-0F5A-4A59-878D-E5176DF5915D}"/>
    <dataValidation allowBlank="1" showInputMessage="1" showErrorMessage="1" prompt="Nombre del indicador" sqref="B43" xr:uid="{609811D7-57E2-4765-87FD-5881724F07BF}"/>
    <dataValidation allowBlank="1" showInputMessage="1" showErrorMessage="1" prompt="Nombre de cada producto" sqref="A43" xr:uid="{08FC8161-390B-42AD-B4B2-A02E3A244028}"/>
    <dataValidation allowBlank="1" showInputMessage="1" showErrorMessage="1" prompt="¿En qué consiste el programa?" sqref="B30:H30" xr:uid="{CF84C6B5-504B-4E5A-BF30-D37FA478EC7A}"/>
    <dataValidation allowBlank="1" showInputMessage="1" showErrorMessage="1" prompt="Presupuesto del programa" sqref="A38:F38" xr:uid="{1B29E473-0F6F-4133-84EC-54BA1D2B1E57}"/>
    <dataValidation allowBlank="1" showInputMessage="1" showErrorMessage="1" prompt="De existir desvío, explicar razones." sqref="B53:H53" xr:uid="{1087C301-A696-4B43-A918-8922C1615AE6}"/>
    <dataValidation allowBlank="1" showInputMessage="1" showErrorMessage="1" prompt="1. Describir lo plasmado en el presupuesto_x000a_2. Describir lo alcanzado en términos financieros y de producción " sqref="B52:H52" xr:uid="{137BA917-82E2-4E81-9E5D-8E5A326DEC18}"/>
    <dataValidation allowBlank="1" showInputMessage="1" showErrorMessage="1" prompt="¿En qué consiste el producto? su objetivo" sqref="B51:H51" xr:uid="{44784F42-6EA4-41F8-8523-63725C33847B}"/>
    <dataValidation allowBlank="1" showInputMessage="1" showErrorMessage="1" prompt="Nombre del producto" sqref="B50:H50" xr:uid="{E77482C3-8F67-4D05-A8FC-D9C5CC262DFF}"/>
    <dataValidation allowBlank="1" showInputMessage="1" showErrorMessage="1" prompt="¿A quién va dirigido el programa?, ¿qué característica tiene esta población que requiere ser beneficiada?" sqref="B31:H31" xr:uid="{B7FF65DA-8C76-477F-8621-E26FF401D4DC}"/>
    <dataValidation allowBlank="1" showInputMessage="1" prompt="Nombre del capítulo" sqref="B11:H11" xr:uid="{99B35BBC-CD94-4720-83FF-74F244935256}"/>
    <dataValidation allowBlank="1" sqref="A11" xr:uid="{4FCC8DC9-CCAF-4C1C-8463-D2089C61CF60}"/>
  </dataValidations>
  <pageMargins left="0.25" right="0.25" top="0.25" bottom="0.75" header="0.3" footer="0.3"/>
  <pageSetup scale="92" fitToHeight="0" orientation="landscape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5" customWidth="1"/>
    <col min="2" max="2" width="14" style="5" customWidth="1"/>
    <col min="3" max="3" width="10" style="5" customWidth="1"/>
    <col min="4" max="4" width="27.7109375" style="5" customWidth="1"/>
    <col min="5" max="5" width="13.85546875" style="5" customWidth="1"/>
    <col min="6" max="6" width="14.140625" style="5" customWidth="1"/>
    <col min="7" max="16384" width="5" style="5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290" t="s">
        <v>28</v>
      </c>
      <c r="B5" s="291"/>
      <c r="C5" s="291"/>
      <c r="D5" s="291"/>
      <c r="E5" s="291"/>
      <c r="F5" s="292"/>
    </row>
    <row r="6" spans="1:6" ht="16.5" customHeight="1" thickBot="1" x14ac:dyDescent="0.3">
      <c r="D6" s="6"/>
    </row>
    <row r="7" spans="1:6" ht="16.5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8" t="s">
        <v>34</v>
      </c>
    </row>
    <row r="8" spans="1:6" ht="123.75" customHeight="1" thickBot="1" x14ac:dyDescent="0.3">
      <c r="A8" s="9">
        <v>0</v>
      </c>
      <c r="B8" s="10" t="s">
        <v>191</v>
      </c>
      <c r="C8" s="11" t="s">
        <v>35</v>
      </c>
      <c r="D8" s="12" t="s">
        <v>36</v>
      </c>
      <c r="E8" s="13" t="s">
        <v>192</v>
      </c>
      <c r="F8" s="13" t="s">
        <v>193</v>
      </c>
    </row>
  </sheetData>
  <sheetProtection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5" bestFit="1" customWidth="1"/>
    <col min="2" max="2" width="67.42578125" style="5" customWidth="1"/>
    <col min="3" max="3" width="6" style="5" customWidth="1"/>
    <col min="4" max="4" width="5.140625" style="5" bestFit="1" customWidth="1"/>
    <col min="5" max="5" width="170.5703125" style="5" bestFit="1" customWidth="1"/>
    <col min="6" max="6" width="11.85546875" style="5" bestFit="1" customWidth="1"/>
    <col min="7" max="16384" width="11.42578125" style="5"/>
  </cols>
  <sheetData>
    <row r="1" spans="1:5" x14ac:dyDescent="0.25">
      <c r="A1" s="16"/>
      <c r="B1" s="17" t="s">
        <v>23</v>
      </c>
    </row>
    <row r="2" spans="1:5" x14ac:dyDescent="0.25">
      <c r="A2" s="18">
        <v>1</v>
      </c>
      <c r="B2" s="19" t="s">
        <v>86</v>
      </c>
      <c r="C2"/>
      <c r="D2"/>
      <c r="E2"/>
    </row>
    <row r="3" spans="1:5" x14ac:dyDescent="0.25">
      <c r="A3" s="18">
        <v>2</v>
      </c>
      <c r="B3" s="19" t="s">
        <v>88</v>
      </c>
      <c r="C3"/>
      <c r="D3"/>
      <c r="E3"/>
    </row>
    <row r="4" spans="1:5" x14ac:dyDescent="0.25">
      <c r="A4" s="18">
        <v>3</v>
      </c>
      <c r="B4" s="19" t="s">
        <v>90</v>
      </c>
      <c r="C4"/>
      <c r="D4"/>
      <c r="E4"/>
    </row>
    <row r="5" spans="1:5" x14ac:dyDescent="0.25">
      <c r="A5" s="18">
        <v>4</v>
      </c>
      <c r="B5" s="19" t="s">
        <v>92</v>
      </c>
      <c r="C5"/>
      <c r="D5"/>
      <c r="E5"/>
    </row>
    <row r="7" spans="1:5" x14ac:dyDescent="0.25">
      <c r="A7" s="16"/>
      <c r="B7" s="20" t="s">
        <v>24</v>
      </c>
      <c r="C7" s="14"/>
      <c r="E7" s="14" t="s">
        <v>25</v>
      </c>
    </row>
    <row r="8" spans="1:5" ht="30" x14ac:dyDescent="0.25">
      <c r="A8" s="18">
        <v>1.1000000000000001</v>
      </c>
      <c r="B8" s="19" t="s">
        <v>173</v>
      </c>
      <c r="D8" s="5" t="s">
        <v>37</v>
      </c>
      <c r="E8" s="15" t="s">
        <v>150</v>
      </c>
    </row>
    <row r="9" spans="1:5" ht="30" x14ac:dyDescent="0.25">
      <c r="A9" s="18">
        <v>1.2</v>
      </c>
      <c r="B9" s="19" t="s">
        <v>38</v>
      </c>
      <c r="D9" s="5" t="s">
        <v>39</v>
      </c>
      <c r="E9" s="15" t="s">
        <v>151</v>
      </c>
    </row>
    <row r="10" spans="1:5" ht="30" x14ac:dyDescent="0.25">
      <c r="A10" s="18">
        <v>1.3</v>
      </c>
      <c r="B10" s="19" t="s">
        <v>40</v>
      </c>
      <c r="D10" s="5" t="s">
        <v>41</v>
      </c>
      <c r="E10" s="15" t="s">
        <v>42</v>
      </c>
    </row>
    <row r="11" spans="1:5" ht="30" x14ac:dyDescent="0.25">
      <c r="A11" s="18">
        <v>1.4</v>
      </c>
      <c r="B11" s="19" t="s">
        <v>43</v>
      </c>
      <c r="D11" s="5" t="s">
        <v>44</v>
      </c>
      <c r="E11" s="15" t="s">
        <v>45</v>
      </c>
    </row>
    <row r="12" spans="1:5" ht="30" x14ac:dyDescent="0.25">
      <c r="A12" s="18">
        <v>2.1</v>
      </c>
      <c r="B12" s="19" t="s">
        <v>149</v>
      </c>
      <c r="D12" s="5" t="s">
        <v>46</v>
      </c>
      <c r="E12" s="15" t="s">
        <v>152</v>
      </c>
    </row>
    <row r="13" spans="1:5" ht="30" x14ac:dyDescent="0.25">
      <c r="A13" s="18">
        <v>2.2000000000000002</v>
      </c>
      <c r="B13" s="19" t="s">
        <v>47</v>
      </c>
      <c r="D13" s="5" t="s">
        <v>48</v>
      </c>
      <c r="E13" s="15" t="s">
        <v>153</v>
      </c>
    </row>
    <row r="14" spans="1:5" x14ac:dyDescent="0.25">
      <c r="A14" s="18">
        <v>2.2999999999999998</v>
      </c>
      <c r="B14" s="19" t="s">
        <v>49</v>
      </c>
      <c r="D14" s="5" t="s">
        <v>50</v>
      </c>
      <c r="E14" s="15" t="s">
        <v>154</v>
      </c>
    </row>
    <row r="15" spans="1:5" x14ac:dyDescent="0.25">
      <c r="A15" s="18">
        <v>2.4</v>
      </c>
      <c r="B15" s="19" t="s">
        <v>51</v>
      </c>
      <c r="D15" s="5" t="s">
        <v>52</v>
      </c>
      <c r="E15" s="15" t="s">
        <v>53</v>
      </c>
    </row>
    <row r="16" spans="1:5" ht="30" x14ac:dyDescent="0.25">
      <c r="A16" s="18">
        <v>2.5</v>
      </c>
      <c r="B16" s="19" t="s">
        <v>54</v>
      </c>
      <c r="D16" s="5" t="s">
        <v>55</v>
      </c>
      <c r="E16" s="15" t="s">
        <v>155</v>
      </c>
    </row>
    <row r="17" spans="1:5" x14ac:dyDescent="0.25">
      <c r="A17" s="18">
        <v>2.6</v>
      </c>
      <c r="B17" s="19" t="s">
        <v>56</v>
      </c>
      <c r="D17" s="5" t="s">
        <v>57</v>
      </c>
      <c r="E17" s="15" t="s">
        <v>58</v>
      </c>
    </row>
    <row r="18" spans="1:5" x14ac:dyDescent="0.25">
      <c r="A18" s="18">
        <v>2.7</v>
      </c>
      <c r="B18" s="19" t="s">
        <v>59</v>
      </c>
      <c r="D18" s="5" t="s">
        <v>60</v>
      </c>
      <c r="E18" s="15" t="s">
        <v>61</v>
      </c>
    </row>
    <row r="19" spans="1:5" ht="52.5" customHeight="1" x14ac:dyDescent="0.25">
      <c r="A19" s="18">
        <v>3.1</v>
      </c>
      <c r="B19" s="19" t="s">
        <v>62</v>
      </c>
      <c r="D19" s="5" t="s">
        <v>63</v>
      </c>
      <c r="E19" s="15" t="s">
        <v>64</v>
      </c>
    </row>
    <row r="20" spans="1:5" x14ac:dyDescent="0.25">
      <c r="A20" s="18">
        <v>3.2</v>
      </c>
      <c r="B20" s="19" t="s">
        <v>65</v>
      </c>
      <c r="D20" s="5" t="s">
        <v>66</v>
      </c>
      <c r="E20" s="15" t="s">
        <v>67</v>
      </c>
    </row>
    <row r="21" spans="1:5" ht="30" x14ac:dyDescent="0.25">
      <c r="A21" s="18">
        <v>3.3</v>
      </c>
      <c r="B21" s="19" t="s">
        <v>68</v>
      </c>
      <c r="D21" s="5" t="s">
        <v>69</v>
      </c>
      <c r="E21" s="15" t="s">
        <v>70</v>
      </c>
    </row>
    <row r="22" spans="1:5" x14ac:dyDescent="0.25">
      <c r="A22" s="18">
        <v>3.4</v>
      </c>
      <c r="B22" s="19" t="s">
        <v>71</v>
      </c>
      <c r="D22" s="5" t="s">
        <v>72</v>
      </c>
      <c r="E22" s="15" t="s">
        <v>73</v>
      </c>
    </row>
    <row r="23" spans="1:5" ht="45" x14ac:dyDescent="0.25">
      <c r="A23" s="18">
        <v>3.5</v>
      </c>
      <c r="B23" s="19" t="s">
        <v>148</v>
      </c>
      <c r="D23" s="5" t="s">
        <v>74</v>
      </c>
      <c r="E23" s="15" t="s">
        <v>75</v>
      </c>
    </row>
    <row r="24" spans="1:5" x14ac:dyDescent="0.25">
      <c r="A24" s="18">
        <v>4.0999999999999996</v>
      </c>
      <c r="B24" s="19" t="s">
        <v>76</v>
      </c>
      <c r="D24" s="5" t="s">
        <v>77</v>
      </c>
      <c r="E24" s="15" t="s">
        <v>78</v>
      </c>
    </row>
    <row r="25" spans="1:5" ht="30" x14ac:dyDescent="0.25">
      <c r="A25" s="18">
        <v>4.2</v>
      </c>
      <c r="B25" s="19" t="s">
        <v>79</v>
      </c>
      <c r="D25" s="5" t="s">
        <v>80</v>
      </c>
      <c r="E25" s="15" t="s">
        <v>156</v>
      </c>
    </row>
    <row r="26" spans="1:5" x14ac:dyDescent="0.25">
      <c r="A26" s="18">
        <v>4.3</v>
      </c>
      <c r="B26" s="19" t="s">
        <v>147</v>
      </c>
      <c r="D26" s="5" t="s">
        <v>81</v>
      </c>
      <c r="E26" s="15" t="s">
        <v>82</v>
      </c>
    </row>
    <row r="27" spans="1:5" x14ac:dyDescent="0.25">
      <c r="D27" s="5" t="s">
        <v>83</v>
      </c>
      <c r="E27" s="15" t="s">
        <v>84</v>
      </c>
    </row>
    <row r="28" spans="1:5" x14ac:dyDescent="0.25">
      <c r="D28" s="5" t="s">
        <v>85</v>
      </c>
      <c r="E28" s="15" t="s">
        <v>157</v>
      </c>
    </row>
    <row r="29" spans="1:5" x14ac:dyDescent="0.25">
      <c r="D29" s="5" t="s">
        <v>87</v>
      </c>
      <c r="E29" s="15" t="s">
        <v>158</v>
      </c>
    </row>
    <row r="30" spans="1:5" x14ac:dyDescent="0.25">
      <c r="D30" s="5" t="s">
        <v>89</v>
      </c>
      <c r="E30" s="15" t="s">
        <v>159</v>
      </c>
    </row>
    <row r="31" spans="1:5" x14ac:dyDescent="0.25">
      <c r="D31" s="5" t="s">
        <v>91</v>
      </c>
      <c r="E31" s="15" t="s">
        <v>160</v>
      </c>
    </row>
    <row r="32" spans="1:5" x14ac:dyDescent="0.25">
      <c r="D32" s="5" t="s">
        <v>93</v>
      </c>
      <c r="E32" s="15" t="s">
        <v>94</v>
      </c>
    </row>
    <row r="33" spans="1:5" ht="30" x14ac:dyDescent="0.25">
      <c r="A33"/>
      <c r="B33"/>
      <c r="D33" s="5" t="s">
        <v>95</v>
      </c>
      <c r="E33" s="15" t="s">
        <v>161</v>
      </c>
    </row>
    <row r="34" spans="1:5" x14ac:dyDescent="0.25">
      <c r="A34"/>
      <c r="B34"/>
      <c r="D34" s="5" t="s">
        <v>96</v>
      </c>
      <c r="E34" s="15" t="s">
        <v>97</v>
      </c>
    </row>
    <row r="35" spans="1:5" ht="30" x14ac:dyDescent="0.25">
      <c r="A35"/>
      <c r="B35"/>
      <c r="D35" s="5" t="s">
        <v>98</v>
      </c>
      <c r="E35" s="15" t="s">
        <v>99</v>
      </c>
    </row>
    <row r="36" spans="1:5" x14ac:dyDescent="0.25">
      <c r="A36"/>
      <c r="B36"/>
      <c r="D36" s="5" t="s">
        <v>100</v>
      </c>
      <c r="E36" s="15" t="s">
        <v>101</v>
      </c>
    </row>
    <row r="37" spans="1:5" x14ac:dyDescent="0.25">
      <c r="A37"/>
      <c r="B37"/>
      <c r="D37" s="5" t="s">
        <v>102</v>
      </c>
      <c r="E37" s="15" t="s">
        <v>103</v>
      </c>
    </row>
    <row r="38" spans="1:5" ht="15" customHeight="1" x14ac:dyDescent="0.25">
      <c r="A38"/>
      <c r="B38"/>
      <c r="D38" s="5" t="s">
        <v>104</v>
      </c>
      <c r="E38" s="15" t="s">
        <v>162</v>
      </c>
    </row>
    <row r="39" spans="1:5" ht="30" x14ac:dyDescent="0.25">
      <c r="A39"/>
      <c r="B39"/>
      <c r="D39" s="5" t="s">
        <v>105</v>
      </c>
      <c r="E39" s="15" t="s">
        <v>163</v>
      </c>
    </row>
    <row r="40" spans="1:5" x14ac:dyDescent="0.25">
      <c r="A40"/>
      <c r="B40"/>
      <c r="D40" s="5" t="s">
        <v>106</v>
      </c>
      <c r="E40" s="15" t="s">
        <v>164</v>
      </c>
    </row>
    <row r="41" spans="1:5" x14ac:dyDescent="0.25">
      <c r="A41"/>
      <c r="B41"/>
      <c r="D41" s="5" t="s">
        <v>107</v>
      </c>
      <c r="E41" s="15" t="s">
        <v>165</v>
      </c>
    </row>
    <row r="42" spans="1:5" x14ac:dyDescent="0.25">
      <c r="A42"/>
      <c r="B42"/>
      <c r="D42" s="5" t="s">
        <v>108</v>
      </c>
      <c r="E42" s="15" t="s">
        <v>109</v>
      </c>
    </row>
    <row r="43" spans="1:5" ht="15" customHeight="1" x14ac:dyDescent="0.25">
      <c r="A43"/>
      <c r="B43"/>
      <c r="D43" s="5" t="s">
        <v>110</v>
      </c>
      <c r="E43" s="15" t="s">
        <v>111</v>
      </c>
    </row>
    <row r="44" spans="1:5" x14ac:dyDescent="0.25">
      <c r="A44"/>
      <c r="B44"/>
      <c r="D44" s="5" t="s">
        <v>112</v>
      </c>
      <c r="E44" s="15" t="s">
        <v>113</v>
      </c>
    </row>
    <row r="45" spans="1:5" x14ac:dyDescent="0.25">
      <c r="A45"/>
      <c r="B45"/>
      <c r="D45" s="5" t="s">
        <v>114</v>
      </c>
      <c r="E45" s="15" t="s">
        <v>115</v>
      </c>
    </row>
    <row r="46" spans="1:5" ht="30" x14ac:dyDescent="0.25">
      <c r="A46"/>
      <c r="B46"/>
      <c r="D46" s="5" t="s">
        <v>116</v>
      </c>
      <c r="E46" s="15" t="s">
        <v>166</v>
      </c>
    </row>
    <row r="47" spans="1:5" x14ac:dyDescent="0.25">
      <c r="A47"/>
      <c r="B47"/>
      <c r="D47" s="5" t="s">
        <v>117</v>
      </c>
      <c r="E47" s="15" t="s">
        <v>118</v>
      </c>
    </row>
    <row r="48" spans="1:5" ht="30" x14ac:dyDescent="0.25">
      <c r="A48"/>
      <c r="B48"/>
      <c r="D48" s="5" t="s">
        <v>119</v>
      </c>
      <c r="E48" s="15" t="s">
        <v>120</v>
      </c>
    </row>
    <row r="49" spans="1:5" x14ac:dyDescent="0.25">
      <c r="A49"/>
      <c r="B49"/>
      <c r="D49" s="5" t="s">
        <v>121</v>
      </c>
      <c r="E49" s="15" t="s">
        <v>167</v>
      </c>
    </row>
    <row r="50" spans="1:5" x14ac:dyDescent="0.25">
      <c r="A50"/>
      <c r="B50"/>
      <c r="D50" s="5" t="s">
        <v>122</v>
      </c>
      <c r="E50" s="15" t="s">
        <v>123</v>
      </c>
    </row>
    <row r="51" spans="1:5" ht="30" x14ac:dyDescent="0.25">
      <c r="A51"/>
      <c r="B51"/>
      <c r="D51" s="5" t="s">
        <v>124</v>
      </c>
      <c r="E51" s="15" t="s">
        <v>168</v>
      </c>
    </row>
    <row r="52" spans="1:5" x14ac:dyDescent="0.25">
      <c r="A52"/>
      <c r="B52"/>
      <c r="D52" s="5" t="s">
        <v>125</v>
      </c>
      <c r="E52" s="15" t="s">
        <v>126</v>
      </c>
    </row>
    <row r="53" spans="1:5" ht="15" customHeight="1" x14ac:dyDescent="0.25">
      <c r="A53"/>
      <c r="B53"/>
      <c r="D53" s="5" t="s">
        <v>127</v>
      </c>
      <c r="E53" s="15" t="s">
        <v>128</v>
      </c>
    </row>
    <row r="54" spans="1:5" ht="30" x14ac:dyDescent="0.25">
      <c r="A54"/>
      <c r="B54"/>
      <c r="D54" s="5" t="s">
        <v>129</v>
      </c>
      <c r="E54" s="15" t="s">
        <v>130</v>
      </c>
    </row>
    <row r="55" spans="1:5" ht="30" x14ac:dyDescent="0.25">
      <c r="A55"/>
      <c r="B55"/>
      <c r="D55" s="5" t="s">
        <v>131</v>
      </c>
      <c r="E55" s="15" t="s">
        <v>132</v>
      </c>
    </row>
    <row r="56" spans="1:5" ht="30" x14ac:dyDescent="0.25">
      <c r="A56"/>
      <c r="B56"/>
      <c r="D56" s="5" t="s">
        <v>133</v>
      </c>
      <c r="E56" s="15" t="s">
        <v>134</v>
      </c>
    </row>
    <row r="57" spans="1:5" x14ac:dyDescent="0.25">
      <c r="A57"/>
      <c r="B57"/>
      <c r="D57" s="5" t="s">
        <v>135</v>
      </c>
      <c r="E57" s="15" t="s">
        <v>169</v>
      </c>
    </row>
    <row r="58" spans="1:5" x14ac:dyDescent="0.25">
      <c r="A58"/>
      <c r="B58"/>
      <c r="D58" s="5" t="s">
        <v>136</v>
      </c>
      <c r="E58" s="15" t="s">
        <v>137</v>
      </c>
    </row>
    <row r="59" spans="1:5" x14ac:dyDescent="0.25">
      <c r="A59"/>
      <c r="B59"/>
      <c r="D59" s="5" t="s">
        <v>138</v>
      </c>
      <c r="E59" s="15" t="s">
        <v>139</v>
      </c>
    </row>
    <row r="60" spans="1:5" x14ac:dyDescent="0.25">
      <c r="A60"/>
      <c r="B60"/>
      <c r="D60" s="5" t="s">
        <v>140</v>
      </c>
      <c r="E60" s="15" t="s">
        <v>170</v>
      </c>
    </row>
    <row r="61" spans="1:5" x14ac:dyDescent="0.25">
      <c r="A61"/>
      <c r="B61"/>
      <c r="D61" s="5" t="s">
        <v>141</v>
      </c>
      <c r="E61" s="15" t="s">
        <v>171</v>
      </c>
    </row>
    <row r="62" spans="1:5" x14ac:dyDescent="0.25">
      <c r="A62"/>
      <c r="B62"/>
      <c r="D62" s="5" t="s">
        <v>142</v>
      </c>
      <c r="E62" s="15" t="s">
        <v>143</v>
      </c>
    </row>
    <row r="63" spans="1:5" ht="30" x14ac:dyDescent="0.25">
      <c r="A63"/>
      <c r="B63"/>
      <c r="D63" s="5" t="s">
        <v>144</v>
      </c>
      <c r="E63" s="15" t="s">
        <v>172</v>
      </c>
    </row>
    <row r="64" spans="1:5" x14ac:dyDescent="0.25">
      <c r="A64"/>
      <c r="B64"/>
      <c r="D64" s="5" t="s">
        <v>145</v>
      </c>
      <c r="E64" s="15" t="s">
        <v>146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Programa 11</vt:lpstr>
      <vt:lpstr>Programa 12</vt:lpstr>
      <vt:lpstr>Programa 13</vt:lpstr>
      <vt:lpstr>Historial de Cambios</vt:lpstr>
      <vt:lpstr>Validacion datos</vt:lpstr>
      <vt:lpstr>'Historial de Cambios'!Área_de_impresión</vt:lpstr>
      <vt:lpstr>'Programa 11'!Área_de_impresión</vt:lpstr>
      <vt:lpstr>'Programa 12'!Área_de_impresión</vt:lpstr>
      <vt:lpstr>'Programa 13'!Área_de_impresión</vt:lpstr>
      <vt:lpstr>'Historial de Cambios'!Títulos_a_imprimir</vt:lpstr>
      <vt:lpstr>'Programa 11'!Títulos_a_imprimir</vt:lpstr>
      <vt:lpstr>'Programa 12'!Títulos_a_imprimir</vt:lpstr>
      <vt:lpstr>'Programa 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Deyris Reyes Ramírez</cp:lastModifiedBy>
  <cp:lastPrinted>2020-10-15T13:33:20Z</cp:lastPrinted>
  <dcterms:created xsi:type="dcterms:W3CDTF">2018-02-28T12:31:13Z</dcterms:created>
  <dcterms:modified xsi:type="dcterms:W3CDTF">2021-10-15T14:06:27Z</dcterms:modified>
</cp:coreProperties>
</file>