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/>
  <mc:AlternateContent xmlns:mc="http://schemas.openxmlformats.org/markup-compatibility/2006">
    <mc:Choice Requires="x15">
      <x15ac:absPath xmlns:x15ac="http://schemas.microsoft.com/office/spreadsheetml/2010/11/ac" url="\\aps-fs-05\docs_compartidos$\Presupuesto\Respaldo de carpeta compartida local\Carpeta Compartida\2022\Ejecuciones\9. Septiembre\OAI\"/>
    </mc:Choice>
  </mc:AlternateContent>
  <xr:revisionPtr revIDLastSave="0" documentId="13_ncr:1_{A3A7A51F-A400-46A4-AE0A-C0987141FF96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Programa 11" sheetId="2" r:id="rId1"/>
    <sheet name="Programa 12" sheetId="8" r:id="rId2"/>
    <sheet name="Programa 13" sheetId="5" r:id="rId3"/>
    <sheet name="Historial de Cambios" sheetId="3" state="hidden" r:id="rId4"/>
    <sheet name="Validacion datos" sheetId="4" state="hidden" r:id="rId5"/>
  </sheets>
  <externalReferences>
    <externalReference r:id="rId6"/>
    <externalReference r:id="rId7"/>
    <externalReference r:id="rId8"/>
  </externalReferences>
  <definedNames>
    <definedName name="_xlnm.Print_Area" localSheetId="3">'Historial de Cambios'!$A$1:$F$43</definedName>
    <definedName name="_xlnm.Print_Area" localSheetId="0">'Programa 11'!$A$1:$J$64</definedName>
    <definedName name="_xlnm.Print_Area" localSheetId="1">'Programa 12'!$A$1:$J$67</definedName>
    <definedName name="_xlnm.Print_Area" localSheetId="2">'Programa 13'!$A$1:$J$65</definedName>
    <definedName name="_xlnm.Print_Titles" localSheetId="3">'Historial de Cambios'!$1:$7</definedName>
    <definedName name="_xlnm.Print_Titles" localSheetId="0">'Programa 11'!$1:$6</definedName>
    <definedName name="_xlnm.Print_Titles" localSheetId="1">'Programa 12'!$1:$6</definedName>
    <definedName name="_xlnm.Print_Titles" localSheetId="2">'Programa 13'!$1:$6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0" i="8" l="1"/>
  <c r="J47" i="8" l="1"/>
  <c r="I47" i="8"/>
  <c r="J46" i="8"/>
  <c r="I46" i="8"/>
  <c r="A40" i="8"/>
  <c r="C24" i="8"/>
  <c r="B22" i="8"/>
  <c r="C22" i="8" s="1"/>
  <c r="B20" i="8"/>
  <c r="C20" i="8" s="1"/>
  <c r="F39" i="5" l="1" a="1"/>
  <c r="F39" i="5" s="1"/>
  <c r="I39" i="5" s="1"/>
  <c r="F39" i="2" a="1"/>
  <c r="F39" i="2" s="1"/>
  <c r="I39" i="2" s="1"/>
  <c r="B19" i="5" l="1"/>
  <c r="C19" i="5" s="1"/>
  <c r="B21" i="5"/>
  <c r="C21" i="5" s="1"/>
  <c r="C23" i="5"/>
  <c r="I45" i="5"/>
  <c r="J45" i="5"/>
  <c r="I45" i="2" l="1"/>
  <c r="B19" i="2" l="1"/>
  <c r="B21" i="2"/>
  <c r="J4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<sst xmlns="http://schemas.openxmlformats.org/spreadsheetml/2006/main" count="375" uniqueCount="251">
  <si>
    <t>Eje estratégico:</t>
  </si>
  <si>
    <t>Objetivo general:</t>
  </si>
  <si>
    <t>Objetivo(s) específico(s):</t>
  </si>
  <si>
    <t>Presupuesto Inicial</t>
  </si>
  <si>
    <t>Presupuesto Ejecutado</t>
  </si>
  <si>
    <t xml:space="preserve"> Presupuesto Anual </t>
  </si>
  <si>
    <t>Causas y justificación del desvío:</t>
  </si>
  <si>
    <t>Logros alcanzados:</t>
  </si>
  <si>
    <t>Financiero % 
F=D/B</t>
  </si>
  <si>
    <t>Avance</t>
  </si>
  <si>
    <t>Presupuesto Vigente</t>
  </si>
  <si>
    <t>Física %
 E=C/A</t>
  </si>
  <si>
    <t>Porcentaje de Ejecución (ejecutado/vigente)</t>
  </si>
  <si>
    <t>Línea(s) de acción:</t>
  </si>
  <si>
    <t>Ejecución Trimestral</t>
  </si>
  <si>
    <t>Código</t>
  </si>
  <si>
    <t>Documento Relacionado</t>
  </si>
  <si>
    <t>Fecha Versión</t>
  </si>
  <si>
    <t>Versión</t>
  </si>
  <si>
    <t>DEC-FOR013</t>
  </si>
  <si>
    <t>I.I - Completar los datos requeridos sobre la institución</t>
  </si>
  <si>
    <t>Capítulo</t>
  </si>
  <si>
    <t>II. Contribución a la Estrategia Nacional de Desarrollo</t>
  </si>
  <si>
    <t>Eje</t>
  </si>
  <si>
    <t>Objetivo General</t>
  </si>
  <si>
    <t>Objetivo Específico</t>
  </si>
  <si>
    <t>Indicador</t>
  </si>
  <si>
    <t>Producto</t>
  </si>
  <si>
    <t>HISTORIAL DE CAMBIOS</t>
  </si>
  <si>
    <t>REVISIÓN</t>
  </si>
  <si>
    <t>FECHA</t>
  </si>
  <si>
    <t>SECCIÓN</t>
  </si>
  <si>
    <t>DESCRIPCIÓN</t>
  </si>
  <si>
    <t>REVISADO POR</t>
  </si>
  <si>
    <t>APROBADO POR</t>
  </si>
  <si>
    <t>Todas</t>
  </si>
  <si>
    <t>Creación del Documento</t>
  </si>
  <si>
    <t>1.1.1</t>
  </si>
  <si>
    <t>Imperio de la ley y seguridad ciudadana</t>
  </si>
  <si>
    <t>1.1.2</t>
  </si>
  <si>
    <t>Democracia participativa y ciudadanía responsable</t>
  </si>
  <si>
    <t>1.2.1</t>
  </si>
  <si>
    <t>Fortalecer el respeto a la ley y sancionar su incumplimiento a través de un sistema de administración de justicia accesible a toda la población, eficiente en el despacho judicial y ágil en los procesos judiciales</t>
  </si>
  <si>
    <t>Seguridad y convivencia pacífica</t>
  </si>
  <si>
    <t>1.2.2</t>
  </si>
  <si>
    <t>Construir un clima de seguridad ciudadana basado en el combate a las múltiples causas que originan la delincuencia, la violencia en la convivencia social y el crimen organizado, mediante la articulación eficiente de las políticas de prevención, persecución y sanción</t>
  </si>
  <si>
    <t>1.3.1</t>
  </si>
  <si>
    <t>Salud y seguridad social integral</t>
  </si>
  <si>
    <t>1.3.2</t>
  </si>
  <si>
    <t>Igualdad de derechos y oportunidades</t>
  </si>
  <si>
    <t>1.3.3</t>
  </si>
  <si>
    <t>Cohesión territorial</t>
  </si>
  <si>
    <t>1.4.1</t>
  </si>
  <si>
    <t>Garantizar la defensa de los intereses nacionales en los espacios terrestre, marítimo y aéreo</t>
  </si>
  <si>
    <t>Vivienda digna en entornos saludables</t>
  </si>
  <si>
    <t>1.4.2</t>
  </si>
  <si>
    <t>Cultura e identidad nacional en un mundo global</t>
  </si>
  <si>
    <t>2.1.1</t>
  </si>
  <si>
    <t>Implantar y garantizar un sistema educativo nacional de calidad</t>
  </si>
  <si>
    <t>Deportes y recreación física para el desarrollo humano</t>
  </si>
  <si>
    <t>2.1.2</t>
  </si>
  <si>
    <t>Universalizar la educación desde el nivel inicial hasta completar el nivel medio</t>
  </si>
  <si>
    <t>Economía articulada, innovadora y ambientalmente sostenible, con una estructura productiva que genera crecimiento alto y sostenido, con trabajo digno, que se inserta de forma competitiva en la economía global</t>
  </si>
  <si>
    <t>2.2.1</t>
  </si>
  <si>
    <t>Garantizar el derecho de la población al acceso a un modelo de atención integral, con calidad y calidez, que privilegie la promoción de la salud y la prevención de la enfermedad, mediante la consolidación del Sistema Nacional de Salud</t>
  </si>
  <si>
    <t>Energía confiable y ambientalmente sostenible</t>
  </si>
  <si>
    <t>2.2.2</t>
  </si>
  <si>
    <t>Universalizar el aseguramiento en salud para garantizar el acceso a servicios de salud y reducir el gasto de bolsillo</t>
  </si>
  <si>
    <t>Competitividad e innovavión en un ambiente favorable a la cooperación y la responsabilidad social</t>
  </si>
  <si>
    <t>2.2.3</t>
  </si>
  <si>
    <t>Garantizar un sistema universal, único y sostenible de Seguridad Social frente a los riesgos de vejez, discapacidad y sobrevivencia, integrando y transparentando los regímenes segmentados existentes, en conformidad con la ley 87-00</t>
  </si>
  <si>
    <t>Empleos suficientes y dignos</t>
  </si>
  <si>
    <t>2.3.1</t>
  </si>
  <si>
    <t>Construir una cultura de igualdad y equidad entre hombres y mujeres</t>
  </si>
  <si>
    <t>2.3.2</t>
  </si>
  <si>
    <t>Elevar el capital humano y social y las oportunidades enconómicas para la población en condiciones de pobreza, a fin de elvar su empleabilidad, capacidad de generación de ingresos y mejoría de las condiciones de vida.</t>
  </si>
  <si>
    <t>Manejo sostenible del medio ambiente</t>
  </si>
  <si>
    <t>2.3.3</t>
  </si>
  <si>
    <t>Disminuir la pobreza mediante un efectivo y eficiente sistema de protección social, que tome en cuenta las necesidades y vulnerabilidades a lo largo del ciclo de vida</t>
  </si>
  <si>
    <t>Eficaz gestión de riesgos para minimizar pérdidas humanas, económicas y ambientales.</t>
  </si>
  <si>
    <t>2.3.4</t>
  </si>
  <si>
    <t>2.3.5</t>
  </si>
  <si>
    <t>Proteger a la población adulta mayor, en particular aquella en condiciones de vulnerabilidad, e impulsar su inclusión económica y social</t>
  </si>
  <si>
    <t>2.3.6</t>
  </si>
  <si>
    <t>Proteger a las personas con discapacidad, en particular aquellas en condiciones de vulnerabilidad, e impulsar su inclusión económica y social</t>
  </si>
  <si>
    <t>2.3.7</t>
  </si>
  <si>
    <t>DESARROLLO INSTITUCIONAL</t>
  </si>
  <si>
    <t>2.3.8</t>
  </si>
  <si>
    <t>DESARROLLO SOCIAL</t>
  </si>
  <si>
    <t>2.4.1</t>
  </si>
  <si>
    <t>DESARROLLO PRODUCTIVO</t>
  </si>
  <si>
    <t>2.4.2</t>
  </si>
  <si>
    <t>DESARROLLO SOSTENIBLE</t>
  </si>
  <si>
    <t>2.4.3</t>
  </si>
  <si>
    <t>Promover el desarrollo sostenible de la zona fronteriza</t>
  </si>
  <si>
    <t>2.5.1</t>
  </si>
  <si>
    <t>2.5.2</t>
  </si>
  <si>
    <t>Garantizar el acceso universal a servicios de agua potable y saneamiento, provistos con calidad y eficiencia</t>
  </si>
  <si>
    <t>2.6.1</t>
  </si>
  <si>
    <t>Recuperar, promover y desarrollar los diferentes procesos y manifestaciones culturales que reafirman la identidad nacional, en un marco de participación, pluralidad, equidad de género y apertura al entorno regional y global</t>
  </si>
  <si>
    <t>2.6.2</t>
  </si>
  <si>
    <t>Promover el desarrollo de la industria cultural</t>
  </si>
  <si>
    <t>2.7.1</t>
  </si>
  <si>
    <t>Promover la cultura de práctica sistemática de actividades físicas y del deporte para elevar la calidad de vida</t>
  </si>
  <si>
    <t>3.1.1</t>
  </si>
  <si>
    <t>3.1.2</t>
  </si>
  <si>
    <t>3.1.3</t>
  </si>
  <si>
    <t>3.2.1</t>
  </si>
  <si>
    <t>3.2.2</t>
  </si>
  <si>
    <t>Garantizar un suministro de combustibles confiable, diversificado, a precios competitivos y en condiciones de sostenibilidad ambiental</t>
  </si>
  <si>
    <t>3.3.1</t>
  </si>
  <si>
    <t>Desarrollar un entorno regulador que asegure un funcionamiento ordenado de los mercados y un clima de inversión y negocios pro-competitivo en un marco de responsabilidad social</t>
  </si>
  <si>
    <t>3.3.2</t>
  </si>
  <si>
    <t>Consolidar el clima de paz laboral para apoyar la generación de empleo decente</t>
  </si>
  <si>
    <t>3.3.3</t>
  </si>
  <si>
    <t>Consolidar un sistema de educación superior de calidad, que responda a las necesidades del desarrollo de la Nación</t>
  </si>
  <si>
    <t>3.3.4</t>
  </si>
  <si>
    <t>3.3.5</t>
  </si>
  <si>
    <t>Lograr acceso universal y uso productivo de las tecnologías de la información y comunicación (TIC)</t>
  </si>
  <si>
    <t>3.3.6</t>
  </si>
  <si>
    <t>Expandir la cobertura y mejorar la calidad y competitividad de la infraestructura y servicios de transporte, logística, orientándolos a la integración del territorio, al apoyo del desarrollo productivo a la inserción competitiva en los mercados internacionales.</t>
  </si>
  <si>
    <t>3.3.7</t>
  </si>
  <si>
    <t>3.4.1</t>
  </si>
  <si>
    <t>Propiciar mayores niveles de inversión, tanto nacional como extranjera, en actividades de alto valor agregado y capacidad de generación de empleo decente</t>
  </si>
  <si>
    <t>3.4.2</t>
  </si>
  <si>
    <t>3.4.3</t>
  </si>
  <si>
    <t>Elevar la eficiencia, capacidad de inversión y productividad de las micro, pequeñas y medianas empresas (MIPYME).</t>
  </si>
  <si>
    <t>3.5.1</t>
  </si>
  <si>
    <t>Impulsar el desarrollo exportador sobre la base de una inserción competitiva en los mercados internacionales</t>
  </si>
  <si>
    <t>3.5.2</t>
  </si>
  <si>
    <t>Crear la infraestructura (física e institucional) de normalización, metrología, reglamentación técnica y acreditación, que garantice el cumplimiento de los requisitos de los mercados globales y un compromiso con la excelencia</t>
  </si>
  <si>
    <t>3.5.3</t>
  </si>
  <si>
    <t>Elevar la productividad, competitividad y sostenibilidad ambiental y financiera de las cadenas agroproductivas, a fin de contribuir a la seguridad alimentaria, aprovechar el potencial exportador y generar empleo e ingresos para la población rural</t>
  </si>
  <si>
    <t>3.5.4</t>
  </si>
  <si>
    <t>Desarrollar un sector manufacturero articulador del aparato productivo nacional, ambientalmente sostenible e integrado a los mercados globales con creciente escalamiento en las cadenas de valor</t>
  </si>
  <si>
    <t>3.5.5</t>
  </si>
  <si>
    <t>3.5.6</t>
  </si>
  <si>
    <t>Consolidar un entorno adecuado que incentive la inversión para el desarrollo sostenible del sector minero</t>
  </si>
  <si>
    <t>4.1.1</t>
  </si>
  <si>
    <t>Proteger y usar de forma sostenible los bienes y servicios de los ecosistemas, la bio-diversidad y el patrimonio natural de la nación, incluidos los recursos marinos</t>
  </si>
  <si>
    <t>4.1.2</t>
  </si>
  <si>
    <t>4.1.3</t>
  </si>
  <si>
    <t>4.1.4</t>
  </si>
  <si>
    <t>Gestionar el recurso agua de manera eficiente y sostenible, para garantizar la seguridad hídrica</t>
  </si>
  <si>
    <t>4.2.1</t>
  </si>
  <si>
    <t>4.3.1</t>
  </si>
  <si>
    <t>Reducir la vulnerabilidad, avanzar en la adaptación a los efectos del cambio climático y contribuir a la mitigación de sus causas</t>
  </si>
  <si>
    <t>Adecuada adaptación al cambio climático</t>
  </si>
  <si>
    <t>Estructura productiva sectorial y territorialmente adecuada, integrada competitivamente a la economía global y que aprovecha las oportunidades del mercado local.</t>
  </si>
  <si>
    <t>Educación de calidad para todos y todas</t>
  </si>
  <si>
    <t>Estructurar una administración pública eficiente que actúe con honestidad, transparencia y rendición de cuentas y se oriente a la obtención de resultados en beneficio de la sociedad y del desarrollo nacional y local</t>
  </si>
  <si>
    <t>Impulsar el desarrollo local, provincial y regional, mediante el fortalecmimiento de las capacidades de planificación y gestión a los municipios, la participación de los actores sociales y la coordinación con otras instancias del Estado, a fin de potenciar los recursos locales y aprovechar las oportunidades de los mercados globales</t>
  </si>
  <si>
    <t>Promover la calidad de la democracia, sus principios, instituciones y procedimientos, facilitando la participación institucional y organizada de la población y el ejercicio responsable de los derechos y deberes ciudadanos</t>
  </si>
  <si>
    <t>Promover la consolidación del sistema electoral y de partidos políticos para garantizar la actuación responsable, democrática y transparente de los actores e instituciones del sistema político</t>
  </si>
  <si>
    <t>Fortalecer las capacidades de control y fiscalización del Congreso Nacional para proteger los recursos públicos y asegurar su uso eficiente, eficaz y transparente</t>
  </si>
  <si>
    <t>Consolidar las relaciones internacionales como instrumento de la promoción del desarrollo nacional, la convivencia pacífica, el desarrollo global, regional e insular sostenible y un orden internacional justo, en consonancia con los principios democráticos y el derecho internacional</t>
  </si>
  <si>
    <t>Proteger a los niños, niñas, adolescentes y jóvenes desde la primera infancia para propiciar su desarrollo integral e inclusión social</t>
  </si>
  <si>
    <t>Ordenar los flujos migratorios conforme a las necesidades del desarrollo nacional</t>
  </si>
  <si>
    <t>Promover y proteger los derechos de la población dominicana en el exterior y propiciar la conservación de su identidad nacional</t>
  </si>
  <si>
    <t>Integrar la dimensión de la cohesión territorial en el diseño y la gestión de las políticas públicas</t>
  </si>
  <si>
    <t>Reducir la disparidad urbano-rural e interregional en el acceso a servicios y oportunidades económicas, mediante la promoción de un desarrollo territorial ordenado e inclusivo</t>
  </si>
  <si>
    <t>Facilitar el acceso de la población a viviendas económicas, seguras y dignas, con seguridad jurídica y en asentamientos humanos sostenibles, socialmente integrados, que cumplan con los criterios de adecuada gestión de riesgos y accesibilidad universal para las personas con discapacidad físico motora</t>
  </si>
  <si>
    <t>Garantizar la sostenibilidad macroeconómica</t>
  </si>
  <si>
    <t>Consolidar una gestión de las finanzas públicas sostenible, que asigne los recursos en función de las prioridades del desarrollo nacional y propicie una distribución equitativa de la renta nacional</t>
  </si>
  <si>
    <t>Consolidar un sistema financiero eficiente, solvente y profundo que apoye la generación de ahorro y su canalización al desarrollo productivo</t>
  </si>
  <si>
    <t>Asegurar un suministro confiable de electricidad, a precios competitivos y en condiciones de sostenibilidad financiera y ambiental</t>
  </si>
  <si>
    <t>Fortalecer el sistema nacional de ciencia, tecnoloíia e innovación para dea respuestas a las demandas económicas, sociales y culturales de la nación y propiciar la inserción en la sociedad y economía del conocimiento</t>
  </si>
  <si>
    <t>Convertir al país en un centro logístico regional, aprovechando sus ventajas de localización geográfica</t>
  </si>
  <si>
    <t>Consolidar el Sistema de Formación y Capacitación Continua para el Trabajo, a fin de acompañar al aparato productivo en su proceso de escalamiento de valor, facilitar la inserción en el mercado laboral y desarrollar capacidades emprendedoras</t>
  </si>
  <si>
    <t>Apoyar la competitividad, diversificación y sostenibilidad del sector turismo</t>
  </si>
  <si>
    <t>Promover la producción y el consumo sostenibles</t>
  </si>
  <si>
    <t>Desarrollar una gestión integral de desechos, sustancias contaminantes y fuentes de contaminación</t>
  </si>
  <si>
    <t>Desarrollar un eficaz sistema nacional de gestión integral de riesgos, con activa participación de las comunidades y gobiernos locales, que minimice los daños y posibilite la recuperación rápida y sostenible de las áreas y poblaciones afectadas</t>
  </si>
  <si>
    <t>Administración pública transparente, eficiente y orientada</t>
  </si>
  <si>
    <t>III. Información del Programa</t>
  </si>
  <si>
    <t>IV.I - Desempeño financiero</t>
  </si>
  <si>
    <t>IV. Formulación y Ejecución Física-Financiera</t>
  </si>
  <si>
    <t>IV.II - Formulación y Ejecución Trimestral de las Metas por Producto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</si>
  <si>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</si>
  <si>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</si>
  <si>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</si>
  <si>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</si>
  <si>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</si>
  <si>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llenar un formulario por programa</t>
    </r>
  </si>
  <si>
    <t xml:space="preserve">VI. I - De acuerdo a los eventos presentados durante la ejecución del producto, ¿qué aspecto puede mejorarse? </t>
  </si>
  <si>
    <t>Nombre:</t>
  </si>
  <si>
    <t>Descripción: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</si>
  <si>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</si>
  <si>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Misión</t>
  </si>
  <si>
    <t>Visión</t>
  </si>
  <si>
    <t>Informe de Evaluación Trimestral de las Metas Físicas-Financieras</t>
  </si>
  <si>
    <t>28/03/2019</t>
  </si>
  <si>
    <t>Patria Sención
Encargada Dpto. Empresas Públicas Financieras
Manuel de Jesús
Encargado Dpto. Empresas Públicas No Financieras</t>
  </si>
  <si>
    <t>César De la Cruz
Encargado Dpto. Evaluación del Gasto</t>
  </si>
  <si>
    <t>Proveer los servicios de agua potable y saneamiento, conforme a los parámetros de calidad establecidos, a la población en su ámbito de competencia territorial, contribuyendo a mejorar la salud y calidad de vida de los usuarios, en armonía y respecto al medio ambiente.</t>
  </si>
  <si>
    <t>Abastecimiento de Agua Potable</t>
  </si>
  <si>
    <t>Este programa se basa en su principal actividad en la construcción rehabilitación  y   ampliación  de  los  sistemas  de  abastecimiento de aguas potables a nivel nacional en las áreas bajo su jurisdicción, dando así solución a los problemas de desabastecimiento o deficiencia en cantidad o calidad del servicio ofrecido: siendo en este punto, relacionado al servicio, donde converge la segunda actividad denominada "Sistemas de Tratamiento de Agua  Potable",  la  cual  se  focaliza  y  desarrolla en aquellas acciones  u  operaciones de mantenimiento, reconstrucción y rehabilitación del componente" Planta de Tratamiento". Como parte del proceso de transformación del agua cruda a través del sistema de abastecimiento.</t>
  </si>
  <si>
    <r>
      <t xml:space="preserve">Agua potable suministrada a través de un sistema de acueducto.                                                                                                          </t>
    </r>
    <r>
      <rPr>
        <b/>
        <sz val="12"/>
        <color rgb="FF000000"/>
        <rFont val="Calibri"/>
        <family val="2"/>
        <scheme val="minor"/>
      </rPr>
      <t/>
    </r>
  </si>
  <si>
    <t>AMPLIAR Y GARANTIZA LA COBERTURA Y CONTINUIDAD DE AGUA POTABLE</t>
  </si>
  <si>
    <t>OE1: Incrementar y garantizar la producción de agua potable de manera continua y con los niveles de presión adecuadas.</t>
  </si>
  <si>
    <t>1.1.1.1: Impulsar la inversión en construcción en S.A.A.P. mediante Planes Anuales y Plurianuales de Inversión Pública basados en la identificación de zonas con baja capacidad instalada.</t>
  </si>
  <si>
    <t>2.5.2.3 Desarrollar nuevas infraestructuras de redes que permitan la ampliación de la cobertura de los servicios de agua potable, alcantarillado sanitario y pluvial, tratamiento de aguas servidas y protección del subsuelo, con un enfoque de desarrollo sostenible y con prioridad en las zonas tradicionalmente excluidas.</t>
  </si>
  <si>
    <t xml:space="preserve">Este producto tiene meta de aumentar un 10% con respecto al año 2020, por lo que seria un 2.5% por trimestre. </t>
  </si>
  <si>
    <t>Subcapítulo</t>
  </si>
  <si>
    <t>Física
(A)</t>
  </si>
  <si>
    <t>Financiera
(B)</t>
  </si>
  <si>
    <t>Física 
(C)</t>
  </si>
  <si>
    <t>Financiera 
 (D)</t>
  </si>
  <si>
    <t>I -Información Institucional</t>
  </si>
  <si>
    <t>Ser reconocido como una institución Pública, moderna, consolidada, dinámica y con liderazgo nacional e internacional en el sector de agua potable y saneamiento, común Modelo de Gestión Eficiente, Desconcentrado y Auto-sostenible, que permita el acercamiento a las necesidades de los Ciudadanos/Clientes, para garantizar su satisfacción y la mejora de sus condiciones de vida.</t>
  </si>
  <si>
    <t>OES1:Incrementar la construcción de infraestructura de producción de agua potable en territorios con baja capacidad instalada</t>
  </si>
  <si>
    <t>Residentes en el área de jurisdicción del INAPA</t>
  </si>
  <si>
    <t>Lineamientos para la Ejecución Presupuestaria de las Empresas Públicas no Financieras e Instituciones Públicas Financieras para el ejercicio 2022</t>
  </si>
  <si>
    <t>Residentes de las provincias bajo la jurisdicción del INAPA con producción de agua potable a través de la red pública</t>
  </si>
  <si>
    <t>M3 de agua producida</t>
  </si>
  <si>
    <t>Unidad Ejecutora</t>
  </si>
  <si>
    <t>Resultado Asociado:</t>
  </si>
  <si>
    <t>Programación Trimestral</t>
  </si>
  <si>
    <t>Financiera
(D)</t>
  </si>
  <si>
    <t>Física
(C )</t>
  </si>
  <si>
    <t xml:space="preserve"> 6112 INSTITUTO NACIONAL DE AGUAS POTABLES Y ALCANTARILLADOS</t>
  </si>
  <si>
    <t>01 INSTITUTO NACIONAL DE AGUAS POTABLES Y ALCANTARILLADOS</t>
  </si>
  <si>
    <t>0001 INSTITUTO NACIONAL DE AGUAS POTABLES Y ALCANTARILLADOS</t>
  </si>
  <si>
    <t>N/A</t>
  </si>
  <si>
    <t xml:space="preserve">Eficientizar los procesos de adquisición de los materiales, herramientas y equipos necesarios para hacer eficiente la recuperación de los sistemas aplicando a los suplidores la ley de compras y contrataciones en lo que tiene que ver con la entrega tiempo de los bienes y servicios requeridos.  Y mejorar la comunicación desde el nivel central hacia los encargados provinciales a fin de poder tener a tiempo la información de situaciones generadas en las provincias bajo nuestra jurisdicción. </t>
  </si>
  <si>
    <t>Mas de 100,00 habitantes beneficiados con los trabajos de mejoramiento y ampliacion de redes.</t>
  </si>
  <si>
    <t>Mas de 100,00 habitantes beneficiados con los trabajos de mejoramiento y ampliacion de redes en las comunidades comunidad Madeja sectores; Espinola I, II Y III etapa, Sector los Grullones, provincia Duarte, sector El Conuco, provincia Hermanas, Mirabal, El Cercado, prov. San Juan, sector Buenos Aires y Esperanza, provincia Valverde y Villa Olímpica, provincia San Pedro.</t>
  </si>
  <si>
    <t xml:space="preserve"> Dotar de tecnología necesaria al personal de Atención al Cliente en las diferentes oficinas comerciales y completar el personal requerido, para así eliminar el uso de tarjetas DC5 y lograr un mejor control de los procesos de facturación, cobros e ingresos. Esto a su vez permite un registro actualizado de la data en el sistema, eliminando errores y reduciendo tiempo de servicio.</t>
  </si>
  <si>
    <t>Mediante los operativos ejecutados en conjunto por los departamentos de Atención al Cliente-Catastro-Cobros-Facturación se ha ido logrando el saneamiento esperado de la data del sistema de gestión comercial y esto ha permitido a su vez una disminución esperada en cuanto a quejas de los clientes. Esto incluye , pero no se limita a solicitudes de : Modificaciones data clientes y contratos, cambios condiciones del servicio, cesión de derechos, etc</t>
  </si>
  <si>
    <t xml:space="preserve">Atención a las solicitudes de los servicios comerciales conforme al tiempo de respuesta establecido para las PQRS (peticiones, quejas, reclamos y sugerencias) </t>
  </si>
  <si>
    <t xml:space="preserve">Residentes del área de jurisdicción del INAPA reciben atención a las solicitudes de servicios comerciales de conformidad con el tiempo de respuesta establecido </t>
  </si>
  <si>
    <t>Clientes/usuarios atendidos</t>
  </si>
  <si>
    <t>Residentes de las provincias bajo jurisdicción del INAPA reciben atención a las solicitudes de servicios comerciales, reclamos y denuncias</t>
  </si>
  <si>
    <t>Financiera 
 (F)</t>
  </si>
  <si>
    <t>Física 
(E)</t>
  </si>
  <si>
    <r>
      <t>Beneficiarios:</t>
    </r>
    <r>
      <rPr>
        <sz val="11"/>
        <color rgb="FF000000"/>
        <rFont val="Century Gothic"/>
        <family val="2"/>
      </rPr>
      <t xml:space="preserve"> </t>
    </r>
  </si>
  <si>
    <t>Este programa pretende desarrollar la actividad de comercialización del servicio de agua potable basándose esta en la eficientizarían de la gestión de cobro y administración de las recaudaciones que ingresan por la venta del servicio de abastecimiento de agua potables, al mismo tiempo que se pretende regularizar, actualizar e incorporar tanto a los usuarios existentes como a los nuevos.</t>
  </si>
  <si>
    <t xml:space="preserve">Gestión Comercial </t>
  </si>
  <si>
    <t>2.5.2.1 Desarrollar el marco legal e institucional de las organizaciones responsables del sector agua potable y saneamiento, para garantizar la provisión oportuna y de calidad, así como la gestión eficiente y sostenible del servicio.</t>
  </si>
  <si>
    <t>Saneamiento y Disposición de Aguas Residuales</t>
  </si>
  <si>
    <t>Este  programa  tiene  como  fin  emprender en la institución actividades dirigidas a la mejora y  ampliación  de  las  redes  de los  sistemas  de  alcantarillados,  a través de la construcción de nuevos sistemas, reconstrucción y rehabilitación de los sistemas existentes y de un plan de  mantenimiento y operación adecuada de los sistemas de alcantarillados, desde sus fases de recolección de las aguas residuales y saneamiento y/o tratamiento, hasta la disposición de las mismas.</t>
  </si>
  <si>
    <t>Residentes de las provincias bajo la jurisdicción del INAPA con servicio de recolección de agua residual a través de la red de alcantarillado</t>
  </si>
  <si>
    <t>M3 de aguas residuales recolectadas</t>
  </si>
  <si>
    <t>Residentes de las provincias bajo el área de jurisdicción del INAPA con aguas residuales tratadas y vertidas al medio ambiente conforme a los parámetros establecidos por las normas</t>
  </si>
  <si>
    <t>M3 de aguas residuales tratadas</t>
  </si>
  <si>
    <r>
      <rPr>
        <b/>
        <sz val="11"/>
        <color rgb="FF000000"/>
        <rFont val="Calibri"/>
        <family val="2"/>
        <scheme val="minor"/>
      </rPr>
      <t xml:space="preserve">02. </t>
    </r>
    <r>
      <rPr>
        <sz val="11"/>
        <color rgb="FF000000"/>
        <rFont val="Calibri"/>
        <family val="2"/>
        <scheme val="minor"/>
      </rPr>
      <t xml:space="preserve">Residentes de las provincias bajo la jurisdicción del INAPA con servicio de recolección de agua residual a través de la red de alcantarillado sanitario.      </t>
    </r>
    <r>
      <rPr>
        <b/>
        <sz val="11"/>
        <color rgb="FF000000"/>
        <rFont val="Calibri"/>
        <family val="2"/>
        <scheme val="minor"/>
      </rPr>
      <t xml:space="preserve">              03. </t>
    </r>
    <r>
      <rPr>
        <sz val="11"/>
        <color rgb="FF000000"/>
        <rFont val="Calibri"/>
        <family val="2"/>
        <scheme val="minor"/>
      </rPr>
      <t xml:space="preserve">Residentes de las provincias bajo el área de jurisdicción del INAPA con aguas residuales tratadas y vertidas al medio ambiente conforme a los parámetros establecidos por las normas.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</si>
  <si>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02. Agua residual recolectada por medio de un sistema de alcantarillado sanitario convencional                                                                                                                                       03. Agua residual tratada por medio de un sistema de tratamiento de tecnología apropiada                                                 </t>
  </si>
  <si>
    <t xml:space="preserve">A. Describir lo plasmado en el presupuesto físico (qué se propuso obtener en base a la meta y recursos a emplear: no se pautaron 2 muestreos y solo se ejecutó 1 debido a la deficiencia de personal en el laboratorio.   
B. Describir qué se alcanzó en base a lo planteado en el punto anterior, en términos de recursos financieros ejecutados y producción de bienes y/o servicios lograda; así como el porcentaje ejecutado con respecto a lo presupuestado: 
1. Nuestros caminos Hidrolimpiadores y las brigadas de mantenimiento de redes residuales en las provincias, se limpiaron 460 registros de alcantarillado sanitario y se han saneado 22,947 metros de líneas colectororas y subcolectoras. 
2. Limpieza de Plantas de tratamiento de Aguas Residuales y pintura en general se programaron 5 para el trimestre se ejecutaron las 5 (Valverde Mao, Barahona, Azua, Duarte y Seibó).  
3. fueron sustituidos unos 521metros de redes colapsadas en los sistemas de alcantarillado (Samaná, Sánchez Ramírez, San Cristóbal, Elías Piña y Bani “Peravia”). 
4. Se evaluaron 8 operadores de operación y mantenimiento como programa evaluación anual y capacitación del personal. 
C. En lo que respecta a Aguas Residuales: 
1. Se realizaron 43 limpiezas en las diferentes plantas bajo nuestra jurisdicción. 
2. Se completaron los 5 cursos talleres como meta del plan anual.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</si>
  <si>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N/D </t>
  </si>
  <si>
    <t xml:space="preserve">(Registrar las oportunidades de mejora identificadas:  Para Monitorear semanalmente la calidad del agua de descarga y cuerpos receptores disponer de los recursos oportunamente (Transporte, equipos de laboratorio portátiles, reactivos químicos y otros).   
Para el Mantenimiento preventivo y correctivo en plantas de Tratamiento:  Limpieza de Plantas de tratamiento de Aguas Residuales y pintura en general.). Disponer de la Asignación de Recursos (Financieros y Transporte) y en lo posible la rehabilitación de las plantas de tratamiento de aguas residuales fuera de servicio.    
</t>
  </si>
  <si>
    <r>
      <rPr>
        <b/>
        <sz val="11"/>
        <rFont val="Calibri"/>
        <family val="2"/>
      </rPr>
      <t>Nota:</t>
    </r>
    <r>
      <rPr>
        <sz val="11"/>
        <rFont val="Calibri"/>
        <family val="2"/>
      </rPr>
      <t xml:space="preserve"> llenar un formulario por programa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</si>
</sst>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(* #,##0.00_);_(* \(#,##0.00\);_(* &quot;-&quot;??_);_(@_)"/>
    <numFmt numFmtId="164" formatCode="_-* #,##0.00_-;\-* #,##0.00_-;_-* &quot;-&quot;??_-;_-@_-"/>
    <numFmt numFmtId="165" formatCode="[$-10409]#,##0.00;\-#,##0.00"/>
    <numFmt numFmtId="166" formatCode="[$-10409]0.00%"/>
    <numFmt numFmtId="167" formatCode="dd/mm/yyyy;@"/>
    <numFmt numFmtId="168" formatCode="_(* #,##0_);_(* \(#,##0\);_(* &quot;-&quot;??_);_(@_)"/>
  </numFmts>
  <fonts count="4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  <font>
      <sz val="12"/>
      <color rgb="FF000000"/>
      <name val="Century Gothic"/>
      <family val="2"/>
    </font>
    <font>
      <b/>
      <sz val="10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name val="Calibri"/>
      <family val="2"/>
    </font>
    <font>
      <b/>
      <sz val="9"/>
      <color rgb="FFFFFFFF"/>
      <name val="Calibri"/>
      <family val="2"/>
    </font>
    <font>
      <sz val="9"/>
      <name val="Calibri"/>
      <family val="2"/>
    </font>
    <font>
      <sz val="9"/>
      <color rgb="FF000000"/>
      <name val="Calibri"/>
      <family val="2"/>
    </font>
    <font>
      <sz val="9"/>
      <color rgb="FF383838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entury Gothic"/>
      <family val="2"/>
    </font>
    <font>
      <b/>
      <sz val="10"/>
      <name val="Calibri"/>
      <family val="2"/>
    </font>
    <font>
      <b/>
      <sz val="11"/>
      <name val="Calibri"/>
      <family val="2"/>
    </font>
    <font>
      <b/>
      <sz val="11"/>
      <color rgb="FFFF0000"/>
      <name val="Calibri"/>
      <family val="2"/>
    </font>
    <font>
      <b/>
      <sz val="8"/>
      <color rgb="FFFF0000"/>
      <name val="Calibri"/>
      <family val="2"/>
    </font>
    <font>
      <sz val="11"/>
      <name val="Calibri"/>
      <family val="2"/>
      <scheme val="minor"/>
    </font>
    <font>
      <sz val="12"/>
      <color rgb="FF000000"/>
      <name val="Calibri Light"/>
      <family val="2"/>
    </font>
    <font>
      <sz val="9"/>
      <color rgb="FF000000"/>
      <name val="Century Gothic"/>
      <family val="2"/>
    </font>
    <font>
      <b/>
      <sz val="11"/>
      <color theme="0"/>
      <name val="Calibri"/>
      <family val="2"/>
      <scheme val="minor"/>
    </font>
    <font>
      <sz val="11"/>
      <color rgb="FF000000"/>
      <name val="Century Gothic"/>
      <family val="2"/>
    </font>
    <font>
      <sz val="11"/>
      <name val="Calibri Light"/>
      <family val="2"/>
      <scheme val="major"/>
    </font>
    <font>
      <sz val="12"/>
      <name val="Calibri"/>
      <family val="2"/>
    </font>
    <font>
      <b/>
      <sz val="12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5F5F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/>
      <diagonal/>
    </border>
    <border>
      <left/>
      <right style="medium">
        <color rgb="FFBFBFBF"/>
      </right>
      <top style="medium">
        <color rgb="FFBFBFBF"/>
      </top>
      <bottom/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rgb="FFFFFFFF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/>
      <diagonal/>
    </border>
  </borders>
  <cellStyleXfs count="8">
    <xf numFmtId="0" fontId="0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6" fillId="0" borderId="0"/>
    <xf numFmtId="164" fontId="1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</cellStyleXfs>
  <cellXfs count="311">
    <xf numFmtId="0" fontId="0" fillId="0" borderId="0" xfId="0"/>
    <xf numFmtId="0" fontId="0" fillId="0" borderId="0" xfId="0" applyFont="1" applyProtection="1">
      <protection locked="0"/>
    </xf>
    <xf numFmtId="0" fontId="0" fillId="0" borderId="0" xfId="0" applyFont="1" applyFill="1" applyBorder="1" applyProtection="1">
      <protection locked="0"/>
    </xf>
    <xf numFmtId="0" fontId="15" fillId="2" borderId="8" xfId="0" applyFont="1" applyFill="1" applyBorder="1" applyAlignment="1" applyProtection="1">
      <alignment horizontal="center" vertical="center" wrapText="1"/>
    </xf>
    <xf numFmtId="0" fontId="0" fillId="0" borderId="0" xfId="0" applyFont="1" applyBorder="1" applyAlignment="1" applyProtection="1">
      <protection locked="0"/>
    </xf>
    <xf numFmtId="0" fontId="6" fillId="0" borderId="0" xfId="3"/>
    <xf numFmtId="0" fontId="6" fillId="0" borderId="0" xfId="3" applyBorder="1"/>
    <xf numFmtId="0" fontId="22" fillId="4" borderId="20" xfId="3" applyFont="1" applyFill="1" applyBorder="1" applyAlignment="1">
      <alignment horizontal="center" vertical="center"/>
    </xf>
    <xf numFmtId="0" fontId="22" fillId="4" borderId="21" xfId="3" applyFont="1" applyFill="1" applyBorder="1" applyAlignment="1">
      <alignment horizontal="center" vertical="center"/>
    </xf>
    <xf numFmtId="0" fontId="23" fillId="0" borderId="22" xfId="3" applyFont="1" applyBorder="1" applyAlignment="1">
      <alignment horizontal="center" vertical="center"/>
    </xf>
    <xf numFmtId="49" fontId="23" fillId="0" borderId="23" xfId="3" applyNumberFormat="1" applyFont="1" applyBorder="1" applyAlignment="1">
      <alignment horizontal="center" vertical="center"/>
    </xf>
    <xf numFmtId="0" fontId="23" fillId="0" borderId="23" xfId="3" applyFont="1" applyBorder="1" applyAlignment="1">
      <alignment horizontal="center" vertical="center"/>
    </xf>
    <xf numFmtId="0" fontId="24" fillId="0" borderId="23" xfId="3" applyFont="1" applyBorder="1" applyAlignment="1">
      <alignment horizontal="center" vertical="center"/>
    </xf>
    <xf numFmtId="0" fontId="25" fillId="0" borderId="23" xfId="3" applyFont="1" applyBorder="1" applyAlignment="1">
      <alignment horizontal="center" vertical="center" wrapText="1"/>
    </xf>
    <xf numFmtId="0" fontId="12" fillId="0" borderId="0" xfId="3" applyFont="1"/>
    <xf numFmtId="0" fontId="6" fillId="0" borderId="0" xfId="3" applyAlignment="1">
      <alignment vertical="center" wrapText="1"/>
    </xf>
    <xf numFmtId="0" fontId="6" fillId="0" borderId="24" xfId="3" applyBorder="1"/>
    <xf numFmtId="0" fontId="12" fillId="0" borderId="24" xfId="3" applyFont="1" applyBorder="1" applyAlignment="1">
      <alignment vertical="center" wrapText="1"/>
    </xf>
    <xf numFmtId="0" fontId="6" fillId="0" borderId="24" xfId="3" applyBorder="1" applyAlignment="1">
      <alignment horizontal="center" vertical="center"/>
    </xf>
    <xf numFmtId="0" fontId="6" fillId="0" borderId="24" xfId="3" applyBorder="1" applyAlignment="1">
      <alignment vertical="center" wrapText="1"/>
    </xf>
    <xf numFmtId="0" fontId="12" fillId="0" borderId="24" xfId="3" applyFont="1" applyBorder="1"/>
    <xf numFmtId="0" fontId="20" fillId="0" borderId="1" xfId="0" applyFont="1" applyBorder="1" applyAlignment="1" applyProtection="1">
      <alignment vertical="center"/>
    </xf>
    <xf numFmtId="0" fontId="0" fillId="0" borderId="1" xfId="0" applyFont="1" applyBorder="1" applyAlignment="1" applyProtection="1">
      <protection locked="0"/>
    </xf>
    <xf numFmtId="0" fontId="0" fillId="0" borderId="2" xfId="0" applyFont="1" applyBorder="1" applyAlignment="1" applyProtection="1">
      <protection locked="0"/>
    </xf>
    <xf numFmtId="0" fontId="0" fillId="0" borderId="1" xfId="0" applyFont="1" applyBorder="1" applyAlignment="1" applyProtection="1"/>
    <xf numFmtId="0" fontId="20" fillId="0" borderId="1" xfId="0" applyFont="1" applyBorder="1" applyAlignment="1" applyProtection="1">
      <alignment vertical="center" wrapText="1"/>
    </xf>
    <xf numFmtId="167" fontId="16" fillId="0" borderId="12" xfId="0" applyNumberFormat="1" applyFont="1" applyBorder="1" applyAlignment="1" applyProtection="1">
      <alignment horizontal="center" vertical="center" wrapText="1"/>
    </xf>
    <xf numFmtId="0" fontId="0" fillId="0" borderId="0" xfId="0" applyFont="1" applyBorder="1" applyProtection="1"/>
    <xf numFmtId="0" fontId="0" fillId="0" borderId="0" xfId="0" applyFont="1" applyBorder="1" applyAlignment="1" applyProtection="1"/>
    <xf numFmtId="0" fontId="0" fillId="0" borderId="2" xfId="0" applyFont="1" applyBorder="1" applyAlignment="1" applyProtection="1"/>
    <xf numFmtId="0" fontId="0" fillId="0" borderId="1" xfId="0" applyBorder="1" applyProtection="1"/>
    <xf numFmtId="0" fontId="0" fillId="0" borderId="0" xfId="0" applyBorder="1" applyProtection="1"/>
    <xf numFmtId="0" fontId="10" fillId="7" borderId="31" xfId="0" applyNumberFormat="1" applyFont="1" applyFill="1" applyBorder="1" applyAlignment="1" applyProtection="1">
      <alignment horizontal="center" vertical="center" wrapText="1" readingOrder="1"/>
    </xf>
    <xf numFmtId="0" fontId="7" fillId="0" borderId="0" xfId="0" applyFont="1" applyFill="1" applyBorder="1" applyProtection="1"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ont="1" applyBorder="1" applyProtection="1">
      <protection locked="0"/>
    </xf>
    <xf numFmtId="0" fontId="20" fillId="0" borderId="1" xfId="0" applyFont="1" applyBorder="1" applyAlignment="1" applyProtection="1">
      <alignment vertical="center" wrapText="1"/>
      <protection locked="0"/>
    </xf>
    <xf numFmtId="0" fontId="30" fillId="0" borderId="0" xfId="0" applyFont="1" applyFill="1" applyBorder="1" applyAlignment="1" applyProtection="1">
      <alignment vertical="center" wrapText="1"/>
      <protection locked="0"/>
    </xf>
    <xf numFmtId="0" fontId="7" fillId="0" borderId="0" xfId="0" applyFont="1" applyFill="1" applyBorder="1" applyProtection="1">
      <protection locked="0"/>
    </xf>
    <xf numFmtId="39" fontId="0" fillId="0" borderId="0" xfId="0" applyNumberFormat="1" applyFill="1" applyBorder="1" applyProtection="1"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39" fontId="7" fillId="0" borderId="0" xfId="0" applyNumberFormat="1" applyFont="1" applyFill="1" applyBorder="1" applyProtection="1">
      <protection locked="0"/>
    </xf>
    <xf numFmtId="43" fontId="7" fillId="0" borderId="0" xfId="1" applyFont="1" applyFill="1" applyBorder="1" applyAlignment="1" applyProtection="1">
      <alignment horizontal="left"/>
      <protection locked="0"/>
    </xf>
    <xf numFmtId="39" fontId="30" fillId="0" borderId="0" xfId="0" applyNumberFormat="1" applyFont="1" applyFill="1" applyBorder="1" applyAlignment="1" applyProtection="1">
      <alignment vertical="center" wrapText="1"/>
      <protection locked="0"/>
    </xf>
    <xf numFmtId="9" fontId="7" fillId="0" borderId="0" xfId="2" applyFont="1" applyFill="1" applyBorder="1" applyProtection="1">
      <protection locked="0"/>
    </xf>
    <xf numFmtId="0" fontId="19" fillId="9" borderId="14" xfId="0" applyFont="1" applyFill="1" applyBorder="1" applyAlignment="1" applyProtection="1">
      <alignment horizontal="center" wrapText="1"/>
    </xf>
    <xf numFmtId="0" fontId="0" fillId="9" borderId="0" xfId="0" applyFont="1" applyFill="1" applyBorder="1" applyProtection="1"/>
    <xf numFmtId="0" fontId="0" fillId="9" borderId="0" xfId="0" applyFont="1" applyFill="1" applyBorder="1" applyAlignment="1" applyProtection="1">
      <alignment horizontal="left"/>
    </xf>
    <xf numFmtId="0" fontId="0" fillId="9" borderId="2" xfId="0" applyFont="1" applyFill="1" applyBorder="1" applyAlignment="1" applyProtection="1">
      <alignment horizontal="left"/>
    </xf>
    <xf numFmtId="0" fontId="19" fillId="9" borderId="14" xfId="0" applyFont="1" applyFill="1" applyBorder="1" applyAlignment="1" applyProtection="1">
      <alignment horizontal="center" vertical="center"/>
    </xf>
    <xf numFmtId="0" fontId="0" fillId="9" borderId="0" xfId="0" applyFont="1" applyFill="1" applyBorder="1" applyProtection="1">
      <protection locked="0"/>
    </xf>
    <xf numFmtId="0" fontId="0" fillId="9" borderId="0" xfId="0" applyFont="1" applyFill="1" applyBorder="1" applyAlignment="1" applyProtection="1">
      <alignment horizontal="left"/>
      <protection locked="0"/>
    </xf>
    <xf numFmtId="0" fontId="0" fillId="9" borderId="2" xfId="0" applyFont="1" applyFill="1" applyBorder="1" applyAlignment="1" applyProtection="1">
      <alignment horizontal="left"/>
      <protection locked="0"/>
    </xf>
    <xf numFmtId="0" fontId="19" fillId="9" borderId="14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Border="1" applyAlignment="1" applyProtection="1">
      <alignment wrapText="1"/>
      <protection locked="0"/>
    </xf>
    <xf numFmtId="43" fontId="7" fillId="0" borderId="0" xfId="1" applyFont="1" applyFill="1" applyBorder="1" applyProtection="1">
      <protection locked="0"/>
    </xf>
    <xf numFmtId="43" fontId="7" fillId="0" borderId="0" xfId="0" applyNumberFormat="1" applyFont="1" applyFill="1" applyBorder="1" applyProtection="1">
      <protection locked="0"/>
    </xf>
    <xf numFmtId="39" fontId="31" fillId="0" borderId="0" xfId="0" applyNumberFormat="1" applyFont="1" applyFill="1" applyBorder="1" applyAlignment="1" applyProtection="1">
      <alignment vertical="center" wrapText="1"/>
      <protection locked="0"/>
    </xf>
    <xf numFmtId="0" fontId="12" fillId="0" borderId="1" xfId="0" applyFont="1" applyBorder="1"/>
    <xf numFmtId="0" fontId="0" fillId="0" borderId="14" xfId="0" applyFont="1" applyBorder="1" applyAlignment="1" applyProtection="1">
      <protection locked="0"/>
    </xf>
    <xf numFmtId="0" fontId="0" fillId="0" borderId="15" xfId="0" applyFont="1" applyBorder="1" applyAlignment="1" applyProtection="1">
      <protection locked="0"/>
    </xf>
    <xf numFmtId="0" fontId="0" fillId="0" borderId="16" xfId="0" applyFont="1" applyBorder="1" applyAlignment="1" applyProtection="1">
      <protection locked="0"/>
    </xf>
    <xf numFmtId="0" fontId="20" fillId="0" borderId="1" xfId="0" applyFont="1" applyBorder="1" applyAlignment="1">
      <alignment vertical="center" wrapText="1"/>
    </xf>
    <xf numFmtId="0" fontId="33" fillId="0" borderId="13" xfId="3" applyFont="1" applyBorder="1" applyAlignment="1">
      <alignment horizontal="left" vertical="center" wrapText="1"/>
    </xf>
    <xf numFmtId="0" fontId="33" fillId="0" borderId="13" xfId="3" applyFont="1" applyBorder="1" applyAlignment="1">
      <alignment horizontal="center" vertical="center" wrapText="1"/>
    </xf>
    <xf numFmtId="168" fontId="34" fillId="0" borderId="13" xfId="4" applyNumberFormat="1" applyFont="1" applyFill="1" applyBorder="1" applyAlignment="1">
      <alignment horizontal="center" vertical="center" wrapText="1"/>
    </xf>
    <xf numFmtId="0" fontId="10" fillId="7" borderId="35" xfId="0" applyFont="1" applyFill="1" applyBorder="1" applyAlignment="1">
      <alignment horizontal="center" vertical="center" wrapText="1" readingOrder="1"/>
    </xf>
    <xf numFmtId="0" fontId="10" fillId="7" borderId="35" xfId="0" applyNumberFormat="1" applyFont="1" applyFill="1" applyBorder="1" applyAlignment="1" applyProtection="1">
      <alignment horizontal="center" vertical="center" wrapText="1" readingOrder="1"/>
    </xf>
    <xf numFmtId="10" fontId="23" fillId="0" borderId="13" xfId="2" applyNumberFormat="1" applyFont="1" applyFill="1" applyBorder="1" applyAlignment="1" applyProtection="1">
      <alignment horizontal="center" vertical="center" wrapText="1" readingOrder="1"/>
      <protection locked="0"/>
    </xf>
    <xf numFmtId="166" fontId="23" fillId="0" borderId="13" xfId="0" applyNumberFormat="1" applyFont="1" applyFill="1" applyBorder="1" applyAlignment="1" applyProtection="1">
      <alignment horizontal="center" vertical="center" wrapText="1" readingOrder="1"/>
      <protection locked="0"/>
    </xf>
    <xf numFmtId="49" fontId="0" fillId="0" borderId="14" xfId="0" applyNumberFormat="1" applyFont="1" applyBorder="1" applyProtection="1">
      <protection locked="0"/>
    </xf>
    <xf numFmtId="0" fontId="7" fillId="0" borderId="0" xfId="0" applyFont="1" applyProtection="1">
      <protection locked="0"/>
    </xf>
    <xf numFmtId="43" fontId="7" fillId="0" borderId="0" xfId="1" applyFont="1" applyFill="1" applyBorder="1" applyAlignment="1" applyProtection="1">
      <alignment vertical="center"/>
      <protection locked="0"/>
    </xf>
    <xf numFmtId="43" fontId="0" fillId="0" borderId="0" xfId="1" applyFont="1" applyFill="1" applyBorder="1" applyAlignment="1" applyProtection="1">
      <alignment vertical="center"/>
      <protection locked="0"/>
    </xf>
    <xf numFmtId="0" fontId="0" fillId="0" borderId="2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2" xfId="0" applyBorder="1"/>
    <xf numFmtId="0" fontId="0" fillId="0" borderId="1" xfId="0" applyBorder="1"/>
    <xf numFmtId="9" fontId="7" fillId="0" borderId="0" xfId="2" applyFont="1" applyFill="1" applyBorder="1" applyAlignment="1" applyProtection="1">
      <alignment vertical="center"/>
      <protection locked="0"/>
    </xf>
    <xf numFmtId="43" fontId="7" fillId="0" borderId="0" xfId="1" applyFont="1" applyFill="1" applyBorder="1" applyAlignment="1" applyProtection="1">
      <alignment vertical="center" wrapText="1"/>
      <protection locked="0"/>
    </xf>
    <xf numFmtId="166" fontId="7" fillId="8" borderId="13" xfId="0" applyNumberFormat="1" applyFont="1" applyFill="1" applyBorder="1" applyAlignment="1" applyProtection="1">
      <alignment horizontal="center" vertical="center" wrapText="1" readingOrder="1"/>
      <protection locked="0"/>
    </xf>
    <xf numFmtId="10" fontId="7" fillId="8" borderId="13" xfId="2" applyNumberFormat="1" applyFont="1" applyFill="1" applyBorder="1" applyAlignment="1" applyProtection="1">
      <alignment horizontal="center" vertical="center" wrapText="1" readingOrder="1"/>
      <protection locked="0"/>
    </xf>
    <xf numFmtId="0" fontId="33" fillId="0" borderId="13" xfId="5" applyFont="1" applyBorder="1" applyAlignment="1">
      <alignment horizontal="center" vertical="center" wrapText="1"/>
    </xf>
    <xf numFmtId="0" fontId="33" fillId="0" borderId="13" xfId="5" applyFont="1" applyBorder="1" applyAlignment="1">
      <alignment horizontal="left" vertical="center" wrapText="1"/>
    </xf>
    <xf numFmtId="0" fontId="26" fillId="7" borderId="35" xfId="0" applyFont="1" applyFill="1" applyBorder="1" applyAlignment="1">
      <alignment horizontal="center" vertical="center" wrapText="1" readingOrder="1"/>
    </xf>
    <xf numFmtId="0" fontId="10" fillId="7" borderId="31" xfId="0" applyFont="1" applyFill="1" applyBorder="1" applyAlignment="1">
      <alignment horizontal="center" vertical="center" wrapText="1" readingOrder="1"/>
    </xf>
    <xf numFmtId="0" fontId="26" fillId="7" borderId="31" xfId="0" applyFont="1" applyFill="1" applyBorder="1" applyAlignment="1">
      <alignment horizontal="center" vertical="center" wrapText="1" readingOrder="1"/>
    </xf>
    <xf numFmtId="43" fontId="7" fillId="0" borderId="0" xfId="1" applyFont="1" applyFill="1" applyBorder="1" applyAlignment="1" applyProtection="1">
      <alignment horizontal="left" vertical="center"/>
      <protection locked="0"/>
    </xf>
    <xf numFmtId="0" fontId="20" fillId="0" borderId="1" xfId="0" applyFont="1" applyBorder="1" applyAlignment="1">
      <alignment vertical="center"/>
    </xf>
    <xf numFmtId="0" fontId="3" fillId="0" borderId="14" xfId="0" applyFont="1" applyBorder="1" applyAlignment="1" applyProtection="1">
      <alignment horizontal="center" vertical="center" wrapText="1"/>
      <protection locked="0"/>
    </xf>
    <xf numFmtId="43" fontId="0" fillId="0" borderId="0" xfId="1" applyFont="1" applyAlignment="1" applyProtection="1">
      <alignment vertical="center"/>
      <protection locked="0"/>
    </xf>
    <xf numFmtId="0" fontId="3" fillId="0" borderId="14" xfId="0" applyFont="1" applyBorder="1" applyAlignment="1">
      <alignment horizontal="center" vertical="center"/>
    </xf>
    <xf numFmtId="0" fontId="7" fillId="0" borderId="0" xfId="0" applyFont="1" applyAlignment="1" applyProtection="1">
      <alignment wrapText="1"/>
      <protection locked="0"/>
    </xf>
    <xf numFmtId="0" fontId="3" fillId="0" borderId="14" xfId="0" applyFont="1" applyBorder="1" applyAlignment="1">
      <alignment horizontal="center" wrapText="1"/>
    </xf>
    <xf numFmtId="0" fontId="0" fillId="0" borderId="16" xfId="0" applyBorder="1" applyProtection="1">
      <protection locked="0"/>
    </xf>
    <xf numFmtId="0" fontId="0" fillId="0" borderId="15" xfId="0" applyBorder="1" applyProtection="1">
      <protection locked="0"/>
    </xf>
    <xf numFmtId="49" fontId="0" fillId="0" borderId="14" xfId="0" applyNumberFormat="1" applyBorder="1" applyProtection="1">
      <protection locked="0"/>
    </xf>
    <xf numFmtId="0" fontId="0" fillId="0" borderId="14" xfId="0" applyBorder="1" applyProtection="1">
      <protection locked="0"/>
    </xf>
    <xf numFmtId="167" fontId="16" fillId="0" borderId="12" xfId="0" applyNumberFormat="1" applyFont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0" fillId="9" borderId="2" xfId="0" applyFill="1" applyBorder="1"/>
    <xf numFmtId="0" fontId="0" fillId="9" borderId="2" xfId="0" applyFill="1" applyBorder="1" applyProtection="1">
      <protection locked="0"/>
    </xf>
    <xf numFmtId="10" fontId="7" fillId="0" borderId="13" xfId="2" applyNumberFormat="1" applyFont="1" applyFill="1" applyBorder="1" applyAlignment="1" applyProtection="1">
      <alignment horizontal="center" vertical="center" wrapText="1" readingOrder="1"/>
      <protection locked="0"/>
    </xf>
    <xf numFmtId="166" fontId="7" fillId="0" borderId="13" xfId="0" applyNumberFormat="1" applyFont="1" applyBorder="1" applyAlignment="1" applyProtection="1">
      <alignment horizontal="center" vertical="center" wrapText="1" readingOrder="1"/>
      <protection locked="0"/>
    </xf>
    <xf numFmtId="39" fontId="7" fillId="0" borderId="0" xfId="0" applyNumberFormat="1" applyFont="1" applyProtection="1">
      <protection locked="0"/>
    </xf>
    <xf numFmtId="39" fontId="30" fillId="0" borderId="0" xfId="0" applyNumberFormat="1" applyFont="1" applyAlignment="1" applyProtection="1">
      <alignment vertical="center" wrapText="1"/>
      <protection locked="0"/>
    </xf>
    <xf numFmtId="165" fontId="7" fillId="0" borderId="0" xfId="0" applyNumberFormat="1" applyFont="1" applyProtection="1">
      <protection locked="0"/>
    </xf>
    <xf numFmtId="43" fontId="7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33" fillId="0" borderId="13" xfId="7" applyFont="1" applyBorder="1" applyAlignment="1">
      <alignment horizontal="center" vertical="center" wrapText="1"/>
    </xf>
    <xf numFmtId="0" fontId="33" fillId="0" borderId="13" xfId="7" applyFont="1" applyBorder="1" applyAlignment="1">
      <alignment horizontal="left" vertical="center" wrapText="1"/>
    </xf>
    <xf numFmtId="168" fontId="34" fillId="0" borderId="13" xfId="7" applyNumberFormat="1" applyFont="1" applyBorder="1" applyAlignment="1">
      <alignment horizontal="center" vertical="center" wrapText="1"/>
    </xf>
    <xf numFmtId="0" fontId="1" fillId="9" borderId="14" xfId="0" applyFont="1" applyFill="1" applyBorder="1" applyAlignment="1" applyProtection="1">
      <alignment horizontal="center" vertical="center" wrapText="1"/>
      <protection locked="0"/>
    </xf>
    <xf numFmtId="0" fontId="1" fillId="9" borderId="14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wrapText="1"/>
    </xf>
    <xf numFmtId="0" fontId="2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Protection="1">
      <protection locked="0"/>
    </xf>
    <xf numFmtId="0" fontId="0" fillId="0" borderId="2" xfId="0" applyFill="1" applyBorder="1" applyProtection="1">
      <protection locked="0"/>
    </xf>
    <xf numFmtId="0" fontId="0" fillId="0" borderId="1" xfId="0" applyFill="1" applyBorder="1"/>
    <xf numFmtId="0" fontId="0" fillId="0" borderId="2" xfId="0" applyFill="1" applyBorder="1"/>
    <xf numFmtId="0" fontId="0" fillId="0" borderId="4" xfId="0" applyFill="1" applyBorder="1" applyAlignment="1" applyProtection="1">
      <alignment horizontal="left" vertical="center" wrapText="1"/>
      <protection locked="0"/>
    </xf>
    <xf numFmtId="43" fontId="0" fillId="0" borderId="0" xfId="1" applyFont="1" applyProtection="1">
      <protection locked="0"/>
    </xf>
    <xf numFmtId="49" fontId="4" fillId="0" borderId="14" xfId="0" quotePrefix="1" applyNumberFormat="1" applyFont="1" applyFill="1" applyBorder="1" applyAlignment="1" applyProtection="1">
      <alignment horizontal="left" vertical="center" wrapText="1"/>
      <protection locked="0"/>
    </xf>
    <xf numFmtId="49" fontId="4" fillId="0" borderId="15" xfId="0" quotePrefix="1" applyNumberFormat="1" applyFont="1" applyFill="1" applyBorder="1" applyAlignment="1" applyProtection="1">
      <alignment horizontal="left" vertical="center" wrapText="1"/>
      <protection locked="0"/>
    </xf>
    <xf numFmtId="49" fontId="4" fillId="0" borderId="16" xfId="0" quotePrefix="1" applyNumberFormat="1" applyFont="1" applyFill="1" applyBorder="1" applyAlignment="1" applyProtection="1">
      <alignment horizontal="left" vertical="center" wrapText="1"/>
      <protection locked="0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16" fillId="0" borderId="9" xfId="0" applyFont="1" applyBorder="1" applyAlignment="1" applyProtection="1">
      <alignment horizontal="center" vertical="center" wrapText="1"/>
    </xf>
    <xf numFmtId="0" fontId="16" fillId="0" borderId="10" xfId="0" applyFont="1" applyBorder="1" applyAlignment="1" applyProtection="1">
      <alignment horizontal="center" vertical="center" wrapText="1"/>
    </xf>
    <xf numFmtId="0" fontId="16" fillId="0" borderId="11" xfId="0" applyFont="1" applyBorder="1" applyAlignment="1" applyProtection="1">
      <alignment horizontal="center" vertical="center" wrapText="1"/>
    </xf>
    <xf numFmtId="0" fontId="0" fillId="0" borderId="25" xfId="0" applyFont="1" applyBorder="1" applyAlignment="1" applyProtection="1">
      <alignment horizontal="center"/>
    </xf>
    <xf numFmtId="0" fontId="0" fillId="0" borderId="5" xfId="0" applyFont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0" fillId="0" borderId="26" xfId="0" applyFont="1" applyBorder="1" applyAlignment="1" applyProtection="1">
      <alignment horizontal="center"/>
    </xf>
    <xf numFmtId="0" fontId="0" fillId="3" borderId="1" xfId="0" applyFont="1" applyFill="1" applyBorder="1" applyAlignment="1" applyProtection="1">
      <alignment horizontal="center"/>
    </xf>
    <xf numFmtId="0" fontId="0" fillId="3" borderId="0" xfId="0" applyFont="1" applyFill="1" applyBorder="1" applyAlignment="1" applyProtection="1">
      <alignment horizontal="center"/>
    </xf>
    <xf numFmtId="0" fontId="0" fillId="3" borderId="2" xfId="0" applyFont="1" applyFill="1" applyBorder="1" applyAlignment="1" applyProtection="1">
      <alignment horizontal="center"/>
    </xf>
    <xf numFmtId="0" fontId="0" fillId="0" borderId="1" xfId="0" applyFont="1" applyBorder="1" applyAlignment="1" applyProtection="1">
      <alignment horizontal="center"/>
    </xf>
    <xf numFmtId="0" fontId="0" fillId="0" borderId="2" xfId="0" applyFont="1" applyBorder="1" applyAlignment="1" applyProtection="1">
      <alignment horizontal="center"/>
    </xf>
    <xf numFmtId="0" fontId="17" fillId="4" borderId="1" xfId="0" applyFont="1" applyFill="1" applyBorder="1" applyAlignment="1" applyProtection="1">
      <alignment horizontal="left" vertical="center"/>
    </xf>
    <xf numFmtId="0" fontId="17" fillId="4" borderId="0" xfId="0" applyFont="1" applyFill="1" applyBorder="1" applyAlignment="1" applyProtection="1">
      <alignment horizontal="left" vertical="center"/>
    </xf>
    <xf numFmtId="0" fontId="17" fillId="4" borderId="2" xfId="0" applyFont="1" applyFill="1" applyBorder="1" applyAlignment="1" applyProtection="1">
      <alignment horizontal="left" vertical="center"/>
    </xf>
    <xf numFmtId="0" fontId="18" fillId="5" borderId="1" xfId="0" applyFont="1" applyFill="1" applyBorder="1" applyAlignment="1" applyProtection="1">
      <alignment horizontal="left" vertical="center"/>
    </xf>
    <xf numFmtId="0" fontId="18" fillId="5" borderId="0" xfId="0" applyFont="1" applyFill="1" applyBorder="1" applyAlignment="1" applyProtection="1">
      <alignment horizontal="left" vertical="center"/>
    </xf>
    <xf numFmtId="0" fontId="18" fillId="5" borderId="2" xfId="0" applyFont="1" applyFill="1" applyBorder="1" applyAlignment="1" applyProtection="1">
      <alignment horizontal="left" vertical="center"/>
    </xf>
    <xf numFmtId="0" fontId="0" fillId="0" borderId="1" xfId="0" applyFont="1" applyBorder="1" applyAlignment="1" applyProtection="1">
      <alignment horizontal="center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2" xfId="0" applyFont="1" applyBorder="1" applyAlignment="1" applyProtection="1">
      <alignment horizontal="center"/>
      <protection locked="0"/>
    </xf>
    <xf numFmtId="0" fontId="8" fillId="0" borderId="0" xfId="0" applyFont="1" applyFill="1" applyBorder="1" applyAlignment="1" applyProtection="1">
      <alignment horizontal="left" vertical="center"/>
    </xf>
    <xf numFmtId="0" fontId="18" fillId="5" borderId="1" xfId="0" applyFont="1" applyFill="1" applyBorder="1" applyAlignment="1" applyProtection="1">
      <alignment horizontal="left" vertical="center" wrapText="1"/>
    </xf>
    <xf numFmtId="0" fontId="18" fillId="5" borderId="0" xfId="0" applyFont="1" applyFill="1" applyBorder="1" applyAlignment="1" applyProtection="1">
      <alignment horizontal="left" vertical="center" wrapText="1"/>
    </xf>
    <xf numFmtId="0" fontId="18" fillId="5" borderId="2" xfId="0" applyFont="1" applyFill="1" applyBorder="1" applyAlignment="1" applyProtection="1">
      <alignment horizontal="left" vertical="center" wrapText="1"/>
    </xf>
    <xf numFmtId="0" fontId="0" fillId="0" borderId="14" xfId="0" applyFont="1" applyBorder="1" applyAlignment="1" applyProtection="1">
      <alignment horizontal="left" vertical="center" wrapText="1"/>
      <protection locked="0"/>
    </xf>
    <xf numFmtId="0" fontId="0" fillId="0" borderId="15" xfId="0" applyFont="1" applyBorder="1" applyAlignment="1" applyProtection="1">
      <alignment horizontal="left" vertical="center" wrapText="1"/>
      <protection locked="0"/>
    </xf>
    <xf numFmtId="0" fontId="0" fillId="0" borderId="16" xfId="0" applyFont="1" applyBorder="1" applyAlignment="1" applyProtection="1">
      <alignment horizontal="left" vertical="center" wrapText="1"/>
      <protection locked="0"/>
    </xf>
    <xf numFmtId="0" fontId="0" fillId="0" borderId="0" xfId="0" applyFont="1" applyBorder="1" applyAlignment="1" applyProtection="1">
      <alignment horizontal="left" vertical="center" wrapText="1"/>
      <protection locked="0"/>
    </xf>
    <xf numFmtId="0" fontId="0" fillId="0" borderId="2" xfId="0" applyFont="1" applyBorder="1" applyAlignment="1" applyProtection="1">
      <alignment horizontal="left" vertical="center" wrapText="1"/>
      <protection locked="0"/>
    </xf>
    <xf numFmtId="0" fontId="5" fillId="9" borderId="13" xfId="0" applyFont="1" applyFill="1" applyBorder="1" applyAlignment="1" applyProtection="1">
      <alignment horizontal="left" vertical="center" wrapText="1"/>
    </xf>
    <xf numFmtId="0" fontId="0" fillId="0" borderId="0" xfId="0" applyNumberFormat="1" applyFont="1" applyFill="1" applyBorder="1" applyAlignment="1" applyProtection="1">
      <alignment horizontal="left" vertical="center" wrapText="1" readingOrder="1"/>
      <protection locked="0"/>
    </xf>
    <xf numFmtId="0" fontId="0" fillId="0" borderId="2" xfId="0" applyNumberFormat="1" applyFont="1" applyFill="1" applyBorder="1" applyAlignment="1" applyProtection="1">
      <alignment horizontal="left" vertical="center" wrapText="1" readingOrder="1"/>
      <protection locked="0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26" fillId="7" borderId="24" xfId="0" applyNumberFormat="1" applyFont="1" applyFill="1" applyBorder="1" applyAlignment="1" applyProtection="1">
      <alignment horizontal="center" vertical="center" wrapText="1" readingOrder="1"/>
    </xf>
    <xf numFmtId="0" fontId="7" fillId="6" borderId="24" xfId="0" applyNumberFormat="1" applyFont="1" applyFill="1" applyBorder="1" applyAlignment="1" applyProtection="1">
      <alignment vertical="top" wrapText="1"/>
    </xf>
    <xf numFmtId="0" fontId="0" fillId="0" borderId="0" xfId="0" applyFill="1" applyBorder="1" applyAlignment="1" applyProtection="1">
      <alignment horizontal="left" vertical="center" wrapText="1"/>
      <protection locked="0"/>
    </xf>
    <xf numFmtId="0" fontId="0" fillId="0" borderId="0" xfId="0" applyFont="1" applyFill="1" applyBorder="1" applyAlignment="1" applyProtection="1">
      <alignment horizontal="left" vertical="center" wrapText="1"/>
      <protection locked="0"/>
    </xf>
    <xf numFmtId="0" fontId="0" fillId="0" borderId="2" xfId="0" applyFont="1" applyFill="1" applyBorder="1" applyAlignment="1" applyProtection="1">
      <alignment horizontal="left" vertical="center" wrapText="1"/>
      <protection locked="0"/>
    </xf>
    <xf numFmtId="0" fontId="32" fillId="0" borderId="2" xfId="0" applyFont="1" applyFill="1" applyBorder="1" applyAlignment="1" applyProtection="1">
      <alignment horizontal="left" wrapText="1"/>
      <protection locked="0"/>
    </xf>
    <xf numFmtId="0" fontId="20" fillId="0" borderId="0" xfId="0" applyFont="1" applyFill="1" applyBorder="1" applyAlignment="1" applyProtection="1">
      <alignment horizontal="left" vertical="center" wrapText="1"/>
      <protection locked="0"/>
    </xf>
    <xf numFmtId="0" fontId="20" fillId="0" borderId="2" xfId="0" applyFont="1" applyFill="1" applyBorder="1" applyAlignment="1" applyProtection="1">
      <alignment horizontal="left" vertical="center" wrapText="1"/>
      <protection locked="0"/>
    </xf>
    <xf numFmtId="0" fontId="26" fillId="7" borderId="24" xfId="0" applyFont="1" applyFill="1" applyBorder="1" applyAlignment="1">
      <alignment horizontal="center" vertical="center" wrapText="1" readingOrder="1"/>
    </xf>
    <xf numFmtId="0" fontId="7" fillId="6" borderId="24" xfId="0" applyFont="1" applyFill="1" applyBorder="1" applyAlignment="1">
      <alignment vertical="top" wrapText="1"/>
    </xf>
    <xf numFmtId="0" fontId="7" fillId="6" borderId="28" xfId="0" applyNumberFormat="1" applyFont="1" applyFill="1" applyBorder="1" applyAlignment="1" applyProtection="1">
      <alignment vertical="top" wrapText="1"/>
    </xf>
    <xf numFmtId="39" fontId="7" fillId="0" borderId="27" xfId="1" applyNumberFormat="1" applyFont="1" applyFill="1" applyBorder="1" applyAlignment="1" applyProtection="1">
      <alignment horizontal="center" vertical="center" wrapText="1" readingOrder="1"/>
      <protection locked="0"/>
    </xf>
    <xf numFmtId="39" fontId="7" fillId="0" borderId="24" xfId="1" applyNumberFormat="1" applyFont="1" applyFill="1" applyBorder="1" applyAlignment="1" applyProtection="1">
      <alignment horizontal="center" vertical="center" wrapText="1" readingOrder="1"/>
      <protection locked="0"/>
    </xf>
    <xf numFmtId="10" fontId="37" fillId="8" borderId="24" xfId="2" applyNumberFormat="1" applyFont="1" applyFill="1" applyBorder="1" applyAlignment="1" applyProtection="1">
      <alignment horizontal="center" vertical="center" wrapText="1" readingOrder="1"/>
    </xf>
    <xf numFmtId="10" fontId="37" fillId="8" borderId="28" xfId="2" applyNumberFormat="1" applyFont="1" applyFill="1" applyBorder="1" applyAlignment="1" applyProtection="1">
      <alignment horizontal="center" vertical="center" wrapText="1" readingOrder="1"/>
    </xf>
    <xf numFmtId="0" fontId="29" fillId="6" borderId="30" xfId="0" applyNumberFormat="1" applyFont="1" applyFill="1" applyBorder="1" applyAlignment="1" applyProtection="1">
      <alignment horizontal="center" vertical="center" wrapText="1" readingOrder="1"/>
    </xf>
    <xf numFmtId="0" fontId="29" fillId="6" borderId="33" xfId="0" applyNumberFormat="1" applyFont="1" applyFill="1" applyBorder="1" applyAlignment="1" applyProtection="1">
      <alignment horizontal="center" vertical="center" wrapText="1" readingOrder="1"/>
    </xf>
    <xf numFmtId="0" fontId="29" fillId="6" borderId="32" xfId="0" applyNumberFormat="1" applyFont="1" applyFill="1" applyBorder="1" applyAlignment="1" applyProtection="1">
      <alignment horizontal="center" vertical="center" wrapText="1" readingOrder="1"/>
    </xf>
    <xf numFmtId="0" fontId="29" fillId="6" borderId="29" xfId="0" applyNumberFormat="1" applyFont="1" applyFill="1" applyBorder="1" applyAlignment="1" applyProtection="1">
      <alignment horizontal="center" vertical="center" wrapText="1" readingOrder="1"/>
    </xf>
    <xf numFmtId="0" fontId="29" fillId="6" borderId="34" xfId="0" applyNumberFormat="1" applyFont="1" applyFill="1" applyBorder="1" applyAlignment="1" applyProtection="1">
      <alignment horizontal="center" vertical="center" wrapText="1" readingOrder="1"/>
    </xf>
    <xf numFmtId="39" fontId="7" fillId="0" borderId="30" xfId="1" applyNumberFormat="1" applyFont="1" applyFill="1" applyBorder="1" applyAlignment="1" applyProtection="1">
      <alignment horizontal="center" vertical="center" wrapText="1" readingOrder="1"/>
      <protection locked="0"/>
    </xf>
    <xf numFmtId="39" fontId="7" fillId="0" borderId="34" xfId="1" applyNumberFormat="1" applyFont="1" applyFill="1" applyBorder="1" applyAlignment="1" applyProtection="1">
      <alignment horizontal="center" vertical="center" wrapText="1" readingOrder="1"/>
      <protection locked="0"/>
    </xf>
    <xf numFmtId="39" fontId="7" fillId="0" borderId="29" xfId="1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2" xfId="0" applyFill="1" applyBorder="1" applyAlignment="1" applyProtection="1">
      <alignment horizontal="left" vertical="center" wrapText="1"/>
      <protection locked="0"/>
    </xf>
    <xf numFmtId="0" fontId="35" fillId="0" borderId="1" xfId="0" applyFont="1" applyFill="1" applyBorder="1" applyAlignment="1">
      <alignment horizontal="left" vertical="center"/>
    </xf>
    <xf numFmtId="0" fontId="35" fillId="0" borderId="2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0" fillId="0" borderId="3" xfId="0" applyFill="1" applyBorder="1" applyAlignment="1" applyProtection="1">
      <alignment horizontal="left" vertical="center" wrapText="1"/>
      <protection locked="0"/>
    </xf>
    <xf numFmtId="0" fontId="0" fillId="0" borderId="4" xfId="0" applyFill="1" applyBorder="1" applyAlignment="1" applyProtection="1">
      <alignment horizontal="left" vertical="center" wrapText="1"/>
      <protection locked="0"/>
    </xf>
    <xf numFmtId="0" fontId="0" fillId="0" borderId="36" xfId="0" applyFill="1" applyBorder="1" applyAlignment="1" applyProtection="1">
      <alignment horizontal="left" vertical="center" wrapText="1"/>
      <protection locked="0"/>
    </xf>
    <xf numFmtId="0" fontId="7" fillId="9" borderId="0" xfId="0" applyFont="1" applyFill="1" applyAlignment="1">
      <alignment horizontal="left" vertical="center"/>
    </xf>
    <xf numFmtId="0" fontId="35" fillId="4" borderId="1" xfId="0" applyFont="1" applyFill="1" applyBorder="1" applyAlignment="1">
      <alignment horizontal="left" vertical="center"/>
    </xf>
    <xf numFmtId="0" fontId="35" fillId="4" borderId="2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/>
    </xf>
    <xf numFmtId="0" fontId="12" fillId="5" borderId="2" xfId="0" applyFont="1" applyFill="1" applyBorder="1" applyAlignment="1">
      <alignment horizontal="left" vertical="center"/>
    </xf>
    <xf numFmtId="0" fontId="0" fillId="0" borderId="2" xfId="0" applyBorder="1" applyAlignment="1" applyProtection="1">
      <alignment horizontal="left" vertical="center" wrapText="1"/>
      <protection locked="0"/>
    </xf>
    <xf numFmtId="10" fontId="7" fillId="8" borderId="24" xfId="2" applyNumberFormat="1" applyFont="1" applyFill="1" applyBorder="1" applyAlignment="1" applyProtection="1">
      <alignment horizontal="center" vertical="center" wrapText="1" readingOrder="1"/>
    </xf>
    <xf numFmtId="10" fontId="7" fillId="8" borderId="28" xfId="2" applyNumberFormat="1" applyFont="1" applyFill="1" applyBorder="1" applyAlignment="1" applyProtection="1">
      <alignment horizontal="center" vertical="center" wrapText="1" readingOrder="1"/>
    </xf>
    <xf numFmtId="0" fontId="7" fillId="6" borderId="28" xfId="0" applyFont="1" applyFill="1" applyBorder="1" applyAlignment="1">
      <alignment vertical="top" wrapText="1"/>
    </xf>
    <xf numFmtId="0" fontId="29" fillId="6" borderId="32" xfId="0" applyFont="1" applyFill="1" applyBorder="1" applyAlignment="1">
      <alignment horizontal="center" vertical="center" wrapText="1" readingOrder="1"/>
    </xf>
    <xf numFmtId="0" fontId="29" fillId="6" borderId="29" xfId="0" applyFont="1" applyFill="1" applyBorder="1" applyAlignment="1">
      <alignment horizontal="center" vertical="center" wrapText="1" readingOrder="1"/>
    </xf>
    <xf numFmtId="0" fontId="29" fillId="6" borderId="30" xfId="0" applyFont="1" applyFill="1" applyBorder="1" applyAlignment="1">
      <alignment horizontal="center" vertical="center" wrapText="1" readingOrder="1"/>
    </xf>
    <xf numFmtId="0" fontId="29" fillId="6" borderId="34" xfId="0" applyFont="1" applyFill="1" applyBorder="1" applyAlignment="1">
      <alignment horizontal="center" vertical="center" wrapText="1" readingOrder="1"/>
    </xf>
    <xf numFmtId="0" fontId="29" fillId="6" borderId="33" xfId="0" applyFont="1" applyFill="1" applyBorder="1" applyAlignment="1">
      <alignment horizontal="center" vertical="center" wrapText="1" readingOrder="1"/>
    </xf>
    <xf numFmtId="0" fontId="1" fillId="9" borderId="13" xfId="0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left" vertical="center" wrapText="1" readingOrder="1"/>
      <protection locked="0"/>
    </xf>
    <xf numFmtId="49" fontId="1" fillId="0" borderId="14" xfId="0" quotePrefix="1" applyNumberFormat="1" applyFont="1" applyBorder="1" applyAlignment="1" applyProtection="1">
      <alignment horizontal="left" vertical="center" wrapText="1"/>
      <protection locked="0"/>
    </xf>
    <xf numFmtId="49" fontId="1" fillId="0" borderId="15" xfId="0" quotePrefix="1" applyNumberFormat="1" applyFont="1" applyBorder="1" applyAlignment="1" applyProtection="1">
      <alignment horizontal="left" vertical="center" wrapText="1"/>
      <protection locked="0"/>
    </xf>
    <xf numFmtId="49" fontId="1" fillId="0" borderId="16" xfId="0" quotePrefix="1" applyNumberFormat="1" applyFont="1" applyBorder="1" applyAlignment="1" applyProtection="1">
      <alignment horizontal="left" vertical="center" wrapText="1"/>
      <protection locked="0"/>
    </xf>
    <xf numFmtId="0" fontId="0" fillId="0" borderId="14" xfId="0" applyBorder="1" applyAlignment="1" applyProtection="1">
      <alignment horizontal="left" vertical="center" wrapText="1"/>
      <protection locked="0"/>
    </xf>
    <xf numFmtId="0" fontId="0" fillId="0" borderId="15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20" fillId="2" borderId="6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0" fillId="0" borderId="2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6" xfId="0" applyBorder="1" applyAlignment="1">
      <alignment horizontal="center"/>
    </xf>
    <xf numFmtId="0" fontId="32" fillId="0" borderId="2" xfId="0" applyFont="1" applyFill="1" applyBorder="1" applyAlignment="1" applyProtection="1">
      <alignment horizontal="left" vertical="center" wrapText="1"/>
      <protection locked="0"/>
    </xf>
    <xf numFmtId="0" fontId="12" fillId="5" borderId="1" xfId="0" applyFont="1" applyFill="1" applyBorder="1" applyAlignment="1">
      <alignment horizontal="left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32" fillId="0" borderId="3" xfId="0" applyFont="1" applyFill="1" applyBorder="1" applyAlignment="1" applyProtection="1">
      <alignment horizontal="left" vertical="center" wrapText="1"/>
      <protection locked="0"/>
    </xf>
    <xf numFmtId="0" fontId="32" fillId="0" borderId="4" xfId="0" applyFont="1" applyFill="1" applyBorder="1" applyAlignment="1" applyProtection="1">
      <alignment horizontal="left" vertical="center" wrapText="1"/>
      <protection locked="0"/>
    </xf>
    <xf numFmtId="0" fontId="32" fillId="0" borderId="36" xfId="0" applyFont="1" applyFill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>
      <alignment horizontal="center" vertical="center" wrapText="1"/>
    </xf>
    <xf numFmtId="49" fontId="3" fillId="0" borderId="14" xfId="0" quotePrefix="1" applyNumberFormat="1" applyFont="1" applyBorder="1" applyAlignment="1" applyProtection="1">
      <alignment horizontal="left" vertical="center" wrapText="1"/>
      <protection locked="0"/>
    </xf>
    <xf numFmtId="49" fontId="3" fillId="0" borderId="15" xfId="0" quotePrefix="1" applyNumberFormat="1" applyFont="1" applyBorder="1" applyAlignment="1" applyProtection="1">
      <alignment horizontal="left" vertical="center" wrapText="1"/>
      <protection locked="0"/>
    </xf>
    <xf numFmtId="49" fontId="3" fillId="0" borderId="16" xfId="0" quotePrefix="1" applyNumberFormat="1" applyFont="1" applyBorder="1" applyAlignment="1" applyProtection="1">
      <alignment horizontal="left" vertical="center" wrapText="1"/>
      <protection locked="0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21" fillId="0" borderId="17" xfId="3" applyFont="1" applyFill="1" applyBorder="1" applyAlignment="1">
      <alignment horizontal="center" vertical="center"/>
    </xf>
    <xf numFmtId="0" fontId="21" fillId="0" borderId="18" xfId="3" applyFont="1" applyFill="1" applyBorder="1" applyAlignment="1">
      <alignment horizontal="center" vertical="center"/>
    </xf>
    <xf numFmtId="0" fontId="21" fillId="0" borderId="19" xfId="3" applyFont="1" applyFill="1" applyBorder="1" applyAlignment="1">
      <alignment horizontal="center" vertical="center"/>
    </xf>
    <xf numFmtId="4" fontId="7" fillId="0" borderId="0" xfId="0" applyNumberFormat="1" applyFont="1" applyProtection="1">
      <protection locked="0"/>
    </xf>
    <xf numFmtId="43" fontId="7" fillId="0" borderId="0" xfId="0" applyNumberFormat="1" applyFont="1" applyProtection="1">
      <protection locked="0"/>
    </xf>
    <xf numFmtId="0" fontId="38" fillId="9" borderId="0" xfId="0" applyFont="1" applyFill="1" applyAlignment="1">
      <alignment horizontal="center" vertical="center"/>
    </xf>
    <xf numFmtId="0" fontId="38" fillId="9" borderId="0" xfId="0" applyFont="1" applyFill="1" applyAlignment="1">
      <alignment wrapText="1" readingOrder="1"/>
    </xf>
    <xf numFmtId="43" fontId="38" fillId="9" borderId="0" xfId="1" applyFont="1" applyFill="1" applyBorder="1"/>
    <xf numFmtId="43" fontId="38" fillId="9" borderId="0" xfId="1" applyFont="1" applyFill="1" applyBorder="1" applyAlignment="1">
      <alignment horizontal="right"/>
    </xf>
    <xf numFmtId="0" fontId="39" fillId="9" borderId="0" xfId="0" applyFont="1" applyFill="1"/>
    <xf numFmtId="0" fontId="38" fillId="0" borderId="0" xfId="0" applyFont="1"/>
    <xf numFmtId="0" fontId="8" fillId="0" borderId="37" xfId="0" applyFont="1" applyBorder="1" applyAlignment="1">
      <alignment horizontal="left" vertical="center"/>
    </xf>
    <xf numFmtId="0" fontId="13" fillId="0" borderId="38" xfId="0" applyFont="1" applyBorder="1" applyAlignment="1" applyProtection="1">
      <alignment vertical="top" wrapText="1"/>
    </xf>
    <xf numFmtId="0" fontId="14" fillId="0" borderId="39" xfId="0" applyFont="1" applyBorder="1" applyAlignment="1" applyProtection="1">
      <alignment horizontal="center" vertical="center" wrapText="1"/>
    </xf>
    <xf numFmtId="0" fontId="14" fillId="0" borderId="40" xfId="0" applyFont="1" applyBorder="1" applyAlignment="1" applyProtection="1">
      <alignment horizontal="center" vertical="center" wrapText="1"/>
    </xf>
    <xf numFmtId="0" fontId="14" fillId="0" borderId="41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vertical="top" wrapText="1"/>
    </xf>
    <xf numFmtId="0" fontId="15" fillId="2" borderId="42" xfId="0" applyFont="1" applyFill="1" applyBorder="1" applyAlignment="1" applyProtection="1">
      <alignment horizontal="center" vertical="center" wrapText="1"/>
    </xf>
    <xf numFmtId="0" fontId="13" fillId="0" borderId="43" xfId="0" applyFont="1" applyBorder="1" applyAlignment="1" applyProtection="1">
      <alignment vertical="top" wrapText="1"/>
    </xf>
    <xf numFmtId="0" fontId="16" fillId="0" borderId="44" xfId="0" applyFont="1" applyBorder="1" applyAlignment="1" applyProtection="1">
      <alignment horizontal="center" vertical="center" wrapText="1"/>
    </xf>
    <xf numFmtId="0" fontId="10" fillId="7" borderId="45" xfId="0" applyNumberFormat="1" applyFont="1" applyFill="1" applyBorder="1" applyAlignment="1" applyProtection="1">
      <alignment horizontal="center" vertical="center" wrapText="1" readingOrder="1"/>
    </xf>
    <xf numFmtId="0" fontId="10" fillId="7" borderId="46" xfId="0" applyNumberFormat="1" applyFont="1" applyFill="1" applyBorder="1" applyAlignment="1" applyProtection="1">
      <alignment horizontal="center" vertical="center" wrapText="1" readingOrder="1"/>
    </xf>
    <xf numFmtId="0" fontId="32" fillId="0" borderId="0" xfId="0" applyFont="1" applyFill="1" applyBorder="1" applyAlignment="1" applyProtection="1">
      <alignment horizontal="left" wrapText="1"/>
      <protection locked="0"/>
    </xf>
    <xf numFmtId="0" fontId="0" fillId="0" borderId="36" xfId="0" applyFont="1" applyFill="1" applyBorder="1" applyAlignment="1">
      <alignment horizontal="left" vertical="center" wrapText="1"/>
    </xf>
    <xf numFmtId="0" fontId="20" fillId="0" borderId="38" xfId="0" applyFont="1" applyBorder="1" applyAlignment="1">
      <alignment vertical="top" wrapText="1"/>
    </xf>
    <xf numFmtId="0" fontId="20" fillId="0" borderId="39" xfId="0" applyFont="1" applyBorder="1" applyAlignment="1">
      <alignment horizontal="center" vertical="center" wrapText="1"/>
    </xf>
    <xf numFmtId="0" fontId="20" fillId="0" borderId="40" xfId="0" applyFont="1" applyBorder="1" applyAlignment="1">
      <alignment horizontal="center" vertical="center" wrapText="1"/>
    </xf>
    <xf numFmtId="0" fontId="20" fillId="0" borderId="41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top" wrapText="1"/>
    </xf>
    <xf numFmtId="0" fontId="20" fillId="2" borderId="0" xfId="0" applyFont="1" applyFill="1" applyBorder="1" applyAlignment="1">
      <alignment horizontal="center" vertical="center" wrapText="1"/>
    </xf>
    <xf numFmtId="0" fontId="20" fillId="2" borderId="42" xfId="0" applyFont="1" applyFill="1" applyBorder="1" applyAlignment="1">
      <alignment horizontal="center" vertical="center" wrapText="1"/>
    </xf>
    <xf numFmtId="0" fontId="20" fillId="0" borderId="43" xfId="0" applyFont="1" applyBorder="1" applyAlignment="1">
      <alignment vertical="top" wrapText="1"/>
    </xf>
    <xf numFmtId="0" fontId="16" fillId="0" borderId="44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35" fillId="4" borderId="0" xfId="0" applyFont="1" applyFill="1" applyBorder="1" applyAlignment="1">
      <alignment horizontal="left" vertical="center"/>
    </xf>
    <xf numFmtId="0" fontId="12" fillId="5" borderId="0" xfId="0" applyFont="1" applyFill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0" fontId="0" fillId="0" borderId="0" xfId="0" applyBorder="1"/>
    <xf numFmtId="0" fontId="0" fillId="9" borderId="0" xfId="0" applyFill="1" applyBorder="1"/>
    <xf numFmtId="0" fontId="0" fillId="9" borderId="0" xfId="0" applyFill="1" applyBorder="1" applyProtection="1">
      <protection locked="0"/>
    </xf>
    <xf numFmtId="0" fontId="0" fillId="0" borderId="0" xfId="0" applyBorder="1" applyAlignment="1" applyProtection="1">
      <alignment horizontal="left" vertical="center" wrapText="1" readingOrder="1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26" fillId="7" borderId="45" xfId="0" applyFont="1" applyFill="1" applyBorder="1" applyAlignment="1">
      <alignment horizontal="center" vertical="center" wrapText="1" readingOrder="1"/>
    </xf>
    <xf numFmtId="0" fontId="26" fillId="7" borderId="46" xfId="0" applyFont="1" applyFill="1" applyBorder="1" applyAlignment="1">
      <alignment horizontal="center" vertical="center" wrapText="1" readingOrder="1"/>
    </xf>
    <xf numFmtId="0" fontId="35" fillId="0" borderId="0" xfId="0" applyFont="1" applyFill="1" applyBorder="1" applyAlignment="1">
      <alignment horizontal="left" vertical="center"/>
    </xf>
    <xf numFmtId="0" fontId="0" fillId="0" borderId="0" xfId="0" applyFill="1" applyBorder="1"/>
    <xf numFmtId="0" fontId="12" fillId="0" borderId="0" xfId="0" applyFont="1" applyFill="1" applyBorder="1" applyAlignment="1">
      <alignment horizontal="left" vertical="center" wrapText="1"/>
    </xf>
    <xf numFmtId="0" fontId="13" fillId="0" borderId="38" xfId="0" applyFont="1" applyBorder="1" applyAlignment="1">
      <alignment vertical="top" wrapText="1"/>
    </xf>
    <xf numFmtId="0" fontId="14" fillId="0" borderId="39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top" wrapText="1"/>
    </xf>
    <xf numFmtId="0" fontId="15" fillId="2" borderId="0" xfId="0" applyFont="1" applyFill="1" applyBorder="1" applyAlignment="1">
      <alignment horizontal="center" vertical="center" wrapText="1"/>
    </xf>
    <xf numFmtId="0" fontId="15" fillId="2" borderId="42" xfId="0" applyFont="1" applyFill="1" applyBorder="1" applyAlignment="1">
      <alignment horizontal="center" vertical="center" wrapText="1"/>
    </xf>
    <xf numFmtId="0" fontId="13" fillId="0" borderId="43" xfId="0" applyFont="1" applyBorder="1" applyAlignment="1">
      <alignment vertical="top" wrapText="1"/>
    </xf>
    <xf numFmtId="43" fontId="0" fillId="0" borderId="0" xfId="0" applyNumberFormat="1" applyBorder="1" applyAlignment="1" applyProtection="1">
      <alignment horizontal="left" vertical="center" wrapText="1" readingOrder="1"/>
      <protection locked="0"/>
    </xf>
    <xf numFmtId="0" fontId="32" fillId="0" borderId="0" xfId="0" applyFont="1" applyFill="1" applyBorder="1" applyAlignment="1" applyProtection="1">
      <alignment horizontal="left" vertical="center" wrapText="1"/>
      <protection locked="0"/>
    </xf>
    <xf numFmtId="0" fontId="12" fillId="5" borderId="0" xfId="0" applyFont="1" applyFill="1" applyBorder="1" applyAlignment="1">
      <alignment horizontal="left" vertical="center" wrapText="1"/>
    </xf>
    <xf numFmtId="0" fontId="20" fillId="0" borderId="3" xfId="0" applyFont="1" applyBorder="1" applyAlignment="1">
      <alignment vertical="center" wrapText="1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36" xfId="0" applyBorder="1" applyAlignment="1" applyProtection="1">
      <alignment horizontal="left" vertical="center" wrapText="1"/>
      <protection locked="0"/>
    </xf>
  </cellXfs>
  <cellStyles count="8">
    <cellStyle name="Millares" xfId="1" builtinId="3"/>
    <cellStyle name="Millares 2" xfId="4" xr:uid="{00000000-0005-0000-0000-000001000000}"/>
    <cellStyle name="Normal" xfId="0" builtinId="0"/>
    <cellStyle name="Normal 2" xfId="3" xr:uid="{00000000-0005-0000-0000-000003000000}"/>
    <cellStyle name="Normal 2 2" xfId="5" xr:uid="{EAE38FA0-384C-43CB-846B-AD25D06CCC21}"/>
    <cellStyle name="Normal 2 2 2" xfId="6" xr:uid="{A1F90BA0-1B7F-44F1-B894-2D7361C61C51}"/>
    <cellStyle name="Normal 2 2 3" xfId="7" xr:uid="{78353100-BE68-4D15-8F69-A2ED2DAD1BE5}"/>
    <cellStyle name="Porcentaje" xfId="2" builtinId="5"/>
  </cellStyles>
  <dxfs count="4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6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theme="0" tint="-0.34998626667073579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66" formatCode="[$-10409]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4" formatCode="0.00%"/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sz val="9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9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scheme val="none"/>
      </font>
      <numFmt numFmtId="169" formatCode="[$-10409]#,##0;\-#,##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scheme val="none"/>
      </font>
      <numFmt numFmtId="169" formatCode="[$-10409]#,##0;\-#,##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theme="0" tint="-0.34998626667073579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scheme val="none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scheme val="none"/>
      </font>
      <numFmt numFmtId="169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 Light"/>
        <scheme val="none"/>
      </font>
      <numFmt numFmtId="169" formatCode="[$-10409]#,##0;\-#,##0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strike val="0"/>
        <outline val="0"/>
        <shadow val="0"/>
        <u val="none"/>
        <vertAlign val="baseline"/>
        <sz val="11"/>
      </font>
      <numFmt numFmtId="0" formatCode="General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  <dxf>
      <border outline="0">
        <top style="thin">
          <color theme="0" tint="-0.34998626667073579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theme="0" tint="-0.34998626667073579"/>
        </top>
        <bottom style="thin">
          <color theme="0" tint="-0.3499862666707357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solid">
          <fgColor rgb="FFF5F5F5"/>
          <bgColor theme="0" tint="-0.1499984740745262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127000</xdr:colOff>
      <xdr:row>0</xdr:row>
      <xdr:rowOff>148166</xdr:rowOff>
    </xdr:from>
    <xdr:ext cx="1682750" cy="781471"/>
    <xdr:pic>
      <xdr:nvPicPr>
        <xdr:cNvPr id="3" name="Imagen 2">
          <a:extLst>
            <a:ext uri="{FF2B5EF4-FFF2-40B4-BE49-F238E27FC236}">
              <a16:creationId xmlns:a16="http://schemas.microsoft.com/office/drawing/2014/main" id="{2CB01F09-CE57-4AF0-848A-3F32D8F1C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148166"/>
          <a:ext cx="1682750" cy="781471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60</xdr:row>
      <xdr:rowOff>185211</xdr:rowOff>
    </xdr:from>
    <xdr:to>
      <xdr:col>1</xdr:col>
      <xdr:colOff>123825</xdr:colOff>
      <xdr:row>63</xdr:row>
      <xdr:rowOff>486836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72E35D3A-28A2-4727-B783-9A30808CC4C2}"/>
            </a:ext>
          </a:extLst>
        </xdr:cNvPr>
        <xdr:cNvSpPr txBox="1"/>
      </xdr:nvSpPr>
      <xdr:spPr>
        <a:xfrm>
          <a:off x="0" y="13682136"/>
          <a:ext cx="2314575" cy="863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/>
            <a:t> </a:t>
          </a:r>
          <a:r>
            <a:rPr lang="es-ES" sz="1200" b="0"/>
            <a:t>Realizado</a:t>
          </a:r>
          <a:r>
            <a:rPr lang="es-ES" sz="1200" b="0" baseline="0"/>
            <a:t> por:</a:t>
          </a:r>
        </a:p>
        <a:p>
          <a:pPr algn="ctr"/>
          <a:endParaRPr lang="es-ES" sz="1200" b="1" baseline="0"/>
        </a:p>
        <a:p>
          <a:pPr algn="ctr"/>
          <a:r>
            <a:rPr lang="es-ES" sz="1200" b="1"/>
            <a:t>Deyris Reyes  </a:t>
          </a:r>
        </a:p>
        <a:p>
          <a:pPr algn="ctr"/>
          <a:r>
            <a:rPr lang="es-ES" sz="1200"/>
            <a:t>Enc. Depto. Presupuesto</a:t>
          </a:r>
          <a:r>
            <a:rPr lang="es-ES" sz="1100"/>
            <a:t>  </a:t>
          </a:r>
        </a:p>
      </xdr:txBody>
    </xdr:sp>
    <xdr:clientData/>
  </xdr:twoCellAnchor>
  <xdr:twoCellAnchor>
    <xdr:from>
      <xdr:col>1</xdr:col>
      <xdr:colOff>949323</xdr:colOff>
      <xdr:row>60</xdr:row>
      <xdr:rowOff>105833</xdr:rowOff>
    </xdr:from>
    <xdr:to>
      <xdr:col>3</xdr:col>
      <xdr:colOff>761999</xdr:colOff>
      <xdr:row>63</xdr:row>
      <xdr:rowOff>539493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4B09BCE7-DCDC-4529-921F-AE3AAFF05B6A}"/>
            </a:ext>
          </a:extLst>
        </xdr:cNvPr>
        <xdr:cNvSpPr txBox="1"/>
      </xdr:nvSpPr>
      <xdr:spPr>
        <a:xfrm>
          <a:off x="2907240" y="15875000"/>
          <a:ext cx="2268009" cy="9945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200" b="0"/>
            <a:t>   Revisado por:</a:t>
          </a:r>
        </a:p>
        <a:p>
          <a:pPr algn="ctr"/>
          <a:endParaRPr lang="es-ES" sz="1200" b="0"/>
        </a:p>
        <a:p>
          <a:pPr algn="ctr"/>
          <a:r>
            <a:rPr lang="es-ES" sz="1200" b="1"/>
            <a:t>Freddy</a:t>
          </a:r>
          <a:r>
            <a:rPr lang="es-ES" sz="1200" b="1" baseline="0"/>
            <a:t> Nicolas Feliciano</a:t>
          </a:r>
        </a:p>
        <a:p>
          <a:pPr algn="ctr"/>
          <a:r>
            <a:rPr lang="es-ES" sz="1200"/>
            <a:t>Enc. Depto. Formulación Monitoreo</a:t>
          </a:r>
          <a:r>
            <a:rPr lang="es-ES" sz="1200" baseline="0"/>
            <a:t> y Evaluación de PPP</a:t>
          </a:r>
          <a:endParaRPr lang="es-ES" sz="1200"/>
        </a:p>
      </xdr:txBody>
    </xdr:sp>
    <xdr:clientData/>
  </xdr:twoCellAnchor>
  <xdr:twoCellAnchor>
    <xdr:from>
      <xdr:col>7</xdr:col>
      <xdr:colOff>381000</xdr:colOff>
      <xdr:row>60</xdr:row>
      <xdr:rowOff>179195</xdr:rowOff>
    </xdr:from>
    <xdr:to>
      <xdr:col>9</xdr:col>
      <xdr:colOff>428625</xdr:colOff>
      <xdr:row>63</xdr:row>
      <xdr:rowOff>489122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8D19CFCF-FEBE-46F2-95AE-1D85071345CE}"/>
            </a:ext>
          </a:extLst>
        </xdr:cNvPr>
        <xdr:cNvSpPr txBox="1"/>
      </xdr:nvSpPr>
      <xdr:spPr>
        <a:xfrm>
          <a:off x="9144000" y="13676120"/>
          <a:ext cx="2047875" cy="87190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200" b="0"/>
            <a:t>Validado por:</a:t>
          </a:r>
        </a:p>
        <a:p>
          <a:pPr algn="ctr"/>
          <a:endParaRPr lang="es-ES" sz="1200" b="0"/>
        </a:p>
        <a:p>
          <a:pPr algn="ctr"/>
          <a:r>
            <a:rPr lang="es-ES" sz="1200" b="1"/>
            <a:t>Christie V. Jordan Leal</a:t>
          </a:r>
        </a:p>
        <a:p>
          <a:pPr algn="ctr"/>
          <a:r>
            <a:rPr lang="es-ES" sz="1200"/>
            <a:t>Directora de Planificación</a:t>
          </a:r>
        </a:p>
      </xdr:txBody>
    </xdr:sp>
    <xdr:clientData/>
  </xdr:twoCellAnchor>
  <xdr:twoCellAnchor>
    <xdr:from>
      <xdr:col>4</xdr:col>
      <xdr:colOff>607483</xdr:colOff>
      <xdr:row>60</xdr:row>
      <xdr:rowOff>105832</xdr:rowOff>
    </xdr:from>
    <xdr:to>
      <xdr:col>6</xdr:col>
      <xdr:colOff>1043518</xdr:colOff>
      <xdr:row>63</xdr:row>
      <xdr:rowOff>556683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F4EB229B-BF64-474D-A267-37F6B5FFB467}"/>
            </a:ext>
          </a:extLst>
        </xdr:cNvPr>
        <xdr:cNvSpPr txBox="1"/>
      </xdr:nvSpPr>
      <xdr:spPr>
        <a:xfrm flipH="1">
          <a:off x="6026150" y="15874999"/>
          <a:ext cx="2446868" cy="101176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200" b="0"/>
            <a:t>   Revisado por:</a:t>
          </a:r>
        </a:p>
        <a:p>
          <a:pPr algn="ctr"/>
          <a:endParaRPr lang="es-ES" sz="1200" b="0"/>
        </a:p>
        <a:p>
          <a:pPr algn="ctr"/>
          <a:r>
            <a:rPr lang="es-ES" sz="1200" b="1"/>
            <a:t>Francia Aquino Ledesma</a:t>
          </a:r>
        </a:p>
        <a:p>
          <a:pPr algn="ctr"/>
          <a:r>
            <a:rPr lang="es-ES" sz="1200"/>
            <a:t>Directora Financiera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127000</xdr:colOff>
      <xdr:row>0</xdr:row>
      <xdr:rowOff>148166</xdr:rowOff>
    </xdr:from>
    <xdr:ext cx="1682750" cy="781471"/>
    <xdr:pic>
      <xdr:nvPicPr>
        <xdr:cNvPr id="2" name="Imagen 1">
          <a:extLst>
            <a:ext uri="{FF2B5EF4-FFF2-40B4-BE49-F238E27FC236}">
              <a16:creationId xmlns:a16="http://schemas.microsoft.com/office/drawing/2014/main" id="{79720870-3B78-48FE-902D-E3EE34F87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148166"/>
          <a:ext cx="1682750" cy="781471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63</xdr:row>
      <xdr:rowOff>185211</xdr:rowOff>
    </xdr:from>
    <xdr:to>
      <xdr:col>1</xdr:col>
      <xdr:colOff>123825</xdr:colOff>
      <xdr:row>66</xdr:row>
      <xdr:rowOff>486836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33FA0B35-16AC-437C-A7A2-F0AC3C431330}"/>
            </a:ext>
          </a:extLst>
        </xdr:cNvPr>
        <xdr:cNvSpPr txBox="1"/>
      </xdr:nvSpPr>
      <xdr:spPr>
        <a:xfrm>
          <a:off x="0" y="15825261"/>
          <a:ext cx="2076450" cy="863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100" b="0"/>
            <a:t> </a:t>
          </a:r>
          <a:r>
            <a:rPr lang="es-ES" sz="1200" b="0"/>
            <a:t>Realizado</a:t>
          </a:r>
          <a:r>
            <a:rPr lang="es-ES" sz="1200" b="0" baseline="0"/>
            <a:t> por:</a:t>
          </a:r>
        </a:p>
        <a:p>
          <a:pPr algn="ctr"/>
          <a:endParaRPr lang="es-ES" sz="1200" b="1" baseline="0"/>
        </a:p>
        <a:p>
          <a:pPr algn="ctr"/>
          <a:r>
            <a:rPr lang="es-ES" sz="1200" b="1"/>
            <a:t>Deyris Reyes  </a:t>
          </a:r>
        </a:p>
        <a:p>
          <a:pPr algn="ctr"/>
          <a:r>
            <a:rPr lang="es-ES" sz="1200"/>
            <a:t>Enc. Depto. Presupuesto</a:t>
          </a:r>
          <a:r>
            <a:rPr lang="es-ES" sz="1100"/>
            <a:t>  </a:t>
          </a:r>
        </a:p>
      </xdr:txBody>
    </xdr:sp>
    <xdr:clientData/>
  </xdr:twoCellAnchor>
  <xdr:twoCellAnchor>
    <xdr:from>
      <xdr:col>1</xdr:col>
      <xdr:colOff>949323</xdr:colOff>
      <xdr:row>63</xdr:row>
      <xdr:rowOff>105833</xdr:rowOff>
    </xdr:from>
    <xdr:to>
      <xdr:col>3</xdr:col>
      <xdr:colOff>761999</xdr:colOff>
      <xdr:row>66</xdr:row>
      <xdr:rowOff>539493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2476C322-9FA9-496C-92E7-C456D3F5D4A1}"/>
            </a:ext>
          </a:extLst>
        </xdr:cNvPr>
        <xdr:cNvSpPr txBox="1"/>
      </xdr:nvSpPr>
      <xdr:spPr>
        <a:xfrm>
          <a:off x="2901948" y="15745883"/>
          <a:ext cx="2260601" cy="9956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200" b="0"/>
            <a:t>   Revisado por:</a:t>
          </a:r>
        </a:p>
        <a:p>
          <a:pPr algn="ctr"/>
          <a:endParaRPr lang="es-ES" sz="1200" b="0"/>
        </a:p>
        <a:p>
          <a:pPr algn="ctr"/>
          <a:r>
            <a:rPr lang="es-ES" sz="1200" b="1"/>
            <a:t>Freddy</a:t>
          </a:r>
          <a:r>
            <a:rPr lang="es-ES" sz="1200" b="1" baseline="0"/>
            <a:t> Nicolas Feliciano</a:t>
          </a:r>
        </a:p>
        <a:p>
          <a:pPr algn="ctr"/>
          <a:r>
            <a:rPr lang="es-ES" sz="1200"/>
            <a:t>Enc. Depto. Formulación Monitoreo</a:t>
          </a:r>
          <a:r>
            <a:rPr lang="es-ES" sz="1200" baseline="0"/>
            <a:t> y Evaluación de PPP</a:t>
          </a:r>
          <a:endParaRPr lang="es-ES" sz="1200"/>
        </a:p>
      </xdr:txBody>
    </xdr:sp>
    <xdr:clientData/>
  </xdr:twoCellAnchor>
  <xdr:twoCellAnchor>
    <xdr:from>
      <xdr:col>7</xdr:col>
      <xdr:colOff>381000</xdr:colOff>
      <xdr:row>63</xdr:row>
      <xdr:rowOff>179195</xdr:rowOff>
    </xdr:from>
    <xdr:to>
      <xdr:col>9</xdr:col>
      <xdr:colOff>428625</xdr:colOff>
      <xdr:row>66</xdr:row>
      <xdr:rowOff>489122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CB499644-86CE-4E0B-B401-BB21BC79C97D}"/>
            </a:ext>
          </a:extLst>
        </xdr:cNvPr>
        <xdr:cNvSpPr txBox="1"/>
      </xdr:nvSpPr>
      <xdr:spPr>
        <a:xfrm>
          <a:off x="9010650" y="15819245"/>
          <a:ext cx="2047875" cy="87190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200" b="0"/>
            <a:t>Validado por:</a:t>
          </a:r>
        </a:p>
        <a:p>
          <a:pPr algn="ctr"/>
          <a:endParaRPr lang="es-ES" sz="1200" b="0"/>
        </a:p>
        <a:p>
          <a:pPr algn="ctr"/>
          <a:r>
            <a:rPr lang="es-ES" sz="1200" b="1"/>
            <a:t>Christie V. Jordan Leal</a:t>
          </a:r>
        </a:p>
        <a:p>
          <a:pPr algn="ctr"/>
          <a:r>
            <a:rPr lang="es-ES" sz="1200"/>
            <a:t>Directora de Planificación</a:t>
          </a:r>
        </a:p>
      </xdr:txBody>
    </xdr:sp>
    <xdr:clientData/>
  </xdr:twoCellAnchor>
  <xdr:twoCellAnchor>
    <xdr:from>
      <xdr:col>4</xdr:col>
      <xdr:colOff>607483</xdr:colOff>
      <xdr:row>63</xdr:row>
      <xdr:rowOff>105832</xdr:rowOff>
    </xdr:from>
    <xdr:to>
      <xdr:col>6</xdr:col>
      <xdr:colOff>1043518</xdr:colOff>
      <xdr:row>66</xdr:row>
      <xdr:rowOff>556683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4BEA1ADD-633A-4119-8A08-4EC7C6E378E0}"/>
            </a:ext>
          </a:extLst>
        </xdr:cNvPr>
        <xdr:cNvSpPr txBox="1"/>
      </xdr:nvSpPr>
      <xdr:spPr>
        <a:xfrm flipH="1">
          <a:off x="6008158" y="15745882"/>
          <a:ext cx="2436285" cy="101282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200" b="0"/>
            <a:t>   Revisado por:</a:t>
          </a:r>
        </a:p>
        <a:p>
          <a:pPr algn="ctr"/>
          <a:endParaRPr lang="es-ES" sz="1200" b="0"/>
        </a:p>
        <a:p>
          <a:pPr algn="ctr"/>
          <a:r>
            <a:rPr lang="es-ES" sz="1200" b="1"/>
            <a:t>Francia Aquino Ledesma</a:t>
          </a:r>
        </a:p>
        <a:p>
          <a:pPr algn="ctr"/>
          <a:r>
            <a:rPr lang="es-ES" sz="1200"/>
            <a:t>Directora Financiera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127000</xdr:colOff>
      <xdr:row>0</xdr:row>
      <xdr:rowOff>148166</xdr:rowOff>
    </xdr:from>
    <xdr:ext cx="1682750" cy="781471"/>
    <xdr:pic>
      <xdr:nvPicPr>
        <xdr:cNvPr id="2" name="Imagen 1">
          <a:extLst>
            <a:ext uri="{FF2B5EF4-FFF2-40B4-BE49-F238E27FC236}">
              <a16:creationId xmlns:a16="http://schemas.microsoft.com/office/drawing/2014/main" id="{5F386298-1B08-4F05-837D-297E18238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00" y="148166"/>
          <a:ext cx="1682750" cy="781471"/>
        </a:xfrm>
        <a:prstGeom prst="rect">
          <a:avLst/>
        </a:prstGeom>
      </xdr:spPr>
    </xdr:pic>
    <xdr:clientData/>
  </xdr:oneCellAnchor>
  <xdr:twoCellAnchor>
    <xdr:from>
      <xdr:col>7</xdr:col>
      <xdr:colOff>381000</xdr:colOff>
      <xdr:row>60</xdr:row>
      <xdr:rowOff>179195</xdr:rowOff>
    </xdr:from>
    <xdr:to>
      <xdr:col>9</xdr:col>
      <xdr:colOff>428625</xdr:colOff>
      <xdr:row>63</xdr:row>
      <xdr:rowOff>489122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4519B171-C417-4B68-9137-FFF44E79EA8A}"/>
            </a:ext>
          </a:extLst>
        </xdr:cNvPr>
        <xdr:cNvSpPr txBox="1"/>
      </xdr:nvSpPr>
      <xdr:spPr>
        <a:xfrm>
          <a:off x="9020175" y="18962495"/>
          <a:ext cx="2047875" cy="87190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200" b="0"/>
            <a:t>Validado por:</a:t>
          </a:r>
        </a:p>
        <a:p>
          <a:pPr algn="ctr"/>
          <a:endParaRPr lang="es-ES" sz="1200" b="0"/>
        </a:p>
        <a:p>
          <a:pPr algn="ctr"/>
          <a:r>
            <a:rPr lang="es-ES" sz="1200" b="1"/>
            <a:t>Christie V. Jordan Leal</a:t>
          </a:r>
        </a:p>
        <a:p>
          <a:pPr algn="ctr"/>
          <a:r>
            <a:rPr lang="es-ES" sz="1200"/>
            <a:t>Directora de Planificación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28575</xdr:rowOff>
    </xdr:from>
    <xdr:to>
      <xdr:col>1</xdr:col>
      <xdr:colOff>790575</xdr:colOff>
      <xdr:row>3</xdr:row>
      <xdr:rowOff>98806</xdr:rowOff>
    </xdr:to>
    <xdr:pic>
      <xdr:nvPicPr>
        <xdr:cNvPr id="3" name="Imagen 2" descr="LOGO 100%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7625" y="28575"/>
          <a:ext cx="1438275" cy="6988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uesto/Respaldo%20de%20carpeta%20compartida%20local/Carpeta%20Compartida/2022/Ejecuciones/6.%20Junio/OAI/Informe%20Trimestral%20Fisico-Financiero%20Abril-Junio%20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uesto/Respaldo%20de%20carpeta%20compartida%20local/Carpeta%20Compartida/2021/Ejecuciones/9.%20Septiembre/OAI/3er%20trimestre%20Seguimiento%20DEG-FORE013-%20PROGRAMA%201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uesto/Respaldo%20de%20carpeta%20compartida%20local/Carpeta%20Compartida/2021/Ejecuciones/9.%20Septiembre/OAI/Seguimiento%20DEG-FORE013-%20PROGRAMA%2013%20JULIO-SEPTIEMBRE2021%20O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a 11"/>
      <sheetName val="Programa 12"/>
      <sheetName val="Programa 13"/>
      <sheetName val="Historial de Cambios"/>
      <sheetName val="Validacion datos"/>
    </sheetNames>
    <sheetDataSet>
      <sheetData sheetId="0">
        <row r="39">
          <cell r="G39">
            <v>3646794044.0782013</v>
          </cell>
        </row>
      </sheetData>
      <sheetData sheetId="1"/>
      <sheetData sheetId="2">
        <row r="39">
          <cell r="G39">
            <v>122662980.14237501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a 12"/>
      <sheetName val="Historial de Cambios"/>
      <sheetName val="Validacion datos"/>
    </sheetNames>
    <sheetDataSet>
      <sheetData sheetId="0"/>
      <sheetData sheetId="1"/>
      <sheetData sheetId="2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  <cell r="D8" t="str">
            <v>1.1.1</v>
          </cell>
          <cell r="E8" t="str">
            <v>Estructurar una administración pública eficiente que actúe con honestidad, transparencia y rendición de cuentas y se oriente a la obtención de resultados en beneficio de la sociedad y del desarrollo nacional y local</v>
          </cell>
        </row>
        <row r="9">
          <cell r="A9">
            <v>1.2</v>
          </cell>
          <cell r="B9" t="str">
            <v>Imperio de la ley y seguridad ciudadana</v>
          </cell>
          <cell r="D9" t="str">
            <v>1.1.2</v>
          </cell>
          <cell r="E9" t="str">
            <v>Impulsar el desarrollo local, provincial y regional, mediante el fortalecmimiento de las capacidades de planificación y gestión a los municipios, la participación de los actores sociales y la coordinación con otras instancias del Estado, a fin de potenciar los recursos locales y aprovechar las oportunidades de los mercados globales</v>
          </cell>
        </row>
        <row r="10">
          <cell r="A10">
            <v>1.3</v>
          </cell>
          <cell r="B10" t="str">
            <v>Democracia participativa y ciudadanía responsable</v>
          </cell>
          <cell r="D10" t="str">
            <v>1.2.1</v>
          </cell>
          <cell r="E10" t="str">
            <v>Fortalecer el respeto a la ley y sancionar su incumplimiento a través de un sistema de administración de justicia accesible a toda la población, eficiente en el despacho judicial y ágil en los procesos judiciales</v>
          </cell>
        </row>
        <row r="11">
          <cell r="A11">
            <v>1.4</v>
          </cell>
          <cell r="B11" t="str">
            <v>Seguridad y convivencia pacífica</v>
          </cell>
          <cell r="D11" t="str">
            <v>1.2.2</v>
          </cell>
          <cell r="E11" t="str">
            <v>Construir un clima de seguridad ciudadana basado en el combate a las múltiples causas que originan la delincuencia, la violencia en la convivencia social y el crimen organizado, mediante la articulación eficiente de las políticas de prevención, persecución y sanción</v>
          </cell>
        </row>
        <row r="12">
          <cell r="A12">
            <v>2.1</v>
          </cell>
          <cell r="B12" t="str">
            <v>Educación de calidad para todos y todas</v>
          </cell>
          <cell r="D12" t="str">
            <v>1.3.1</v>
          </cell>
          <cell r="E12" t="str">
            <v>Promover la calidad de la democracia, sus principios, instituciones y procedimientos, facilitando la participación institucional y organizada de la población y el ejercicio responsable de los derechos y deberes ciudadanos</v>
          </cell>
        </row>
        <row r="13">
          <cell r="A13">
            <v>2.2000000000000002</v>
          </cell>
          <cell r="B13" t="str">
            <v>Salud y seguridad social integral</v>
          </cell>
          <cell r="D13" t="str">
            <v>1.3.2</v>
          </cell>
          <cell r="E13" t="str">
            <v>Promover la consolidación del sistema electoral y de partidos políticos para garantizar la actuación responsable, democrática y transparente de los actores e instituciones del sistema político</v>
          </cell>
        </row>
        <row r="14">
          <cell r="A14">
            <v>2.2999999999999998</v>
          </cell>
          <cell r="B14" t="str">
            <v>Igualdad de derechos y oportunidades</v>
          </cell>
          <cell r="D14" t="str">
            <v>1.3.3</v>
          </cell>
          <cell r="E14" t="str">
            <v>Fortalecer las capacidades de control y fiscalización del Congreso Nacional para proteger los recursos públicos y asegurar su uso eficiente, eficaz y transparente</v>
          </cell>
        </row>
        <row r="15">
          <cell r="A15">
            <v>2.4</v>
          </cell>
          <cell r="B15" t="str">
            <v>Cohesión territorial</v>
          </cell>
          <cell r="D15" t="str">
            <v>1.4.1</v>
          </cell>
          <cell r="E15" t="str">
            <v>Garantizar la defensa de los intereses nacionales en los espacios terrestre, marítimo y aéreo</v>
          </cell>
        </row>
        <row r="16">
          <cell r="A16">
            <v>2.5</v>
          </cell>
          <cell r="B16" t="str">
            <v>Vivienda digna en entornos saludables</v>
          </cell>
          <cell r="D16" t="str">
            <v>1.4.2</v>
          </cell>
          <cell r="E16" t="str">
            <v>Consolidar las relaciones internacionales como instrumento de la promoción del desarrollo nacional, la convivencia pacífica, el desarrollo global, regional e insular sostenible y un orden internacional justo, en consonancia con los principios democráticos y el derecho internacional</v>
          </cell>
        </row>
        <row r="17">
          <cell r="A17">
            <v>2.6</v>
          </cell>
          <cell r="B17" t="str">
            <v>Cultura e identidad nacional en un mundo global</v>
          </cell>
          <cell r="D17" t="str">
            <v>2.1.1</v>
          </cell>
          <cell r="E17" t="str">
            <v>Implantar y garantizar un sistema educativo nacional de calidad</v>
          </cell>
        </row>
        <row r="18">
          <cell r="A18">
            <v>2.7</v>
          </cell>
          <cell r="B18" t="str">
            <v>Deportes y recreación física para el desarrollo humano</v>
          </cell>
          <cell r="D18" t="str">
            <v>2.1.2</v>
          </cell>
          <cell r="E18" t="str">
            <v>Universalizar la educación desde el nivel inicial hasta completar el nivel medio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  <cell r="D19" t="str">
            <v>2.2.1</v>
          </cell>
          <cell r="E19" t="str">
            <v>Garantizar el derecho de la población al acceso a un modelo de atención integral, con calidad y calidez, que privilegie la promoción de la salud y la prevención de la enfermedad, mediante la consolidación del Sistema Nacional de Salud</v>
          </cell>
        </row>
        <row r="20">
          <cell r="A20">
            <v>3.2</v>
          </cell>
          <cell r="B20" t="str">
            <v>Energía confiable y ambientalmente sostenible</v>
          </cell>
          <cell r="D20" t="str">
            <v>2.2.2</v>
          </cell>
          <cell r="E20" t="str">
            <v>Universalizar el aseguramiento en salud para garantizar el acceso a servicios de salud y reducir el gasto de bolsillo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  <cell r="D21" t="str">
            <v>2.2.3</v>
          </cell>
          <cell r="E21" t="str">
            <v>Garantizar un sistema universal, único y sostenible de Seguridad Social frente a los riesgos de vejez, discapacidad y sobrevivencia, integrando y transparentando los regímenes segmentados existentes, en conformidad con la ley 87-00</v>
          </cell>
        </row>
        <row r="22">
          <cell r="A22">
            <v>3.4</v>
          </cell>
          <cell r="B22" t="str">
            <v>Empleos suficientes y dignos</v>
          </cell>
          <cell r="D22" t="str">
            <v>2.3.1</v>
          </cell>
          <cell r="E22" t="str">
            <v>Construir una cultura de igualdad y equidad entre hombres y mujeres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  <cell r="D23" t="str">
            <v>2.3.2</v>
          </cell>
          <cell r="E23" t="str">
            <v>Elevar el capital humano y social y las oportunidades enconómicas para la población en condiciones de pobreza, a fin de elvar su empleabilidad, capacidad de generación de ingresos y mejoría de las condiciones de vida.</v>
          </cell>
        </row>
        <row r="24">
          <cell r="A24">
            <v>4.0999999999999996</v>
          </cell>
          <cell r="B24" t="str">
            <v>Manejo sostenible del medio ambiente</v>
          </cell>
          <cell r="D24" t="str">
            <v>2.3.3</v>
          </cell>
          <cell r="E24" t="str">
            <v>Disminuir la pobreza mediante un efectivo y eficiente sistema de protección social, que tome en cuenta las necesidades y vulnerabilidades a lo largo del ciclo de vida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  <cell r="D25" t="str">
            <v>2.3.4</v>
          </cell>
          <cell r="E25" t="str">
            <v>Proteger a los niños, niñas, adolescentes y jóvenes desde la primera infancia para propiciar su desarrollo integral e inclusión social</v>
          </cell>
        </row>
        <row r="26">
          <cell r="A26">
            <v>4.3</v>
          </cell>
          <cell r="B26" t="str">
            <v>Adecuada adaptación al cambio climático</v>
          </cell>
          <cell r="D26" t="str">
            <v>2.3.5</v>
          </cell>
          <cell r="E26" t="str">
            <v>Proteger a la población adulta mayor, en particular aquella en condiciones de vulnerabilidad, e impulsar su inclusión económica y social</v>
          </cell>
        </row>
        <row r="27">
          <cell r="D27" t="str">
            <v>2.3.6</v>
          </cell>
          <cell r="E27" t="str">
            <v>Proteger a las personas con discapacidad, en particular aquellas en condiciones de vulnerabilidad, e impulsar su inclusión económica y social</v>
          </cell>
        </row>
        <row r="28">
          <cell r="D28" t="str">
            <v>2.3.7</v>
          </cell>
          <cell r="E28" t="str">
            <v>Ordenar los flujos migratorios conforme a las necesidades del desarrollo nacional</v>
          </cell>
        </row>
        <row r="29">
          <cell r="D29" t="str">
            <v>2.3.8</v>
          </cell>
          <cell r="E29" t="str">
            <v>Promover y proteger los derechos de la población dominicana en el exterior y propiciar la conservación de su identidad nacional</v>
          </cell>
        </row>
        <row r="30">
          <cell r="D30" t="str">
            <v>2.4.1</v>
          </cell>
          <cell r="E30" t="str">
            <v>Integrar la dimensión de la cohesión territorial en el diseño y la gestión de las políticas públicas</v>
          </cell>
        </row>
        <row r="31">
          <cell r="D31" t="str">
            <v>2.4.2</v>
          </cell>
          <cell r="E31" t="str">
            <v>Reducir la disparidad urbano-rural e interregional en el acceso a servicios y oportunidades económicas, mediante la promoción de un desarrollo territorial ordenado e inclusivo</v>
          </cell>
        </row>
        <row r="32">
          <cell r="D32" t="str">
            <v>2.4.3</v>
          </cell>
          <cell r="E32" t="str">
            <v>Promover el desarrollo sostenible de la zona fronteriza</v>
          </cell>
        </row>
        <row r="33">
          <cell r="D33" t="str">
            <v>2.5.1</v>
          </cell>
          <cell r="E33" t="str">
            <v>Facilitar el acceso de la población a viviendas económicas, seguras y dignas, con seguridad jurídica y en asentamientos humanos sostenibles, socialmente integrados, que cumplan con los criterios de adecuada gestión de riesgos y accesibilidad universal para las personas con discapacidad físico motora</v>
          </cell>
        </row>
        <row r="34">
          <cell r="D34" t="str">
            <v>2.5.2</v>
          </cell>
          <cell r="E34" t="str">
            <v>Garantizar el acceso universal a servicios de agua potable y saneamiento, provistos con calidad y eficiencia</v>
          </cell>
        </row>
        <row r="35">
          <cell r="D35" t="str">
            <v>2.6.1</v>
          </cell>
          <cell r="E35" t="str">
            <v>Recuperar, promover y desarrollar los diferentes procesos y manifestaciones culturales que reafirman la identidad nacional, en un marco de participación, pluralidad, equidad de género y apertura al entorno regional y global</v>
          </cell>
        </row>
        <row r="36">
          <cell r="D36" t="str">
            <v>2.6.2</v>
          </cell>
          <cell r="E36" t="str">
            <v>Promover el desarrollo de la industria cultural</v>
          </cell>
        </row>
        <row r="37">
          <cell r="D37" t="str">
            <v>2.7.1</v>
          </cell>
          <cell r="E37" t="str">
            <v>Promover la cultura de práctica sistemática de actividades físicas y del deporte para elevar la calidad de vida</v>
          </cell>
        </row>
        <row r="38">
          <cell r="D38" t="str">
            <v>3.1.1</v>
          </cell>
          <cell r="E38" t="str">
            <v>Garantizar la sostenibilidad macroeconómica</v>
          </cell>
        </row>
        <row r="39">
          <cell r="D39" t="str">
            <v>3.1.2</v>
          </cell>
          <cell r="E39" t="str">
            <v>Consolidar una gestión de las finanzas públicas sostenible, que asigne los recursos en función de las prioridades del desarrollo nacional y propicie una distribución equitativa de la renta nacional</v>
          </cell>
        </row>
        <row r="40">
          <cell r="D40" t="str">
            <v>3.1.3</v>
          </cell>
          <cell r="E40" t="str">
            <v>Consolidar un sistema financiero eficiente, solvente y profundo que apoye la generación de ahorro y su canalización al desarrollo productivo</v>
          </cell>
        </row>
        <row r="41">
          <cell r="D41" t="str">
            <v>3.2.1</v>
          </cell>
          <cell r="E41" t="str">
            <v>Asegurar un suministro confiable de electricidad, a precios competitivos y en condiciones de sostenibilidad financiera y ambiental</v>
          </cell>
        </row>
        <row r="42">
          <cell r="D42" t="str">
            <v>3.2.2</v>
          </cell>
          <cell r="E42" t="str">
            <v>Garantizar un suministro de combustibles confiable, diversificado, a precios competitivos y en condiciones de sostenibilidad ambiental</v>
          </cell>
        </row>
        <row r="43">
          <cell r="D43" t="str">
            <v>3.3.1</v>
          </cell>
          <cell r="E43" t="str">
            <v>Desarrollar un entorno regulador que asegure un funcionamiento ordenado de los mercados y un clima de inversión y negocios pro-competitivo en un marco de responsabilidad social</v>
          </cell>
        </row>
        <row r="44">
          <cell r="D44" t="str">
            <v>3.3.2</v>
          </cell>
          <cell r="E44" t="str">
            <v>Consolidar el clima de paz laboral para apoyar la generación de empleo decente</v>
          </cell>
        </row>
        <row r="45">
          <cell r="D45" t="str">
            <v>3.3.3</v>
          </cell>
          <cell r="E45" t="str">
            <v>Consolidar un sistema de educación superior de calidad, que responda a las necesidades del desarrollo de la Nación</v>
          </cell>
        </row>
        <row r="46">
          <cell r="D46" t="str">
            <v>3.3.4</v>
          </cell>
          <cell r="E46" t="str">
            <v>Fortalecer el sistema nacional de ciencia, tecnoloíia e innovación para dea respuestas a las demandas económicas, sociales y culturales de la nación y propiciar la inserción en la sociedad y economía del conocimiento</v>
          </cell>
        </row>
        <row r="47">
          <cell r="D47" t="str">
            <v>3.3.5</v>
          </cell>
          <cell r="E47" t="str">
            <v>Lograr acceso universal y uso productivo de las tecnologías de la información y comunicación (TIC)</v>
          </cell>
        </row>
        <row r="48">
          <cell r="D48" t="str">
            <v>3.3.6</v>
          </cell>
          <cell r="E48" t="str">
            <v>Expandir la cobertura y mejorar la calidad y competitividad de la infraestructura y servicios de transporte, logística, orientándolos a la integración del territorio, al apoyo del desarrollo productivo a la inserción competitiva en los mercados internacionales.</v>
          </cell>
        </row>
        <row r="49">
          <cell r="D49" t="str">
            <v>3.3.7</v>
          </cell>
          <cell r="E49" t="str">
            <v>Convertir al país en un centro logístico regional, aprovechando sus ventajas de localización geográfica</v>
          </cell>
        </row>
        <row r="50">
          <cell r="D50" t="str">
            <v>3.4.1</v>
          </cell>
          <cell r="E50" t="str">
            <v>Propiciar mayores niveles de inversión, tanto nacional como extranjera, en actividades de alto valor agregado y capacidad de generación de empleo decente</v>
          </cell>
        </row>
        <row r="51">
          <cell r="D51" t="str">
            <v>3.4.2</v>
          </cell>
          <cell r="E51" t="str">
            <v>Consolidar el Sistema de Formación y Capacitación Continua para el Trabajo, a fin de acompañar al aparato productivo en su proceso de escalamiento de valor, facilitar la inserción en el mercado laboral y desarrollar capacidades emprendedoras</v>
          </cell>
        </row>
        <row r="52">
          <cell r="D52" t="str">
            <v>3.4.3</v>
          </cell>
          <cell r="E52" t="str">
            <v>Elevar la eficiencia, capacidad de inversión y productividad de las micro, pequeñas y medianas empresas (MIPYME).</v>
          </cell>
        </row>
        <row r="53">
          <cell r="D53" t="str">
            <v>3.5.1</v>
          </cell>
          <cell r="E53" t="str">
            <v>Impulsar el desarrollo exportador sobre la base de una inserción competitiva en los mercados internacionales</v>
          </cell>
        </row>
        <row r="54">
          <cell r="D54" t="str">
            <v>3.5.2</v>
          </cell>
          <cell r="E54" t="str">
            <v>Crear la infraestructura (física e institucional) de normalización, metrología, reglamentación técnica y acreditación, que garantice el cumplimiento de los requisitos de los mercados globales y un compromiso con la excelencia</v>
          </cell>
        </row>
        <row r="55">
          <cell r="D55" t="str">
            <v>3.5.3</v>
          </cell>
          <cell r="E55" t="str">
            <v>Elevar la productividad, competitividad y sostenibilidad ambiental y financiera de las cadenas agroproductivas, a fin de contribuir a la seguridad alimentaria, aprovechar el potencial exportador y generar empleo e ingresos para la población rural</v>
          </cell>
        </row>
        <row r="56">
          <cell r="D56" t="str">
            <v>3.5.4</v>
          </cell>
          <cell r="E56" t="str">
            <v>Desarrollar un sector manufacturero articulador del aparato productivo nacional, ambientalmente sostenible e integrado a los mercados globales con creciente escalamiento en las cadenas de valor</v>
          </cell>
        </row>
        <row r="57">
          <cell r="D57" t="str">
            <v>3.5.5</v>
          </cell>
          <cell r="E57" t="str">
            <v>Apoyar la competitividad, diversificación y sostenibilidad del sector turismo</v>
          </cell>
        </row>
        <row r="58">
          <cell r="D58" t="str">
            <v>3.5.6</v>
          </cell>
          <cell r="E58" t="str">
            <v>Consolidar un entorno adecuado que incentive la inversión para el desarrollo sostenible del sector minero</v>
          </cell>
        </row>
        <row r="59">
          <cell r="D59" t="str">
            <v>4.1.1</v>
          </cell>
          <cell r="E59" t="str">
            <v>Proteger y usar de forma sostenible los bienes y servicios de los ecosistemas, la bio-diversidad y el patrimonio natural de la nación, incluidos los recursos marinos</v>
          </cell>
        </row>
        <row r="60">
          <cell r="D60" t="str">
            <v>4.1.2</v>
          </cell>
          <cell r="E60" t="str">
            <v>Promover la producción y el consumo sostenibles</v>
          </cell>
        </row>
        <row r="61">
          <cell r="D61" t="str">
            <v>4.1.3</v>
          </cell>
          <cell r="E61" t="str">
            <v>Desarrollar una gestión integral de desechos, sustancias contaminantes y fuentes de contaminación</v>
          </cell>
        </row>
        <row r="62">
          <cell r="D62" t="str">
            <v>4.1.4</v>
          </cell>
          <cell r="E62" t="str">
            <v>Gestionar el recurso agua de manera eficiente y sostenible, para garantizar la seguridad hídrica</v>
          </cell>
        </row>
        <row r="63">
          <cell r="D63" t="str">
            <v>4.2.1</v>
          </cell>
          <cell r="E63" t="str">
            <v>Desarrollar un eficaz sistema nacional de gestión integral de riesgos, con activa participación de las comunidades y gobiernos locales, que minimice los daños y posibilite la recuperación rápida y sostenible de las áreas y poblaciones afectadas</v>
          </cell>
        </row>
        <row r="64">
          <cell r="D64" t="str">
            <v>4.3.1</v>
          </cell>
          <cell r="E64" t="str">
            <v>Reducir la vulnerabilidad, avanzar en la adaptación a los efectos del cambio climático y contribuir a la mitigación de sus causas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"/>
      <sheetName val="Historial de Cambios"/>
      <sheetName val="Validacion datos"/>
    </sheetNames>
    <sheetDataSet>
      <sheetData sheetId="0"/>
      <sheetData sheetId="1"/>
      <sheetData sheetId="2">
        <row r="2">
          <cell r="A2">
            <v>1</v>
          </cell>
          <cell r="B2" t="str">
            <v>DESARROLLO INSTITUCIONAL</v>
          </cell>
        </row>
        <row r="3">
          <cell r="A3">
            <v>2</v>
          </cell>
          <cell r="B3" t="str">
            <v>DESARROLLO SOCIAL</v>
          </cell>
        </row>
        <row r="4">
          <cell r="A4">
            <v>3</v>
          </cell>
          <cell r="B4" t="str">
            <v>DESARROLLO PRODUCTIVO</v>
          </cell>
        </row>
        <row r="5">
          <cell r="A5">
            <v>4</v>
          </cell>
          <cell r="B5" t="str">
            <v>DESARROLLO SOSTENIBLE</v>
          </cell>
        </row>
        <row r="8">
          <cell r="A8">
            <v>1.1000000000000001</v>
          </cell>
          <cell r="B8" t="str">
            <v>Administración pública transparente, eficiente y orientada</v>
          </cell>
          <cell r="D8" t="str">
            <v>1.1.1</v>
          </cell>
          <cell r="E8" t="str">
            <v>Estructurar una administración pública eficiente que actúe con honestidad, transparencia y rendición de cuentas y se oriente a la obtención de resultados en beneficio de la sociedad y del desarrollo nacional y local</v>
          </cell>
        </row>
        <row r="9">
          <cell r="A9">
            <v>1.2</v>
          </cell>
          <cell r="B9" t="str">
            <v>Imperio de la ley y seguridad ciudadana</v>
          </cell>
          <cell r="D9" t="str">
            <v>1.1.2</v>
          </cell>
          <cell r="E9" t="str">
            <v>Impulsar el desarrollo local, provincial y regional, mediante el fortalecmimiento de las capacidades de planificación y gestión a los municipios, la participación de los actores sociales y la coordinación con otras instancias del Estado, a fin de potenciar los recursos locales y aprovechar las oportunidades de los mercados globales</v>
          </cell>
        </row>
        <row r="10">
          <cell r="A10">
            <v>1.3</v>
          </cell>
          <cell r="B10" t="str">
            <v>Democracia participativa y ciudadanía responsable</v>
          </cell>
          <cell r="D10" t="str">
            <v>1.2.1</v>
          </cell>
          <cell r="E10" t="str">
            <v>Fortalecer el respeto a la ley y sancionar su incumplimiento a través de un sistema de administración de justicia accesible a toda la población, eficiente en el despacho judicial y ágil en los procesos judiciales</v>
          </cell>
        </row>
        <row r="11">
          <cell r="A11">
            <v>1.4</v>
          </cell>
          <cell r="B11" t="str">
            <v>Seguridad y convivencia pacífica</v>
          </cell>
          <cell r="D11" t="str">
            <v>1.2.2</v>
          </cell>
          <cell r="E11" t="str">
            <v>Construir un clima de seguridad ciudadana basado en el combate a las múltiples causas que originan la delincuencia, la violencia en la convivencia social y el crimen organizado, mediante la articulación eficiente de las políticas de prevención, persecución y sanción</v>
          </cell>
        </row>
        <row r="12">
          <cell r="A12">
            <v>2.1</v>
          </cell>
          <cell r="B12" t="str">
            <v>Educación de calidad para todos y todas</v>
          </cell>
          <cell r="D12" t="str">
            <v>1.3.1</v>
          </cell>
          <cell r="E12" t="str">
            <v>Promover la calidad de la democracia, sus principios, instituciones y procedimientos, facilitando la participación institucional y organizada de la población y el ejercicio responsable de los derechos y deberes ciudadanos</v>
          </cell>
        </row>
        <row r="13">
          <cell r="A13">
            <v>2.2000000000000002</v>
          </cell>
          <cell r="B13" t="str">
            <v>Salud y seguridad social integral</v>
          </cell>
          <cell r="D13" t="str">
            <v>1.3.2</v>
          </cell>
          <cell r="E13" t="str">
            <v>Promover la consolidación del sistema electoral y de partidos políticos para garantizar la actuación responsable, democrática y transparente de los actores e instituciones del sistema político</v>
          </cell>
        </row>
        <row r="14">
          <cell r="A14">
            <v>2.2999999999999998</v>
          </cell>
          <cell r="B14" t="str">
            <v>Igualdad de derechos y oportunidades</v>
          </cell>
          <cell r="D14" t="str">
            <v>1.3.3</v>
          </cell>
          <cell r="E14" t="str">
            <v>Fortalecer las capacidades de control y fiscalización del Congreso Nacional para proteger los recursos públicos y asegurar su uso eficiente, eficaz y transparente</v>
          </cell>
        </row>
        <row r="15">
          <cell r="A15">
            <v>2.4</v>
          </cell>
          <cell r="B15" t="str">
            <v>Cohesión territorial</v>
          </cell>
          <cell r="D15" t="str">
            <v>1.4.1</v>
          </cell>
          <cell r="E15" t="str">
            <v>Garantizar la defensa de los intereses nacionales en los espacios terrestre, marítimo y aéreo</v>
          </cell>
        </row>
        <row r="16">
          <cell r="A16">
            <v>2.5</v>
          </cell>
          <cell r="B16" t="str">
            <v>Vivienda digna en entornos saludables</v>
          </cell>
          <cell r="D16" t="str">
            <v>1.4.2</v>
          </cell>
          <cell r="E16" t="str">
            <v>Consolidar las relaciones internacionales como instrumento de la promoción del desarrollo nacional, la convivencia pacífica, el desarrollo global, regional e insular sostenible y un orden internacional justo, en consonancia con los principios democráticos y el derecho internacional</v>
          </cell>
        </row>
        <row r="17">
          <cell r="A17">
            <v>2.6</v>
          </cell>
          <cell r="B17" t="str">
            <v>Cultura e identidad nacional en un mundo global</v>
          </cell>
          <cell r="D17" t="str">
            <v>2.1.1</v>
          </cell>
          <cell r="E17" t="str">
            <v>Implantar y garantizar un sistema educativo nacional de calidad</v>
          </cell>
        </row>
        <row r="18">
          <cell r="A18">
            <v>2.7</v>
          </cell>
          <cell r="B18" t="str">
            <v>Deportes y recreación física para el desarrollo humano</v>
          </cell>
          <cell r="D18" t="str">
            <v>2.1.2</v>
          </cell>
          <cell r="E18" t="str">
            <v>Universalizar la educación desde el nivel inicial hasta completar el nivel medio</v>
          </cell>
        </row>
        <row r="19">
          <cell r="A19">
            <v>3.1</v>
          </cell>
          <cell r="B19" t="str">
            <v>Economía articulada, innovadora y ambientalmente sostenible, con una estructura productiva que genera crecimiento alto y sostenido, con trabajo digno, que se inserta de forma competitiva en la economía global</v>
          </cell>
          <cell r="D19" t="str">
            <v>2.2.1</v>
          </cell>
          <cell r="E19" t="str">
            <v>Garantizar el derecho de la población al acceso a un modelo de atención integral, con calidad y calidez, que privilegie la promoción de la salud y la prevención de la enfermedad, mediante la consolidación del Sistema Nacional de Salud</v>
          </cell>
        </row>
        <row r="20">
          <cell r="A20">
            <v>3.2</v>
          </cell>
          <cell r="B20" t="str">
            <v>Energía confiable y ambientalmente sostenible</v>
          </cell>
          <cell r="D20" t="str">
            <v>2.2.2</v>
          </cell>
          <cell r="E20" t="str">
            <v>Universalizar el aseguramiento en salud para garantizar el acceso a servicios de salud y reducir el gasto de bolsillo</v>
          </cell>
        </row>
        <row r="21">
          <cell r="A21">
            <v>3.3</v>
          </cell>
          <cell r="B21" t="str">
            <v>Competitividad e innovavión en un ambiente favorable a la cooperación y la responsabilidad social</v>
          </cell>
          <cell r="D21" t="str">
            <v>2.2.3</v>
          </cell>
          <cell r="E21" t="str">
            <v>Garantizar un sistema universal, único y sostenible de Seguridad Social frente a los riesgos de vejez, discapacidad y sobrevivencia, integrando y transparentando los regímenes segmentados existentes, en conformidad con la ley 87-00</v>
          </cell>
        </row>
        <row r="22">
          <cell r="A22">
            <v>3.4</v>
          </cell>
          <cell r="B22" t="str">
            <v>Empleos suficientes y dignos</v>
          </cell>
          <cell r="D22" t="str">
            <v>2.3.1</v>
          </cell>
          <cell r="E22" t="str">
            <v>Construir una cultura de igualdad y equidad entre hombres y mujeres</v>
          </cell>
        </row>
        <row r="23">
          <cell r="A23">
            <v>3.5</v>
          </cell>
          <cell r="B23" t="str">
            <v>Estructura productiva sectorial y territorialmente adecuada, integrada competitivamente a la economía global y que aprovecha las oportunidades del mercado local.</v>
          </cell>
          <cell r="D23" t="str">
            <v>2.3.2</v>
          </cell>
          <cell r="E23" t="str">
            <v>Elevar el capital humano y social y las oportunidades enconómicas para la población en condiciones de pobreza, a fin de elvar su empleabilidad, capacidad de generación de ingresos y mejoría de las condiciones de vida.</v>
          </cell>
        </row>
        <row r="24">
          <cell r="A24">
            <v>4.0999999999999996</v>
          </cell>
          <cell r="B24" t="str">
            <v>Manejo sostenible del medio ambiente</v>
          </cell>
          <cell r="D24" t="str">
            <v>2.3.3</v>
          </cell>
          <cell r="E24" t="str">
            <v>Disminuir la pobreza mediante un efectivo y eficiente sistema de protección social, que tome en cuenta las necesidades y vulnerabilidades a lo largo del ciclo de vida</v>
          </cell>
        </row>
        <row r="25">
          <cell r="A25">
            <v>4.2</v>
          </cell>
          <cell r="B25" t="str">
            <v>Eficaz gestión de riesgos para minimizar pérdidas humanas, económicas y ambientales.</v>
          </cell>
          <cell r="D25" t="str">
            <v>2.3.4</v>
          </cell>
          <cell r="E25" t="str">
            <v>Proteger a los niños, niñas, adolescentes y jóvenes desde la primera infancia para propiciar su desarrollo integral e inclusión social</v>
          </cell>
        </row>
        <row r="26">
          <cell r="A26">
            <v>4.3</v>
          </cell>
          <cell r="B26" t="str">
            <v>Adecuada adaptación al cambio climático</v>
          </cell>
          <cell r="D26" t="str">
            <v>2.3.5</v>
          </cell>
          <cell r="E26" t="str">
            <v>Proteger a la población adulta mayor, en particular aquella en condiciones de vulnerabilidad, e impulsar su inclusión económica y social</v>
          </cell>
        </row>
        <row r="27">
          <cell r="D27" t="str">
            <v>2.3.6</v>
          </cell>
          <cell r="E27" t="str">
            <v>Proteger a las personas con discapacidad, en particular aquellas en condiciones de vulnerabilidad, e impulsar su inclusión económica y social</v>
          </cell>
        </row>
        <row r="28">
          <cell r="D28" t="str">
            <v>2.3.7</v>
          </cell>
          <cell r="E28" t="str">
            <v>Ordenar los flujos migratorios conforme a las necesidades del desarrollo nacional</v>
          </cell>
        </row>
        <row r="29">
          <cell r="D29" t="str">
            <v>2.3.8</v>
          </cell>
          <cell r="E29" t="str">
            <v>Promover y proteger los derechos de la población dominicana en el exterior y propiciar la conservación de su identidad nacional</v>
          </cell>
        </row>
        <row r="30">
          <cell r="D30" t="str">
            <v>2.4.1</v>
          </cell>
          <cell r="E30" t="str">
            <v>Integrar la dimensión de la cohesión territorial en el diseño y la gestión de las políticas públicas</v>
          </cell>
        </row>
        <row r="31">
          <cell r="D31" t="str">
            <v>2.4.2</v>
          </cell>
          <cell r="E31" t="str">
            <v>Reducir la disparidad urbano-rural e interregional en el acceso a servicios y oportunidades económicas, mediante la promoción de un desarrollo territorial ordenado e inclusivo</v>
          </cell>
        </row>
        <row r="32">
          <cell r="D32" t="str">
            <v>2.4.3</v>
          </cell>
          <cell r="E32" t="str">
            <v>Promover el desarrollo sostenible de la zona fronteriza</v>
          </cell>
        </row>
        <row r="33">
          <cell r="D33" t="str">
            <v>2.5.1</v>
          </cell>
          <cell r="E33" t="str">
            <v>Facilitar el acceso de la población a viviendas económicas, seguras y dignas, con seguridad jurídica y en asentamientos humanos sostenibles, socialmente integrados, que cumplan con los criterios de adecuada gestión de riesgos y accesibilidad universal para las personas con discapacidad físico motora</v>
          </cell>
        </row>
        <row r="34">
          <cell r="D34" t="str">
            <v>2.5.2</v>
          </cell>
          <cell r="E34" t="str">
            <v>Garantizar el acceso universal a servicios de agua potable y saneamiento, provistos con calidad y eficiencia</v>
          </cell>
        </row>
        <row r="35">
          <cell r="D35" t="str">
            <v>2.6.1</v>
          </cell>
          <cell r="E35" t="str">
            <v>Recuperar, promover y desarrollar los diferentes procesos y manifestaciones culturales que reafirman la identidad nacional, en un marco de participación, pluralidad, equidad de género y apertura al entorno regional y global</v>
          </cell>
        </row>
        <row r="36">
          <cell r="D36" t="str">
            <v>2.6.2</v>
          </cell>
          <cell r="E36" t="str">
            <v>Promover el desarrollo de la industria cultural</v>
          </cell>
        </row>
        <row r="37">
          <cell r="D37" t="str">
            <v>2.7.1</v>
          </cell>
          <cell r="E37" t="str">
            <v>Promover la cultura de práctica sistemática de actividades físicas y del deporte para elevar la calidad de vida</v>
          </cell>
        </row>
        <row r="38">
          <cell r="D38" t="str">
            <v>3.1.1</v>
          </cell>
          <cell r="E38" t="str">
            <v>Garantizar la sostenibilidad macroeconómica</v>
          </cell>
        </row>
        <row r="39">
          <cell r="D39" t="str">
            <v>3.1.2</v>
          </cell>
          <cell r="E39" t="str">
            <v>Consolidar una gestión de las finanzas públicas sostenible, que asigne los recursos en función de las prioridades del desarrollo nacional y propicie una distribución equitativa de la renta nacional</v>
          </cell>
        </row>
        <row r="40">
          <cell r="D40" t="str">
            <v>3.1.3</v>
          </cell>
          <cell r="E40" t="str">
            <v>Consolidar un sistema financiero eficiente, solvente y profundo que apoye la generación de ahorro y su canalización al desarrollo productivo</v>
          </cell>
        </row>
        <row r="41">
          <cell r="D41" t="str">
            <v>3.2.1</v>
          </cell>
          <cell r="E41" t="str">
            <v>Asegurar un suministro confiable de electricidad, a precios competitivos y en condiciones de sostenibilidad financiera y ambiental</v>
          </cell>
        </row>
        <row r="42">
          <cell r="D42" t="str">
            <v>3.2.2</v>
          </cell>
          <cell r="E42" t="str">
            <v>Garantizar un suministro de combustibles confiable, diversificado, a precios competitivos y en condiciones de sostenibilidad ambiental</v>
          </cell>
        </row>
        <row r="43">
          <cell r="D43" t="str">
            <v>3.3.1</v>
          </cell>
          <cell r="E43" t="str">
            <v>Desarrollar un entorno regulador que asegure un funcionamiento ordenado de los mercados y un clima de inversión y negocios pro-competitivo en un marco de responsabilidad social</v>
          </cell>
        </row>
        <row r="44">
          <cell r="D44" t="str">
            <v>3.3.2</v>
          </cell>
          <cell r="E44" t="str">
            <v>Consolidar el clima de paz laboral para apoyar la generación de empleo decente</v>
          </cell>
        </row>
        <row r="45">
          <cell r="D45" t="str">
            <v>3.3.3</v>
          </cell>
          <cell r="E45" t="str">
            <v>Consolidar un sistema de educación superior de calidad, que responda a las necesidades del desarrollo de la Nación</v>
          </cell>
        </row>
        <row r="46">
          <cell r="D46" t="str">
            <v>3.3.4</v>
          </cell>
          <cell r="E46" t="str">
            <v>Fortalecer el sistema nacional de ciencia, tecnoloíia e innovación para dea respuestas a las demandas económicas, sociales y culturales de la nación y propiciar la inserción en la sociedad y economía del conocimiento</v>
          </cell>
        </row>
        <row r="47">
          <cell r="D47" t="str">
            <v>3.3.5</v>
          </cell>
          <cell r="E47" t="str">
            <v>Lograr acceso universal y uso productivo de las tecnologías de la información y comunicación (TIC)</v>
          </cell>
        </row>
        <row r="48">
          <cell r="D48" t="str">
            <v>3.3.6</v>
          </cell>
          <cell r="E48" t="str">
            <v>Expandir la cobertura y mejorar la calidad y competitividad de la infraestructura y servicios de transporte, logística, orientándolos a la integración del territorio, al apoyo del desarrollo productivo a la inserción competitiva en los mercados internacionales.</v>
          </cell>
        </row>
        <row r="49">
          <cell r="D49" t="str">
            <v>3.3.7</v>
          </cell>
          <cell r="E49" t="str">
            <v>Convertir al país en un centro logístico regional, aprovechando sus ventajas de localización geográfica</v>
          </cell>
        </row>
        <row r="50">
          <cell r="D50" t="str">
            <v>3.4.1</v>
          </cell>
          <cell r="E50" t="str">
            <v>Propiciar mayores niveles de inversión, tanto nacional como extranjera, en actividades de alto valor agregado y capacidad de generación de empleo decente</v>
          </cell>
        </row>
        <row r="51">
          <cell r="D51" t="str">
            <v>3.4.2</v>
          </cell>
          <cell r="E51" t="str">
            <v>Consolidar el Sistema de Formación y Capacitación Continua para el Trabajo, a fin de acompañar al aparato productivo en su proceso de escalamiento de valor, facilitar la inserción en el mercado laboral y desarrollar capacidades emprendedoras</v>
          </cell>
        </row>
        <row r="52">
          <cell r="D52" t="str">
            <v>3.4.3</v>
          </cell>
          <cell r="E52" t="str">
            <v>Elevar la eficiencia, capacidad de inversión y productividad de las micro, pequeñas y medianas empresas (MIPYME).</v>
          </cell>
        </row>
        <row r="53">
          <cell r="D53" t="str">
            <v>3.5.1</v>
          </cell>
          <cell r="E53" t="str">
            <v>Impulsar el desarrollo exportador sobre la base de una inserción competitiva en los mercados internacionales</v>
          </cell>
        </row>
        <row r="54">
          <cell r="D54" t="str">
            <v>3.5.2</v>
          </cell>
          <cell r="E54" t="str">
            <v>Crear la infraestructura (física e institucional) de normalización, metrología, reglamentación técnica y acreditación, que garantice el cumplimiento de los requisitos de los mercados globales y un compromiso con la excelencia</v>
          </cell>
        </row>
        <row r="55">
          <cell r="D55" t="str">
            <v>3.5.3</v>
          </cell>
          <cell r="E55" t="str">
            <v>Elevar la productividad, competitividad y sostenibilidad ambiental y financiera de las cadenas agroproductivas, a fin de contribuir a la seguridad alimentaria, aprovechar el potencial exportador y generar empleo e ingresos para la población rural</v>
          </cell>
        </row>
        <row r="56">
          <cell r="D56" t="str">
            <v>3.5.4</v>
          </cell>
          <cell r="E56" t="str">
            <v>Desarrollar un sector manufacturero articulador del aparato productivo nacional, ambientalmente sostenible e integrado a los mercados globales con creciente escalamiento en las cadenas de valor</v>
          </cell>
        </row>
        <row r="57">
          <cell r="D57" t="str">
            <v>3.5.5</v>
          </cell>
          <cell r="E57" t="str">
            <v>Apoyar la competitividad, diversificación y sostenibilidad del sector turismo</v>
          </cell>
        </row>
        <row r="58">
          <cell r="D58" t="str">
            <v>3.5.6</v>
          </cell>
          <cell r="E58" t="str">
            <v>Consolidar un entorno adecuado que incentive la inversión para el desarrollo sostenible del sector minero</v>
          </cell>
        </row>
        <row r="59">
          <cell r="D59" t="str">
            <v>4.1.1</v>
          </cell>
          <cell r="E59" t="str">
            <v>Proteger y usar de forma sostenible los bienes y servicios de los ecosistemas, la bio-diversidad y el patrimonio natural de la nación, incluidos los recursos marinos</v>
          </cell>
        </row>
        <row r="60">
          <cell r="D60" t="str">
            <v>4.1.2</v>
          </cell>
          <cell r="E60" t="str">
            <v>Promover la producción y el consumo sostenibles</v>
          </cell>
        </row>
        <row r="61">
          <cell r="D61" t="str">
            <v>4.1.3</v>
          </cell>
          <cell r="E61" t="str">
            <v>Desarrollar una gestión integral de desechos, sustancias contaminantes y fuentes de contaminación</v>
          </cell>
        </row>
        <row r="62">
          <cell r="D62" t="str">
            <v>4.1.4</v>
          </cell>
          <cell r="E62" t="str">
            <v>Gestionar el recurso agua de manera eficiente y sostenible, para garantizar la seguridad hídrica</v>
          </cell>
        </row>
        <row r="63">
          <cell r="D63" t="str">
            <v>4.2.1</v>
          </cell>
          <cell r="E63" t="str">
            <v>Desarrollar un eficaz sistema nacional de gestión integral de riesgos, con activa participación de las comunidades y gobiernos locales, que minimice los daños y posibilite la recuperación rápida y sostenible de las áreas y poblaciones afectadas</v>
          </cell>
        </row>
        <row r="64">
          <cell r="D64" t="str">
            <v>4.3.1</v>
          </cell>
          <cell r="E64" t="str">
            <v>Reducir la vulnerabilidad, avanzar en la adaptación a los efectos del cambio climático y contribuir a la mitigación de sus causas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44:J45" totalsRowShown="0" headerRowDxfId="44" dataDxfId="42" headerRowBorderDxfId="43" tableBorderDxfId="41" totalsRowBorderDxfId="40">
  <autoFilter ref="A44:J45" xr:uid="{00000000-0009-0000-0100-000001000000}">
    <filterColumn colId="0" hiddenButton="1"/>
    <filterColumn colId="1" hiddenButton="1"/>
    <filterColumn colId="2" hiddenButton="1"/>
    <filterColumn colId="3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0000000-0010-0000-0000-000001000000}" name="Producto" dataDxfId="29" dataCellStyle="Normal 2"/>
    <tableColumn id="2" xr3:uid="{00000000-0010-0000-0000-000002000000}" name="Indicador" dataDxfId="28" dataCellStyle="Normal 2"/>
    <tableColumn id="3" xr3:uid="{00000000-0010-0000-0000-000003000000}" name="Física_x000a_(A)" dataDxfId="27" dataCellStyle="Millares 2"/>
    <tableColumn id="4" xr3:uid="{00000000-0010-0000-0000-000004000000}" name="Financiera_x000a_(B)" dataDxfId="26" dataCellStyle="Millares 2"/>
    <tableColumn id="10" xr3:uid="{00000000-0010-0000-0000-00000A000000}" name="Física_x000a_(C )" dataDxfId="25" dataCellStyle="Millares 2"/>
    <tableColumn id="9" xr3:uid="{00000000-0010-0000-0000-000009000000}" name="Financiera_x000a_(D)" dataDxfId="24" dataCellStyle="Millares 2"/>
    <tableColumn id="5" xr3:uid="{00000000-0010-0000-0000-000005000000}" name="Física _x000a_(C)" dataDxfId="23" dataCellStyle="Millares 2"/>
    <tableColumn id="6" xr3:uid="{00000000-0010-0000-0000-000006000000}" name="Financiera _x000a_ (D)" dataDxfId="22" dataCellStyle="Millares 2"/>
    <tableColumn id="7" xr3:uid="{00000000-0010-0000-0000-000007000000}" name="Física %_x000a_ E=C/A" dataDxfId="21">
      <calculatedColumnFormula>IF(G45&gt;0,G45/C45,0)</calculatedColumnFormula>
    </tableColumn>
    <tableColumn id="8" xr3:uid="{00000000-0010-0000-0000-000008000000}" name="Financiero % _x000a_F=D/B" dataDxfId="20">
      <calculatedColumnFormula>IF(H45&gt;0,H45/D45,0)</calculatedColumnFormula>
    </tableColumn>
  </tableColumns>
  <tableStyleInfo name="Estilo de tabla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04C3D0C-2A74-4349-912B-EF2F6C240574}" name="Tabla13" displayName="Tabla13" ref="A45:J47" totalsRowShown="0" headerRowDxfId="39" dataDxfId="37" headerRowBorderDxfId="38" tableBorderDxfId="36" totalsRowBorderDxfId="35">
  <autoFilter ref="A45:J47" xr:uid="{00000000-0009-0000-0100-000002000000}"/>
  <tableColumns count="10">
    <tableColumn id="1" xr3:uid="{A66524FE-1A50-4D18-A8EB-6B5E080721F4}" name="Producto" dataDxfId="19" dataCellStyle="Normal 2"/>
    <tableColumn id="2" xr3:uid="{5E62D163-64E9-4499-93B0-549866A8EC37}" name="Indicador" dataDxfId="18" dataCellStyle="Normal 2"/>
    <tableColumn id="3" xr3:uid="{74310524-2027-42F5-90D7-E9B9D6FC2CA8}" name="Física_x000a_(A)" dataDxfId="17" dataCellStyle="Porcentaje"/>
    <tableColumn id="4" xr3:uid="{081BB44E-2BB7-48EE-8322-6DF1A8AE6CB2}" name="Financiera_x000a_(B)" dataDxfId="16" dataCellStyle="Millares"/>
    <tableColumn id="10" xr3:uid="{E7BCA89E-76D6-4A1E-BB0D-5E85569C6A18}" name="Física_x000a_(C )" dataDxfId="15" dataCellStyle="Millares 2"/>
    <tableColumn id="9" xr3:uid="{6D99049F-3761-4EC8-8139-7680BE08F1C1}" name="Financiera_x000a_(D)" dataDxfId="14" dataCellStyle="Millares 2"/>
    <tableColumn id="5" xr3:uid="{1A7678F6-3C58-41AD-9AEB-1A357879C8E7}" name="Física _x000a_(C)" dataDxfId="13" dataCellStyle="Millares 2"/>
    <tableColumn id="6" xr3:uid="{5BC54FE3-229E-421E-8DCB-50AA49516738}" name="Financiera _x000a_ (D)" dataDxfId="12" dataCellStyle="Millares 2"/>
    <tableColumn id="7" xr3:uid="{DD5D1D34-EC11-47E7-942E-B15342E91417}" name="Física %_x000a_ E=C/A" dataDxfId="11" dataCellStyle="Porcentaje">
      <calculatedColumnFormula>+Tabla13[[#This Row],[Física 
(C)]]/Tabla13[[#This Row],[Física
(A)]]</calculatedColumnFormula>
    </tableColumn>
    <tableColumn id="8" xr3:uid="{570B9098-3DE5-4C00-9CC5-C454D53B0361}" name="Financiero % _x000a_F=D/B" dataDxfId="10">
      <calculatedColumnFormula>IF(H46&gt;0,H46/D46,0)</calculatedColumnFormula>
    </tableColumn>
  </tableColumns>
  <tableStyleInfo name="Estilo de tabla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83CB2F8-BE9F-43E1-AACF-3A76C986A7F9}" name="Tabla134" displayName="Tabla134" ref="A44:J45" totalsRowShown="0" headerRowDxfId="34" dataDxfId="32" headerRowBorderDxfId="33" tableBorderDxfId="31" totalsRowBorderDxfId="30">
  <autoFilter ref="A44:J45" xr:uid="{00000000-0009-0000-0100-000003000000}"/>
  <tableColumns count="10">
    <tableColumn id="1" xr3:uid="{00000000-0010-0000-0000-000001000000}" name="Producto" dataDxfId="9" dataCellStyle="Normal 2"/>
    <tableColumn id="2" xr3:uid="{00000000-0010-0000-0000-000002000000}" name="Indicador" dataDxfId="8" dataCellStyle="Normal 2"/>
    <tableColumn id="3" xr3:uid="{00000000-0010-0000-0000-000003000000}" name="Física_x000a_(A)" dataDxfId="7" dataCellStyle="Millares 2"/>
    <tableColumn id="4" xr3:uid="{00000000-0010-0000-0000-000004000000}" name="Financiera_x000a_(B)" dataDxfId="6" dataCellStyle="Millares 2"/>
    <tableColumn id="10" xr3:uid="{00000000-0010-0000-0000-00000A000000}" name="Física_x000a_(C )" dataDxfId="5" dataCellStyle="Millares 2"/>
    <tableColumn id="9" xr3:uid="{00000000-0010-0000-0000-000009000000}" name="Financiera_x000a_(D)" dataDxfId="4" dataCellStyle="Millares 2"/>
    <tableColumn id="5" xr3:uid="{00000000-0010-0000-0000-000005000000}" name="Física _x000a_(E)" dataDxfId="3" dataCellStyle="Millares 2"/>
    <tableColumn id="6" xr3:uid="{00000000-0010-0000-0000-000006000000}" name="Financiera _x000a_ (F)" dataDxfId="2" dataCellStyle="Millares 2"/>
    <tableColumn id="7" xr3:uid="{00000000-0010-0000-0000-000007000000}" name="Física %_x000a_ E=C/A" dataDxfId="1" dataCellStyle="Porcentaje">
      <calculatedColumnFormula>IF(G45&gt;0,G45/C45,0)</calculatedColumnFormula>
    </tableColumn>
    <tableColumn id="8" xr3:uid="{00000000-0010-0000-0000-000008000000}" name="Financiero % _x000a_F=D/B" dataDxfId="0">
      <calculatedColumnFormula>IF(H45&gt;0,H45/D45,0)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Z64"/>
  <sheetViews>
    <sheetView showGridLines="0" view="pageBreakPreview" topLeftCell="A41" zoomScale="90" zoomScaleNormal="90" zoomScaleSheetLayoutView="90" workbookViewId="0">
      <selection activeCell="A62" sqref="A62:XFD64"/>
    </sheetView>
  </sheetViews>
  <sheetFormatPr baseColWidth="10" defaultColWidth="11.42578125" defaultRowHeight="15" x14ac:dyDescent="0.25"/>
  <cols>
    <col min="1" max="1" width="29.28515625" style="33" customWidth="1"/>
    <col min="2" max="2" width="21.7109375" style="33" customWidth="1"/>
    <col min="3" max="4" width="15" style="33" customWidth="1"/>
    <col min="5" max="6" width="15" style="39" customWidth="1"/>
    <col min="7" max="7" width="18.42578125" style="33" customWidth="1"/>
    <col min="8" max="10" width="15" style="33" customWidth="1"/>
    <col min="11" max="11" width="40.140625" style="33" hidden="1" customWidth="1"/>
    <col min="12" max="12" width="26.140625" style="33" hidden="1" customWidth="1"/>
    <col min="13" max="13" width="20.42578125" style="33" bestFit="1" customWidth="1"/>
    <col min="14" max="14" width="17.5703125" style="33" bestFit="1" customWidth="1"/>
    <col min="15" max="16384" width="11.42578125" style="33"/>
  </cols>
  <sheetData>
    <row r="1" spans="1:12" s="34" customFormat="1" ht="27.75" customHeight="1" thickBot="1" x14ac:dyDescent="0.3">
      <c r="A1" s="258"/>
      <c r="B1" s="259" t="s">
        <v>190</v>
      </c>
      <c r="C1" s="260"/>
      <c r="D1" s="260"/>
      <c r="E1" s="260"/>
      <c r="F1" s="260"/>
      <c r="G1" s="260"/>
      <c r="H1" s="260"/>
      <c r="I1" s="260"/>
      <c r="J1" s="261"/>
    </row>
    <row r="2" spans="1:12" s="34" customFormat="1" ht="21" customHeight="1" thickBot="1" x14ac:dyDescent="0.3">
      <c r="A2" s="262"/>
      <c r="B2" s="129" t="s">
        <v>15</v>
      </c>
      <c r="C2" s="130"/>
      <c r="D2" s="129" t="s">
        <v>16</v>
      </c>
      <c r="E2" s="130"/>
      <c r="F2" s="130"/>
      <c r="G2" s="130"/>
      <c r="H2" s="131"/>
      <c r="I2" s="3" t="s">
        <v>17</v>
      </c>
      <c r="J2" s="263" t="s">
        <v>18</v>
      </c>
    </row>
    <row r="3" spans="1:12" s="34" customFormat="1" ht="35.25" customHeight="1" thickBot="1" x14ac:dyDescent="0.3">
      <c r="A3" s="264"/>
      <c r="B3" s="132" t="s">
        <v>19</v>
      </c>
      <c r="C3" s="133"/>
      <c r="D3" s="132" t="s">
        <v>212</v>
      </c>
      <c r="E3" s="133"/>
      <c r="F3" s="133"/>
      <c r="G3" s="133"/>
      <c r="H3" s="134"/>
      <c r="I3" s="26">
        <v>43846</v>
      </c>
      <c r="J3" s="265">
        <v>5</v>
      </c>
    </row>
    <row r="4" spans="1:12" s="1" customFormat="1" ht="3" customHeight="1" x14ac:dyDescent="0.25">
      <c r="A4" s="135"/>
      <c r="B4" s="136"/>
      <c r="C4" s="136"/>
      <c r="D4" s="137"/>
      <c r="E4" s="137"/>
      <c r="F4" s="137"/>
      <c r="G4" s="137"/>
      <c r="H4" s="137"/>
      <c r="I4" s="136"/>
      <c r="J4" s="138"/>
      <c r="K4" s="2"/>
      <c r="L4" s="2"/>
    </row>
    <row r="5" spans="1:12" s="1" customFormat="1" ht="3" customHeight="1" x14ac:dyDescent="0.25">
      <c r="A5" s="139"/>
      <c r="B5" s="140"/>
      <c r="C5" s="140"/>
      <c r="D5" s="140"/>
      <c r="E5" s="140"/>
      <c r="F5" s="140"/>
      <c r="G5" s="140"/>
      <c r="H5" s="140"/>
      <c r="I5" s="140"/>
      <c r="J5" s="141"/>
      <c r="K5" s="2"/>
      <c r="L5" s="2"/>
    </row>
    <row r="6" spans="1:12" s="1" customFormat="1" ht="3" customHeight="1" x14ac:dyDescent="0.25">
      <c r="A6" s="142"/>
      <c r="B6" s="137"/>
      <c r="C6" s="137"/>
      <c r="D6" s="137"/>
      <c r="E6" s="137"/>
      <c r="F6" s="137"/>
      <c r="G6" s="137"/>
      <c r="H6" s="137"/>
      <c r="I6" s="137"/>
      <c r="J6" s="143"/>
      <c r="K6" s="2"/>
      <c r="L6" s="2"/>
    </row>
    <row r="7" spans="1:12" s="34" customFormat="1" ht="15.75" x14ac:dyDescent="0.25">
      <c r="A7" s="144" t="s">
        <v>208</v>
      </c>
      <c r="B7" s="145"/>
      <c r="C7" s="145"/>
      <c r="D7" s="145"/>
      <c r="E7" s="145"/>
      <c r="F7" s="145"/>
      <c r="G7" s="145"/>
      <c r="H7" s="145"/>
      <c r="I7" s="145"/>
      <c r="J7" s="146"/>
      <c r="K7" s="35"/>
      <c r="L7" s="35"/>
    </row>
    <row r="8" spans="1:12" s="1" customFormat="1" ht="3" customHeight="1" x14ac:dyDescent="0.25">
      <c r="A8" s="142"/>
      <c r="B8" s="137"/>
      <c r="C8" s="137"/>
      <c r="D8" s="137"/>
      <c r="E8" s="137"/>
      <c r="F8" s="137"/>
      <c r="G8" s="137"/>
      <c r="H8" s="137"/>
      <c r="I8" s="137"/>
      <c r="J8" s="143"/>
      <c r="K8" s="2"/>
      <c r="L8" s="2"/>
    </row>
    <row r="9" spans="1:12" s="34" customFormat="1" ht="15.75" x14ac:dyDescent="0.25">
      <c r="A9" s="147" t="s">
        <v>20</v>
      </c>
      <c r="B9" s="148"/>
      <c r="C9" s="148"/>
      <c r="D9" s="148"/>
      <c r="E9" s="148"/>
      <c r="F9" s="148"/>
      <c r="G9" s="148"/>
      <c r="H9" s="148"/>
      <c r="I9" s="148"/>
      <c r="J9" s="149"/>
      <c r="K9" s="35"/>
      <c r="L9" s="35"/>
    </row>
    <row r="10" spans="1:12" s="1" customFormat="1" ht="3" customHeight="1" x14ac:dyDescent="0.25">
      <c r="A10" s="150"/>
      <c r="B10" s="151"/>
      <c r="C10" s="151"/>
      <c r="D10" s="151"/>
      <c r="E10" s="151"/>
      <c r="F10" s="151"/>
      <c r="G10" s="151"/>
      <c r="H10" s="151"/>
      <c r="I10" s="151"/>
      <c r="J10" s="152"/>
      <c r="K10" s="2"/>
      <c r="L10" s="2"/>
    </row>
    <row r="11" spans="1:12" x14ac:dyDescent="0.25">
      <c r="A11" s="21" t="s">
        <v>21</v>
      </c>
      <c r="B11" s="126" t="s">
        <v>220</v>
      </c>
      <c r="C11" s="127"/>
      <c r="D11" s="127"/>
      <c r="E11" s="127"/>
      <c r="F11" s="127"/>
      <c r="G11" s="127"/>
      <c r="H11" s="127"/>
      <c r="I11" s="127"/>
      <c r="J11" s="128"/>
      <c r="K11" s="34"/>
      <c r="L11" s="34"/>
    </row>
    <row r="12" spans="1:12" s="1" customFormat="1" x14ac:dyDescent="0.25">
      <c r="A12" s="60" t="s">
        <v>203</v>
      </c>
      <c r="B12" s="61" t="s">
        <v>221</v>
      </c>
      <c r="C12" s="62"/>
      <c r="D12" s="62"/>
      <c r="E12" s="62"/>
      <c r="F12" s="62"/>
      <c r="G12" s="62"/>
      <c r="H12" s="62"/>
      <c r="I12" s="62"/>
      <c r="J12" s="63"/>
      <c r="K12" s="2"/>
      <c r="L12" s="2"/>
    </row>
    <row r="13" spans="1:12" s="1" customFormat="1" x14ac:dyDescent="0.25">
      <c r="A13" s="60" t="s">
        <v>215</v>
      </c>
      <c r="B13" s="72" t="s">
        <v>222</v>
      </c>
      <c r="C13" s="62"/>
      <c r="D13" s="62"/>
      <c r="E13" s="62"/>
      <c r="F13" s="62"/>
      <c r="G13" s="62"/>
      <c r="H13" s="62"/>
      <c r="I13" s="62"/>
      <c r="J13" s="63"/>
      <c r="K13" s="2"/>
      <c r="L13" s="2"/>
    </row>
    <row r="14" spans="1:12" ht="51.75" customHeight="1" x14ac:dyDescent="0.25">
      <c r="A14" s="21" t="s">
        <v>188</v>
      </c>
      <c r="B14" s="157" t="s">
        <v>194</v>
      </c>
      <c r="C14" s="158"/>
      <c r="D14" s="158"/>
      <c r="E14" s="158"/>
      <c r="F14" s="158"/>
      <c r="G14" s="158"/>
      <c r="H14" s="158"/>
      <c r="I14" s="158"/>
      <c r="J14" s="159"/>
    </row>
    <row r="15" spans="1:12" ht="64.5" customHeight="1" x14ac:dyDescent="0.25">
      <c r="A15" s="21" t="s">
        <v>189</v>
      </c>
      <c r="B15" s="157" t="s">
        <v>209</v>
      </c>
      <c r="C15" s="158"/>
      <c r="D15" s="158"/>
      <c r="E15" s="158"/>
      <c r="F15" s="158"/>
      <c r="G15" s="158"/>
      <c r="H15" s="158"/>
      <c r="I15" s="158"/>
      <c r="J15" s="159"/>
    </row>
    <row r="16" spans="1:12" s="1" customFormat="1" ht="3" customHeight="1" x14ac:dyDescent="0.25">
      <c r="A16" s="22"/>
      <c r="B16" s="4"/>
      <c r="C16" s="4"/>
      <c r="D16" s="4"/>
      <c r="E16" s="4"/>
      <c r="F16" s="4"/>
      <c r="G16" s="4"/>
      <c r="H16" s="4"/>
      <c r="I16" s="4"/>
      <c r="J16" s="23"/>
      <c r="K16" s="2"/>
      <c r="L16" s="2"/>
    </row>
    <row r="17" spans="1:16" ht="18.75" customHeight="1" x14ac:dyDescent="0.25">
      <c r="A17" s="144" t="s">
        <v>22</v>
      </c>
      <c r="B17" s="145"/>
      <c r="C17" s="145"/>
      <c r="D17" s="145"/>
      <c r="E17" s="145"/>
      <c r="F17" s="145"/>
      <c r="G17" s="145"/>
      <c r="H17" s="145"/>
      <c r="I17" s="145"/>
      <c r="J17" s="146"/>
    </row>
    <row r="18" spans="1:16" s="1" customFormat="1" ht="3" customHeight="1" x14ac:dyDescent="0.25">
      <c r="A18" s="24"/>
      <c r="B18" s="27"/>
      <c r="C18" s="28"/>
      <c r="D18" s="28"/>
      <c r="E18" s="28"/>
      <c r="F18" s="28"/>
      <c r="G18" s="28"/>
      <c r="H18" s="28"/>
      <c r="I18" s="28"/>
      <c r="J18" s="29"/>
      <c r="L18" s="2"/>
    </row>
    <row r="19" spans="1:16" ht="18" customHeight="1" x14ac:dyDescent="0.25">
      <c r="A19" s="21" t="s">
        <v>0</v>
      </c>
      <c r="B19" s="47">
        <f>_xlfn.NUMBERVALUE(LEFT($B$23,1))</f>
        <v>2</v>
      </c>
      <c r="C19" s="162" t="s">
        <v>88</v>
      </c>
      <c r="D19" s="162"/>
      <c r="E19" s="162"/>
      <c r="F19" s="162"/>
      <c r="G19" s="162"/>
      <c r="H19" s="162"/>
      <c r="I19" s="162"/>
      <c r="J19" s="162"/>
      <c r="K19" s="33" t="s">
        <v>198</v>
      </c>
    </row>
    <row r="20" spans="1:16" s="1" customFormat="1" ht="3" customHeight="1" x14ac:dyDescent="0.25">
      <c r="A20" s="24"/>
      <c r="B20" s="48"/>
      <c r="C20" s="49"/>
      <c r="D20" s="49"/>
      <c r="E20" s="49"/>
      <c r="F20" s="49"/>
      <c r="G20" s="49"/>
      <c r="H20" s="49"/>
      <c r="I20" s="49"/>
      <c r="J20" s="50"/>
      <c r="L20" s="2"/>
    </row>
    <row r="21" spans="1:16" ht="39.75" customHeight="1" x14ac:dyDescent="0.25">
      <c r="A21" s="21" t="s">
        <v>1</v>
      </c>
      <c r="B21" s="51">
        <f>_xlfn.NUMBERVALUE(LEFT(B23,3))</f>
        <v>2.5</v>
      </c>
      <c r="C21" s="162" t="s">
        <v>54</v>
      </c>
      <c r="D21" s="162"/>
      <c r="E21" s="162"/>
      <c r="F21" s="162"/>
      <c r="G21" s="162"/>
      <c r="H21" s="162"/>
      <c r="I21" s="162"/>
      <c r="J21" s="162"/>
      <c r="K21" s="41" t="s">
        <v>199</v>
      </c>
      <c r="L21" s="36"/>
      <c r="M21" s="36"/>
      <c r="N21" s="36"/>
      <c r="O21" s="36"/>
      <c r="P21" s="36"/>
    </row>
    <row r="22" spans="1:16" s="1" customFormat="1" ht="3" customHeight="1" x14ac:dyDescent="0.25">
      <c r="A22" s="22"/>
      <c r="B22" s="52"/>
      <c r="C22" s="53"/>
      <c r="D22" s="53"/>
      <c r="E22" s="53"/>
      <c r="F22" s="53"/>
      <c r="G22" s="53"/>
      <c r="H22" s="53"/>
      <c r="I22" s="53"/>
      <c r="J22" s="54"/>
      <c r="L22" s="2"/>
    </row>
    <row r="23" spans="1:16" ht="30.75" customHeight="1" x14ac:dyDescent="0.25">
      <c r="A23" s="21" t="s">
        <v>2</v>
      </c>
      <c r="B23" s="55" t="s">
        <v>96</v>
      </c>
      <c r="C23" s="162" t="s">
        <v>97</v>
      </c>
      <c r="D23" s="162"/>
      <c r="E23" s="162"/>
      <c r="F23" s="162"/>
      <c r="G23" s="162"/>
      <c r="H23" s="162"/>
      <c r="I23" s="162"/>
      <c r="J23" s="162"/>
      <c r="K23" s="41" t="s">
        <v>210</v>
      </c>
    </row>
    <row r="24" spans="1:16" s="1" customFormat="1" ht="3" customHeight="1" x14ac:dyDescent="0.25">
      <c r="A24" s="24"/>
      <c r="B24" s="4"/>
      <c r="C24" s="4"/>
      <c r="D24" s="4"/>
      <c r="E24" s="4"/>
      <c r="F24" s="4"/>
      <c r="G24" s="4"/>
      <c r="H24" s="4"/>
      <c r="I24" s="4"/>
      <c r="J24" s="23"/>
      <c r="K24" s="2"/>
      <c r="L24" s="2"/>
    </row>
    <row r="25" spans="1:16" ht="61.5" customHeight="1" x14ac:dyDescent="0.25">
      <c r="A25" s="21" t="s">
        <v>13</v>
      </c>
      <c r="B25" s="163" t="s">
        <v>201</v>
      </c>
      <c r="C25" s="163"/>
      <c r="D25" s="163"/>
      <c r="E25" s="163"/>
      <c r="F25" s="163"/>
      <c r="G25" s="163"/>
      <c r="H25" s="163"/>
      <c r="I25" s="163"/>
      <c r="J25" s="164"/>
      <c r="K25" s="42" t="s">
        <v>200</v>
      </c>
      <c r="L25" s="56"/>
      <c r="M25" s="36"/>
      <c r="N25" s="36"/>
      <c r="O25" s="36"/>
      <c r="P25" s="36"/>
    </row>
    <row r="26" spans="1:16" s="1" customFormat="1" ht="3" customHeight="1" x14ac:dyDescent="0.25">
      <c r="A26" s="22"/>
      <c r="B26" s="4"/>
      <c r="C26" s="4"/>
      <c r="D26" s="4"/>
      <c r="E26" s="4"/>
      <c r="F26" s="4"/>
      <c r="G26" s="4"/>
      <c r="H26" s="4"/>
      <c r="I26" s="4"/>
      <c r="J26" s="23"/>
      <c r="K26" s="2"/>
      <c r="L26" s="2"/>
    </row>
    <row r="27" spans="1:16" ht="15.75" customHeight="1" x14ac:dyDescent="0.25">
      <c r="A27" s="144" t="s">
        <v>174</v>
      </c>
      <c r="B27" s="145"/>
      <c r="C27" s="145"/>
      <c r="D27" s="145"/>
      <c r="E27" s="145"/>
      <c r="F27" s="145"/>
      <c r="G27" s="145"/>
      <c r="H27" s="145"/>
      <c r="I27" s="145"/>
      <c r="J27" s="146"/>
    </row>
    <row r="28" spans="1:16" s="1" customFormat="1" ht="3" customHeight="1" x14ac:dyDescent="0.25">
      <c r="A28" s="24"/>
      <c r="B28" s="28"/>
      <c r="C28" s="28"/>
      <c r="D28" s="28"/>
      <c r="E28" s="28"/>
      <c r="F28" s="28"/>
      <c r="G28" s="28"/>
      <c r="H28" s="28"/>
      <c r="I28" s="28"/>
      <c r="J28" s="29"/>
      <c r="K28" s="2"/>
      <c r="L28" s="2"/>
    </row>
    <row r="29" spans="1:16" ht="26.25" customHeight="1" x14ac:dyDescent="0.25">
      <c r="A29" s="21" t="s">
        <v>185</v>
      </c>
      <c r="B29" s="160" t="s">
        <v>195</v>
      </c>
      <c r="C29" s="160"/>
      <c r="D29" s="160"/>
      <c r="E29" s="160"/>
      <c r="F29" s="160"/>
      <c r="G29" s="160"/>
      <c r="H29" s="160"/>
      <c r="I29" s="160"/>
      <c r="J29" s="161"/>
    </row>
    <row r="30" spans="1:16" ht="123" customHeight="1" x14ac:dyDescent="0.25">
      <c r="A30" s="25" t="s">
        <v>186</v>
      </c>
      <c r="B30" s="160" t="s">
        <v>196</v>
      </c>
      <c r="C30" s="160"/>
      <c r="D30" s="160"/>
      <c r="E30" s="160"/>
      <c r="F30" s="160"/>
      <c r="G30" s="160"/>
      <c r="H30" s="160"/>
      <c r="I30" s="160"/>
      <c r="J30" s="161"/>
    </row>
    <row r="31" spans="1:16" x14ac:dyDescent="0.25">
      <c r="A31" s="25" t="s">
        <v>187</v>
      </c>
      <c r="B31" s="160" t="s">
        <v>211</v>
      </c>
      <c r="C31" s="160"/>
      <c r="D31" s="160"/>
      <c r="E31" s="160"/>
      <c r="F31" s="160"/>
      <c r="G31" s="160"/>
      <c r="H31" s="160"/>
      <c r="I31" s="160"/>
      <c r="J31" s="161"/>
    </row>
    <row r="32" spans="1:16" s="39" customFormat="1" ht="21.75" customHeight="1" x14ac:dyDescent="0.25">
      <c r="A32" s="308" t="s">
        <v>216</v>
      </c>
      <c r="B32" s="196" t="s">
        <v>225</v>
      </c>
      <c r="C32" s="196"/>
      <c r="D32" s="196"/>
      <c r="E32" s="196"/>
      <c r="F32" s="196"/>
      <c r="G32" s="196"/>
      <c r="H32" s="196"/>
      <c r="I32" s="196"/>
      <c r="J32" s="197"/>
    </row>
    <row r="33" spans="1:14" s="1" customFormat="1" ht="3" customHeight="1" x14ac:dyDescent="0.25">
      <c r="A33" s="22"/>
      <c r="B33" s="4"/>
      <c r="C33" s="4"/>
      <c r="D33" s="4"/>
      <c r="E33" s="4"/>
      <c r="F33" s="4"/>
      <c r="G33" s="4"/>
      <c r="H33" s="4"/>
      <c r="I33" s="4"/>
      <c r="J33" s="23"/>
      <c r="K33" s="2"/>
      <c r="L33" s="2"/>
    </row>
    <row r="34" spans="1:14" ht="15.75" customHeight="1" x14ac:dyDescent="0.25">
      <c r="A34" s="144" t="s">
        <v>176</v>
      </c>
      <c r="B34" s="145"/>
      <c r="C34" s="145"/>
      <c r="D34" s="145"/>
      <c r="E34" s="145"/>
      <c r="F34" s="145"/>
      <c r="G34" s="145"/>
      <c r="H34" s="145"/>
      <c r="I34" s="145"/>
      <c r="J34" s="146"/>
    </row>
    <row r="35" spans="1:14" s="1" customFormat="1" ht="3" customHeight="1" x14ac:dyDescent="0.25">
      <c r="A35" s="24"/>
      <c r="B35" s="28"/>
      <c r="C35" s="28"/>
      <c r="D35" s="28"/>
      <c r="E35" s="28"/>
      <c r="F35" s="28"/>
      <c r="G35" s="28"/>
      <c r="H35" s="28"/>
      <c r="I35" s="28"/>
      <c r="J35" s="29"/>
      <c r="K35" s="2"/>
      <c r="L35" s="2"/>
    </row>
    <row r="36" spans="1:14" s="34" customFormat="1" ht="15.75" x14ac:dyDescent="0.25">
      <c r="A36" s="147" t="s">
        <v>175</v>
      </c>
      <c r="B36" s="148"/>
      <c r="C36" s="148"/>
      <c r="D36" s="148"/>
      <c r="E36" s="148"/>
      <c r="F36" s="148"/>
      <c r="G36" s="148"/>
      <c r="H36" s="148"/>
      <c r="I36" s="148"/>
      <c r="J36" s="149"/>
      <c r="K36" s="35"/>
      <c r="L36" s="35"/>
    </row>
    <row r="37" spans="1:14" s="1" customFormat="1" ht="3" customHeight="1" x14ac:dyDescent="0.25">
      <c r="A37" s="24"/>
      <c r="B37" s="28"/>
      <c r="C37" s="28"/>
      <c r="D37" s="28"/>
      <c r="E37" s="28"/>
      <c r="F37" s="28"/>
      <c r="G37" s="28"/>
      <c r="H37" s="28"/>
      <c r="I37" s="28"/>
      <c r="J37" s="29"/>
      <c r="K37" s="2"/>
      <c r="L37" s="2"/>
    </row>
    <row r="38" spans="1:14" ht="15" customHeight="1" x14ac:dyDescent="0.25">
      <c r="A38" s="184" t="s">
        <v>3</v>
      </c>
      <c r="B38" s="185"/>
      <c r="C38" s="182" t="s">
        <v>10</v>
      </c>
      <c r="D38" s="186"/>
      <c r="E38" s="186"/>
      <c r="F38" s="186" t="s">
        <v>4</v>
      </c>
      <c r="G38" s="186"/>
      <c r="H38" s="185"/>
      <c r="I38" s="182" t="s">
        <v>12</v>
      </c>
      <c r="J38" s="183"/>
      <c r="K38" s="44"/>
      <c r="L38" s="39"/>
      <c r="M38" s="57"/>
    </row>
    <row r="39" spans="1:14" x14ac:dyDescent="0.25">
      <c r="A39" s="178">
        <v>7802698211</v>
      </c>
      <c r="B39" s="179"/>
      <c r="C39" s="187">
        <v>6395191299.4700003</v>
      </c>
      <c r="D39" s="188"/>
      <c r="E39" s="189"/>
      <c r="F39" s="187" cm="1">
        <f t="array" ref="F39">+'[1]Programa 11'!$G$39+Tabla1[Financiera 
 (D)]</f>
        <v>5685360467.5682011</v>
      </c>
      <c r="G39" s="188"/>
      <c r="H39" s="189"/>
      <c r="I39" s="180">
        <f>IF(F39&gt;0,F39/C39,0)</f>
        <v>0.8890055357748835</v>
      </c>
      <c r="J39" s="181"/>
      <c r="K39" s="46"/>
      <c r="L39" s="39"/>
      <c r="M39" s="57"/>
    </row>
    <row r="40" spans="1:14" s="1" customFormat="1" ht="3" customHeight="1" x14ac:dyDescent="0.25">
      <c r="A40" s="24"/>
      <c r="B40" s="28"/>
      <c r="C40" s="28"/>
      <c r="D40" s="28"/>
      <c r="E40" s="28"/>
      <c r="F40" s="28"/>
      <c r="G40" s="28"/>
      <c r="H40" s="28"/>
      <c r="I40" s="28"/>
      <c r="J40" s="29"/>
      <c r="K40" s="2"/>
      <c r="L40" s="2"/>
    </row>
    <row r="41" spans="1:14" s="34" customFormat="1" ht="15.75" x14ac:dyDescent="0.25">
      <c r="A41" s="147" t="s">
        <v>177</v>
      </c>
      <c r="B41" s="148"/>
      <c r="C41" s="148"/>
      <c r="D41" s="148"/>
      <c r="E41" s="148"/>
      <c r="F41" s="148"/>
      <c r="G41" s="148"/>
      <c r="H41" s="148"/>
      <c r="I41" s="148"/>
      <c r="J41" s="149"/>
      <c r="K41" s="40"/>
      <c r="L41" s="35"/>
    </row>
    <row r="42" spans="1:14" s="1" customFormat="1" ht="3" customHeight="1" x14ac:dyDescent="0.25">
      <c r="A42" s="24"/>
      <c r="B42" s="28"/>
      <c r="C42" s="28"/>
      <c r="D42" s="28"/>
      <c r="E42" s="28"/>
      <c r="F42" s="28"/>
      <c r="G42" s="28"/>
      <c r="H42" s="28"/>
      <c r="I42" s="28"/>
      <c r="J42" s="29"/>
      <c r="K42" s="2"/>
      <c r="L42" s="2"/>
    </row>
    <row r="43" spans="1:14" ht="17.25" customHeight="1" x14ac:dyDescent="0.25">
      <c r="A43" s="30"/>
      <c r="B43" s="31"/>
      <c r="C43" s="167" t="s">
        <v>5</v>
      </c>
      <c r="D43" s="168"/>
      <c r="E43" s="175" t="s">
        <v>217</v>
      </c>
      <c r="F43" s="176"/>
      <c r="G43" s="167" t="s">
        <v>14</v>
      </c>
      <c r="H43" s="167"/>
      <c r="I43" s="167" t="s">
        <v>9</v>
      </c>
      <c r="J43" s="177"/>
    </row>
    <row r="44" spans="1:14" ht="25.5" x14ac:dyDescent="0.25">
      <c r="A44" s="266" t="s">
        <v>27</v>
      </c>
      <c r="B44" s="32" t="s">
        <v>26</v>
      </c>
      <c r="C44" s="32" t="s">
        <v>204</v>
      </c>
      <c r="D44" s="32" t="s">
        <v>205</v>
      </c>
      <c r="E44" s="68" t="s">
        <v>219</v>
      </c>
      <c r="F44" s="68" t="s">
        <v>218</v>
      </c>
      <c r="G44" s="69" t="s">
        <v>206</v>
      </c>
      <c r="H44" s="69" t="s">
        <v>207</v>
      </c>
      <c r="I44" s="69" t="s">
        <v>11</v>
      </c>
      <c r="J44" s="267" t="s">
        <v>8</v>
      </c>
      <c r="K44" s="43"/>
      <c r="L44" s="57"/>
      <c r="M44" s="57"/>
    </row>
    <row r="45" spans="1:14" ht="78.75" customHeight="1" x14ac:dyDescent="0.25">
      <c r="A45" s="65" t="s">
        <v>213</v>
      </c>
      <c r="B45" s="66" t="s">
        <v>214</v>
      </c>
      <c r="C45" s="67">
        <v>618793096</v>
      </c>
      <c r="D45" s="67">
        <v>7802698211</v>
      </c>
      <c r="E45" s="67">
        <v>154698274</v>
      </c>
      <c r="F45" s="67">
        <v>1950674552.75</v>
      </c>
      <c r="G45" s="67">
        <v>158951964.27625805</v>
      </c>
      <c r="H45" s="67">
        <v>2038566423.4899993</v>
      </c>
      <c r="I45" s="70">
        <f>IF(G45&gt;0,G45/C45,0)</f>
        <v>0.25687417216474251</v>
      </c>
      <c r="J45" s="71">
        <f>IF(H45&gt;0,H45/D45,0)</f>
        <v>0.26126429196198975</v>
      </c>
      <c r="K45" s="45"/>
      <c r="L45" s="59" t="s">
        <v>202</v>
      </c>
      <c r="M45" s="57"/>
      <c r="N45" s="58"/>
    </row>
    <row r="46" spans="1:14" s="1" customFormat="1" ht="3" customHeight="1" x14ac:dyDescent="0.25">
      <c r="A46" s="24"/>
      <c r="B46" s="28"/>
      <c r="C46" s="28"/>
      <c r="D46" s="28"/>
      <c r="E46" s="28"/>
      <c r="F46" s="28"/>
      <c r="G46" s="28"/>
      <c r="H46" s="28"/>
      <c r="I46" s="28"/>
      <c r="J46" s="29"/>
      <c r="K46" s="2"/>
      <c r="L46" s="2"/>
    </row>
    <row r="47" spans="1:14" ht="15.75" customHeight="1" x14ac:dyDescent="0.25">
      <c r="A47" s="144" t="s">
        <v>178</v>
      </c>
      <c r="B47" s="145"/>
      <c r="C47" s="145"/>
      <c r="D47" s="145"/>
      <c r="E47" s="145"/>
      <c r="F47" s="145"/>
      <c r="G47" s="145"/>
      <c r="H47" s="145"/>
      <c r="I47" s="145"/>
      <c r="J47" s="146"/>
    </row>
    <row r="48" spans="1:14" s="1" customFormat="1" ht="3" customHeight="1" x14ac:dyDescent="0.25">
      <c r="A48" s="24"/>
      <c r="B48" s="28"/>
      <c r="C48" s="28"/>
      <c r="D48" s="28"/>
      <c r="E48" s="28"/>
      <c r="F48" s="28"/>
      <c r="G48" s="28"/>
      <c r="H48" s="28"/>
      <c r="I48" s="28"/>
      <c r="J48" s="29"/>
      <c r="K48" s="2"/>
      <c r="L48" s="2"/>
    </row>
    <row r="49" spans="1:26" s="34" customFormat="1" ht="15.75" x14ac:dyDescent="0.25">
      <c r="A49" s="147" t="s">
        <v>179</v>
      </c>
      <c r="B49" s="148"/>
      <c r="C49" s="148"/>
      <c r="D49" s="148"/>
      <c r="E49" s="148"/>
      <c r="F49" s="148"/>
      <c r="G49" s="148"/>
      <c r="H49" s="148"/>
      <c r="I49" s="148"/>
      <c r="J49" s="149"/>
      <c r="K49" s="35"/>
      <c r="L49" s="35"/>
    </row>
    <row r="50" spans="1:26" s="1" customFormat="1" ht="3" customHeight="1" x14ac:dyDescent="0.25">
      <c r="A50" s="22"/>
      <c r="B50" s="4"/>
      <c r="C50" s="4"/>
      <c r="D50" s="4"/>
      <c r="E50" s="4"/>
      <c r="F50" s="4"/>
      <c r="G50" s="4"/>
      <c r="H50" s="4"/>
      <c r="I50" s="4"/>
      <c r="J50" s="23"/>
      <c r="K50" s="2"/>
      <c r="L50" s="2"/>
    </row>
    <row r="51" spans="1:26" ht="29.25" customHeight="1" x14ac:dyDescent="0.25">
      <c r="A51" s="37" t="s">
        <v>180</v>
      </c>
      <c r="B51" s="169" t="s">
        <v>213</v>
      </c>
      <c r="C51" s="170"/>
      <c r="D51" s="170"/>
      <c r="E51" s="170"/>
      <c r="F51" s="170"/>
      <c r="G51" s="170"/>
      <c r="H51" s="170"/>
      <c r="I51" s="170"/>
      <c r="J51" s="171"/>
    </row>
    <row r="52" spans="1:26" ht="27.75" customHeight="1" x14ac:dyDescent="0.25">
      <c r="A52" s="37" t="s">
        <v>181</v>
      </c>
      <c r="B52" s="169" t="s">
        <v>197</v>
      </c>
      <c r="C52" s="170"/>
      <c r="D52" s="170"/>
      <c r="E52" s="170"/>
      <c r="F52" s="170"/>
      <c r="G52" s="170"/>
      <c r="H52" s="170"/>
      <c r="I52" s="170"/>
      <c r="J52" s="171"/>
    </row>
    <row r="53" spans="1:26" ht="69" customHeight="1" x14ac:dyDescent="0.25">
      <c r="A53" s="37" t="s">
        <v>7</v>
      </c>
      <c r="B53" s="268" t="s">
        <v>226</v>
      </c>
      <c r="C53" s="268"/>
      <c r="D53" s="268"/>
      <c r="E53" s="268"/>
      <c r="F53" s="268"/>
      <c r="G53" s="268"/>
      <c r="H53" s="268"/>
      <c r="I53" s="268"/>
      <c r="J53" s="172"/>
      <c r="K53" s="38"/>
    </row>
    <row r="54" spans="1:26" ht="30" x14ac:dyDescent="0.25">
      <c r="A54" s="37" t="s">
        <v>6</v>
      </c>
      <c r="B54" s="173" t="s">
        <v>223</v>
      </c>
      <c r="C54" s="173"/>
      <c r="D54" s="173"/>
      <c r="E54" s="173"/>
      <c r="F54" s="173"/>
      <c r="G54" s="173"/>
      <c r="H54" s="173"/>
      <c r="I54" s="173"/>
      <c r="J54" s="174"/>
    </row>
    <row r="55" spans="1:26" s="1" customFormat="1" ht="3" customHeight="1" x14ac:dyDescent="0.25">
      <c r="A55" s="22"/>
      <c r="B55" s="4"/>
      <c r="C55" s="4"/>
      <c r="D55" s="4"/>
      <c r="E55" s="4"/>
      <c r="F55" s="4"/>
      <c r="G55" s="4"/>
      <c r="H55" s="4"/>
      <c r="I55" s="4"/>
      <c r="J55" s="23"/>
      <c r="K55" s="2"/>
      <c r="L55" s="2"/>
    </row>
    <row r="56" spans="1:26" ht="15.75" customHeight="1" x14ac:dyDescent="0.25">
      <c r="A56" s="144" t="s">
        <v>182</v>
      </c>
      <c r="B56" s="145"/>
      <c r="C56" s="145"/>
      <c r="D56" s="145"/>
      <c r="E56" s="145"/>
      <c r="F56" s="145"/>
      <c r="G56" s="145"/>
      <c r="H56" s="145"/>
      <c r="I56" s="145"/>
      <c r="J56" s="146"/>
    </row>
    <row r="57" spans="1:26" s="1" customFormat="1" ht="3" customHeight="1" x14ac:dyDescent="0.25">
      <c r="A57" s="24"/>
      <c r="B57" s="28"/>
      <c r="C57" s="28"/>
      <c r="D57" s="28"/>
      <c r="E57" s="28"/>
      <c r="F57" s="28"/>
      <c r="G57" s="28"/>
      <c r="H57" s="28"/>
      <c r="I57" s="28"/>
      <c r="J57" s="29"/>
      <c r="K57" s="2"/>
      <c r="L57" s="2"/>
    </row>
    <row r="58" spans="1:26" s="34" customFormat="1" ht="33" customHeight="1" x14ac:dyDescent="0.25">
      <c r="A58" s="154" t="s">
        <v>184</v>
      </c>
      <c r="B58" s="155"/>
      <c r="C58" s="155"/>
      <c r="D58" s="155"/>
      <c r="E58" s="155"/>
      <c r="F58" s="155"/>
      <c r="G58" s="155"/>
      <c r="H58" s="155"/>
      <c r="I58" s="155"/>
      <c r="J58" s="156"/>
      <c r="K58" s="35"/>
      <c r="L58" s="35"/>
    </row>
    <row r="59" spans="1:26" s="1" customFormat="1" ht="3" customHeight="1" x14ac:dyDescent="0.25">
      <c r="A59" s="22"/>
      <c r="B59" s="4"/>
      <c r="C59" s="4"/>
      <c r="D59" s="4"/>
      <c r="E59" s="4"/>
      <c r="F59" s="4"/>
      <c r="G59" s="4"/>
      <c r="H59" s="4"/>
      <c r="I59" s="4"/>
      <c r="J59" s="23"/>
      <c r="K59" s="2"/>
      <c r="L59" s="2"/>
    </row>
    <row r="60" spans="1:26" ht="80.25" customHeight="1" x14ac:dyDescent="0.25">
      <c r="A60" s="165" t="s">
        <v>224</v>
      </c>
      <c r="B60" s="166"/>
      <c r="C60" s="166"/>
      <c r="D60" s="166"/>
      <c r="E60" s="166"/>
      <c r="F60" s="166"/>
      <c r="G60" s="166"/>
      <c r="H60" s="166"/>
      <c r="I60" s="166"/>
      <c r="J60" s="269"/>
    </row>
    <row r="61" spans="1:26" ht="14.25" customHeight="1" x14ac:dyDescent="0.25">
      <c r="A61" s="153" t="s">
        <v>183</v>
      </c>
      <c r="B61" s="153"/>
      <c r="C61" s="153"/>
      <c r="D61" s="153"/>
      <c r="E61" s="153"/>
      <c r="F61" s="153"/>
      <c r="G61" s="153"/>
      <c r="H61" s="153"/>
      <c r="I61" s="153"/>
      <c r="J61" s="153"/>
    </row>
    <row r="62" spans="1:26" s="73" customFormat="1" hidden="1" x14ac:dyDescent="0.25"/>
    <row r="63" spans="1:26" s="73" customFormat="1" hidden="1" x14ac:dyDescent="0.25"/>
    <row r="64" spans="1:26" s="256" customFormat="1" ht="46.5" hidden="1" customHeight="1" x14ac:dyDescent="0.25">
      <c r="A64" s="251"/>
      <c r="B64" s="251"/>
      <c r="C64" s="251"/>
      <c r="D64" s="252"/>
      <c r="E64" s="253"/>
      <c r="F64" s="253"/>
      <c r="G64" s="253"/>
      <c r="H64" s="253"/>
      <c r="I64" s="253"/>
      <c r="J64" s="254"/>
      <c r="K64" s="253"/>
      <c r="L64" s="253"/>
      <c r="M64" s="254"/>
      <c r="N64" s="253"/>
      <c r="O64" s="253"/>
      <c r="P64" s="253"/>
      <c r="Q64" s="253"/>
      <c r="R64" s="253"/>
      <c r="S64" s="253"/>
      <c r="T64" s="253"/>
      <c r="U64" s="253"/>
      <c r="V64" s="253"/>
      <c r="W64" s="253"/>
      <c r="X64" s="253"/>
      <c r="Y64" s="253"/>
      <c r="Z64" s="255"/>
    </row>
  </sheetData>
  <sheetProtection formatCells="0" formatColumns="0" formatRows="0" insertRows="0" deleteRows="0" pivotTables="0"/>
  <mergeCells count="50">
    <mergeCell ref="B14:J14"/>
    <mergeCell ref="I43:J43"/>
    <mergeCell ref="B52:J52"/>
    <mergeCell ref="A39:B39"/>
    <mergeCell ref="I39:J39"/>
    <mergeCell ref="I38:J38"/>
    <mergeCell ref="A38:B38"/>
    <mergeCell ref="C38:E38"/>
    <mergeCell ref="C39:E39"/>
    <mergeCell ref="F38:H38"/>
    <mergeCell ref="F39:H39"/>
    <mergeCell ref="B32:J32"/>
    <mergeCell ref="A56:J56"/>
    <mergeCell ref="A47:J47"/>
    <mergeCell ref="G43:H43"/>
    <mergeCell ref="C43:D43"/>
    <mergeCell ref="A49:J49"/>
    <mergeCell ref="B51:J51"/>
    <mergeCell ref="B53:J53"/>
    <mergeCell ref="B54:J54"/>
    <mergeCell ref="E43:F43"/>
    <mergeCell ref="A61:J61"/>
    <mergeCell ref="A58:J58"/>
    <mergeCell ref="A17:J17"/>
    <mergeCell ref="B15:J15"/>
    <mergeCell ref="B29:J29"/>
    <mergeCell ref="B30:J30"/>
    <mergeCell ref="B31:J31"/>
    <mergeCell ref="A34:J34"/>
    <mergeCell ref="C19:J19"/>
    <mergeCell ref="C21:J21"/>
    <mergeCell ref="C23:J23"/>
    <mergeCell ref="A27:J27"/>
    <mergeCell ref="B25:J25"/>
    <mergeCell ref="A60:J60"/>
    <mergeCell ref="A41:J41"/>
    <mergeCell ref="A36:J36"/>
    <mergeCell ref="B11:J11"/>
    <mergeCell ref="B1:J1"/>
    <mergeCell ref="D2:H2"/>
    <mergeCell ref="D3:H3"/>
    <mergeCell ref="B2:C2"/>
    <mergeCell ref="B3:C3"/>
    <mergeCell ref="A4:J4"/>
    <mergeCell ref="A5:J5"/>
    <mergeCell ref="A6:J6"/>
    <mergeCell ref="A7:J7"/>
    <mergeCell ref="A8:J8"/>
    <mergeCell ref="A9:J9"/>
    <mergeCell ref="A10:J10"/>
  </mergeCells>
  <dataValidations xWindow="1014" yWindow="548" count="15">
    <dataValidation allowBlank="1" sqref="A11" xr:uid="{00000000-0002-0000-0000-000000000000}"/>
    <dataValidation allowBlank="1" showInputMessage="1" prompt="Nombre del capítulo" sqref="B11:J11" xr:uid="{00000000-0002-0000-0000-000001000000}"/>
    <dataValidation allowBlank="1" showInputMessage="1" showErrorMessage="1" prompt="¿A quién va dirigido el programa?, ¿qué característica tiene esta población que requiere ser beneficiada?" sqref="B31:B32 C31:J31" xr:uid="{00000000-0002-0000-0000-000002000000}"/>
    <dataValidation allowBlank="1" showInputMessage="1" showErrorMessage="1" prompt="Nombre del producto" sqref="B51:J51" xr:uid="{00000000-0002-0000-0000-000003000000}"/>
    <dataValidation allowBlank="1" showInputMessage="1" showErrorMessage="1" prompt="¿En qué consiste el producto? su objetivo" sqref="B52:J52" xr:uid="{00000000-0002-0000-0000-000004000000}"/>
    <dataValidation allowBlank="1" showInputMessage="1" showErrorMessage="1" prompt="1. Describir lo plasmado en el presupuesto_x000a_2. Describir lo alcanzado en términos financieros y de producción " sqref="B53:J53" xr:uid="{00000000-0002-0000-0000-000005000000}"/>
    <dataValidation allowBlank="1" showInputMessage="1" showErrorMessage="1" prompt="De existir desvío, explicar razones." sqref="B54:J54" xr:uid="{00000000-0002-0000-0000-000006000000}"/>
    <dataValidation allowBlank="1" showInputMessage="1" showErrorMessage="1" prompt="Presupuesto del programa" sqref="A39:C39 F39" xr:uid="{00000000-0002-0000-0000-000007000000}"/>
    <dataValidation allowBlank="1" showInputMessage="1" showErrorMessage="1" prompt="¿En qué consiste el programa?" sqref="B30:J30" xr:uid="{00000000-0002-0000-0000-000008000000}"/>
    <dataValidation allowBlank="1" showInputMessage="1" showErrorMessage="1" prompt="Nombre de cada producto" sqref="A44:A45" xr:uid="{00000000-0002-0000-0000-000009000000}"/>
    <dataValidation allowBlank="1" showInputMessage="1" showErrorMessage="1" prompt="Nombre del indicador" sqref="B44:B45" xr:uid="{00000000-0002-0000-0000-00000A000000}"/>
    <dataValidation allowBlank="1" showInputMessage="1" showErrorMessage="1" prompt="Meta anual del indicador" sqref="C44:C45 E44" xr:uid="{00000000-0002-0000-0000-00000B000000}"/>
    <dataValidation allowBlank="1" showInputMessage="1" showErrorMessage="1" prompt="Monto presupuestado para el producto" sqref="D44:D45 E45:F45 F44" xr:uid="{00000000-0002-0000-0000-00000C000000}"/>
    <dataValidation allowBlank="1" showInputMessage="1" showErrorMessage="1" prompt="Meta alcanzada en el trimestre" sqref="G44:G45" xr:uid="{00000000-0002-0000-0000-00000D000000}"/>
    <dataValidation allowBlank="1" showInputMessage="1" showErrorMessage="1" prompt="Monto ejecutado en el trimestre" sqref="H44:H45" xr:uid="{00000000-0002-0000-0000-00000E000000}"/>
  </dataValidations>
  <pageMargins left="0.25" right="0.25" top="0.25" bottom="0.75" header="0.3" footer="0.3"/>
  <pageSetup scale="76" fitToHeight="0" orientation="landscape" r:id="rId1"/>
  <headerFooter alignWithMargins="0"/>
  <rowBreaks count="1" manualBreakCount="1">
    <brk id="32" max="9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xWindow="1014" yWindow="548" count="1">
        <x14:dataValidation type="list" allowBlank="1" showInputMessage="1" showErrorMessage="1" promptTitle="Código" prompt="Digitar/seleccionar el código del Objetivo Específico actual" xr:uid="{00000000-0002-0000-0000-00000F000000}">
          <x14:formula1>
            <xm:f>'Validacion datos'!$D$7:$D$64</xm:f>
          </x14:formula1>
          <xm:sqref>B23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4A3B7-65FB-4A74-B08D-4A408136E806}">
  <sheetPr>
    <pageSetUpPr fitToPage="1"/>
  </sheetPr>
  <dimension ref="A1:Z67"/>
  <sheetViews>
    <sheetView showGridLines="0" view="pageBreakPreview" topLeftCell="A56" zoomScale="90" zoomScaleNormal="90" zoomScaleSheetLayoutView="90" workbookViewId="0">
      <selection activeCell="A65" sqref="A65:XFD67"/>
    </sheetView>
  </sheetViews>
  <sheetFormatPr baseColWidth="10" defaultColWidth="11.42578125" defaultRowHeight="15" x14ac:dyDescent="0.25"/>
  <cols>
    <col min="1" max="1" width="32.85546875" style="73" customWidth="1"/>
    <col min="2" max="2" width="21.7109375" style="73" customWidth="1"/>
    <col min="3" max="10" width="15" style="73" customWidth="1"/>
    <col min="11" max="11" width="40.140625" style="73" hidden="1" customWidth="1"/>
    <col min="12" max="12" width="26.140625" style="73" hidden="1" customWidth="1"/>
    <col min="13" max="13" width="20.42578125" style="73" bestFit="1" customWidth="1"/>
    <col min="14" max="14" width="17.5703125" style="73" bestFit="1" customWidth="1"/>
    <col min="15" max="16384" width="11.42578125" style="73"/>
  </cols>
  <sheetData>
    <row r="1" spans="1:12" s="34" customFormat="1" ht="27.75" customHeight="1" thickBot="1" x14ac:dyDescent="0.3">
      <c r="A1" s="270"/>
      <c r="B1" s="271" t="s">
        <v>190</v>
      </c>
      <c r="C1" s="272"/>
      <c r="D1" s="272"/>
      <c r="E1" s="272"/>
      <c r="F1" s="272"/>
      <c r="G1" s="272"/>
      <c r="H1" s="272"/>
      <c r="I1" s="272"/>
      <c r="J1" s="273"/>
    </row>
    <row r="2" spans="1:12" s="34" customFormat="1" ht="21" customHeight="1" thickBot="1" x14ac:dyDescent="0.3">
      <c r="A2" s="274"/>
      <c r="B2" s="226" t="s">
        <v>15</v>
      </c>
      <c r="C2" s="275"/>
      <c r="D2" s="226" t="s">
        <v>16</v>
      </c>
      <c r="E2" s="275"/>
      <c r="F2" s="275"/>
      <c r="G2" s="275"/>
      <c r="H2" s="227"/>
      <c r="I2" s="102" t="s">
        <v>17</v>
      </c>
      <c r="J2" s="276" t="s">
        <v>18</v>
      </c>
    </row>
    <row r="3" spans="1:12" s="34" customFormat="1" ht="54" customHeight="1" thickBot="1" x14ac:dyDescent="0.3">
      <c r="A3" s="277"/>
      <c r="B3" s="228" t="s">
        <v>19</v>
      </c>
      <c r="C3" s="229"/>
      <c r="D3" s="228" t="s">
        <v>212</v>
      </c>
      <c r="E3" s="229"/>
      <c r="F3" s="229"/>
      <c r="G3" s="229"/>
      <c r="H3" s="230"/>
      <c r="I3" s="100">
        <v>43846</v>
      </c>
      <c r="J3" s="278">
        <v>5</v>
      </c>
    </row>
    <row r="4" spans="1:12" s="34" customFormat="1" ht="3" customHeight="1" x14ac:dyDescent="0.25">
      <c r="A4" s="231"/>
      <c r="B4" s="232"/>
      <c r="C4" s="232"/>
      <c r="D4" s="279"/>
      <c r="E4" s="279"/>
      <c r="F4" s="279"/>
      <c r="G4" s="279"/>
      <c r="H4" s="279"/>
      <c r="I4" s="232"/>
      <c r="J4" s="233"/>
    </row>
    <row r="5" spans="1:12" s="34" customFormat="1" ht="3" customHeight="1" x14ac:dyDescent="0.25">
      <c r="A5" s="220"/>
      <c r="B5" s="280"/>
      <c r="C5" s="280"/>
      <c r="D5" s="280"/>
      <c r="E5" s="280"/>
      <c r="F5" s="280"/>
      <c r="G5" s="280"/>
      <c r="H5" s="280"/>
      <c r="I5" s="280"/>
      <c r="J5" s="221"/>
    </row>
    <row r="6" spans="1:12" s="34" customFormat="1" ht="3" customHeight="1" x14ac:dyDescent="0.25">
      <c r="A6" s="222"/>
      <c r="B6" s="279"/>
      <c r="C6" s="279"/>
      <c r="D6" s="279"/>
      <c r="E6" s="279"/>
      <c r="F6" s="279"/>
      <c r="G6" s="279"/>
      <c r="H6" s="279"/>
      <c r="I6" s="279"/>
      <c r="J6" s="223"/>
    </row>
    <row r="7" spans="1:12" s="34" customFormat="1" x14ac:dyDescent="0.25">
      <c r="A7" s="199" t="s">
        <v>208</v>
      </c>
      <c r="B7" s="281"/>
      <c r="C7" s="281"/>
      <c r="D7" s="281"/>
      <c r="E7" s="281"/>
      <c r="F7" s="281"/>
      <c r="G7" s="281"/>
      <c r="H7" s="281"/>
      <c r="I7" s="281"/>
      <c r="J7" s="200"/>
    </row>
    <row r="8" spans="1:12" s="34" customFormat="1" ht="3" customHeight="1" x14ac:dyDescent="0.25">
      <c r="A8" s="222"/>
      <c r="B8" s="279"/>
      <c r="C8" s="279"/>
      <c r="D8" s="279"/>
      <c r="E8" s="279"/>
      <c r="F8" s="279"/>
      <c r="G8" s="279"/>
      <c r="H8" s="279"/>
      <c r="I8" s="279"/>
      <c r="J8" s="223"/>
    </row>
    <row r="9" spans="1:12" s="34" customFormat="1" x14ac:dyDescent="0.25">
      <c r="A9" s="201" t="s">
        <v>20</v>
      </c>
      <c r="B9" s="282"/>
      <c r="C9" s="282"/>
      <c r="D9" s="282"/>
      <c r="E9" s="282"/>
      <c r="F9" s="282"/>
      <c r="G9" s="282"/>
      <c r="H9" s="282"/>
      <c r="I9" s="282"/>
      <c r="J9" s="202"/>
    </row>
    <row r="10" spans="1:12" s="34" customFormat="1" ht="3" customHeight="1" x14ac:dyDescent="0.25">
      <c r="A10" s="224"/>
      <c r="B10" s="283"/>
      <c r="C10" s="283"/>
      <c r="D10" s="283"/>
      <c r="E10" s="283"/>
      <c r="F10" s="283"/>
      <c r="G10" s="283"/>
      <c r="H10" s="283"/>
      <c r="I10" s="283"/>
      <c r="J10" s="225"/>
    </row>
    <row r="11" spans="1:12" x14ac:dyDescent="0.25">
      <c r="A11" s="90" t="s">
        <v>21</v>
      </c>
      <c r="B11" s="214" t="s">
        <v>220</v>
      </c>
      <c r="C11" s="215"/>
      <c r="D11" s="215"/>
      <c r="E11" s="215"/>
      <c r="F11" s="215"/>
      <c r="G11" s="215"/>
      <c r="H11" s="215"/>
      <c r="I11" s="215"/>
      <c r="J11" s="216"/>
      <c r="K11" s="34"/>
      <c r="L11" s="34"/>
    </row>
    <row r="12" spans="1:12" s="34" customFormat="1" ht="3" customHeight="1" x14ac:dyDescent="0.25">
      <c r="A12" s="79"/>
      <c r="B12" s="284"/>
      <c r="C12" s="284"/>
      <c r="D12" s="284"/>
      <c r="E12" s="284"/>
      <c r="F12" s="284"/>
      <c r="G12" s="284"/>
      <c r="H12" s="284"/>
      <c r="I12" s="284"/>
      <c r="J12" s="76"/>
    </row>
    <row r="13" spans="1:12" s="34" customFormat="1" x14ac:dyDescent="0.25">
      <c r="A13" s="60" t="s">
        <v>203</v>
      </c>
      <c r="B13" s="99" t="s">
        <v>221</v>
      </c>
      <c r="C13" s="97"/>
      <c r="D13" s="97"/>
      <c r="E13" s="97"/>
      <c r="F13" s="97"/>
      <c r="G13" s="97"/>
      <c r="H13" s="97"/>
      <c r="I13" s="97"/>
      <c r="J13" s="96"/>
    </row>
    <row r="14" spans="1:12" s="34" customFormat="1" x14ac:dyDescent="0.25">
      <c r="A14" s="60" t="s">
        <v>215</v>
      </c>
      <c r="B14" s="98" t="s">
        <v>222</v>
      </c>
      <c r="C14" s="97"/>
      <c r="D14" s="97"/>
      <c r="E14" s="97"/>
      <c r="F14" s="97"/>
      <c r="G14" s="97"/>
      <c r="H14" s="97"/>
      <c r="I14" s="97"/>
      <c r="J14" s="96"/>
    </row>
    <row r="15" spans="1:12" ht="41.25" customHeight="1" x14ac:dyDescent="0.25">
      <c r="A15" s="90" t="s">
        <v>188</v>
      </c>
      <c r="B15" s="217" t="s">
        <v>194</v>
      </c>
      <c r="C15" s="218"/>
      <c r="D15" s="218"/>
      <c r="E15" s="218"/>
      <c r="F15" s="218"/>
      <c r="G15" s="218"/>
      <c r="H15" s="218"/>
      <c r="I15" s="218"/>
      <c r="J15" s="219"/>
    </row>
    <row r="16" spans="1:12" ht="56.25" customHeight="1" x14ac:dyDescent="0.25">
      <c r="A16" s="90" t="s">
        <v>189</v>
      </c>
      <c r="B16" s="217" t="s">
        <v>209</v>
      </c>
      <c r="C16" s="218"/>
      <c r="D16" s="218"/>
      <c r="E16" s="218"/>
      <c r="F16" s="218"/>
      <c r="G16" s="218"/>
      <c r="H16" s="218"/>
      <c r="I16" s="218"/>
      <c r="J16" s="219"/>
    </row>
    <row r="17" spans="1:16" s="34" customFormat="1" ht="3" customHeight="1" x14ac:dyDescent="0.25">
      <c r="A17" s="77"/>
      <c r="B17" s="284"/>
      <c r="C17" s="284"/>
      <c r="D17" s="284"/>
      <c r="E17" s="284"/>
      <c r="F17" s="284"/>
      <c r="G17" s="284"/>
      <c r="H17" s="284"/>
      <c r="I17" s="284"/>
      <c r="J17" s="76"/>
    </row>
    <row r="18" spans="1:16" ht="18.75" customHeight="1" x14ac:dyDescent="0.25">
      <c r="A18" s="199" t="s">
        <v>22</v>
      </c>
      <c r="B18" s="281"/>
      <c r="C18" s="281"/>
      <c r="D18" s="281"/>
      <c r="E18" s="281"/>
      <c r="F18" s="281"/>
      <c r="G18" s="281"/>
      <c r="H18" s="281"/>
      <c r="I18" s="281"/>
      <c r="J18" s="200"/>
    </row>
    <row r="19" spans="1:16" s="34" customFormat="1" ht="3" customHeight="1" x14ac:dyDescent="0.25">
      <c r="A19" s="79"/>
      <c r="B19" s="285"/>
      <c r="C19" s="285"/>
      <c r="D19" s="285"/>
      <c r="E19" s="285"/>
      <c r="F19" s="285"/>
      <c r="G19" s="285"/>
      <c r="H19" s="285"/>
      <c r="I19" s="285"/>
      <c r="J19" s="78"/>
    </row>
    <row r="20" spans="1:16" x14ac:dyDescent="0.25">
      <c r="A20" s="90" t="s">
        <v>0</v>
      </c>
      <c r="B20" s="118">
        <f>_xlfn.NUMBERVALUE(LEFT($B$24,1))</f>
        <v>2</v>
      </c>
      <c r="C20" s="212" t="str">
        <f>IFERROR(VLOOKUP(B20,'[2]Validacion datos'!A2:B5,2,FALSE),"")</f>
        <v>DESARROLLO SOCIAL</v>
      </c>
      <c r="D20" s="212"/>
      <c r="E20" s="212"/>
      <c r="F20" s="212"/>
      <c r="G20" s="212"/>
      <c r="H20" s="212"/>
      <c r="I20" s="212"/>
      <c r="J20" s="212"/>
    </row>
    <row r="21" spans="1:16" s="34" customFormat="1" ht="3" customHeight="1" x14ac:dyDescent="0.25">
      <c r="A21" s="79"/>
      <c r="B21" s="286"/>
      <c r="C21" s="286"/>
      <c r="D21" s="286"/>
      <c r="E21" s="286"/>
      <c r="F21" s="286"/>
      <c r="G21" s="286"/>
      <c r="H21" s="286"/>
      <c r="I21" s="286"/>
      <c r="J21" s="103"/>
    </row>
    <row r="22" spans="1:16" x14ac:dyDescent="0.25">
      <c r="A22" s="90" t="s">
        <v>1</v>
      </c>
      <c r="B22" s="117">
        <f>_xlfn.NUMBERVALUE(LEFT(B24,3))</f>
        <v>2.5</v>
      </c>
      <c r="C22" s="212" t="str">
        <f>IFERROR(VLOOKUP(B22,'[2]Validacion datos'!A8:B26,2,FALSE),"")</f>
        <v>Vivienda digna en entornos saludables</v>
      </c>
      <c r="D22" s="212"/>
      <c r="E22" s="212"/>
      <c r="F22" s="212"/>
      <c r="G22" s="212"/>
      <c r="H22" s="212"/>
      <c r="I22" s="212"/>
      <c r="J22" s="212"/>
      <c r="L22" s="34"/>
      <c r="M22" s="34"/>
      <c r="N22" s="34"/>
      <c r="O22" s="34"/>
      <c r="P22" s="34"/>
    </row>
    <row r="23" spans="1:16" s="34" customFormat="1" ht="3" customHeight="1" x14ac:dyDescent="0.25">
      <c r="A23" s="77"/>
      <c r="B23" s="287"/>
      <c r="C23" s="287"/>
      <c r="D23" s="287"/>
      <c r="E23" s="287"/>
      <c r="F23" s="287"/>
      <c r="G23" s="287"/>
      <c r="H23" s="287"/>
      <c r="I23" s="287"/>
      <c r="J23" s="104"/>
    </row>
    <row r="24" spans="1:16" x14ac:dyDescent="0.25">
      <c r="A24" s="90" t="s">
        <v>2</v>
      </c>
      <c r="B24" s="116" t="s">
        <v>96</v>
      </c>
      <c r="C24" s="212" t="str">
        <f>IFERROR(VLOOKUP(B24,'[2]Validacion datos'!D8:E64,2,FALSE),"")</f>
        <v>Garantizar el acceso universal a servicios de agua potable y saneamiento, provistos con calidad y eficiencia</v>
      </c>
      <c r="D24" s="212"/>
      <c r="E24" s="212"/>
      <c r="F24" s="212"/>
      <c r="G24" s="212"/>
      <c r="H24" s="212"/>
      <c r="I24" s="212"/>
      <c r="J24" s="212"/>
    </row>
    <row r="25" spans="1:16" s="34" customFormat="1" ht="3" customHeight="1" x14ac:dyDescent="0.25">
      <c r="A25" s="79"/>
      <c r="B25" s="284"/>
      <c r="C25" s="284"/>
      <c r="D25" s="284"/>
      <c r="E25" s="284"/>
      <c r="F25" s="284"/>
      <c r="G25" s="284"/>
      <c r="H25" s="284"/>
      <c r="I25" s="284"/>
      <c r="J25" s="76"/>
    </row>
    <row r="26" spans="1:16" ht="57.75" customHeight="1" x14ac:dyDescent="0.25">
      <c r="A26" s="90" t="s">
        <v>13</v>
      </c>
      <c r="B26" s="288" t="s">
        <v>201</v>
      </c>
      <c r="C26" s="288"/>
      <c r="D26" s="288"/>
      <c r="E26" s="288"/>
      <c r="F26" s="288"/>
      <c r="G26" s="288"/>
      <c r="H26" s="288"/>
      <c r="I26" s="288"/>
      <c r="J26" s="213"/>
      <c r="K26" s="34"/>
      <c r="L26" s="34"/>
      <c r="M26" s="34"/>
      <c r="N26" s="34"/>
      <c r="O26" s="34"/>
      <c r="P26" s="34"/>
    </row>
    <row r="27" spans="1:16" s="34" customFormat="1" ht="3" customHeight="1" x14ac:dyDescent="0.25">
      <c r="A27" s="77"/>
      <c r="B27" s="284"/>
      <c r="C27" s="284"/>
      <c r="D27" s="284"/>
      <c r="E27" s="284"/>
      <c r="F27" s="284"/>
      <c r="G27" s="284"/>
      <c r="H27" s="284"/>
      <c r="I27" s="284"/>
      <c r="J27" s="76"/>
    </row>
    <row r="28" spans="1:16" ht="15.75" customHeight="1" x14ac:dyDescent="0.25">
      <c r="A28" s="199" t="s">
        <v>174</v>
      </c>
      <c r="B28" s="281"/>
      <c r="C28" s="281"/>
      <c r="D28" s="281"/>
      <c r="E28" s="281"/>
      <c r="F28" s="281"/>
      <c r="G28" s="281"/>
      <c r="H28" s="281"/>
      <c r="I28" s="281"/>
      <c r="J28" s="200"/>
    </row>
    <row r="29" spans="1:16" s="34" customFormat="1" ht="3" customHeight="1" x14ac:dyDescent="0.25">
      <c r="A29" s="79"/>
      <c r="B29" s="285"/>
      <c r="C29" s="285"/>
      <c r="D29" s="285"/>
      <c r="E29" s="285"/>
      <c r="F29" s="285"/>
      <c r="G29" s="285"/>
      <c r="H29" s="285"/>
      <c r="I29" s="285"/>
      <c r="J29" s="78"/>
    </row>
    <row r="30" spans="1:16" ht="26.25" customHeight="1" x14ac:dyDescent="0.25">
      <c r="A30" s="90" t="s">
        <v>185</v>
      </c>
      <c r="B30" s="289" t="s">
        <v>239</v>
      </c>
      <c r="C30" s="289"/>
      <c r="D30" s="289"/>
      <c r="E30" s="289"/>
      <c r="F30" s="289"/>
      <c r="G30" s="289"/>
      <c r="H30" s="289"/>
      <c r="I30" s="289"/>
      <c r="J30" s="203"/>
    </row>
    <row r="31" spans="1:16" ht="60" customHeight="1" x14ac:dyDescent="0.25">
      <c r="A31" s="64" t="s">
        <v>186</v>
      </c>
      <c r="B31" s="289" t="s">
        <v>240</v>
      </c>
      <c r="C31" s="289"/>
      <c r="D31" s="289"/>
      <c r="E31" s="289"/>
      <c r="F31" s="289"/>
      <c r="G31" s="289"/>
      <c r="H31" s="289"/>
      <c r="I31" s="289"/>
      <c r="J31" s="203"/>
    </row>
    <row r="32" spans="1:16" x14ac:dyDescent="0.25">
      <c r="A32" s="64" t="s">
        <v>235</v>
      </c>
      <c r="B32" s="289" t="s">
        <v>211</v>
      </c>
      <c r="C32" s="289"/>
      <c r="D32" s="289"/>
      <c r="E32" s="289"/>
      <c r="F32" s="289"/>
      <c r="G32" s="289"/>
      <c r="H32" s="289"/>
      <c r="I32" s="289"/>
      <c r="J32" s="203"/>
    </row>
    <row r="33" spans="1:15" ht="22.5" customHeight="1" x14ac:dyDescent="0.25">
      <c r="A33" s="64" t="s">
        <v>216</v>
      </c>
      <c r="B33" s="290"/>
      <c r="C33" s="290"/>
      <c r="D33" s="290"/>
      <c r="E33" s="291"/>
      <c r="F33" s="291"/>
      <c r="G33" s="291"/>
      <c r="H33" s="291"/>
      <c r="I33" s="291"/>
      <c r="J33" s="112"/>
    </row>
    <row r="34" spans="1:15" s="34" customFormat="1" ht="3" customHeight="1" x14ac:dyDescent="0.25">
      <c r="A34" s="77"/>
      <c r="B34" s="284"/>
      <c r="C34" s="284"/>
      <c r="D34" s="284"/>
      <c r="E34" s="284"/>
      <c r="F34" s="284"/>
      <c r="G34" s="284"/>
      <c r="H34" s="284"/>
      <c r="I34" s="284"/>
      <c r="J34" s="76"/>
    </row>
    <row r="35" spans="1:15" ht="15.75" customHeight="1" x14ac:dyDescent="0.25">
      <c r="A35" s="199" t="s">
        <v>176</v>
      </c>
      <c r="B35" s="281"/>
      <c r="C35" s="281"/>
      <c r="D35" s="281"/>
      <c r="E35" s="281"/>
      <c r="F35" s="281"/>
      <c r="G35" s="281"/>
      <c r="H35" s="281"/>
      <c r="I35" s="281"/>
      <c r="J35" s="200"/>
    </row>
    <row r="36" spans="1:15" s="34" customFormat="1" ht="3" customHeight="1" x14ac:dyDescent="0.25">
      <c r="A36" s="79"/>
      <c r="B36" s="285"/>
      <c r="C36" s="285"/>
      <c r="D36" s="285"/>
      <c r="E36" s="285"/>
      <c r="F36" s="285"/>
      <c r="G36" s="285"/>
      <c r="H36" s="285"/>
      <c r="I36" s="285"/>
      <c r="J36" s="78"/>
    </row>
    <row r="37" spans="1:15" s="34" customFormat="1" x14ac:dyDescent="0.25">
      <c r="A37" s="201" t="s">
        <v>175</v>
      </c>
      <c r="B37" s="282"/>
      <c r="C37" s="282"/>
      <c r="D37" s="282"/>
      <c r="E37" s="282"/>
      <c r="F37" s="282"/>
      <c r="G37" s="282"/>
      <c r="H37" s="282"/>
      <c r="I37" s="282"/>
      <c r="J37" s="202"/>
    </row>
    <row r="38" spans="1:15" s="34" customFormat="1" ht="3" customHeight="1" x14ac:dyDescent="0.25">
      <c r="A38" s="79"/>
      <c r="B38" s="285"/>
      <c r="C38" s="285"/>
      <c r="D38" s="285"/>
      <c r="E38" s="285"/>
      <c r="F38" s="285"/>
      <c r="G38" s="285"/>
      <c r="H38" s="285"/>
      <c r="I38" s="285"/>
      <c r="J38" s="78"/>
    </row>
    <row r="39" spans="1:15" ht="15" customHeight="1" x14ac:dyDescent="0.25">
      <c r="A39" s="207" t="s">
        <v>3</v>
      </c>
      <c r="B39" s="208"/>
      <c r="C39" s="209" t="s">
        <v>10</v>
      </c>
      <c r="D39" s="210"/>
      <c r="E39" s="210"/>
      <c r="F39" s="210" t="s">
        <v>4</v>
      </c>
      <c r="G39" s="210"/>
      <c r="H39" s="208"/>
      <c r="I39" s="209" t="s">
        <v>12</v>
      </c>
      <c r="J39" s="211"/>
      <c r="M39" s="250"/>
    </row>
    <row r="40" spans="1:15" x14ac:dyDescent="0.25">
      <c r="A40" s="178">
        <f>+D46+D47</f>
        <v>873151391</v>
      </c>
      <c r="B40" s="179"/>
      <c r="C40" s="187">
        <v>1946884383.8399999</v>
      </c>
      <c r="D40" s="188"/>
      <c r="E40" s="189"/>
      <c r="F40" s="187">
        <v>1946884383.8399999</v>
      </c>
      <c r="G40" s="188"/>
      <c r="H40" s="189"/>
      <c r="I40" s="204">
        <f>IF(F40&gt;0,F40/C40,0)</f>
        <v>1</v>
      </c>
      <c r="J40" s="205"/>
    </row>
    <row r="41" spans="1:15" s="34" customFormat="1" ht="3" customHeight="1" x14ac:dyDescent="0.25">
      <c r="A41" s="79"/>
      <c r="B41" s="285"/>
      <c r="C41" s="285"/>
      <c r="D41" s="285"/>
      <c r="E41" s="285"/>
      <c r="F41" s="285"/>
      <c r="G41" s="285"/>
      <c r="H41" s="285"/>
      <c r="I41" s="285"/>
      <c r="J41" s="78"/>
    </row>
    <row r="42" spans="1:15" s="34" customFormat="1" x14ac:dyDescent="0.25">
      <c r="A42" s="201" t="s">
        <v>177</v>
      </c>
      <c r="B42" s="282"/>
      <c r="C42" s="282"/>
      <c r="D42" s="282"/>
      <c r="E42" s="282"/>
      <c r="F42" s="282"/>
      <c r="G42" s="282"/>
      <c r="H42" s="282"/>
      <c r="I42" s="282"/>
      <c r="J42" s="202"/>
      <c r="M42" s="125"/>
    </row>
    <row r="43" spans="1:15" s="34" customFormat="1" ht="3" customHeight="1" x14ac:dyDescent="0.25">
      <c r="A43" s="79"/>
      <c r="B43" s="285"/>
      <c r="C43" s="285"/>
      <c r="D43" s="285"/>
      <c r="E43" s="285"/>
      <c r="F43" s="285"/>
      <c r="G43" s="285"/>
      <c r="H43" s="285"/>
      <c r="I43" s="285"/>
      <c r="J43" s="78"/>
    </row>
    <row r="44" spans="1:15" ht="17.25" customHeight="1" x14ac:dyDescent="0.25">
      <c r="A44" s="79"/>
      <c r="B44" s="285"/>
      <c r="C44" s="175" t="s">
        <v>5</v>
      </c>
      <c r="D44" s="176"/>
      <c r="E44" s="175" t="s">
        <v>217</v>
      </c>
      <c r="F44" s="176"/>
      <c r="G44" s="175" t="s">
        <v>14</v>
      </c>
      <c r="H44" s="175"/>
      <c r="I44" s="175" t="s">
        <v>9</v>
      </c>
      <c r="J44" s="206"/>
    </row>
    <row r="45" spans="1:15" ht="54" customHeight="1" x14ac:dyDescent="0.25">
      <c r="A45" s="292" t="s">
        <v>27</v>
      </c>
      <c r="B45" s="88" t="s">
        <v>26</v>
      </c>
      <c r="C45" s="88" t="s">
        <v>204</v>
      </c>
      <c r="D45" s="86" t="s">
        <v>205</v>
      </c>
      <c r="E45" s="68" t="s">
        <v>219</v>
      </c>
      <c r="F45" s="68" t="s">
        <v>218</v>
      </c>
      <c r="G45" s="86" t="s">
        <v>206</v>
      </c>
      <c r="H45" s="86" t="s">
        <v>207</v>
      </c>
      <c r="I45" s="86" t="s">
        <v>11</v>
      </c>
      <c r="J45" s="293" t="s">
        <v>8</v>
      </c>
    </row>
    <row r="46" spans="1:15" ht="78.75" x14ac:dyDescent="0.25">
      <c r="A46" s="114" t="s">
        <v>241</v>
      </c>
      <c r="B46" s="113" t="s">
        <v>242</v>
      </c>
      <c r="C46" s="115">
        <v>78742877.890000001</v>
      </c>
      <c r="D46" s="115">
        <v>583125708</v>
      </c>
      <c r="E46" s="67">
        <v>19685719.5</v>
      </c>
      <c r="F46" s="67">
        <v>145781427</v>
      </c>
      <c r="G46" s="67">
        <v>16452749.539999999</v>
      </c>
      <c r="H46" s="67">
        <v>177822827.50999999</v>
      </c>
      <c r="I46" s="105">
        <f>+Tabla13[[#This Row],[Física 
(C)]]/Tabla13[[#This Row],[Física
(A)]]</f>
        <v>0.20894270035423007</v>
      </c>
      <c r="J46" s="106">
        <f>IF(H46&gt;0,H46/D46,0)</f>
        <v>0.30494767263802403</v>
      </c>
      <c r="L46" s="57"/>
      <c r="O46" s="107"/>
    </row>
    <row r="47" spans="1:15" ht="94.5" x14ac:dyDescent="0.25">
      <c r="A47" s="114" t="s">
        <v>243</v>
      </c>
      <c r="B47" s="113" t="s">
        <v>244</v>
      </c>
      <c r="C47" s="67">
        <v>32432090</v>
      </c>
      <c r="D47" s="67">
        <v>290025683</v>
      </c>
      <c r="E47" s="67">
        <v>8108022.5</v>
      </c>
      <c r="F47" s="67">
        <v>72506420.75</v>
      </c>
      <c r="G47" s="67">
        <v>9577756.3900000006</v>
      </c>
      <c r="H47" s="67">
        <v>82167859.49000001</v>
      </c>
      <c r="I47" s="105">
        <f>+Tabla13[[#This Row],[Física 
(C)]]/Tabla13[[#This Row],[Física
(A)]]</f>
        <v>0.29531727341654518</v>
      </c>
      <c r="J47" s="106">
        <f>IF(H47&gt;0,H47/D47,0)</f>
        <v>0.28331235578884928</v>
      </c>
      <c r="K47" s="108"/>
      <c r="L47" s="109"/>
    </row>
    <row r="48" spans="1:15" s="34" customFormat="1" ht="3" customHeight="1" x14ac:dyDescent="0.25">
      <c r="A48" s="79"/>
      <c r="B48" s="285"/>
      <c r="C48" s="285"/>
      <c r="D48" s="285"/>
      <c r="E48" s="285"/>
      <c r="F48" s="285"/>
      <c r="G48" s="285"/>
      <c r="H48" s="285"/>
      <c r="I48" s="285"/>
      <c r="J48" s="78"/>
    </row>
    <row r="49" spans="1:11" s="34" customFormat="1" ht="1.5" customHeight="1" x14ac:dyDescent="0.25">
      <c r="A49" s="79"/>
      <c r="B49" s="285"/>
      <c r="C49" s="285"/>
      <c r="D49" s="285"/>
      <c r="E49" s="285"/>
      <c r="F49" s="285"/>
      <c r="G49" s="285"/>
      <c r="H49" s="285"/>
      <c r="I49" s="285"/>
      <c r="J49" s="78"/>
    </row>
    <row r="50" spans="1:11" ht="15.75" customHeight="1" x14ac:dyDescent="0.25">
      <c r="A50" s="199" t="s">
        <v>178</v>
      </c>
      <c r="B50" s="281"/>
      <c r="C50" s="281"/>
      <c r="D50" s="281"/>
      <c r="E50" s="281"/>
      <c r="F50" s="281"/>
      <c r="G50" s="281"/>
      <c r="H50" s="281"/>
      <c r="I50" s="281"/>
      <c r="J50" s="200"/>
    </row>
    <row r="51" spans="1:11" s="34" customFormat="1" ht="3" customHeight="1" x14ac:dyDescent="0.25">
      <c r="A51" s="79"/>
      <c r="B51" s="285"/>
      <c r="C51" s="285"/>
      <c r="D51" s="285"/>
      <c r="E51" s="285"/>
      <c r="F51" s="285"/>
      <c r="G51" s="285"/>
      <c r="H51" s="285"/>
      <c r="I51" s="285"/>
      <c r="J51" s="78"/>
    </row>
    <row r="52" spans="1:11" s="34" customFormat="1" x14ac:dyDescent="0.25">
      <c r="A52" s="201" t="s">
        <v>179</v>
      </c>
      <c r="B52" s="282"/>
      <c r="C52" s="282"/>
      <c r="D52" s="282"/>
      <c r="E52" s="282"/>
      <c r="F52" s="282"/>
      <c r="G52" s="282"/>
      <c r="H52" s="282"/>
      <c r="I52" s="282"/>
      <c r="J52" s="202"/>
    </row>
    <row r="53" spans="1:11" s="34" customFormat="1" ht="3" customHeight="1" x14ac:dyDescent="0.25">
      <c r="A53" s="77"/>
      <c r="B53" s="284"/>
      <c r="C53" s="284"/>
      <c r="D53" s="284"/>
      <c r="E53" s="284"/>
      <c r="F53" s="284"/>
      <c r="G53" s="284"/>
      <c r="H53" s="284"/>
      <c r="I53" s="284"/>
      <c r="J53" s="76"/>
    </row>
    <row r="54" spans="1:11" ht="56.25" customHeight="1" x14ac:dyDescent="0.25">
      <c r="A54" s="37" t="s">
        <v>180</v>
      </c>
      <c r="B54" s="289" t="s">
        <v>245</v>
      </c>
      <c r="C54" s="289"/>
      <c r="D54" s="289"/>
      <c r="E54" s="289"/>
      <c r="F54" s="289"/>
      <c r="G54" s="289"/>
      <c r="H54" s="289"/>
      <c r="I54" s="289"/>
      <c r="J54" s="203"/>
      <c r="K54" s="110"/>
    </row>
    <row r="55" spans="1:11" ht="52.5" customHeight="1" x14ac:dyDescent="0.25">
      <c r="A55" s="119" t="s">
        <v>181</v>
      </c>
      <c r="B55" s="169" t="s">
        <v>246</v>
      </c>
      <c r="C55" s="169"/>
      <c r="D55" s="169"/>
      <c r="E55" s="169"/>
      <c r="F55" s="169"/>
      <c r="G55" s="169"/>
      <c r="H55" s="169"/>
      <c r="I55" s="169"/>
      <c r="J55" s="190"/>
      <c r="K55" s="111"/>
    </row>
    <row r="56" spans="1:11" ht="207.75" customHeight="1" x14ac:dyDescent="0.25">
      <c r="A56" s="119" t="s">
        <v>7</v>
      </c>
      <c r="B56" s="169" t="s">
        <v>247</v>
      </c>
      <c r="C56" s="169"/>
      <c r="D56" s="169"/>
      <c r="E56" s="169"/>
      <c r="F56" s="169"/>
      <c r="G56" s="169"/>
      <c r="H56" s="169"/>
      <c r="I56" s="169"/>
      <c r="J56" s="190"/>
      <c r="K56" s="111"/>
    </row>
    <row r="57" spans="1:11" ht="31.5" customHeight="1" x14ac:dyDescent="0.25">
      <c r="A57" s="119" t="s">
        <v>6</v>
      </c>
      <c r="B57" s="169" t="s">
        <v>248</v>
      </c>
      <c r="C57" s="169"/>
      <c r="D57" s="169"/>
      <c r="E57" s="169"/>
      <c r="F57" s="169"/>
      <c r="G57" s="169"/>
      <c r="H57" s="169"/>
      <c r="I57" s="169"/>
      <c r="J57" s="190"/>
      <c r="K57" s="111"/>
    </row>
    <row r="58" spans="1:11" s="34" customFormat="1" ht="3" customHeight="1" x14ac:dyDescent="0.25">
      <c r="A58" s="120"/>
      <c r="B58" s="35"/>
      <c r="C58" s="35"/>
      <c r="D58" s="35"/>
      <c r="E58" s="35"/>
      <c r="F58" s="35"/>
      <c r="G58" s="35"/>
      <c r="H58" s="35"/>
      <c r="I58" s="35"/>
      <c r="J58" s="121"/>
    </row>
    <row r="59" spans="1:11" ht="15.75" customHeight="1" x14ac:dyDescent="0.25">
      <c r="A59" s="191" t="s">
        <v>182</v>
      </c>
      <c r="B59" s="294"/>
      <c r="C59" s="294"/>
      <c r="D59" s="294"/>
      <c r="E59" s="294"/>
      <c r="F59" s="294"/>
      <c r="G59" s="294"/>
      <c r="H59" s="294"/>
      <c r="I59" s="294"/>
      <c r="J59" s="192"/>
    </row>
    <row r="60" spans="1:11" s="34" customFormat="1" ht="3" customHeight="1" x14ac:dyDescent="0.25">
      <c r="A60" s="122"/>
      <c r="B60" s="295"/>
      <c r="C60" s="295"/>
      <c r="D60" s="295"/>
      <c r="E60" s="295"/>
      <c r="F60" s="295"/>
      <c r="G60" s="295"/>
      <c r="H60" s="295"/>
      <c r="I60" s="295"/>
      <c r="J60" s="123"/>
    </row>
    <row r="61" spans="1:11" s="34" customFormat="1" ht="33" customHeight="1" x14ac:dyDescent="0.25">
      <c r="A61" s="193" t="s">
        <v>184</v>
      </c>
      <c r="B61" s="296"/>
      <c r="C61" s="296"/>
      <c r="D61" s="296"/>
      <c r="E61" s="296"/>
      <c r="F61" s="296"/>
      <c r="G61" s="296"/>
      <c r="H61" s="296"/>
      <c r="I61" s="296"/>
      <c r="J61" s="194"/>
    </row>
    <row r="62" spans="1:11" s="34" customFormat="1" ht="3" customHeight="1" x14ac:dyDescent="0.25">
      <c r="A62" s="120"/>
      <c r="B62" s="35"/>
      <c r="C62" s="35"/>
      <c r="D62" s="35"/>
      <c r="E62" s="35"/>
      <c r="F62" s="35"/>
      <c r="G62" s="35"/>
      <c r="H62" s="35"/>
      <c r="I62" s="35"/>
      <c r="J62" s="121"/>
    </row>
    <row r="63" spans="1:11" ht="80.25" customHeight="1" x14ac:dyDescent="0.25">
      <c r="A63" s="195" t="s">
        <v>249</v>
      </c>
      <c r="B63" s="196"/>
      <c r="C63" s="196"/>
      <c r="D63" s="196"/>
      <c r="E63" s="196"/>
      <c r="F63" s="196"/>
      <c r="G63" s="196"/>
      <c r="H63" s="196"/>
      <c r="I63" s="196"/>
      <c r="J63" s="197"/>
      <c r="K63" s="111"/>
    </row>
    <row r="64" spans="1:11" ht="14.25" customHeight="1" x14ac:dyDescent="0.25">
      <c r="A64" s="198" t="s">
        <v>250</v>
      </c>
      <c r="B64" s="198"/>
      <c r="C64" s="198"/>
      <c r="D64" s="198"/>
      <c r="E64" s="198"/>
      <c r="F64" s="198"/>
      <c r="G64" s="198"/>
      <c r="H64" s="198"/>
      <c r="I64" s="198"/>
      <c r="J64" s="198"/>
    </row>
    <row r="65" spans="1:26" ht="20.25" hidden="1" customHeight="1" x14ac:dyDescent="0.25"/>
    <row r="66" spans="1:26" hidden="1" x14ac:dyDescent="0.25"/>
    <row r="67" spans="1:26" s="256" customFormat="1" ht="46.5" hidden="1" customHeight="1" x14ac:dyDescent="0.25">
      <c r="A67" s="251"/>
      <c r="B67" s="251"/>
      <c r="C67" s="251"/>
      <c r="D67" s="252"/>
      <c r="E67" s="253"/>
      <c r="F67" s="253"/>
      <c r="G67" s="253"/>
      <c r="H67" s="253"/>
      <c r="I67" s="253"/>
      <c r="J67" s="254"/>
      <c r="K67" s="253"/>
      <c r="L67" s="253"/>
      <c r="M67" s="254"/>
      <c r="N67" s="253"/>
      <c r="O67" s="253"/>
      <c r="P67" s="253"/>
      <c r="Q67" s="253"/>
      <c r="R67" s="253"/>
      <c r="S67" s="253"/>
      <c r="T67" s="253"/>
      <c r="U67" s="253"/>
      <c r="V67" s="253"/>
      <c r="W67" s="253"/>
      <c r="X67" s="253"/>
      <c r="Y67" s="253"/>
      <c r="Z67" s="255"/>
    </row>
  </sheetData>
  <sheetProtection formatCells="0" formatColumns="0" formatRows="0" insertRows="0" deleteRows="0" pivotTables="0"/>
  <mergeCells count="50">
    <mergeCell ref="A10:J10"/>
    <mergeCell ref="B1:J1"/>
    <mergeCell ref="B2:C2"/>
    <mergeCell ref="D2:H2"/>
    <mergeCell ref="B3:C3"/>
    <mergeCell ref="D3:H3"/>
    <mergeCell ref="A4:J4"/>
    <mergeCell ref="A5:J5"/>
    <mergeCell ref="A6:J6"/>
    <mergeCell ref="A7:J7"/>
    <mergeCell ref="A8:J8"/>
    <mergeCell ref="A9:J9"/>
    <mergeCell ref="B32:J32"/>
    <mergeCell ref="B11:J11"/>
    <mergeCell ref="B15:J15"/>
    <mergeCell ref="B16:J16"/>
    <mergeCell ref="A18:J18"/>
    <mergeCell ref="C20:J20"/>
    <mergeCell ref="C22:J22"/>
    <mergeCell ref="C24:J24"/>
    <mergeCell ref="B26:J26"/>
    <mergeCell ref="A28:J28"/>
    <mergeCell ref="B30:J30"/>
    <mergeCell ref="B31:J31"/>
    <mergeCell ref="C44:D44"/>
    <mergeCell ref="E44:F44"/>
    <mergeCell ref="G44:H44"/>
    <mergeCell ref="I44:J44"/>
    <mergeCell ref="B33:D33"/>
    <mergeCell ref="A35:J35"/>
    <mergeCell ref="A37:J37"/>
    <mergeCell ref="A39:B39"/>
    <mergeCell ref="C39:E39"/>
    <mergeCell ref="F39:H39"/>
    <mergeCell ref="I39:J39"/>
    <mergeCell ref="A40:B40"/>
    <mergeCell ref="C40:E40"/>
    <mergeCell ref="F40:H40"/>
    <mergeCell ref="I40:J40"/>
    <mergeCell ref="A42:J42"/>
    <mergeCell ref="A59:J59"/>
    <mergeCell ref="A61:J61"/>
    <mergeCell ref="A63:J63"/>
    <mergeCell ref="A64:J64"/>
    <mergeCell ref="A50:J50"/>
    <mergeCell ref="A52:J52"/>
    <mergeCell ref="B54:J54"/>
    <mergeCell ref="B55:J55"/>
    <mergeCell ref="B56:J56"/>
    <mergeCell ref="B57:J57"/>
  </mergeCells>
  <dataValidations count="16">
    <dataValidation allowBlank="1" sqref="A11" xr:uid="{128A8CE5-6AC1-4902-A32A-179A22E60E24}"/>
    <dataValidation allowBlank="1" showInputMessage="1" prompt="Nombre del capítulo" sqref="B11:J11" xr:uid="{1B04D020-8F78-4D49-8010-EAA6909807AC}"/>
    <dataValidation allowBlank="1" showInputMessage="1" showErrorMessage="1" prompt="¿A quién va dirigido el programa?, ¿qué característica tiene esta población que requiere ser beneficiada?" sqref="B32:B33 C32:D32 E32:J33" xr:uid="{1CF914C5-04C7-497D-BBE2-7CCBB1A5C28A}"/>
    <dataValidation allowBlank="1" showInputMessage="1" showErrorMessage="1" prompt="Nombre del producto" sqref="B54:J54" xr:uid="{44F4FB9D-47C0-4357-AB4B-2F8C96AA5824}"/>
    <dataValidation allowBlank="1" showInputMessage="1" showErrorMessage="1" prompt="¿En qué consiste el producto? su objetivo" sqref="B55:J55" xr:uid="{4FC002BB-FAA3-4F00-81E0-7A0B857FB379}"/>
    <dataValidation allowBlank="1" showInputMessage="1" showErrorMessage="1" prompt="1. Describir lo plasmado en el presupuesto_x000a_2. Describir lo alcanzado en términos financieros y de producción " sqref="B56:J56" xr:uid="{2E142099-2CD2-4028-A6AC-0B8F510F7940}"/>
    <dataValidation allowBlank="1" showInputMessage="1" showErrorMessage="1" prompt="De existir desvío, explicar razones." sqref="B57:J57" xr:uid="{5D198F73-C70F-41D5-8B9B-37AC420F6B34}"/>
    <dataValidation allowBlank="1" showInputMessage="1" showErrorMessage="1" prompt="Presupuesto del programa" sqref="A40:C40 F40" xr:uid="{68E013FE-9CF2-4C30-B1A7-62E78D7590CA}"/>
    <dataValidation allowBlank="1" showInputMessage="1" showErrorMessage="1" prompt="¿En qué consiste el programa?" sqref="B31:J31" xr:uid="{4DF0FD28-9D06-4912-AFF6-1C5654C1104E}"/>
    <dataValidation allowBlank="1" showInputMessage="1" showErrorMessage="1" prompt="Nombre de cada producto" sqref="A45:A47" xr:uid="{DE980F18-2CAE-4D63-8BEB-D0C132BBB702}"/>
    <dataValidation allowBlank="1" showInputMessage="1" showErrorMessage="1" prompt="Nombre del indicador" sqref="B45:B47" xr:uid="{AFCDD9BD-5E99-451A-96BC-AA798D3690DD}"/>
    <dataValidation allowBlank="1" showInputMessage="1" showErrorMessage="1" prompt="Meta anual del indicador" sqref="C45:C47 E45" xr:uid="{D8D4AB8B-B0E7-42AC-8E0C-9A1E9DB5597E}"/>
    <dataValidation allowBlank="1" showInputMessage="1" showErrorMessage="1" prompt="Monto presupuestado para el producto" sqref="D45:D47 E46:F47 F45" xr:uid="{7FD9A3E9-A99A-4919-8999-535E16F2454F}"/>
    <dataValidation allowBlank="1" showInputMessage="1" showErrorMessage="1" prompt="Meta alcanzada en el trimestre" sqref="G45:G47" xr:uid="{49C4057F-1D51-4F37-83CA-402BEB2E14B8}"/>
    <dataValidation allowBlank="1" showInputMessage="1" showErrorMessage="1" prompt="Monto ejecutado en el trimestre" sqref="H45:H47" xr:uid="{B75C4EEC-5F63-46C8-B4F0-AA11C221E02C}"/>
    <dataValidation allowBlank="1" showInputMessage="1" showErrorMessage="1" prompt="Oportunidades de mejora identificadas" sqref="A63:J63" xr:uid="{F0EF80E4-472E-4768-8AE6-976F9BFA3BD0}"/>
  </dataValidations>
  <pageMargins left="0.25" right="0.25" top="0.25" bottom="0.75" header="0.3" footer="0.3"/>
  <pageSetup scale="76" fitToHeight="0" orientation="landscape" r:id="rId1"/>
  <headerFooter alignWithMargins="0"/>
  <rowBreaks count="2" manualBreakCount="2">
    <brk id="41" max="9" man="1"/>
    <brk id="49" max="9" man="1"/>
  </rowBreak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F98D4-11E4-4EE9-9394-6298417CB2E5}">
  <sheetPr>
    <pageSetUpPr fitToPage="1"/>
  </sheetPr>
  <dimension ref="A1:Z64"/>
  <sheetViews>
    <sheetView showGridLines="0" tabSelected="1" view="pageBreakPreview" topLeftCell="A30" zoomScale="90" zoomScaleNormal="90" zoomScaleSheetLayoutView="90" workbookViewId="0">
      <selection activeCell="B67" sqref="B67"/>
    </sheetView>
  </sheetViews>
  <sheetFormatPr baseColWidth="10" defaultColWidth="11.42578125" defaultRowHeight="15" x14ac:dyDescent="0.25"/>
  <cols>
    <col min="1" max="1" width="32.85546875" style="73" customWidth="1"/>
    <col min="2" max="2" width="21.7109375" style="73" customWidth="1"/>
    <col min="3" max="10" width="15" style="73" customWidth="1"/>
    <col min="11" max="11" width="40.140625" style="73" hidden="1" customWidth="1"/>
    <col min="12" max="12" width="26.140625" style="73" hidden="1" customWidth="1"/>
    <col min="13" max="13" width="20.42578125" style="73" bestFit="1" customWidth="1"/>
    <col min="14" max="14" width="17.5703125" style="73" bestFit="1" customWidth="1"/>
    <col min="15" max="16384" width="11.42578125" style="73"/>
  </cols>
  <sheetData>
    <row r="1" spans="1:12" s="34" customFormat="1" ht="27.75" customHeight="1" thickBot="1" x14ac:dyDescent="0.3">
      <c r="A1" s="297"/>
      <c r="B1" s="298" t="s">
        <v>190</v>
      </c>
      <c r="C1" s="299"/>
      <c r="D1" s="299"/>
      <c r="E1" s="299"/>
      <c r="F1" s="299"/>
      <c r="G1" s="299"/>
      <c r="H1" s="299"/>
      <c r="I1" s="299"/>
      <c r="J1" s="300"/>
    </row>
    <row r="2" spans="1:12" s="34" customFormat="1" ht="21" customHeight="1" thickBot="1" x14ac:dyDescent="0.3">
      <c r="A2" s="301"/>
      <c r="B2" s="244" t="s">
        <v>15</v>
      </c>
      <c r="C2" s="302"/>
      <c r="D2" s="244" t="s">
        <v>16</v>
      </c>
      <c r="E2" s="302"/>
      <c r="F2" s="302"/>
      <c r="G2" s="302"/>
      <c r="H2" s="245"/>
      <c r="I2" s="101" t="s">
        <v>17</v>
      </c>
      <c r="J2" s="303" t="s">
        <v>18</v>
      </c>
    </row>
    <row r="3" spans="1:12" s="34" customFormat="1" ht="35.25" customHeight="1" thickBot="1" x14ac:dyDescent="0.3">
      <c r="A3" s="304"/>
      <c r="B3" s="228" t="s">
        <v>19</v>
      </c>
      <c r="C3" s="229"/>
      <c r="D3" s="228" t="s">
        <v>212</v>
      </c>
      <c r="E3" s="229"/>
      <c r="F3" s="229"/>
      <c r="G3" s="229"/>
      <c r="H3" s="230"/>
      <c r="I3" s="100">
        <v>43846</v>
      </c>
      <c r="J3" s="278">
        <v>5</v>
      </c>
    </row>
    <row r="4" spans="1:12" s="34" customFormat="1" ht="3" customHeight="1" x14ac:dyDescent="0.25">
      <c r="A4" s="231"/>
      <c r="B4" s="232"/>
      <c r="C4" s="232"/>
      <c r="D4" s="279"/>
      <c r="E4" s="279"/>
      <c r="F4" s="279"/>
      <c r="G4" s="279"/>
      <c r="H4" s="279"/>
      <c r="I4" s="232"/>
      <c r="J4" s="233"/>
    </row>
    <row r="5" spans="1:12" s="34" customFormat="1" ht="3" customHeight="1" x14ac:dyDescent="0.25">
      <c r="A5" s="220"/>
      <c r="B5" s="280"/>
      <c r="C5" s="280"/>
      <c r="D5" s="280"/>
      <c r="E5" s="280"/>
      <c r="F5" s="280"/>
      <c r="G5" s="280"/>
      <c r="H5" s="280"/>
      <c r="I5" s="280"/>
      <c r="J5" s="221"/>
    </row>
    <row r="6" spans="1:12" s="34" customFormat="1" ht="3" customHeight="1" x14ac:dyDescent="0.25">
      <c r="A6" s="222"/>
      <c r="B6" s="279"/>
      <c r="C6" s="279"/>
      <c r="D6" s="279"/>
      <c r="E6" s="279"/>
      <c r="F6" s="279"/>
      <c r="G6" s="279"/>
      <c r="H6" s="279"/>
      <c r="I6" s="279"/>
      <c r="J6" s="223"/>
    </row>
    <row r="7" spans="1:12" s="34" customFormat="1" x14ac:dyDescent="0.25">
      <c r="A7" s="199" t="s">
        <v>208</v>
      </c>
      <c r="B7" s="281"/>
      <c r="C7" s="281"/>
      <c r="D7" s="281"/>
      <c r="E7" s="281"/>
      <c r="F7" s="281"/>
      <c r="G7" s="281"/>
      <c r="H7" s="281"/>
      <c r="I7" s="281"/>
      <c r="J7" s="200"/>
      <c r="K7" s="75"/>
    </row>
    <row r="8" spans="1:12" s="34" customFormat="1" ht="3" customHeight="1" x14ac:dyDescent="0.25">
      <c r="A8" s="222"/>
      <c r="B8" s="279"/>
      <c r="C8" s="279"/>
      <c r="D8" s="279"/>
      <c r="E8" s="279"/>
      <c r="F8" s="279"/>
      <c r="G8" s="279"/>
      <c r="H8" s="279"/>
      <c r="I8" s="279"/>
      <c r="J8" s="223"/>
      <c r="K8" s="75"/>
    </row>
    <row r="9" spans="1:12" s="34" customFormat="1" x14ac:dyDescent="0.25">
      <c r="A9" s="201" t="s">
        <v>20</v>
      </c>
      <c r="B9" s="282"/>
      <c r="C9" s="282"/>
      <c r="D9" s="282"/>
      <c r="E9" s="282"/>
      <c r="F9" s="282"/>
      <c r="G9" s="282"/>
      <c r="H9" s="282"/>
      <c r="I9" s="282"/>
      <c r="J9" s="202"/>
      <c r="K9" s="75"/>
    </row>
    <row r="10" spans="1:12" s="34" customFormat="1" ht="3" customHeight="1" x14ac:dyDescent="0.25">
      <c r="A10" s="224"/>
      <c r="B10" s="283"/>
      <c r="C10" s="283"/>
      <c r="D10" s="283"/>
      <c r="E10" s="283"/>
      <c r="F10" s="283"/>
      <c r="G10" s="283"/>
      <c r="H10" s="283"/>
      <c r="I10" s="283"/>
      <c r="J10" s="225"/>
      <c r="K10" s="75"/>
    </row>
    <row r="11" spans="1:12" x14ac:dyDescent="0.25">
      <c r="A11" s="90" t="s">
        <v>21</v>
      </c>
      <c r="B11" s="241" t="s">
        <v>220</v>
      </c>
      <c r="C11" s="242"/>
      <c r="D11" s="242"/>
      <c r="E11" s="242"/>
      <c r="F11" s="242"/>
      <c r="G11" s="242"/>
      <c r="H11" s="242"/>
      <c r="I11" s="242"/>
      <c r="J11" s="243"/>
      <c r="K11" s="92"/>
      <c r="L11" s="34"/>
    </row>
    <row r="12" spans="1:12" s="34" customFormat="1" x14ac:dyDescent="0.25">
      <c r="A12" s="60" t="s">
        <v>203</v>
      </c>
      <c r="B12" s="99" t="s">
        <v>221</v>
      </c>
      <c r="C12" s="97"/>
      <c r="D12" s="97"/>
      <c r="E12" s="97"/>
      <c r="F12" s="97"/>
      <c r="G12" s="97"/>
      <c r="H12" s="97"/>
      <c r="I12" s="97"/>
      <c r="J12" s="96"/>
    </row>
    <row r="13" spans="1:12" s="34" customFormat="1" x14ac:dyDescent="0.25">
      <c r="A13" s="60" t="s">
        <v>215</v>
      </c>
      <c r="B13" s="98" t="s">
        <v>222</v>
      </c>
      <c r="C13" s="97"/>
      <c r="D13" s="97"/>
      <c r="E13" s="97"/>
      <c r="F13" s="97"/>
      <c r="G13" s="97"/>
      <c r="H13" s="97"/>
      <c r="I13" s="97"/>
      <c r="J13" s="96"/>
    </row>
    <row r="14" spans="1:12" ht="55.5" customHeight="1" x14ac:dyDescent="0.25">
      <c r="A14" s="90" t="s">
        <v>188</v>
      </c>
      <c r="B14" s="217" t="s">
        <v>194</v>
      </c>
      <c r="C14" s="218"/>
      <c r="D14" s="218"/>
      <c r="E14" s="218"/>
      <c r="F14" s="218"/>
      <c r="G14" s="218"/>
      <c r="H14" s="218"/>
      <c r="I14" s="218"/>
      <c r="J14" s="219"/>
      <c r="K14" s="74"/>
    </row>
    <row r="15" spans="1:12" ht="58.5" customHeight="1" x14ac:dyDescent="0.25">
      <c r="A15" s="90" t="s">
        <v>189</v>
      </c>
      <c r="B15" s="217" t="s">
        <v>209</v>
      </c>
      <c r="C15" s="218"/>
      <c r="D15" s="218"/>
      <c r="E15" s="218"/>
      <c r="F15" s="218"/>
      <c r="G15" s="218"/>
      <c r="H15" s="218"/>
      <c r="I15" s="218"/>
      <c r="J15" s="219"/>
      <c r="K15" s="74"/>
    </row>
    <row r="16" spans="1:12" s="34" customFormat="1" ht="3.75" customHeight="1" x14ac:dyDescent="0.25">
      <c r="A16" s="77"/>
      <c r="B16" s="284"/>
      <c r="C16" s="284"/>
      <c r="D16" s="284"/>
      <c r="E16" s="284"/>
      <c r="F16" s="284"/>
      <c r="G16" s="284"/>
      <c r="H16" s="284"/>
      <c r="I16" s="284"/>
      <c r="J16" s="76"/>
      <c r="K16" s="75"/>
    </row>
    <row r="17" spans="1:23" ht="18.75" customHeight="1" x14ac:dyDescent="0.25">
      <c r="A17" s="199" t="s">
        <v>22</v>
      </c>
      <c r="B17" s="281"/>
      <c r="C17" s="281"/>
      <c r="D17" s="281"/>
      <c r="E17" s="281"/>
      <c r="F17" s="281"/>
      <c r="G17" s="281"/>
      <c r="H17" s="281"/>
      <c r="I17" s="281"/>
      <c r="J17" s="200"/>
      <c r="K17" s="74"/>
    </row>
    <row r="18" spans="1:23" s="34" customFormat="1" ht="3" customHeight="1" x14ac:dyDescent="0.25">
      <c r="A18" s="79"/>
      <c r="B18" s="285"/>
      <c r="C18" s="285"/>
      <c r="D18" s="285"/>
      <c r="E18" s="285"/>
      <c r="F18" s="285"/>
      <c r="G18" s="285"/>
      <c r="H18" s="285"/>
      <c r="I18" s="285"/>
      <c r="J18" s="78"/>
      <c r="K18" s="92"/>
    </row>
    <row r="19" spans="1:23" ht="22.5" customHeight="1" x14ac:dyDescent="0.25">
      <c r="A19" s="90" t="s">
        <v>0</v>
      </c>
      <c r="B19" s="95">
        <f>_xlfn.NUMBERVALUE(LEFT($B$23,1))</f>
        <v>2</v>
      </c>
      <c r="C19" s="240" t="str">
        <f>IFERROR(VLOOKUP(B19,'[3]Validacion datos'!A2:B5,2,FALSE),"")</f>
        <v>DESARROLLO SOCIAL</v>
      </c>
      <c r="D19" s="240"/>
      <c r="E19" s="240"/>
      <c r="F19" s="240"/>
      <c r="G19" s="240"/>
      <c r="H19" s="240"/>
      <c r="I19" s="240"/>
      <c r="J19" s="240"/>
      <c r="K19" s="7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</row>
    <row r="20" spans="1:23" s="34" customFormat="1" ht="3" customHeight="1" x14ac:dyDescent="0.25">
      <c r="A20" s="79"/>
      <c r="B20" s="285"/>
      <c r="C20" s="285"/>
      <c r="D20" s="285"/>
      <c r="E20" s="285"/>
      <c r="F20" s="285"/>
      <c r="G20" s="285"/>
      <c r="H20" s="285"/>
      <c r="I20" s="285"/>
      <c r="J20" s="78"/>
      <c r="K20" s="92"/>
    </row>
    <row r="21" spans="1:23" ht="22.5" customHeight="1" x14ac:dyDescent="0.25">
      <c r="A21" s="90" t="s">
        <v>1</v>
      </c>
      <c r="B21" s="93">
        <f>_xlfn.NUMBERVALUE(LEFT(B23,3))</f>
        <v>2.5</v>
      </c>
      <c r="C21" s="240" t="str">
        <f>IFERROR(VLOOKUP(B21,'[3]Validacion datos'!A8:B26,2,FALSE),"")</f>
        <v>Vivienda digna en entornos saludables</v>
      </c>
      <c r="D21" s="240"/>
      <c r="E21" s="240"/>
      <c r="F21" s="240"/>
      <c r="G21" s="240"/>
      <c r="H21" s="240"/>
      <c r="I21" s="240"/>
      <c r="J21" s="240"/>
      <c r="K21" s="74"/>
      <c r="L21" s="34"/>
      <c r="M21" s="34"/>
      <c r="N21" s="34"/>
      <c r="O21" s="34"/>
      <c r="P21" s="34"/>
    </row>
    <row r="22" spans="1:23" s="34" customFormat="1" ht="3" customHeight="1" x14ac:dyDescent="0.25">
      <c r="A22" s="77"/>
      <c r="B22" s="284"/>
      <c r="C22" s="284"/>
      <c r="D22" s="284"/>
      <c r="E22" s="284"/>
      <c r="F22" s="284"/>
      <c r="G22" s="284"/>
      <c r="H22" s="284"/>
      <c r="I22" s="284"/>
      <c r="J22" s="76"/>
      <c r="K22" s="92"/>
    </row>
    <row r="23" spans="1:23" ht="28.5" customHeight="1" x14ac:dyDescent="0.25">
      <c r="A23" s="90" t="s">
        <v>2</v>
      </c>
      <c r="B23" s="91" t="s">
        <v>96</v>
      </c>
      <c r="C23" s="240" t="str">
        <f>IFERROR(VLOOKUP(B23,'[3]Validacion datos'!D8:E64,2,FALSE),"")</f>
        <v>Garantizar el acceso universal a servicios de agua potable y saneamiento, provistos con calidad y eficiencia</v>
      </c>
      <c r="D23" s="240"/>
      <c r="E23" s="240"/>
      <c r="F23" s="240"/>
      <c r="G23" s="240"/>
      <c r="H23" s="240"/>
      <c r="I23" s="240"/>
      <c r="J23" s="240"/>
      <c r="K23" s="74"/>
    </row>
    <row r="24" spans="1:23" s="34" customFormat="1" ht="3" customHeight="1" x14ac:dyDescent="0.25">
      <c r="A24" s="79"/>
      <c r="B24" s="284"/>
      <c r="C24" s="284"/>
      <c r="D24" s="284"/>
      <c r="E24" s="284"/>
      <c r="F24" s="284"/>
      <c r="G24" s="284"/>
      <c r="H24" s="284"/>
      <c r="I24" s="284"/>
      <c r="J24" s="76"/>
      <c r="K24" s="75"/>
    </row>
    <row r="25" spans="1:23" ht="54" customHeight="1" x14ac:dyDescent="0.25">
      <c r="A25" s="90" t="s">
        <v>13</v>
      </c>
      <c r="B25" s="305" t="s">
        <v>238</v>
      </c>
      <c r="C25" s="288"/>
      <c r="D25" s="288"/>
      <c r="E25" s="288"/>
      <c r="F25" s="288"/>
      <c r="G25" s="288"/>
      <c r="H25" s="288"/>
      <c r="I25" s="288"/>
      <c r="J25" s="213"/>
      <c r="K25" s="74"/>
      <c r="L25" s="34"/>
      <c r="M25" s="34"/>
      <c r="N25" s="34"/>
      <c r="O25" s="34"/>
      <c r="P25" s="34"/>
    </row>
    <row r="26" spans="1:23" s="34" customFormat="1" ht="3" customHeight="1" x14ac:dyDescent="0.25">
      <c r="A26" s="77"/>
      <c r="B26" s="284"/>
      <c r="C26" s="284"/>
      <c r="D26" s="284"/>
      <c r="E26" s="284"/>
      <c r="F26" s="284"/>
      <c r="G26" s="284"/>
      <c r="H26" s="284"/>
      <c r="I26" s="284"/>
      <c r="J26" s="76"/>
      <c r="K26" s="75"/>
    </row>
    <row r="27" spans="1:23" ht="15.75" customHeight="1" x14ac:dyDescent="0.25">
      <c r="A27" s="199" t="s">
        <v>174</v>
      </c>
      <c r="B27" s="281"/>
      <c r="C27" s="281"/>
      <c r="D27" s="281"/>
      <c r="E27" s="281"/>
      <c r="F27" s="281"/>
      <c r="G27" s="281"/>
      <c r="H27" s="281"/>
      <c r="I27" s="281"/>
      <c r="J27" s="200"/>
      <c r="K27" s="74"/>
    </row>
    <row r="28" spans="1:23" s="34" customFormat="1" ht="3" customHeight="1" x14ac:dyDescent="0.25">
      <c r="A28" s="79"/>
      <c r="B28" s="285"/>
      <c r="C28" s="285"/>
      <c r="D28" s="285"/>
      <c r="E28" s="285"/>
      <c r="F28" s="285"/>
      <c r="G28" s="285"/>
      <c r="H28" s="285"/>
      <c r="I28" s="285"/>
      <c r="J28" s="78"/>
      <c r="K28" s="75"/>
    </row>
    <row r="29" spans="1:23" x14ac:dyDescent="0.25">
      <c r="A29" s="90" t="s">
        <v>185</v>
      </c>
      <c r="B29" s="289" t="s">
        <v>237</v>
      </c>
      <c r="C29" s="289"/>
      <c r="D29" s="289"/>
      <c r="E29" s="289"/>
      <c r="F29" s="289"/>
      <c r="G29" s="289"/>
      <c r="H29" s="289"/>
      <c r="I29" s="289"/>
      <c r="J29" s="203"/>
      <c r="K29" s="74"/>
    </row>
    <row r="30" spans="1:23" ht="62.25" customHeight="1" x14ac:dyDescent="0.25">
      <c r="A30" s="64" t="s">
        <v>186</v>
      </c>
      <c r="B30" s="289" t="s">
        <v>236</v>
      </c>
      <c r="C30" s="289"/>
      <c r="D30" s="289"/>
      <c r="E30" s="289"/>
      <c r="F30" s="289"/>
      <c r="G30" s="289"/>
      <c r="H30" s="289"/>
      <c r="I30" s="289"/>
      <c r="J30" s="203"/>
      <c r="K30" s="74"/>
    </row>
    <row r="31" spans="1:23" x14ac:dyDescent="0.25">
      <c r="A31" s="64" t="s">
        <v>235</v>
      </c>
      <c r="B31" s="289" t="s">
        <v>211</v>
      </c>
      <c r="C31" s="289"/>
      <c r="D31" s="289"/>
      <c r="E31" s="289"/>
      <c r="F31" s="289"/>
      <c r="G31" s="289"/>
      <c r="H31" s="289"/>
      <c r="I31" s="289"/>
      <c r="J31" s="203"/>
      <c r="K31" s="74"/>
    </row>
    <row r="32" spans="1:23" ht="26.25" customHeight="1" x14ac:dyDescent="0.25">
      <c r="A32" s="308" t="s">
        <v>216</v>
      </c>
      <c r="B32" s="124"/>
      <c r="C32" s="309"/>
      <c r="D32" s="309"/>
      <c r="E32" s="309"/>
      <c r="F32" s="309"/>
      <c r="G32" s="309"/>
      <c r="H32" s="309"/>
      <c r="I32" s="309"/>
      <c r="J32" s="310"/>
      <c r="K32" s="74"/>
    </row>
    <row r="33" spans="1:13" s="34" customFormat="1" ht="3" customHeight="1" x14ac:dyDescent="0.25">
      <c r="A33" s="77"/>
      <c r="B33" s="284"/>
      <c r="C33" s="284"/>
      <c r="D33" s="284"/>
      <c r="E33" s="284"/>
      <c r="F33" s="284"/>
      <c r="G33" s="284"/>
      <c r="H33" s="284"/>
      <c r="I33" s="284"/>
      <c r="J33" s="76"/>
      <c r="K33" s="75"/>
    </row>
    <row r="34" spans="1:13" ht="15.75" customHeight="1" x14ac:dyDescent="0.25">
      <c r="A34" s="199" t="s">
        <v>176</v>
      </c>
      <c r="B34" s="281"/>
      <c r="C34" s="281"/>
      <c r="D34" s="281"/>
      <c r="E34" s="281"/>
      <c r="F34" s="281"/>
      <c r="G34" s="281"/>
      <c r="H34" s="281"/>
      <c r="I34" s="281"/>
      <c r="J34" s="200"/>
      <c r="K34" s="74"/>
    </row>
    <row r="35" spans="1:13" s="34" customFormat="1" ht="3" customHeight="1" x14ac:dyDescent="0.25">
      <c r="A35" s="79"/>
      <c r="B35" s="285"/>
      <c r="C35" s="285"/>
      <c r="D35" s="285"/>
      <c r="E35" s="285"/>
      <c r="F35" s="285"/>
      <c r="G35" s="285"/>
      <c r="H35" s="285"/>
      <c r="I35" s="285"/>
      <c r="J35" s="78"/>
      <c r="K35" s="75"/>
    </row>
    <row r="36" spans="1:13" s="34" customFormat="1" x14ac:dyDescent="0.25">
      <c r="A36" s="201" t="s">
        <v>175</v>
      </c>
      <c r="B36" s="282"/>
      <c r="C36" s="282"/>
      <c r="D36" s="282"/>
      <c r="E36" s="282"/>
      <c r="F36" s="282"/>
      <c r="G36" s="282"/>
      <c r="H36" s="282"/>
      <c r="I36" s="282"/>
      <c r="J36" s="202"/>
      <c r="K36" s="75"/>
    </row>
    <row r="37" spans="1:13" s="34" customFormat="1" ht="3" customHeight="1" x14ac:dyDescent="0.25">
      <c r="A37" s="79"/>
      <c r="B37" s="285"/>
      <c r="C37" s="285"/>
      <c r="D37" s="285"/>
      <c r="E37" s="285"/>
      <c r="F37" s="285"/>
      <c r="G37" s="285"/>
      <c r="H37" s="285"/>
      <c r="I37" s="285"/>
      <c r="J37" s="78"/>
      <c r="K37" s="75"/>
    </row>
    <row r="38" spans="1:13" ht="15" customHeight="1" x14ac:dyDescent="0.25">
      <c r="A38" s="207" t="s">
        <v>3</v>
      </c>
      <c r="B38" s="208"/>
      <c r="C38" s="209" t="s">
        <v>10</v>
      </c>
      <c r="D38" s="210"/>
      <c r="E38" s="210"/>
      <c r="F38" s="210" t="s">
        <v>4</v>
      </c>
      <c r="G38" s="210"/>
      <c r="H38" s="208"/>
      <c r="I38" s="209" t="s">
        <v>12</v>
      </c>
      <c r="J38" s="211"/>
      <c r="K38" s="89"/>
      <c r="M38" s="249"/>
    </row>
    <row r="39" spans="1:13" x14ac:dyDescent="0.25">
      <c r="A39" s="178">
        <v>281228235</v>
      </c>
      <c r="B39" s="179"/>
      <c r="C39" s="187">
        <v>188183924.28</v>
      </c>
      <c r="D39" s="188"/>
      <c r="E39" s="189"/>
      <c r="F39" s="187" cm="1">
        <f t="array" ref="F39">+'[1]Programa 13'!$G$39+Tabla134[Financiera 
 (F)]</f>
        <v>181660271.70237499</v>
      </c>
      <c r="G39" s="188"/>
      <c r="H39" s="189"/>
      <c r="I39" s="204">
        <f>IF(F39&gt;0,F39/C39,0)</f>
        <v>0.96533363515196746</v>
      </c>
      <c r="J39" s="205"/>
      <c r="K39" s="89"/>
    </row>
    <row r="40" spans="1:13" s="34" customFormat="1" ht="3" customHeight="1" x14ac:dyDescent="0.25">
      <c r="A40" s="79"/>
      <c r="B40" s="285"/>
      <c r="C40" s="285"/>
      <c r="D40" s="285"/>
      <c r="E40" s="285"/>
      <c r="F40" s="285"/>
      <c r="G40" s="285"/>
      <c r="H40" s="285"/>
      <c r="I40" s="285"/>
      <c r="J40" s="78"/>
      <c r="K40" s="75"/>
    </row>
    <row r="41" spans="1:13" s="34" customFormat="1" x14ac:dyDescent="0.25">
      <c r="A41" s="201" t="s">
        <v>177</v>
      </c>
      <c r="B41" s="282"/>
      <c r="C41" s="282"/>
      <c r="D41" s="282"/>
      <c r="E41" s="282"/>
      <c r="F41" s="282"/>
      <c r="G41" s="282"/>
      <c r="H41" s="282"/>
      <c r="I41" s="282"/>
      <c r="J41" s="202"/>
      <c r="K41" s="75"/>
    </row>
    <row r="42" spans="1:13" s="34" customFormat="1" ht="3" customHeight="1" x14ac:dyDescent="0.25">
      <c r="A42" s="79"/>
      <c r="B42" s="285"/>
      <c r="C42" s="285"/>
      <c r="D42" s="285"/>
      <c r="E42" s="285"/>
      <c r="F42" s="285"/>
      <c r="G42" s="285"/>
      <c r="H42" s="285"/>
      <c r="I42" s="285"/>
      <c r="J42" s="78"/>
      <c r="K42" s="75"/>
    </row>
    <row r="43" spans="1:13" x14ac:dyDescent="0.25">
      <c r="A43" s="79"/>
      <c r="B43" s="285"/>
      <c r="C43" s="175" t="s">
        <v>5</v>
      </c>
      <c r="D43" s="176"/>
      <c r="E43" s="175" t="s">
        <v>217</v>
      </c>
      <c r="F43" s="176"/>
      <c r="G43" s="175" t="s">
        <v>14</v>
      </c>
      <c r="H43" s="175"/>
      <c r="I43" s="175" t="s">
        <v>9</v>
      </c>
      <c r="J43" s="206"/>
      <c r="K43" s="74"/>
    </row>
    <row r="44" spans="1:13" ht="30" x14ac:dyDescent="0.25">
      <c r="A44" s="292" t="s">
        <v>27</v>
      </c>
      <c r="B44" s="88" t="s">
        <v>26</v>
      </c>
      <c r="C44" s="87" t="s">
        <v>204</v>
      </c>
      <c r="D44" s="87" t="s">
        <v>205</v>
      </c>
      <c r="E44" s="68" t="s">
        <v>219</v>
      </c>
      <c r="F44" s="68" t="s">
        <v>218</v>
      </c>
      <c r="G44" s="68" t="s">
        <v>234</v>
      </c>
      <c r="H44" s="68" t="s">
        <v>233</v>
      </c>
      <c r="I44" s="86" t="s">
        <v>11</v>
      </c>
      <c r="J44" s="293" t="s">
        <v>8</v>
      </c>
      <c r="K44" s="74"/>
    </row>
    <row r="45" spans="1:13" ht="75.75" customHeight="1" x14ac:dyDescent="0.25">
      <c r="A45" s="85" t="s">
        <v>232</v>
      </c>
      <c r="B45" s="84" t="s">
        <v>231</v>
      </c>
      <c r="C45" s="67">
        <v>22291</v>
      </c>
      <c r="D45" s="67">
        <v>281228235</v>
      </c>
      <c r="E45" s="67">
        <v>5574</v>
      </c>
      <c r="F45" s="67">
        <v>70307058.75</v>
      </c>
      <c r="G45" s="67">
        <v>5181</v>
      </c>
      <c r="H45" s="67">
        <v>58997291.560000002</v>
      </c>
      <c r="I45" s="83">
        <f>IF(G45&gt;0,G45/C45,0)</f>
        <v>0.23242564263604146</v>
      </c>
      <c r="J45" s="82">
        <f>IF(H45&gt;0,H45/D45,0)</f>
        <v>0.20978438228295251</v>
      </c>
      <c r="K45" s="81"/>
    </row>
    <row r="46" spans="1:13" s="34" customFormat="1" ht="0.75" customHeight="1" x14ac:dyDescent="0.25">
      <c r="A46" s="79"/>
      <c r="B46" s="285"/>
      <c r="C46" s="285"/>
      <c r="D46" s="285"/>
      <c r="E46" s="285"/>
      <c r="F46" s="285"/>
      <c r="G46" s="285"/>
      <c r="H46" s="285"/>
      <c r="I46" s="285"/>
      <c r="J46" s="78"/>
      <c r="K46" s="75"/>
    </row>
    <row r="47" spans="1:13" ht="15.75" customHeight="1" x14ac:dyDescent="0.25">
      <c r="A47" s="199" t="s">
        <v>178</v>
      </c>
      <c r="B47" s="281"/>
      <c r="C47" s="281"/>
      <c r="D47" s="281"/>
      <c r="E47" s="281"/>
      <c r="F47" s="281"/>
      <c r="G47" s="281"/>
      <c r="H47" s="281"/>
      <c r="I47" s="281"/>
      <c r="J47" s="200"/>
      <c r="K47" s="80"/>
      <c r="L47" s="46"/>
    </row>
    <row r="48" spans="1:13" s="34" customFormat="1" ht="3" customHeight="1" x14ac:dyDescent="0.25">
      <c r="A48" s="79"/>
      <c r="B48" s="285"/>
      <c r="C48" s="285"/>
      <c r="D48" s="285"/>
      <c r="E48" s="285"/>
      <c r="F48" s="285"/>
      <c r="G48" s="285"/>
      <c r="H48" s="285"/>
      <c r="I48" s="285"/>
      <c r="J48" s="78"/>
      <c r="K48" s="75"/>
    </row>
    <row r="49" spans="1:26" s="34" customFormat="1" x14ac:dyDescent="0.25">
      <c r="A49" s="201" t="s">
        <v>179</v>
      </c>
      <c r="B49" s="282"/>
      <c r="C49" s="282"/>
      <c r="D49" s="282"/>
      <c r="E49" s="282"/>
      <c r="F49" s="282"/>
      <c r="G49" s="282"/>
      <c r="H49" s="282"/>
      <c r="I49" s="282"/>
      <c r="J49" s="202"/>
      <c r="K49" s="75"/>
    </row>
    <row r="50" spans="1:26" s="34" customFormat="1" ht="3" customHeight="1" x14ac:dyDescent="0.25">
      <c r="A50" s="77"/>
      <c r="B50" s="284"/>
      <c r="C50" s="284"/>
      <c r="D50" s="284"/>
      <c r="E50" s="284"/>
      <c r="F50" s="284"/>
      <c r="G50" s="284"/>
      <c r="H50" s="284"/>
      <c r="I50" s="284"/>
      <c r="J50" s="76"/>
      <c r="K50" s="75"/>
    </row>
    <row r="51" spans="1:26" ht="40.5" customHeight="1" x14ac:dyDescent="0.25">
      <c r="A51" s="37" t="s">
        <v>180</v>
      </c>
      <c r="B51" s="289" t="s">
        <v>230</v>
      </c>
      <c r="C51" s="289"/>
      <c r="D51" s="289"/>
      <c r="E51" s="289"/>
      <c r="F51" s="289"/>
      <c r="G51" s="289"/>
      <c r="H51" s="289"/>
      <c r="I51" s="289"/>
      <c r="J51" s="203"/>
      <c r="K51" s="74"/>
    </row>
    <row r="52" spans="1:26" ht="29.25" customHeight="1" x14ac:dyDescent="0.25">
      <c r="A52" s="37" t="s">
        <v>181</v>
      </c>
      <c r="B52" s="289" t="s">
        <v>229</v>
      </c>
      <c r="C52" s="289"/>
      <c r="D52" s="289"/>
      <c r="E52" s="289"/>
      <c r="F52" s="289"/>
      <c r="G52" s="289"/>
      <c r="H52" s="289"/>
      <c r="I52" s="289"/>
      <c r="J52" s="203"/>
      <c r="K52" s="74"/>
    </row>
    <row r="53" spans="1:26" ht="67.5" customHeight="1" x14ac:dyDescent="0.25">
      <c r="A53" s="37" t="s">
        <v>7</v>
      </c>
      <c r="B53" s="306" t="s">
        <v>228</v>
      </c>
      <c r="C53" s="306"/>
      <c r="D53" s="306"/>
      <c r="E53" s="306"/>
      <c r="F53" s="306"/>
      <c r="G53" s="306"/>
      <c r="H53" s="306"/>
      <c r="I53" s="306"/>
      <c r="J53" s="234"/>
      <c r="K53" s="74"/>
    </row>
    <row r="54" spans="1:26" x14ac:dyDescent="0.25">
      <c r="A54" s="37" t="s">
        <v>6</v>
      </c>
      <c r="B54" s="306"/>
      <c r="C54" s="306"/>
      <c r="D54" s="306"/>
      <c r="E54" s="306"/>
      <c r="F54" s="306"/>
      <c r="G54" s="306"/>
      <c r="H54" s="306"/>
      <c r="I54" s="306"/>
      <c r="J54" s="234"/>
      <c r="K54" s="74"/>
    </row>
    <row r="55" spans="1:26" s="34" customFormat="1" ht="3" customHeight="1" x14ac:dyDescent="0.25">
      <c r="A55" s="77"/>
      <c r="B55" s="284"/>
      <c r="C55" s="284"/>
      <c r="D55" s="284"/>
      <c r="E55" s="284"/>
      <c r="F55" s="284"/>
      <c r="G55" s="284"/>
      <c r="H55" s="284"/>
      <c r="I55" s="284"/>
      <c r="J55" s="76"/>
      <c r="K55" s="75"/>
    </row>
    <row r="56" spans="1:26" ht="15.75" customHeight="1" x14ac:dyDescent="0.25">
      <c r="A56" s="199" t="s">
        <v>182</v>
      </c>
      <c r="B56" s="281"/>
      <c r="C56" s="281"/>
      <c r="D56" s="281"/>
      <c r="E56" s="281"/>
      <c r="F56" s="281"/>
      <c r="G56" s="281"/>
      <c r="H56" s="281"/>
      <c r="I56" s="281"/>
      <c r="J56" s="200"/>
      <c r="K56" s="74"/>
    </row>
    <row r="57" spans="1:26" s="34" customFormat="1" ht="3" customHeight="1" x14ac:dyDescent="0.25">
      <c r="A57" s="79"/>
      <c r="B57" s="285"/>
      <c r="C57" s="285"/>
      <c r="D57" s="285"/>
      <c r="E57" s="285"/>
      <c r="F57" s="285"/>
      <c r="G57" s="285"/>
      <c r="H57" s="285"/>
      <c r="I57" s="285"/>
      <c r="J57" s="78"/>
      <c r="K57" s="75"/>
    </row>
    <row r="58" spans="1:26" s="34" customFormat="1" x14ac:dyDescent="0.25">
      <c r="A58" s="235" t="s">
        <v>184</v>
      </c>
      <c r="B58" s="307"/>
      <c r="C58" s="307"/>
      <c r="D58" s="307"/>
      <c r="E58" s="307"/>
      <c r="F58" s="307"/>
      <c r="G58" s="307"/>
      <c r="H58" s="307"/>
      <c r="I58" s="307"/>
      <c r="J58" s="236"/>
      <c r="K58" s="75"/>
    </row>
    <row r="59" spans="1:26" s="34" customFormat="1" ht="3" customHeight="1" x14ac:dyDescent="0.25">
      <c r="A59" s="77"/>
      <c r="B59" s="284"/>
      <c r="C59" s="284"/>
      <c r="D59" s="284"/>
      <c r="E59" s="284"/>
      <c r="F59" s="284"/>
      <c r="G59" s="284"/>
      <c r="H59" s="284"/>
      <c r="I59" s="284"/>
      <c r="J59" s="76"/>
      <c r="K59" s="75"/>
    </row>
    <row r="60" spans="1:26" ht="42.75" customHeight="1" x14ac:dyDescent="0.25">
      <c r="A60" s="237" t="s">
        <v>227</v>
      </c>
      <c r="B60" s="238"/>
      <c r="C60" s="238"/>
      <c r="D60" s="238"/>
      <c r="E60" s="238"/>
      <c r="F60" s="238"/>
      <c r="G60" s="238"/>
      <c r="H60" s="238"/>
      <c r="I60" s="238"/>
      <c r="J60" s="239"/>
      <c r="K60" s="74"/>
    </row>
    <row r="61" spans="1:26" ht="14.25" customHeight="1" x14ac:dyDescent="0.25">
      <c r="A61" s="257" t="s">
        <v>183</v>
      </c>
      <c r="B61" s="257"/>
      <c r="C61" s="257"/>
      <c r="D61" s="257"/>
      <c r="E61" s="257"/>
      <c r="F61" s="257"/>
      <c r="G61" s="257"/>
      <c r="H61" s="257"/>
      <c r="I61" s="257"/>
      <c r="J61" s="257"/>
      <c r="K61" s="74"/>
    </row>
    <row r="62" spans="1:26" hidden="1" x14ac:dyDescent="0.25"/>
    <row r="63" spans="1:26" hidden="1" x14ac:dyDescent="0.25"/>
    <row r="64" spans="1:26" s="256" customFormat="1" ht="46.5" hidden="1" customHeight="1" x14ac:dyDescent="0.25">
      <c r="A64" s="251"/>
      <c r="B64" s="251"/>
      <c r="C64" s="251"/>
      <c r="D64" s="252"/>
      <c r="E64" s="253"/>
      <c r="F64" s="253"/>
      <c r="G64" s="253"/>
      <c r="H64" s="253"/>
      <c r="I64" s="253"/>
      <c r="J64" s="254"/>
      <c r="K64" s="253"/>
      <c r="L64" s="253"/>
      <c r="M64" s="254"/>
      <c r="N64" s="253"/>
      <c r="O64" s="253"/>
      <c r="P64" s="253"/>
      <c r="Q64" s="253"/>
      <c r="R64" s="253"/>
      <c r="S64" s="253"/>
      <c r="T64" s="253"/>
      <c r="U64" s="253"/>
      <c r="V64" s="253"/>
      <c r="W64" s="253"/>
      <c r="X64" s="253"/>
      <c r="Y64" s="253"/>
      <c r="Z64" s="255"/>
    </row>
  </sheetData>
  <sheetProtection formatCells="0" formatColumns="0" formatRows="0" insertRows="0" deleteRows="0" pivotTables="0"/>
  <mergeCells count="49">
    <mergeCell ref="B15:J15"/>
    <mergeCell ref="A10:J10"/>
    <mergeCell ref="B1:J1"/>
    <mergeCell ref="B2:C2"/>
    <mergeCell ref="D2:H2"/>
    <mergeCell ref="B3:C3"/>
    <mergeCell ref="D3:H3"/>
    <mergeCell ref="F39:H39"/>
    <mergeCell ref="A4:J4"/>
    <mergeCell ref="A5:J5"/>
    <mergeCell ref="A6:J6"/>
    <mergeCell ref="A7:J7"/>
    <mergeCell ref="C38:E38"/>
    <mergeCell ref="A17:J17"/>
    <mergeCell ref="C19:J19"/>
    <mergeCell ref="C21:J21"/>
    <mergeCell ref="C23:J23"/>
    <mergeCell ref="B25:J25"/>
    <mergeCell ref="B31:J31"/>
    <mergeCell ref="A8:J8"/>
    <mergeCell ref="A9:J9"/>
    <mergeCell ref="B11:J11"/>
    <mergeCell ref="B14:J14"/>
    <mergeCell ref="A27:J27"/>
    <mergeCell ref="B29:J29"/>
    <mergeCell ref="B30:J30"/>
    <mergeCell ref="C43:D43"/>
    <mergeCell ref="G43:H43"/>
    <mergeCell ref="I43:J43"/>
    <mergeCell ref="A34:J34"/>
    <mergeCell ref="A36:J36"/>
    <mergeCell ref="A38:B38"/>
    <mergeCell ref="I38:J38"/>
    <mergeCell ref="A39:B39"/>
    <mergeCell ref="I39:J39"/>
    <mergeCell ref="A41:J41"/>
    <mergeCell ref="E43:F43"/>
    <mergeCell ref="F38:H38"/>
    <mergeCell ref="C39:E39"/>
    <mergeCell ref="A61:J61"/>
    <mergeCell ref="A47:J47"/>
    <mergeCell ref="A49:J49"/>
    <mergeCell ref="B51:J51"/>
    <mergeCell ref="B52:J52"/>
    <mergeCell ref="B53:J53"/>
    <mergeCell ref="B54:J54"/>
    <mergeCell ref="A56:J56"/>
    <mergeCell ref="A58:J58"/>
    <mergeCell ref="A60:J60"/>
  </mergeCells>
  <dataValidations count="16">
    <dataValidation allowBlank="1" sqref="A11" xr:uid="{00000000-0002-0000-0000-00000F000000}"/>
    <dataValidation allowBlank="1" showInputMessage="1" prompt="Nombre del capítulo" sqref="B11:J11" xr:uid="{00000000-0002-0000-0000-00000E000000}"/>
    <dataValidation allowBlank="1" showInputMessage="1" showErrorMessage="1" prompt="¿A quién va dirigido el programa?, ¿qué característica tiene esta población que requiere ser beneficiada?" sqref="B31:J32" xr:uid="{00000000-0002-0000-0000-00000D000000}"/>
    <dataValidation allowBlank="1" showInputMessage="1" showErrorMessage="1" prompt="Nombre del producto" sqref="B51:J51" xr:uid="{00000000-0002-0000-0000-00000C000000}"/>
    <dataValidation allowBlank="1" showInputMessage="1" showErrorMessage="1" prompt="¿En qué consiste el producto? su objetivo" sqref="B52:J52" xr:uid="{00000000-0002-0000-0000-00000B000000}"/>
    <dataValidation allowBlank="1" showInputMessage="1" showErrorMessage="1" prompt="1. Describir lo plasmado en el presupuesto_x000a_2. Describir lo alcanzado en términos financieros y de producción " sqref="B53:J53" xr:uid="{00000000-0002-0000-0000-00000A000000}"/>
    <dataValidation allowBlank="1" showInputMessage="1" showErrorMessage="1" prompt="De existir desvío, explicar razones." sqref="B54:J54" xr:uid="{00000000-0002-0000-0000-000009000000}"/>
    <dataValidation allowBlank="1" showInputMessage="1" showErrorMessage="1" prompt="Presupuesto del programa" sqref="A39:C39 F39" xr:uid="{00000000-0002-0000-0000-000008000000}"/>
    <dataValidation allowBlank="1" showInputMessage="1" showErrorMessage="1" prompt="¿En qué consiste el programa?" sqref="B30:J30" xr:uid="{00000000-0002-0000-0000-000007000000}"/>
    <dataValidation allowBlank="1" showInputMessage="1" showErrorMessage="1" prompt="Nombre de cada producto" sqref="A44" xr:uid="{00000000-0002-0000-0000-000006000000}"/>
    <dataValidation allowBlank="1" showInputMessage="1" showErrorMessage="1" prompt="Nombre del indicador" sqref="B44" xr:uid="{00000000-0002-0000-0000-000005000000}"/>
    <dataValidation allowBlank="1" showInputMessage="1" showErrorMessage="1" prompt="Meta anual del indicador" sqref="C44 E44" xr:uid="{00000000-0002-0000-0000-000004000000}"/>
    <dataValidation allowBlank="1" showInputMessage="1" showErrorMessage="1" prompt="Monto presupuestado para el producto" sqref="D44 F44" xr:uid="{00000000-0002-0000-0000-000003000000}"/>
    <dataValidation allowBlank="1" showInputMessage="1" showErrorMessage="1" prompt="Meta alcanzada en el trimestre" sqref="G44" xr:uid="{00000000-0002-0000-0000-000002000000}"/>
    <dataValidation allowBlank="1" showInputMessage="1" showErrorMessage="1" prompt="Monto ejecutado en el trimestre" sqref="H44" xr:uid="{00000000-0002-0000-0000-000001000000}"/>
    <dataValidation allowBlank="1" showInputMessage="1" showErrorMessage="1" prompt="Oportunidades de mejora identificadas" sqref="A60:J60" xr:uid="{00000000-0002-0000-0000-000000000000}"/>
  </dataValidations>
  <pageMargins left="0.25" right="0.25" top="0.25" bottom="0.75" header="0.3" footer="0.3"/>
  <pageSetup scale="76" fitToHeight="0" orientation="landscape" r:id="rId1"/>
  <headerFooter alignWithMargins="0"/>
  <rowBreaks count="1" manualBreakCount="1">
    <brk id="33" max="9" man="1"/>
  </rowBreak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/>
  <dimension ref="A1:F8"/>
  <sheetViews>
    <sheetView showGridLines="0" zoomScaleSheetLayoutView="100" workbookViewId="0">
      <selection activeCell="F12" sqref="F12"/>
    </sheetView>
  </sheetViews>
  <sheetFormatPr baseColWidth="10" defaultColWidth="5" defaultRowHeight="15" x14ac:dyDescent="0.25"/>
  <cols>
    <col min="1" max="1" width="10.42578125" style="5" customWidth="1"/>
    <col min="2" max="2" width="14" style="5" customWidth="1"/>
    <col min="3" max="3" width="10" style="5" customWidth="1"/>
    <col min="4" max="4" width="27.7109375" style="5" customWidth="1"/>
    <col min="5" max="5" width="13.85546875" style="5" customWidth="1"/>
    <col min="6" max="6" width="14.140625" style="5" customWidth="1"/>
    <col min="7" max="16384" width="5" style="5"/>
  </cols>
  <sheetData>
    <row r="1" spans="1:6" ht="16.5" customHeight="1" x14ac:dyDescent="0.25"/>
    <row r="2" spans="1:6" ht="16.5" customHeight="1" x14ac:dyDescent="0.25"/>
    <row r="3" spans="1:6" ht="16.5" customHeight="1" x14ac:dyDescent="0.25"/>
    <row r="4" spans="1:6" ht="16.5" customHeight="1" thickBot="1" x14ac:dyDescent="0.3"/>
    <row r="5" spans="1:6" ht="16.5" customHeight="1" thickBot="1" x14ac:dyDescent="0.3">
      <c r="A5" s="246" t="s">
        <v>28</v>
      </c>
      <c r="B5" s="247"/>
      <c r="C5" s="247"/>
      <c r="D5" s="247"/>
      <c r="E5" s="247"/>
      <c r="F5" s="248"/>
    </row>
    <row r="6" spans="1:6" ht="16.5" customHeight="1" thickBot="1" x14ac:dyDescent="0.3">
      <c r="D6" s="6"/>
    </row>
    <row r="7" spans="1:6" ht="16.5" customHeight="1" x14ac:dyDescent="0.25">
      <c r="A7" s="7" t="s">
        <v>29</v>
      </c>
      <c r="B7" s="7" t="s">
        <v>30</v>
      </c>
      <c r="C7" s="7" t="s">
        <v>31</v>
      </c>
      <c r="D7" s="7" t="s">
        <v>32</v>
      </c>
      <c r="E7" s="7" t="s">
        <v>33</v>
      </c>
      <c r="F7" s="8" t="s">
        <v>34</v>
      </c>
    </row>
    <row r="8" spans="1:6" ht="123.75" customHeight="1" thickBot="1" x14ac:dyDescent="0.3">
      <c r="A8" s="9">
        <v>0</v>
      </c>
      <c r="B8" s="10" t="s">
        <v>191</v>
      </c>
      <c r="C8" s="11" t="s">
        <v>35</v>
      </c>
      <c r="D8" s="12" t="s">
        <v>36</v>
      </c>
      <c r="E8" s="13" t="s">
        <v>192</v>
      </c>
      <c r="F8" s="13" t="s">
        <v>193</v>
      </c>
    </row>
  </sheetData>
  <sheetProtection sheet="1" objects="1" scenarios="1"/>
  <mergeCells count="1">
    <mergeCell ref="A5:F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E93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4" style="5" bestFit="1" customWidth="1"/>
    <col min="2" max="2" width="67.42578125" style="5" customWidth="1"/>
    <col min="3" max="3" width="6" style="5" customWidth="1"/>
    <col min="4" max="4" width="5.140625" style="5" bestFit="1" customWidth="1"/>
    <col min="5" max="5" width="170.5703125" style="5" bestFit="1" customWidth="1"/>
    <col min="6" max="6" width="11.85546875" style="5" bestFit="1" customWidth="1"/>
    <col min="7" max="16384" width="11.42578125" style="5"/>
  </cols>
  <sheetData>
    <row r="1" spans="1:5" x14ac:dyDescent="0.25">
      <c r="A1" s="16"/>
      <c r="B1" s="17" t="s">
        <v>23</v>
      </c>
    </row>
    <row r="2" spans="1:5" x14ac:dyDescent="0.25">
      <c r="A2" s="18">
        <v>1</v>
      </c>
      <c r="B2" s="19" t="s">
        <v>86</v>
      </c>
      <c r="C2"/>
      <c r="D2"/>
      <c r="E2"/>
    </row>
    <row r="3" spans="1:5" x14ac:dyDescent="0.25">
      <c r="A3" s="18">
        <v>2</v>
      </c>
      <c r="B3" s="19" t="s">
        <v>88</v>
      </c>
      <c r="C3"/>
      <c r="D3"/>
      <c r="E3"/>
    </row>
    <row r="4" spans="1:5" x14ac:dyDescent="0.25">
      <c r="A4" s="18">
        <v>3</v>
      </c>
      <c r="B4" s="19" t="s">
        <v>90</v>
      </c>
      <c r="C4"/>
      <c r="D4"/>
      <c r="E4"/>
    </row>
    <row r="5" spans="1:5" x14ac:dyDescent="0.25">
      <c r="A5" s="18">
        <v>4</v>
      </c>
      <c r="B5" s="19" t="s">
        <v>92</v>
      </c>
      <c r="C5"/>
      <c r="D5"/>
      <c r="E5"/>
    </row>
    <row r="7" spans="1:5" x14ac:dyDescent="0.25">
      <c r="A7" s="16"/>
      <c r="B7" s="20" t="s">
        <v>24</v>
      </c>
      <c r="C7" s="14"/>
      <c r="E7" s="14" t="s">
        <v>25</v>
      </c>
    </row>
    <row r="8" spans="1:5" ht="30" x14ac:dyDescent="0.25">
      <c r="A8" s="18">
        <v>1.1000000000000001</v>
      </c>
      <c r="B8" s="19" t="s">
        <v>173</v>
      </c>
      <c r="D8" s="5" t="s">
        <v>37</v>
      </c>
      <c r="E8" s="15" t="s">
        <v>150</v>
      </c>
    </row>
    <row r="9" spans="1:5" ht="30" x14ac:dyDescent="0.25">
      <c r="A9" s="18">
        <v>1.2</v>
      </c>
      <c r="B9" s="19" t="s">
        <v>38</v>
      </c>
      <c r="D9" s="5" t="s">
        <v>39</v>
      </c>
      <c r="E9" s="15" t="s">
        <v>151</v>
      </c>
    </row>
    <row r="10" spans="1:5" ht="30" x14ac:dyDescent="0.25">
      <c r="A10" s="18">
        <v>1.3</v>
      </c>
      <c r="B10" s="19" t="s">
        <v>40</v>
      </c>
      <c r="D10" s="5" t="s">
        <v>41</v>
      </c>
      <c r="E10" s="15" t="s">
        <v>42</v>
      </c>
    </row>
    <row r="11" spans="1:5" ht="30" x14ac:dyDescent="0.25">
      <c r="A11" s="18">
        <v>1.4</v>
      </c>
      <c r="B11" s="19" t="s">
        <v>43</v>
      </c>
      <c r="D11" s="5" t="s">
        <v>44</v>
      </c>
      <c r="E11" s="15" t="s">
        <v>45</v>
      </c>
    </row>
    <row r="12" spans="1:5" ht="30" x14ac:dyDescent="0.25">
      <c r="A12" s="18">
        <v>2.1</v>
      </c>
      <c r="B12" s="19" t="s">
        <v>149</v>
      </c>
      <c r="D12" s="5" t="s">
        <v>46</v>
      </c>
      <c r="E12" s="15" t="s">
        <v>152</v>
      </c>
    </row>
    <row r="13" spans="1:5" ht="30" x14ac:dyDescent="0.25">
      <c r="A13" s="18">
        <v>2.2000000000000002</v>
      </c>
      <c r="B13" s="19" t="s">
        <v>47</v>
      </c>
      <c r="D13" s="5" t="s">
        <v>48</v>
      </c>
      <c r="E13" s="15" t="s">
        <v>153</v>
      </c>
    </row>
    <row r="14" spans="1:5" x14ac:dyDescent="0.25">
      <c r="A14" s="18">
        <v>2.2999999999999998</v>
      </c>
      <c r="B14" s="19" t="s">
        <v>49</v>
      </c>
      <c r="D14" s="5" t="s">
        <v>50</v>
      </c>
      <c r="E14" s="15" t="s">
        <v>154</v>
      </c>
    </row>
    <row r="15" spans="1:5" x14ac:dyDescent="0.25">
      <c r="A15" s="18">
        <v>2.4</v>
      </c>
      <c r="B15" s="19" t="s">
        <v>51</v>
      </c>
      <c r="D15" s="5" t="s">
        <v>52</v>
      </c>
      <c r="E15" s="15" t="s">
        <v>53</v>
      </c>
    </row>
    <row r="16" spans="1:5" ht="30" x14ac:dyDescent="0.25">
      <c r="A16" s="18">
        <v>2.5</v>
      </c>
      <c r="B16" s="19" t="s">
        <v>54</v>
      </c>
      <c r="D16" s="5" t="s">
        <v>55</v>
      </c>
      <c r="E16" s="15" t="s">
        <v>155</v>
      </c>
    </row>
    <row r="17" spans="1:5" x14ac:dyDescent="0.25">
      <c r="A17" s="18">
        <v>2.6</v>
      </c>
      <c r="B17" s="19" t="s">
        <v>56</v>
      </c>
      <c r="D17" s="5" t="s">
        <v>57</v>
      </c>
      <c r="E17" s="15" t="s">
        <v>58</v>
      </c>
    </row>
    <row r="18" spans="1:5" x14ac:dyDescent="0.25">
      <c r="A18" s="18">
        <v>2.7</v>
      </c>
      <c r="B18" s="19" t="s">
        <v>59</v>
      </c>
      <c r="D18" s="5" t="s">
        <v>60</v>
      </c>
      <c r="E18" s="15" t="s">
        <v>61</v>
      </c>
    </row>
    <row r="19" spans="1:5" ht="52.5" customHeight="1" x14ac:dyDescent="0.25">
      <c r="A19" s="18">
        <v>3.1</v>
      </c>
      <c r="B19" s="19" t="s">
        <v>62</v>
      </c>
      <c r="D19" s="5" t="s">
        <v>63</v>
      </c>
      <c r="E19" s="15" t="s">
        <v>64</v>
      </c>
    </row>
    <row r="20" spans="1:5" x14ac:dyDescent="0.25">
      <c r="A20" s="18">
        <v>3.2</v>
      </c>
      <c r="B20" s="19" t="s">
        <v>65</v>
      </c>
      <c r="D20" s="5" t="s">
        <v>66</v>
      </c>
      <c r="E20" s="15" t="s">
        <v>67</v>
      </c>
    </row>
    <row r="21" spans="1:5" ht="30" x14ac:dyDescent="0.25">
      <c r="A21" s="18">
        <v>3.3</v>
      </c>
      <c r="B21" s="19" t="s">
        <v>68</v>
      </c>
      <c r="D21" s="5" t="s">
        <v>69</v>
      </c>
      <c r="E21" s="15" t="s">
        <v>70</v>
      </c>
    </row>
    <row r="22" spans="1:5" x14ac:dyDescent="0.25">
      <c r="A22" s="18">
        <v>3.4</v>
      </c>
      <c r="B22" s="19" t="s">
        <v>71</v>
      </c>
      <c r="D22" s="5" t="s">
        <v>72</v>
      </c>
      <c r="E22" s="15" t="s">
        <v>73</v>
      </c>
    </row>
    <row r="23" spans="1:5" ht="45" x14ac:dyDescent="0.25">
      <c r="A23" s="18">
        <v>3.5</v>
      </c>
      <c r="B23" s="19" t="s">
        <v>148</v>
      </c>
      <c r="D23" s="5" t="s">
        <v>74</v>
      </c>
      <c r="E23" s="15" t="s">
        <v>75</v>
      </c>
    </row>
    <row r="24" spans="1:5" x14ac:dyDescent="0.25">
      <c r="A24" s="18">
        <v>4.0999999999999996</v>
      </c>
      <c r="B24" s="19" t="s">
        <v>76</v>
      </c>
      <c r="D24" s="5" t="s">
        <v>77</v>
      </c>
      <c r="E24" s="15" t="s">
        <v>78</v>
      </c>
    </row>
    <row r="25" spans="1:5" ht="30" x14ac:dyDescent="0.25">
      <c r="A25" s="18">
        <v>4.2</v>
      </c>
      <c r="B25" s="19" t="s">
        <v>79</v>
      </c>
      <c r="D25" s="5" t="s">
        <v>80</v>
      </c>
      <c r="E25" s="15" t="s">
        <v>156</v>
      </c>
    </row>
    <row r="26" spans="1:5" x14ac:dyDescent="0.25">
      <c r="A26" s="18">
        <v>4.3</v>
      </c>
      <c r="B26" s="19" t="s">
        <v>147</v>
      </c>
      <c r="D26" s="5" t="s">
        <v>81</v>
      </c>
      <c r="E26" s="15" t="s">
        <v>82</v>
      </c>
    </row>
    <row r="27" spans="1:5" x14ac:dyDescent="0.25">
      <c r="D27" s="5" t="s">
        <v>83</v>
      </c>
      <c r="E27" s="15" t="s">
        <v>84</v>
      </c>
    </row>
    <row r="28" spans="1:5" x14ac:dyDescent="0.25">
      <c r="D28" s="5" t="s">
        <v>85</v>
      </c>
      <c r="E28" s="15" t="s">
        <v>157</v>
      </c>
    </row>
    <row r="29" spans="1:5" x14ac:dyDescent="0.25">
      <c r="D29" s="5" t="s">
        <v>87</v>
      </c>
      <c r="E29" s="15" t="s">
        <v>158</v>
      </c>
    </row>
    <row r="30" spans="1:5" x14ac:dyDescent="0.25">
      <c r="D30" s="5" t="s">
        <v>89</v>
      </c>
      <c r="E30" s="15" t="s">
        <v>159</v>
      </c>
    </row>
    <row r="31" spans="1:5" x14ac:dyDescent="0.25">
      <c r="D31" s="5" t="s">
        <v>91</v>
      </c>
      <c r="E31" s="15" t="s">
        <v>160</v>
      </c>
    </row>
    <row r="32" spans="1:5" x14ac:dyDescent="0.25">
      <c r="D32" s="5" t="s">
        <v>93</v>
      </c>
      <c r="E32" s="15" t="s">
        <v>94</v>
      </c>
    </row>
    <row r="33" spans="1:5" ht="30" x14ac:dyDescent="0.25">
      <c r="A33"/>
      <c r="B33"/>
      <c r="D33" s="5" t="s">
        <v>95</v>
      </c>
      <c r="E33" s="15" t="s">
        <v>161</v>
      </c>
    </row>
    <row r="34" spans="1:5" x14ac:dyDescent="0.25">
      <c r="A34"/>
      <c r="B34"/>
      <c r="D34" s="5" t="s">
        <v>96</v>
      </c>
      <c r="E34" s="15" t="s">
        <v>97</v>
      </c>
    </row>
    <row r="35" spans="1:5" ht="30" x14ac:dyDescent="0.25">
      <c r="A35"/>
      <c r="B35"/>
      <c r="D35" s="5" t="s">
        <v>98</v>
      </c>
      <c r="E35" s="15" t="s">
        <v>99</v>
      </c>
    </row>
    <row r="36" spans="1:5" x14ac:dyDescent="0.25">
      <c r="A36"/>
      <c r="B36"/>
      <c r="D36" s="5" t="s">
        <v>100</v>
      </c>
      <c r="E36" s="15" t="s">
        <v>101</v>
      </c>
    </row>
    <row r="37" spans="1:5" x14ac:dyDescent="0.25">
      <c r="A37"/>
      <c r="B37"/>
      <c r="D37" s="5" t="s">
        <v>102</v>
      </c>
      <c r="E37" s="15" t="s">
        <v>103</v>
      </c>
    </row>
    <row r="38" spans="1:5" ht="15" customHeight="1" x14ac:dyDescent="0.25">
      <c r="A38"/>
      <c r="B38"/>
      <c r="D38" s="5" t="s">
        <v>104</v>
      </c>
      <c r="E38" s="15" t="s">
        <v>162</v>
      </c>
    </row>
    <row r="39" spans="1:5" ht="30" x14ac:dyDescent="0.25">
      <c r="A39"/>
      <c r="B39"/>
      <c r="D39" s="5" t="s">
        <v>105</v>
      </c>
      <c r="E39" s="15" t="s">
        <v>163</v>
      </c>
    </row>
    <row r="40" spans="1:5" x14ac:dyDescent="0.25">
      <c r="A40"/>
      <c r="B40"/>
      <c r="D40" s="5" t="s">
        <v>106</v>
      </c>
      <c r="E40" s="15" t="s">
        <v>164</v>
      </c>
    </row>
    <row r="41" spans="1:5" x14ac:dyDescent="0.25">
      <c r="A41"/>
      <c r="B41"/>
      <c r="D41" s="5" t="s">
        <v>107</v>
      </c>
      <c r="E41" s="15" t="s">
        <v>165</v>
      </c>
    </row>
    <row r="42" spans="1:5" x14ac:dyDescent="0.25">
      <c r="A42"/>
      <c r="B42"/>
      <c r="D42" s="5" t="s">
        <v>108</v>
      </c>
      <c r="E42" s="15" t="s">
        <v>109</v>
      </c>
    </row>
    <row r="43" spans="1:5" ht="15" customHeight="1" x14ac:dyDescent="0.25">
      <c r="A43"/>
      <c r="B43"/>
      <c r="D43" s="5" t="s">
        <v>110</v>
      </c>
      <c r="E43" s="15" t="s">
        <v>111</v>
      </c>
    </row>
    <row r="44" spans="1:5" x14ac:dyDescent="0.25">
      <c r="A44"/>
      <c r="B44"/>
      <c r="D44" s="5" t="s">
        <v>112</v>
      </c>
      <c r="E44" s="15" t="s">
        <v>113</v>
      </c>
    </row>
    <row r="45" spans="1:5" x14ac:dyDescent="0.25">
      <c r="A45"/>
      <c r="B45"/>
      <c r="D45" s="5" t="s">
        <v>114</v>
      </c>
      <c r="E45" s="15" t="s">
        <v>115</v>
      </c>
    </row>
    <row r="46" spans="1:5" ht="30" x14ac:dyDescent="0.25">
      <c r="A46"/>
      <c r="B46"/>
      <c r="D46" s="5" t="s">
        <v>116</v>
      </c>
      <c r="E46" s="15" t="s">
        <v>166</v>
      </c>
    </row>
    <row r="47" spans="1:5" x14ac:dyDescent="0.25">
      <c r="A47"/>
      <c r="B47"/>
      <c r="D47" s="5" t="s">
        <v>117</v>
      </c>
      <c r="E47" s="15" t="s">
        <v>118</v>
      </c>
    </row>
    <row r="48" spans="1:5" ht="30" x14ac:dyDescent="0.25">
      <c r="A48"/>
      <c r="B48"/>
      <c r="D48" s="5" t="s">
        <v>119</v>
      </c>
      <c r="E48" s="15" t="s">
        <v>120</v>
      </c>
    </row>
    <row r="49" spans="1:5" x14ac:dyDescent="0.25">
      <c r="A49"/>
      <c r="B49"/>
      <c r="D49" s="5" t="s">
        <v>121</v>
      </c>
      <c r="E49" s="15" t="s">
        <v>167</v>
      </c>
    </row>
    <row r="50" spans="1:5" x14ac:dyDescent="0.25">
      <c r="A50"/>
      <c r="B50"/>
      <c r="D50" s="5" t="s">
        <v>122</v>
      </c>
      <c r="E50" s="15" t="s">
        <v>123</v>
      </c>
    </row>
    <row r="51" spans="1:5" ht="30" x14ac:dyDescent="0.25">
      <c r="A51"/>
      <c r="B51"/>
      <c r="D51" s="5" t="s">
        <v>124</v>
      </c>
      <c r="E51" s="15" t="s">
        <v>168</v>
      </c>
    </row>
    <row r="52" spans="1:5" x14ac:dyDescent="0.25">
      <c r="A52"/>
      <c r="B52"/>
      <c r="D52" s="5" t="s">
        <v>125</v>
      </c>
      <c r="E52" s="15" t="s">
        <v>126</v>
      </c>
    </row>
    <row r="53" spans="1:5" ht="15" customHeight="1" x14ac:dyDescent="0.25">
      <c r="A53"/>
      <c r="B53"/>
      <c r="D53" s="5" t="s">
        <v>127</v>
      </c>
      <c r="E53" s="15" t="s">
        <v>128</v>
      </c>
    </row>
    <row r="54" spans="1:5" ht="30" x14ac:dyDescent="0.25">
      <c r="A54"/>
      <c r="B54"/>
      <c r="D54" s="5" t="s">
        <v>129</v>
      </c>
      <c r="E54" s="15" t="s">
        <v>130</v>
      </c>
    </row>
    <row r="55" spans="1:5" ht="30" x14ac:dyDescent="0.25">
      <c r="A55"/>
      <c r="B55"/>
      <c r="D55" s="5" t="s">
        <v>131</v>
      </c>
      <c r="E55" s="15" t="s">
        <v>132</v>
      </c>
    </row>
    <row r="56" spans="1:5" ht="30" x14ac:dyDescent="0.25">
      <c r="A56"/>
      <c r="B56"/>
      <c r="D56" s="5" t="s">
        <v>133</v>
      </c>
      <c r="E56" s="15" t="s">
        <v>134</v>
      </c>
    </row>
    <row r="57" spans="1:5" x14ac:dyDescent="0.25">
      <c r="A57"/>
      <c r="B57"/>
      <c r="D57" s="5" t="s">
        <v>135</v>
      </c>
      <c r="E57" s="15" t="s">
        <v>169</v>
      </c>
    </row>
    <row r="58" spans="1:5" x14ac:dyDescent="0.25">
      <c r="A58"/>
      <c r="B58"/>
      <c r="D58" s="5" t="s">
        <v>136</v>
      </c>
      <c r="E58" s="15" t="s">
        <v>137</v>
      </c>
    </row>
    <row r="59" spans="1:5" x14ac:dyDescent="0.25">
      <c r="A59"/>
      <c r="B59"/>
      <c r="D59" s="5" t="s">
        <v>138</v>
      </c>
      <c r="E59" s="15" t="s">
        <v>139</v>
      </c>
    </row>
    <row r="60" spans="1:5" x14ac:dyDescent="0.25">
      <c r="A60"/>
      <c r="B60"/>
      <c r="D60" s="5" t="s">
        <v>140</v>
      </c>
      <c r="E60" s="15" t="s">
        <v>170</v>
      </c>
    </row>
    <row r="61" spans="1:5" x14ac:dyDescent="0.25">
      <c r="A61"/>
      <c r="B61"/>
      <c r="D61" s="5" t="s">
        <v>141</v>
      </c>
      <c r="E61" s="15" t="s">
        <v>171</v>
      </c>
    </row>
    <row r="62" spans="1:5" x14ac:dyDescent="0.25">
      <c r="A62"/>
      <c r="B62"/>
      <c r="D62" s="5" t="s">
        <v>142</v>
      </c>
      <c r="E62" s="15" t="s">
        <v>143</v>
      </c>
    </row>
    <row r="63" spans="1:5" ht="30" x14ac:dyDescent="0.25">
      <c r="A63"/>
      <c r="B63"/>
      <c r="D63" s="5" t="s">
        <v>144</v>
      </c>
      <c r="E63" s="15" t="s">
        <v>172</v>
      </c>
    </row>
    <row r="64" spans="1:5" x14ac:dyDescent="0.25">
      <c r="A64"/>
      <c r="B64"/>
      <c r="D64" s="5" t="s">
        <v>145</v>
      </c>
      <c r="E64" s="15" t="s">
        <v>146</v>
      </c>
    </row>
    <row r="65" spans="1:2" x14ac:dyDescent="0.25">
      <c r="A65"/>
      <c r="B65"/>
    </row>
    <row r="66" spans="1:2" x14ac:dyDescent="0.25">
      <c r="A66"/>
      <c r="B66"/>
    </row>
    <row r="67" spans="1:2" x14ac:dyDescent="0.25">
      <c r="A67"/>
      <c r="B67"/>
    </row>
    <row r="68" spans="1:2" x14ac:dyDescent="0.25">
      <c r="A68"/>
      <c r="B68"/>
    </row>
    <row r="69" spans="1:2" x14ac:dyDescent="0.25">
      <c r="A69"/>
      <c r="B69"/>
    </row>
    <row r="70" spans="1:2" x14ac:dyDescent="0.25">
      <c r="A70"/>
      <c r="B70"/>
    </row>
    <row r="71" spans="1:2" x14ac:dyDescent="0.25">
      <c r="A71"/>
      <c r="B71"/>
    </row>
    <row r="72" spans="1:2" x14ac:dyDescent="0.25">
      <c r="A72"/>
      <c r="B72"/>
    </row>
    <row r="73" spans="1:2" x14ac:dyDescent="0.25">
      <c r="A73"/>
      <c r="B73"/>
    </row>
    <row r="74" spans="1:2" x14ac:dyDescent="0.25">
      <c r="A74"/>
      <c r="B74"/>
    </row>
    <row r="75" spans="1:2" x14ac:dyDescent="0.25">
      <c r="A75"/>
      <c r="B75"/>
    </row>
    <row r="76" spans="1:2" x14ac:dyDescent="0.25">
      <c r="A76"/>
      <c r="B76"/>
    </row>
    <row r="77" spans="1:2" x14ac:dyDescent="0.25">
      <c r="A77"/>
      <c r="B77"/>
    </row>
    <row r="78" spans="1:2" x14ac:dyDescent="0.25">
      <c r="A78"/>
      <c r="B78"/>
    </row>
    <row r="79" spans="1:2" x14ac:dyDescent="0.25">
      <c r="A79"/>
      <c r="B79"/>
    </row>
    <row r="80" spans="1:2" x14ac:dyDescent="0.25">
      <c r="A80"/>
      <c r="B80"/>
    </row>
    <row r="81" spans="1:2" x14ac:dyDescent="0.25">
      <c r="A81"/>
      <c r="B81"/>
    </row>
    <row r="82" spans="1:2" x14ac:dyDescent="0.25">
      <c r="A82"/>
      <c r="B82"/>
    </row>
    <row r="83" spans="1:2" x14ac:dyDescent="0.25">
      <c r="A83"/>
      <c r="B83"/>
    </row>
    <row r="84" spans="1:2" x14ac:dyDescent="0.25">
      <c r="A84"/>
      <c r="B84"/>
    </row>
    <row r="85" spans="1:2" x14ac:dyDescent="0.25">
      <c r="A85"/>
      <c r="B85"/>
    </row>
    <row r="86" spans="1:2" x14ac:dyDescent="0.25">
      <c r="A86"/>
      <c r="B86"/>
    </row>
    <row r="87" spans="1:2" x14ac:dyDescent="0.25">
      <c r="A87"/>
      <c r="B87"/>
    </row>
    <row r="88" spans="1:2" x14ac:dyDescent="0.25">
      <c r="A88"/>
      <c r="B88"/>
    </row>
    <row r="89" spans="1:2" x14ac:dyDescent="0.25">
      <c r="A89"/>
      <c r="B89"/>
    </row>
    <row r="90" spans="1:2" x14ac:dyDescent="0.25">
      <c r="A90"/>
      <c r="B90"/>
    </row>
    <row r="91" spans="1:2" x14ac:dyDescent="0.25">
      <c r="A91"/>
      <c r="B91"/>
    </row>
    <row r="92" spans="1:2" x14ac:dyDescent="0.25">
      <c r="A92"/>
      <c r="B92"/>
    </row>
    <row r="93" spans="1:2" x14ac:dyDescent="0.25">
      <c r="A93"/>
      <c r="B9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Programa 11</vt:lpstr>
      <vt:lpstr>Programa 12</vt:lpstr>
      <vt:lpstr>Programa 13</vt:lpstr>
      <vt:lpstr>Historial de Cambios</vt:lpstr>
      <vt:lpstr>Validacion datos</vt:lpstr>
      <vt:lpstr>'Historial de Cambios'!Área_de_impresión</vt:lpstr>
      <vt:lpstr>'Programa 11'!Área_de_impresión</vt:lpstr>
      <vt:lpstr>'Programa 12'!Área_de_impresión</vt:lpstr>
      <vt:lpstr>'Programa 13'!Área_de_impresión</vt:lpstr>
      <vt:lpstr>'Historial de Cambios'!Títulos_a_imprimir</vt:lpstr>
      <vt:lpstr>'Programa 11'!Títulos_a_imprimir</vt:lpstr>
      <vt:lpstr>'Programa 12'!Títulos_a_imprimir</vt:lpstr>
      <vt:lpstr>'Programa 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DNMCG;Empresas Públicas</dc:creator>
  <cp:lastModifiedBy>Deyris Reyes Ramírez</cp:lastModifiedBy>
  <cp:lastPrinted>2022-10-11T12:43:44Z</cp:lastPrinted>
  <dcterms:created xsi:type="dcterms:W3CDTF">2018-02-28T12:31:13Z</dcterms:created>
  <dcterms:modified xsi:type="dcterms:W3CDTF">2022-10-11T13:09:01Z</dcterms:modified>
</cp:coreProperties>
</file>