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codeName="ThisWorkbook"/>
  <mc:AlternateContent xmlns:mc="http://schemas.openxmlformats.org/markup-compatibility/2006">
    <mc:Choice Requires="x15">
      <x15ac:absPath xmlns:x15ac="http://schemas.microsoft.com/office/spreadsheetml/2010/11/ac" url="\\aps-fs-05\docs_compartidos$\Presupuesto\Respaldo de carpeta compartida local\Carpeta Compartida\2022\Ejecuciones\3. Marzo\OAI\"/>
    </mc:Choice>
  </mc:AlternateContent>
  <xr:revisionPtr revIDLastSave="0" documentId="13_ncr:1_{C0B89623-08FC-431E-AFCA-D25B4E928E69}" xr6:coauthVersionLast="47" xr6:coauthVersionMax="47" xr10:uidLastSave="{00000000-0000-0000-0000-000000000000}"/>
  <bookViews>
    <workbookView xWindow="-120" yWindow="-120" windowWidth="29040" windowHeight="15720" activeTab="2" xr2:uid="{00000000-000D-0000-FFFF-FFFF00000000}"/>
  </bookViews>
  <sheets>
    <sheet name="Programa 11" sheetId="2" r:id="rId1"/>
    <sheet name="Programa 12" sheetId="5" r:id="rId2"/>
    <sheet name="Programa 13" sheetId="6" r:id="rId3"/>
    <sheet name="Historial de Cambios" sheetId="3" state="hidden" r:id="rId4"/>
    <sheet name="Validacion datos" sheetId="4" state="hidden" r:id="rId5"/>
  </sheets>
  <externalReferences>
    <externalReference r:id="rId6"/>
    <externalReference r:id="rId7"/>
  </externalReferences>
  <definedNames>
    <definedName name="_xlnm.Print_Area" localSheetId="3">'Historial de Cambios'!$A$1:$F$43</definedName>
    <definedName name="_xlnm.Print_Area" localSheetId="0">'Programa 11'!$A$1:$J$70</definedName>
    <definedName name="_xlnm.Print_Area" localSheetId="1">'Programa 12'!$A$1:$L$79</definedName>
    <definedName name="_xlnm.Print_Area" localSheetId="2">'Programa 13'!$A$1:$J$70</definedName>
    <definedName name="_xlnm.Print_Titles" localSheetId="3">'Historial de Cambios'!$1:$7</definedName>
    <definedName name="_xlnm.Print_Titles" localSheetId="0">'Programa 11'!$1:$6</definedName>
    <definedName name="_xlnm.Print_Titles" localSheetId="1">'Programa 12'!$1:$6</definedName>
    <definedName name="_xlnm.Print_Titles" localSheetId="2">'Programa 13'!$1:$6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9" i="6" l="1" a="1"/>
  <c r="G39" i="6" s="1"/>
  <c r="G40" i="5"/>
  <c r="C39" i="2" l="1"/>
  <c r="I39" i="2" s="1"/>
  <c r="A40" i="5"/>
  <c r="C40" i="5" s="1"/>
  <c r="I40" i="5" s="1"/>
  <c r="J45" i="6" l="1"/>
  <c r="I45" i="6"/>
  <c r="I39" i="6"/>
  <c r="C23" i="6"/>
  <c r="B21" i="6"/>
  <c r="C21" i="6" s="1"/>
  <c r="B19" i="6"/>
  <c r="C19" i="6" s="1"/>
  <c r="J47" i="5"/>
  <c r="I47" i="5"/>
  <c r="J46" i="5"/>
  <c r="I46" i="5"/>
  <c r="C24" i="5"/>
  <c r="B22" i="5"/>
  <c r="C22" i="5" s="1"/>
  <c r="B20" i="5"/>
  <c r="C20" i="5" s="1"/>
  <c r="I45" i="2"/>
  <c r="B19" i="2" l="1"/>
  <c r="B21" i="2"/>
  <c r="J45"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<sst xmlns="http://schemas.openxmlformats.org/spreadsheetml/2006/main" count="375" uniqueCount="252">
  <si>
    <t>Eje estratégico:</t>
  </si>
  <si>
    <t>Objetivo general:</t>
  </si>
  <si>
    <t>Objetivo(s) específico(s):</t>
  </si>
  <si>
    <t>Presupuesto Inicial</t>
  </si>
  <si>
    <t>Presupuesto Ejecutado</t>
  </si>
  <si>
    <t xml:space="preserve"> Presupuesto Anual </t>
  </si>
  <si>
    <t>Causas y justificación del desvío:</t>
  </si>
  <si>
    <t>Logros alcanzados:</t>
  </si>
  <si>
    <t>Financiero % 
F=D/B</t>
  </si>
  <si>
    <t>Avance</t>
  </si>
  <si>
    <t>Presupuesto Vigente</t>
  </si>
  <si>
    <t>Física %
 E=C/A</t>
  </si>
  <si>
    <t>Porcentaje de Ejecución (ejecutado/vigente)</t>
  </si>
  <si>
    <t>Línea(s) de acción:</t>
  </si>
  <si>
    <t>Ejecución Trimestral</t>
  </si>
  <si>
    <t>Código</t>
  </si>
  <si>
    <t>Documento Relacionado</t>
  </si>
  <si>
    <t>Fecha Versión</t>
  </si>
  <si>
    <t>Versión</t>
  </si>
  <si>
    <t>DEC-FOR013</t>
  </si>
  <si>
    <t>I.I - Completar los datos requeridos sobre la institución</t>
  </si>
  <si>
    <t>Capítulo</t>
  </si>
  <si>
    <t>II. Contribución a la Estrategia Nacional de Desarrollo</t>
  </si>
  <si>
    <t>Eje</t>
  </si>
  <si>
    <t>Objetivo General</t>
  </si>
  <si>
    <t>Objetivo Específico</t>
  </si>
  <si>
    <t>Indicador</t>
  </si>
  <si>
    <t>Producto</t>
  </si>
  <si>
    <t>HISTORIAL DE CAMBIOS</t>
  </si>
  <si>
    <t>REVISIÓN</t>
  </si>
  <si>
    <t>FECHA</t>
  </si>
  <si>
    <t>SECCIÓN</t>
  </si>
  <si>
    <t>DESCRIPCIÓN</t>
  </si>
  <si>
    <t>REVISADO POR</t>
  </si>
  <si>
    <t>APROBADO POR</t>
  </si>
  <si>
    <t>Todas</t>
  </si>
  <si>
    <t>Creación del Documento</t>
  </si>
  <si>
    <t>1.1.1</t>
  </si>
  <si>
    <t>Imperio de la ley y seguridad ciudadana</t>
  </si>
  <si>
    <t>1.1.2</t>
  </si>
  <si>
    <t>Democracia participativa y ciudadanía responsable</t>
  </si>
  <si>
    <t>1.2.1</t>
  </si>
  <si>
    <t>Fortalecer el respeto a la ley y sancionar su incumplimiento a través de un sistema de administración de justicia accesible a toda la población, eficiente en el despacho judicial y ágil en los procesos judiciales</t>
  </si>
  <si>
    <t>Seguridad y convivencia pacífica</t>
  </si>
  <si>
    <t>1.2.2</t>
  </si>
  <si>
    <t>Construir un clima de seguridad ciudadana basado en el combate a las múltiples causas que originan la delincuencia, la violencia en la convivencia social y el crimen organizado, mediante la articulación eficiente de las políticas de prevención, persecución y sanción</t>
  </si>
  <si>
    <t>1.3.1</t>
  </si>
  <si>
    <t>Salud y seguridad social integral</t>
  </si>
  <si>
    <t>1.3.2</t>
  </si>
  <si>
    <t>Igualdad de derechos y oportunidades</t>
  </si>
  <si>
    <t>1.3.3</t>
  </si>
  <si>
    <t>Cohesión territorial</t>
  </si>
  <si>
    <t>1.4.1</t>
  </si>
  <si>
    <t>Garantizar la defensa de los intereses nacionales en los espacios terrestre, marítimo y aéreo</t>
  </si>
  <si>
    <t>Vivienda digna en entornos saludables</t>
  </si>
  <si>
    <t>1.4.2</t>
  </si>
  <si>
    <t>Cultura e identidad nacional en un mundo global</t>
  </si>
  <si>
    <t>2.1.1</t>
  </si>
  <si>
    <t>Implantar y garantizar un sistema educativo nacional de calidad</t>
  </si>
  <si>
    <t>Deportes y recreación física para el desarrollo humano</t>
  </si>
  <si>
    <t>2.1.2</t>
  </si>
  <si>
    <t>Universalizar la educación desde el nivel inicial hasta completar el nivel medio</t>
  </si>
  <si>
    <t>Economía articulada, innovadora y ambientalmente sostenible, con una estructura productiva que genera crecimiento alto y sostenido, con trabajo digno, que se inserta de forma competitiva en la economía global</t>
  </si>
  <si>
    <t>2.2.1</t>
  </si>
  <si>
    <t>Garantizar el derecho de la población al acceso a un modelo de atención integral, con calidad y calidez, que privilegie la promoción de la salud y la prevención de la enfermedad, mediante la consolidación del Sistema Nacional de Salud</t>
  </si>
  <si>
    <t>Energía confiable y ambientalmente sostenible</t>
  </si>
  <si>
    <t>2.2.2</t>
  </si>
  <si>
    <t>Universalizar el aseguramiento en salud para garantizar el acceso a servicios de salud y reducir el gasto de bolsillo</t>
  </si>
  <si>
    <t>Competitividad e innovavión en un ambiente favorable a la cooperación y la responsabilidad social</t>
  </si>
  <si>
    <t>2.2.3</t>
  </si>
  <si>
    <t>Garantizar un sistema universal, único y sostenible de Seguridad Social frente a los riesgos de vejez, discapacidad y sobrevivencia, integrando y transparentando los regímenes segmentados existentes, en conformidad con la ley 87-00</t>
  </si>
  <si>
    <t>Empleos suficientes y dignos</t>
  </si>
  <si>
    <t>2.3.1</t>
  </si>
  <si>
    <t>Construir una cultura de igualdad y equidad entre hombres y mujeres</t>
  </si>
  <si>
    <t>2.3.2</t>
  </si>
  <si>
    <t>Elevar el capital humano y social y las oportunidades enconómicas para la población en condiciones de pobreza, a fin de elvar su empleabilidad, capacidad de generación de ingresos y mejoría de las condiciones de vida.</t>
  </si>
  <si>
    <t>Manejo sostenible del medio ambiente</t>
  </si>
  <si>
    <t>2.3.3</t>
  </si>
  <si>
    <t>Disminuir la pobreza mediante un efectivo y eficiente sistema de protección social, que tome en cuenta las necesidades y vulnerabilidades a lo largo del ciclo de vida</t>
  </si>
  <si>
    <t>Eficaz gestión de riesgos para minimizar pérdidas humanas, económicas y ambientales.</t>
  </si>
  <si>
    <t>2.3.4</t>
  </si>
  <si>
    <t>2.3.5</t>
  </si>
  <si>
    <t>Proteger a la población adulta mayor, en particular aquella en condiciones de vulnerabilidad, e impulsar su inclusión económica y social</t>
  </si>
  <si>
    <t>2.3.6</t>
  </si>
  <si>
    <t>Proteger a las personas con discapacidad, en particular aquellas en condiciones de vulnerabilidad, e impulsar su inclusión económica y social</t>
  </si>
  <si>
    <t>2.3.7</t>
  </si>
  <si>
    <t>DESARROLLO INSTITUCIONAL</t>
  </si>
  <si>
    <t>2.3.8</t>
  </si>
  <si>
    <t>DESARROLLO SOCIAL</t>
  </si>
  <si>
    <t>2.4.1</t>
  </si>
  <si>
    <t>DESARROLLO PRODUCTIVO</t>
  </si>
  <si>
    <t>2.4.2</t>
  </si>
  <si>
    <t>DESARROLLO SOSTENIBLE</t>
  </si>
  <si>
    <t>2.4.3</t>
  </si>
  <si>
    <t>Promover el desarrollo sostenible de la zona fronteriza</t>
  </si>
  <si>
    <t>2.5.1</t>
  </si>
  <si>
    <t>2.5.2</t>
  </si>
  <si>
    <t>Garantizar el acceso universal a servicios de agua potable y saneamiento, provistos con calidad y eficiencia</t>
  </si>
  <si>
    <t>2.6.1</t>
  </si>
  <si>
    <t>Recuperar, promover y desarrollar los diferentes procesos y manifestaciones culturales que reafirman la identidad nacional, en un marco de participación, pluralidad, equidad de género y apertura al entorno regional y global</t>
  </si>
  <si>
    <t>2.6.2</t>
  </si>
  <si>
    <t>Promover el desarrollo de la industria cultural</t>
  </si>
  <si>
    <t>2.7.1</t>
  </si>
  <si>
    <t>Promover la cultura de práctica sistemática de actividades físicas y del deporte para elevar la calidad de vida</t>
  </si>
  <si>
    <t>3.1.1</t>
  </si>
  <si>
    <t>3.1.2</t>
  </si>
  <si>
    <t>3.1.3</t>
  </si>
  <si>
    <t>3.2.1</t>
  </si>
  <si>
    <t>3.2.2</t>
  </si>
  <si>
    <t>Garantizar un suministro de combustibles confiable, diversificado, a precios competitivos y en condiciones de sostenibilidad ambiental</t>
  </si>
  <si>
    <t>3.3.1</t>
  </si>
  <si>
    <t>Desarrollar un entorno regulador que asegure un funcionamiento ordenado de los mercados y un clima de inversión y negocios pro-competitivo en un marco de responsabilidad social</t>
  </si>
  <si>
    <t>3.3.2</t>
  </si>
  <si>
    <t>Consolidar el clima de paz laboral para apoyar la generación de empleo decente</t>
  </si>
  <si>
    <t>3.3.3</t>
  </si>
  <si>
    <t>Consolidar un sistema de educación superior de calidad, que responda a las necesidades del desarrollo de la Nación</t>
  </si>
  <si>
    <t>3.3.4</t>
  </si>
  <si>
    <t>3.3.5</t>
  </si>
  <si>
    <t>Lograr acceso universal y uso productivo de las tecnologías de la información y comunicación (TIC)</t>
  </si>
  <si>
    <t>3.3.6</t>
  </si>
  <si>
    <t>Expandir la cobertura y mejorar la calidad y competitividad de la infraestructura y servicios de transporte, logística, orientándolos a la integración del territorio, al apoyo del desarrollo productivo a la inserción competitiva en los mercados internacionales.</t>
  </si>
  <si>
    <t>3.3.7</t>
  </si>
  <si>
    <t>3.4.1</t>
  </si>
  <si>
    <t>Propiciar mayores niveles de inversión, tanto nacional como extranjera, en actividades de alto valor agregado y capacidad de generación de empleo decente</t>
  </si>
  <si>
    <t>3.4.2</t>
  </si>
  <si>
    <t>3.4.3</t>
  </si>
  <si>
    <t>Elevar la eficiencia, capacidad de inversión y productividad de las micro, pequeñas y medianas empresas (MIPYME).</t>
  </si>
  <si>
    <t>3.5.1</t>
  </si>
  <si>
    <t>Impulsar el desarrollo exportador sobre la base de una inserción competitiva en los mercados internacionales</t>
  </si>
  <si>
    <t>3.5.2</t>
  </si>
  <si>
    <t>Crear la infraestructura (física e institucional) de normalización, metrología, reglamentación técnica y acreditación, que garantice el cumplimiento de los requisitos de los mercados globales y un compromiso con la excelencia</t>
  </si>
  <si>
    <t>3.5.3</t>
  </si>
  <si>
    <t>Elevar la productividad, competitividad y sostenibilidad ambiental y financiera de las cadenas agroproductivas, a fin de contribuir a la seguridad alimentaria, aprovechar el potencial exportador y generar empleo e ingresos para la población rural</t>
  </si>
  <si>
    <t>3.5.4</t>
  </si>
  <si>
    <t>Desarrollar un sector manufacturero articulador del aparato productivo nacional, ambientalmente sostenible e integrado a los mercados globales con creciente escalamiento en las cadenas de valor</t>
  </si>
  <si>
    <t>3.5.5</t>
  </si>
  <si>
    <t>3.5.6</t>
  </si>
  <si>
    <t>Consolidar un entorno adecuado que incentive la inversión para el desarrollo sostenible del sector minero</t>
  </si>
  <si>
    <t>4.1.1</t>
  </si>
  <si>
    <t>Proteger y usar de forma sostenible los bienes y servicios de los ecosistemas, la bio-diversidad y el patrimonio natural de la nación, incluidos los recursos marinos</t>
  </si>
  <si>
    <t>4.1.2</t>
  </si>
  <si>
    <t>4.1.3</t>
  </si>
  <si>
    <t>4.1.4</t>
  </si>
  <si>
    <t>Gestionar el recurso agua de manera eficiente y sostenible, para garantizar la seguridad hídrica</t>
  </si>
  <si>
    <t>4.2.1</t>
  </si>
  <si>
    <t>4.3.1</t>
  </si>
  <si>
    <t>Reducir la vulnerabilidad, avanzar en la adaptación a los efectos del cambio climático y contribuir a la mitigación de sus causas</t>
  </si>
  <si>
    <t>Adecuada adaptación al cambio climático</t>
  </si>
  <si>
    <t>Estructura productiva sectorial y territorialmente adecuada, integrada competitivamente a la economía global y que aprovecha las oportunidades del mercado local.</t>
  </si>
  <si>
    <t>Educación de calidad para todos y todas</t>
  </si>
  <si>
    <t>Estructurar una administración pública eficiente que actúe con honestidad, transparencia y rendición de cuentas y se oriente a la obtención de resultados en beneficio de la sociedad y del desarrollo nacional y local</t>
  </si>
  <si>
    <t>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t>
  </si>
  <si>
    <t>Promover la calidad de la democracia, sus principios, instituciones y procedimientos, facilitando la participación institucional y organizada de la población y el ejercicio responsable de los derechos y deberes ciudadanos</t>
  </si>
  <si>
    <t>Promover la consolidación del sistema electoral y de partidos políticos para garantizar la actuación responsable, democrática y transparente de los actores e instituciones del sistema político</t>
  </si>
  <si>
    <t>Fortalecer las capacidades de control y fiscalización del Congreso Nacional para proteger los recursos públicos y asegurar su uso eficiente, eficaz y transparente</t>
  </si>
  <si>
    <t>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t>
  </si>
  <si>
    <t>Proteger a los niños, niñas, adolescentes y jóvenes desde la primera infancia para propiciar su desarrollo integral e inclusión social</t>
  </si>
  <si>
    <t>Ordenar los flujos migratorios conforme a las necesidades del desarrollo nacional</t>
  </si>
  <si>
    <t>Promover y proteger los derechos de la población dominicana en el exterior y propiciar la conservación de su identidad nacional</t>
  </si>
  <si>
    <t>Integrar la dimensión de la cohesión territorial en el diseño y la gestión de las políticas públicas</t>
  </si>
  <si>
    <t>Reducir la disparidad urbano-rural e interregional en el acceso a servicios y oportunidades económicas, mediante la promoción de un desarrollo territorial ordenado e inclusivo</t>
  </si>
  <si>
    <t>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t>
  </si>
  <si>
    <t>Garantizar la sostenibilidad macroeconómica</t>
  </si>
  <si>
    <t>Consolidar una gestión de las finanzas públicas sostenible, que asigne los recursos en función de las prioridades del desarrollo nacional y propicie una distribución equitativa de la renta nacional</t>
  </si>
  <si>
    <t>Consolidar un sistema financiero eficiente, solvente y profundo que apoye la generación de ahorro y su canalización al desarrollo productivo</t>
  </si>
  <si>
    <t>Asegurar un suministro confiable de electricidad, a precios competitivos y en condiciones de sostenibilidad financiera y ambiental</t>
  </si>
  <si>
    <t>Fortalecer el sistema nacional de ciencia, tecnoloíia e innovación para dea respuestas a las demandas económicas, sociales y culturales de la nación y propiciar la inserción en la sociedad y economía del conocimiento</t>
  </si>
  <si>
    <t>Convertir al país en un centro logístico regional, aprovechando sus ventajas de localización geográfica</t>
  </si>
  <si>
    <t>Consolidar el Sistema de Formación y Capacitación Continua para el Trabajo, a fin de acompañar al aparato productivo en su proceso de escalamiento de valor, facilitar la inserción en el mercado laboral y desarrollar capacidades emprendedoras</t>
  </si>
  <si>
    <t>Apoyar la competitividad, diversificación y sostenibilidad del sector turismo</t>
  </si>
  <si>
    <t>Promover la producción y el consumo sostenibles</t>
  </si>
  <si>
    <t>Desarrollar una gestión integral de desechos, sustancias contaminantes y fuentes de contaminación</t>
  </si>
  <si>
    <t>Desarrollar un eficaz sistema nacional de gestión integral de riesgos, con activa participación de las comunidades y gobiernos locales, que minimice los daños y posibilite la recuperación rápida y sostenible de las áreas y poblaciones afectadas</t>
  </si>
  <si>
    <t>Administración pública transparente, eficiente y orientada</t>
  </si>
  <si>
    <t>III. Información del Programa</t>
  </si>
  <si>
    <t>IV.I - Desempeño financiero</t>
  </si>
  <si>
    <t>IV. Formulación y Ejecución Física-Financiera</t>
  </si>
  <si>
    <t>IV.II - Formulación y Ejecución Trimestral de las Metas por Producto</t>
  </si>
  <si>
    <t>V. Análisis de los Logros y Desviaciones</t>
  </si>
  <si>
    <t>V.I - Información de Logros y Desviaciones por Producto</t>
  </si>
  <si>
    <t xml:space="preserve">Producto: </t>
  </si>
  <si>
    <t xml:space="preserve">Descripción del producto: </t>
  </si>
  <si>
    <r>
      <rPr>
        <b/>
        <sz val="10"/>
        <rFont val="Calibri"/>
        <family val="2"/>
      </rPr>
      <t>Nota:</t>
    </r>
    <r>
      <rPr>
        <sz val="10"/>
        <rFont val="Calibri"/>
        <family val="2"/>
      </rPr>
      <t xml:space="preserve"> llenar un formulario por programa</t>
    </r>
  </si>
  <si>
    <t xml:space="preserve">VI. I - De acuerdo a los eventos presentados durante la ejecución del producto, ¿qué aspecto puede mejorarse? </t>
  </si>
  <si>
    <t>Nombre:</t>
  </si>
  <si>
    <t>Descripción:</t>
  </si>
  <si>
    <t>Misión</t>
  </si>
  <si>
    <t>Visión</t>
  </si>
  <si>
    <t>Informe de Evaluación Trimestral de las Metas Físicas-Financieras</t>
  </si>
  <si>
    <t>28/03/2019</t>
  </si>
  <si>
    <t>Patria Sención
Encargada Dpto. Empresas Públicas Financieras
Manuel de Jesús
Encargado Dpto. Empresas Públicas No Financieras</t>
  </si>
  <si>
    <t>César De la Cruz
Encargado Dpto. Evaluación del Gasto</t>
  </si>
  <si>
    <t>Proveer los servicios de agua potable y saneamiento, conforme a los parámetros de calidad establecidos, a la población en su ámbito de competencia territorial, contribuyendo a mejorar la salud y calidad de vida de los usuarios, en armonía y respecto al medio ambiente.</t>
  </si>
  <si>
    <t>Abastecimiento de Agua Potable</t>
  </si>
  <si>
    <t>Este programa se basa en su principal actividad en la construcción rehabilitación  y   ampliación  de  los  sistemas  de  abastecimiento de aguas potables a nivel nacional en las áreas bajo su jurisdicción, dando así solución a los problemas de desabastecimiento o deficiencia en cantidad o calidad del servicio ofrecido: siendo en este punto, relacionado al servicio, donde converge la segunda actividad denominada "Sistemas de Tratamiento de Agua  Potable",  la  cual  se  focaliza  y  desarrolla en aquellas acciones  u  operaciones de mantenimiento, reconstrucción y rehabilitación del componente" Planta de Tratamiento". Como parte del proceso de transformación del agua cruda a través del sistema de abastecimiento.</t>
  </si>
  <si>
    <r>
      <t xml:space="preserve">Agua potable suministrada a través de un sistema de acueducto.                                                                                                          </t>
    </r>
    <r>
      <rPr>
        <b/>
        <sz val="12"/>
        <color rgb="FF000000"/>
        <rFont val="Calibri"/>
        <family val="2"/>
        <scheme val="minor"/>
      </rPr>
      <t/>
    </r>
  </si>
  <si>
    <t>AMPLIAR Y GARANTIZA LA COBERTURA Y CONTINUIDAD DE AGUA POTABLE</t>
  </si>
  <si>
    <t>OE1: Incrementar y garantizar la producción de agua potable de manera continua y con los niveles de presión adecuadas.</t>
  </si>
  <si>
    <t>1.1.1.1: Impulsar la inversión en construcción en S.A.A.P. mediante Planes Anuales y Plurianuales de Inversión Pública basados en la identificación de zonas con baja capacidad instalada.</t>
  </si>
  <si>
    <t>2.5.2.3 Desarrollar nuevas infraestructuras de redes que permitan la ampliación de la cobertura de los servicios de agua potable, alcantarillado sanitario y pluvial, tratamiento de aguas servidas y protección del subsuelo, con un enfoque de desarrollo sostenible y con prioridad en las zonas tradicionalmente excluidas.</t>
  </si>
  <si>
    <t xml:space="preserve">Este producto tiene meta de aumentar un 10% con respecto al año 2020, por lo que seria un 2.5% por trimestre. </t>
  </si>
  <si>
    <t>N/A</t>
  </si>
  <si>
    <t>Subcapítulo</t>
  </si>
  <si>
    <t>Física
(A)</t>
  </si>
  <si>
    <t>Financiera
(B)</t>
  </si>
  <si>
    <t>Física 
(C)</t>
  </si>
  <si>
    <t>Financiera 
 (D)</t>
  </si>
  <si>
    <t>Mejorar la asignación de transporte del personal y los materiales  a nivel nacional, aun hay una gran debilidad en este aspecto para los encargados de operaciones y las brigadas de operaciones a nivel nacional y desde el nivel central.    Debemos mejorar la comunicación desde el nivel central hacia los encargados provinciales a fin de poder tener a tiempo la información de las situaciones que se generan desde el NC y las que se producen en las provincias. Mejorar la adquisición de los materiales, herramientas y equipos necesarios para hacer eficiente la recuperación de los sistemas aplicando a los suplidores la ley de compras y contrataciones en lo que tiene que ver con la entrega tiempo de los bienes y servicios requeridos.</t>
  </si>
  <si>
    <t>I -Información Institucional</t>
  </si>
  <si>
    <t>Ser reconocido como una institución Pública, moderna, consolidada, dinámica y con liderazgo nacional e internacional en el sector de agua potable y saneamiento, común Modelo de Gestión Eficiente, Desconcentrado y Auto-sostenible, que permita el acercamiento a las necesidades de los Ciudadanos/Clientes, para garantizar su satisfacción y la mejora de sus condiciones de vida.</t>
  </si>
  <si>
    <t>OES1:Incrementar la construcción de infraestructura de producción de agua potable en territorios con baja capacidad instalada</t>
  </si>
  <si>
    <t>Residentes en el área de jurisdicción del INAPA</t>
  </si>
  <si>
    <t>Saneamiento y Disposición de Aguas Residuales</t>
  </si>
  <si>
    <t>Este  programa  tiene  como  fin  emprender en la institución actividades dirigidas a la mejora y  ampliación  de  las  redes  de los  sistemas  de  alcantarillados,  a través de la construcción de nuevos sistemas, reconstrucción y rehabilitación de los sistemas existentes y de un plan de  mantenimiento y operación adecuada de los sistemas de alcantarillados, desde sus fases de recolección de las aguas residuales y saneamiento y/o tratamiento, hasta la disposición de las mismas.</t>
  </si>
  <si>
    <r>
      <rPr>
        <b/>
        <sz val="11"/>
        <rFont val="Calibri"/>
        <family val="2"/>
      </rPr>
      <t>Nota:</t>
    </r>
    <r>
      <rPr>
        <sz val="11"/>
        <rFont val="Calibri"/>
        <family val="2"/>
      </rPr>
      <t xml:space="preserve"> llenar un formulario por programa</t>
    </r>
  </si>
  <si>
    <t>2.5.2.1 Desarrollar el marco legal e institucional de las organizaciones responsables del sector agua potable y saneamiento, para garantizar la provisión oportuna y de calidad, así como la gestión eficiente y sostenible del servicio.</t>
  </si>
  <si>
    <t xml:space="preserve">Gestión Comercial </t>
  </si>
  <si>
    <t>Este programa pretende desarrollar la actividad de comercialización del servicio de agua potable basándose esta en la eficientizarían de la gestión de cobro y administración de las recaudaciones que ingresan por la venta del servicio de abastecimiento de agua potables, al mismo tiempo que se pretende regularizar, actualizar e incorporar tanto a los usuarios existentes como a los nuevos.</t>
  </si>
  <si>
    <t xml:space="preserve">Residentes del área de jurisdicción del INAPA reciben atención a las solicitudes de servicios comerciales de conformidad con el tiempo de respuesta establecido </t>
  </si>
  <si>
    <t xml:space="preserve">Atención a las solicitudes de los servicios comerciales conforme al tiempo de respuesta establecido para las PQRS (peticiones, quejas, reclamos y sugerencias) </t>
  </si>
  <si>
    <t xml:space="preserve"> Dotar de tecnología necesaria al personal de Atención al Cliente en las diferentes oficinas comerciales y completar el personal requerido, para así eliminar el uso de tarjetas DC5 y lograr un mejor control de los procesos de facturación, cobros e ingresos. Esto a su vez permite un registro actualizado de la data en el sistema, eliminando errores y reduciendo tiempo de servicio.</t>
  </si>
  <si>
    <t>Lineamientos para la Ejecución Presupuestaria de las Empresas Públicas no Financieras e Instituciones Públicas Financieras para el ejercicio 2022</t>
  </si>
  <si>
    <t>Clientes/usuarios atendidos</t>
  </si>
  <si>
    <t>Residentes de las provincias bajo la jurisdicción del INAPA con servicio de recolección de agua residual a través de la red de alcantarillado</t>
  </si>
  <si>
    <t>Residentes de las provincias bajo el área de jurisdicción del INAPA con aguas residuales tratadas y vertidas al medio ambiente conforme a los parámetros establecidos por las normas</t>
  </si>
  <si>
    <t>M3 de aguas residuales recolectadas</t>
  </si>
  <si>
    <t>M3 de aguas residuales tratadas</t>
  </si>
  <si>
    <t>Residentes de las provincias bajo la jurisdicción del INAPA con producción de agua potable a través de la red pública</t>
  </si>
  <si>
    <t>M3 de agua producida</t>
  </si>
  <si>
    <t>Unidad Ejecutora</t>
  </si>
  <si>
    <t>Resultado Asociado:</t>
  </si>
  <si>
    <t>Programación Trimestral</t>
  </si>
  <si>
    <t>Financiera
(D)</t>
  </si>
  <si>
    <t>Física 
(E)</t>
  </si>
  <si>
    <t>Financiera 
 (F)</t>
  </si>
  <si>
    <t>Física
(C )</t>
  </si>
  <si>
    <t xml:space="preserve">02. Agua residual recolectada por medio de un sistema de alcantarillado sanitario convencional                                                                                                                                       03. Agua residual tratada por medio de un sistema de tratamiento de tecnología apropiada                                                 </t>
  </si>
  <si>
    <t>Residentes de las provincias bajo jurisdicción del INAPA reciben atención a las solicitudes de servicios comerciales, reclamos y denuncias</t>
  </si>
  <si>
    <t xml:space="preserve"> 6112 INSTITUTO NACIONAL DE AGUAS POTABLES Y ALCANTARILLADOS</t>
  </si>
  <si>
    <t>01 INSTITUTO NACIONAL DE AGUAS POTABLES Y ALCANTARILLADOS</t>
  </si>
  <si>
    <t>0001 INSTITUTO NACIONAL DE AGUAS POTABLES Y ALCANTARILLADOS</t>
  </si>
  <si>
    <t xml:space="preserve">En este trimestre se han realizado siguientes trabajos para el mejoramiento del servicio de agua potable  :                                                                                                                              Sustitución de cables de alimentación eléctrica de aluminio, por cables de cobre, eliminación de breaker pasado y puesta en operación el motor eléctrico vertical de 100 HP – 460 voltios, estación de relevo La Paja acueducto San Francisco de Macorís
-Trabajamos en la sustitución línea de impulsión y la colocación de redes de distribución de agua potable, Acueducto múltiple San Francisco, para dotar del servicio la comunidad Madeja, provincia Duarte.
-Limpieza y mantenimiento en Planta Tratamiento Agua Potable en Múltiple Magueyal - Hato Nuevo Cortes.
-Sustitución de tubería en línea matriz de Ø6” PVC sector Buenos Aires Esperanza, provincia Valverde.
- Rehabilitación depósito regulador metálico superficial cap. 40,000 galones, acueducto Sabana Iglesias, provincia Santiago, impactando una población estimada de 2,750 habitantes. 
-Limpieza y desinfección de tanques y redes acueducto Restauración, provincia Dajabon.
-Trabajamos en la construcción de una derivación (bypass) a línea de impulsión del campo de pozo La Matilla e interconexión de la misma a la línea de conducción de Ø36” de la planta del Ac de Higüey hacia los depósitos reguladores, provincia La Altagracia.
- Realizamos los trabajos de limpieza, descongestionamiento y sustitución de tramo alcantarillado sanitario en Villa Olímpica, provincia San Pedro, impactando una población estimada de 2,500 habitantes. 
-Realizamos los trabajos de interconexión (Ø12” acero x Ø6” PVC) en el área de la Planta Potabilizadora para reforzamiento llenado cárcamo de bombeo hacia Deposito acueducto Dajabón.
- En la provincia de Azua; trabajamos en la Interconexión de línea de Ø4” PVC al Bypass de Ø8” PVC del sector KM 15 en la Planta Potabilizadora de Sabana Yegua, impactando una población estimada de 1,500 habitantes
</t>
  </si>
  <si>
    <t>Debido a los trabajos en la actualización de data realizados en 2021, el saneamiento logrado en nuestra base datos ha requerido menos reclamos por parte de los clientes del INAPA</t>
  </si>
  <si>
    <t>Se estimó 1858 reclamos mensuales; pero la cantidad de reclamos reales por mes ha sido menor que la estimada</t>
  </si>
  <si>
    <r>
      <t>Beneficiarios:</t>
    </r>
    <r>
      <rPr>
        <sz val="12"/>
        <color rgb="FF000000"/>
        <rFont val="Calibri Light"/>
        <family val="2"/>
        <scheme val="major"/>
      </rPr>
      <t xml:space="preserve"> </t>
    </r>
  </si>
  <si>
    <r>
      <t xml:space="preserve">VI. </t>
    </r>
    <r>
      <rPr>
        <b/>
        <sz val="11"/>
        <color theme="0"/>
        <rFont val="Calibri Light"/>
        <family val="2"/>
        <scheme val="major"/>
      </rPr>
      <t>Oportunidades de Mejora</t>
    </r>
  </si>
  <si>
    <r>
      <rPr>
        <b/>
        <sz val="10"/>
        <rFont val="Calibri Light"/>
        <family val="2"/>
        <scheme val="major"/>
      </rPr>
      <t>Nota:</t>
    </r>
    <r>
      <rPr>
        <sz val="10"/>
        <rFont val="Calibri Light"/>
        <family val="2"/>
        <scheme val="major"/>
      </rPr>
      <t xml:space="preserve"> llenar un formulario por programa</t>
    </r>
  </si>
  <si>
    <r>
      <t>Beneficiarios:</t>
    </r>
    <r>
      <rPr>
        <sz val="11"/>
        <color rgb="FF000000"/>
        <rFont val="Calibri Light"/>
        <family val="2"/>
        <scheme val="major"/>
      </rPr>
      <t xml:space="preserve"> </t>
    </r>
  </si>
  <si>
    <r>
      <rPr>
        <b/>
        <sz val="11"/>
        <color rgb="FF000000"/>
        <rFont val="Calibri Light"/>
        <family val="2"/>
        <scheme val="major"/>
      </rPr>
      <t xml:space="preserve">02. </t>
    </r>
    <r>
      <rPr>
        <sz val="11"/>
        <color rgb="FF000000"/>
        <rFont val="Calibri Light"/>
        <family val="2"/>
        <scheme val="major"/>
      </rPr>
      <t xml:space="preserve">Residentes de las provincias bajo la jurisdicción del INAPA con servicio de recolección de agua residual a través de la red de alcantarillado sanitario.      </t>
    </r>
    <r>
      <rPr>
        <b/>
        <sz val="11"/>
        <color rgb="FF000000"/>
        <rFont val="Calibri Light"/>
        <family val="2"/>
        <scheme val="major"/>
      </rPr>
      <t xml:space="preserve">              03. </t>
    </r>
    <r>
      <rPr>
        <sz val="11"/>
        <color rgb="FF000000"/>
        <rFont val="Calibri Light"/>
        <family val="2"/>
        <scheme val="major"/>
      </rPr>
      <t xml:space="preserve">Residentes de las provincias bajo el área de jurisdicción del INAPA con aguas residuales tratadas y vertidas al medio ambiente conforme a los parámetros establecidos por las normas.                                                                                                                                                                                                                                                                                                                              </t>
    </r>
  </si>
  <si>
    <r>
      <t>A. describir lo plasmado en el presupuesto físico (qué se propuso obtener en base a la meta y recursos a emplear: no se pautaron 2 muestreos y monitoreos y solo se ejecuto 1 debido a la deficiencia de personal en el laboratorio.   
B.</t>
    </r>
    <r>
      <rPr>
        <sz val="11"/>
        <color rgb="FFFF0000"/>
        <rFont val="Calibri Light"/>
        <family val="2"/>
        <scheme val="major"/>
      </rPr>
      <t xml:space="preserve"> </t>
    </r>
    <r>
      <rPr>
        <sz val="11"/>
        <rFont val="Calibri Light"/>
        <family val="2"/>
        <scheme val="major"/>
      </rPr>
      <t xml:space="preserve">describir qué se alcanzó en base a lo planteado en el punto anterior, en términos de recursos financieros ejecutados y producción de bienes y/o servicios lograda; así como el porcentaje ejecutado con respecto a lo presupuestado:1.Se alcanzó el 63 % de los muestreos planteados, ya que, se ejecutaron 16 a plantas y 3 a cuerpos receptores, analizados en el Lab. de la CAASD debido a las deficiencia de personal y acreditación. 2. limpieza de Plantas de tratamiento de Aguas Residuales y pintura en general se programaron  5 para el trimestre se ejecutaron las 5(La Peña, San Francisco de Macorís, Sistema del Proyecto Habitacional Villa Liberación en Tamayo, Monte Cristi y Villa Vásquez. 3. Se completo el programa de instalación en las 21 plantas de tratamiento de Aguas Residuales para la medición de caudal a la entrada y salida. 4. Se evaluaron 13 operadores de operación y mantenimiento como programa evaluación anual y  capacitación del personal. C. En  lo que respecta a Aguas Residuales: 1.Esta operando de forma eficiente la planta de aguas residuales de Cotuí, provincia Sanchez Ramírez y se aplico el proceso de inyección de Hidróxido de Calcio como barreras de malos olores. 2. se completaron los 5 cursos talleres como meta del plan anual.                                                                                                                                                                                                                                                                                                                                                                                                                                       </t>
    </r>
  </si>
  <si>
    <t>VI. Oportunidades de Mejora</t>
  </si>
  <si>
    <t xml:space="preserve">(registrar las oportunidades de mejora identificadas:  Para Monitorear semanalmente la calidad del agua de descarga y cuerpos receptores disponer de los recursos oportunamente (transporte, equipos de laboratorio portátiles, reactivos químicos yotros).                                                                                                                                                                                                                                                                                                                       -Para el Mantenimiento preventivo y correctivo en plantas de Tratamiento:  Limpieza de Plantas de tratamiento de Aguas Residuales y pintura en general.). Disponer de la Asignación de Recursos ( Financieros y Transporte) y en lo posible la rehabilitación de las plantas de tratamiento de aguas residuales fuera de servicio.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</si>
</sst>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_-* #,##0.00_-;\-* #,##0.00_-;_-* &quot;-&quot;??_-;_-@_-"/>
    <numFmt numFmtId="165" formatCode="[$-10409]#,##0.00;\-#,##0.00"/>
    <numFmt numFmtId="166" formatCode="[$-10409]0.00%"/>
    <numFmt numFmtId="167" formatCode="dd/mm/yyyy;@"/>
    <numFmt numFmtId="168" formatCode="_(* #,##0_);_(* \(#,##0\);_(* &quot;-&quot;??_);_(@_)"/>
  </numFmts>
  <fonts count="35" x14ac:knownFonts="1">
    <font>
      <sz val="11"/>
      <color rgb="FF000000"/>
      <name val="Calibri"/>
      <family val="2"/>
      <scheme val="minor"/>
    </font>
    <font>
      <sz val="11"/>
      <color theme="1"/>
      <name val="Calibri"/>
      <family val="2"/>
      <scheme val="minor"/>
    </font>
    <font>
      <sz val="11"/>
      <name val="Calibri"/>
      <family val="2"/>
    </font>
    <font>
      <sz val="10"/>
      <name val="Calibri"/>
      <family val="2"/>
    </font>
    <font>
      <sz val="11"/>
      <color rgb="FF000000"/>
      <name val="Calibri"/>
      <family val="2"/>
      <scheme val="minor"/>
    </font>
    <font>
      <b/>
      <sz val="11"/>
      <color theme="1"/>
      <name val="Calibri"/>
      <family val="2"/>
      <scheme val="minor"/>
    </font>
    <font>
      <b/>
      <sz val="12"/>
      <color rgb="FF000000"/>
      <name val="Calibri"/>
      <family val="2"/>
      <scheme val="minor"/>
    </font>
    <font>
      <b/>
      <sz val="14"/>
      <name val="Calibri"/>
      <family val="2"/>
    </font>
    <font>
      <b/>
      <sz val="9"/>
      <color rgb="FFFFFFFF"/>
      <name val="Calibri"/>
      <family val="2"/>
    </font>
    <font>
      <sz val="9"/>
      <name val="Calibri"/>
      <family val="2"/>
    </font>
    <font>
      <sz val="9"/>
      <color rgb="FF000000"/>
      <name val="Calibri"/>
      <family val="2"/>
    </font>
    <font>
      <sz val="9"/>
      <color rgb="FF383838"/>
      <name val="Calibri"/>
      <family val="2"/>
    </font>
    <font>
      <b/>
      <sz val="10"/>
      <name val="Calibri"/>
      <family val="2"/>
    </font>
    <font>
      <b/>
      <sz val="11"/>
      <name val="Calibri"/>
      <family val="2"/>
    </font>
    <font>
      <b/>
      <sz val="11"/>
      <color rgb="FFFF0000"/>
      <name val="Calibri"/>
      <family val="2"/>
    </font>
    <font>
      <b/>
      <sz val="8"/>
      <color rgb="FFFF0000"/>
      <name val="Calibri"/>
      <family val="2"/>
    </font>
    <font>
      <b/>
      <sz val="16"/>
      <color rgb="FF000000"/>
      <name val="Calibri Light"/>
      <family val="2"/>
      <scheme val="major"/>
    </font>
    <font>
      <b/>
      <sz val="12"/>
      <color rgb="FF000000"/>
      <name val="Calibri Light"/>
      <family val="2"/>
      <scheme val="major"/>
    </font>
    <font>
      <b/>
      <sz val="9"/>
      <color rgb="FF000000"/>
      <name val="Calibri Light"/>
      <family val="2"/>
      <scheme val="major"/>
    </font>
    <font>
      <sz val="9"/>
      <color rgb="FF000000"/>
      <name val="Calibri Light"/>
      <family val="2"/>
      <scheme val="major"/>
    </font>
    <font>
      <sz val="11"/>
      <color rgb="FF000000"/>
      <name val="Calibri Light"/>
      <family val="2"/>
      <scheme val="major"/>
    </font>
    <font>
      <b/>
      <sz val="12"/>
      <color theme="0"/>
      <name val="Calibri Light"/>
      <family val="2"/>
      <scheme val="major"/>
    </font>
    <font>
      <b/>
      <sz val="12"/>
      <color theme="1"/>
      <name val="Calibri Light"/>
      <family val="2"/>
      <scheme val="major"/>
    </font>
    <font>
      <b/>
      <sz val="11"/>
      <color rgb="FF000000"/>
      <name val="Calibri Light"/>
      <family val="2"/>
      <scheme val="major"/>
    </font>
    <font>
      <sz val="11"/>
      <color theme="1"/>
      <name val="Calibri Light"/>
      <family val="2"/>
      <scheme val="major"/>
    </font>
    <font>
      <b/>
      <sz val="11"/>
      <color theme="1"/>
      <name val="Calibri Light"/>
      <family val="2"/>
      <scheme val="major"/>
    </font>
    <font>
      <sz val="10"/>
      <color theme="1"/>
      <name val="Calibri Light"/>
      <family val="2"/>
      <scheme val="major"/>
    </font>
    <font>
      <sz val="12"/>
      <color rgb="FF000000"/>
      <name val="Calibri Light"/>
      <family val="2"/>
      <scheme val="major"/>
    </font>
    <font>
      <b/>
      <sz val="11"/>
      <name val="Calibri Light"/>
      <family val="2"/>
      <scheme val="major"/>
    </font>
    <font>
      <sz val="11"/>
      <name val="Calibri Light"/>
      <family val="2"/>
      <scheme val="major"/>
    </font>
    <font>
      <b/>
      <sz val="10"/>
      <color rgb="FF000000"/>
      <name val="Calibri Light"/>
      <family val="2"/>
      <scheme val="major"/>
    </font>
    <font>
      <b/>
      <sz val="11"/>
      <color theme="0"/>
      <name val="Calibri Light"/>
      <family val="2"/>
      <scheme val="major"/>
    </font>
    <font>
      <sz val="10"/>
      <name val="Calibri Light"/>
      <family val="2"/>
      <scheme val="major"/>
    </font>
    <font>
      <b/>
      <sz val="10"/>
      <name val="Calibri Light"/>
      <family val="2"/>
      <scheme val="major"/>
    </font>
    <font>
      <sz val="11"/>
      <color rgb="FFFF0000"/>
      <name val="Calibri Light"/>
      <family val="2"/>
      <scheme val="major"/>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14999847407452621"/>
        <bgColor rgb="FFF5F5F5"/>
      </patternFill>
    </fill>
    <fill>
      <patternFill patternType="solid">
        <fgColor theme="6" tint="0.79998168889431442"/>
        <bgColor indexed="64"/>
      </patternFill>
    </fill>
    <fill>
      <patternFill patternType="solid">
        <fgColor theme="0"/>
        <bgColor indexed="64"/>
      </patternFill>
    </fill>
  </fills>
  <borders count="7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rgb="FFBFBFBF"/>
      </left>
      <right style="medium">
        <color rgb="FFBFBFBF"/>
      </right>
      <top style="medium">
        <color rgb="FFBFBFBF"/>
      </top>
      <bottom/>
      <diagonal/>
    </border>
    <border>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medium">
        <color indexed="64"/>
      </right>
      <top style="medium">
        <color indexed="64"/>
      </top>
      <bottom style="medium">
        <color rgb="FFFFFFFF"/>
      </bottom>
      <diagonal/>
    </border>
    <border>
      <left style="medium">
        <color indexed="64"/>
      </left>
      <right style="medium">
        <color indexed="64"/>
      </right>
      <top style="medium">
        <color rgb="FFFFFFFF"/>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rgb="FFFFFFFF"/>
      </bottom>
      <diagonal/>
    </border>
    <border>
      <left style="thin">
        <color indexed="64"/>
      </left>
      <right/>
      <top/>
      <bottom style="medium">
        <color indexed="64"/>
      </bottom>
      <diagonal/>
    </border>
    <border>
      <left style="medium">
        <color indexed="64"/>
      </left>
      <right style="thin">
        <color indexed="64"/>
      </right>
      <top style="medium">
        <color rgb="FFFFFFFF"/>
      </top>
      <bottom style="medium">
        <color indexed="64"/>
      </bottom>
      <diagonal/>
    </border>
    <border>
      <left/>
      <right style="medium">
        <color indexed="64"/>
      </right>
      <top style="medium">
        <color rgb="FFFFFFFF"/>
      </top>
      <bottom/>
      <diagonal/>
    </border>
    <border>
      <left style="medium">
        <color indexed="64"/>
      </left>
      <right style="thin">
        <color indexed="64"/>
      </right>
      <top style="medium">
        <color rgb="FFFFFFFF"/>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diagonal/>
    </border>
    <border>
      <left style="medium">
        <color indexed="64"/>
      </left>
      <right style="thin">
        <color indexed="64"/>
      </right>
      <top style="thin">
        <color indexed="64"/>
      </top>
      <bottom style="thin">
        <color indexed="64"/>
      </bottom>
      <diagonal/>
    </border>
  </borders>
  <cellStyleXfs count="5">
    <xf numFmtId="0" fontId="0" fillId="0" borderId="0"/>
    <xf numFmtId="43" fontId="4" fillId="0" borderId="0" applyFont="0" applyFill="0" applyBorder="0" applyAlignment="0" applyProtection="0"/>
    <xf numFmtId="9" fontId="4" fillId="0" borderId="0" applyFont="0" applyFill="0" applyBorder="0" applyAlignment="0" applyProtection="0"/>
    <xf numFmtId="0" fontId="1" fillId="0" borderId="0"/>
    <xf numFmtId="164" fontId="4" fillId="0" borderId="0" applyFont="0" applyFill="0" applyBorder="0" applyAlignment="0" applyProtection="0"/>
  </cellStyleXfs>
  <cellXfs count="311">
    <xf numFmtId="0" fontId="0" fillId="0" borderId="0" xfId="0"/>
    <xf numFmtId="0" fontId="0" fillId="0" borderId="0" xfId="0" applyFont="1" applyProtection="1">
      <protection locked="0"/>
    </xf>
    <xf numFmtId="0" fontId="0" fillId="0" borderId="0" xfId="0" applyFont="1" applyFill="1" applyBorder="1" applyProtection="1">
      <protection locked="0"/>
    </xf>
    <xf numFmtId="0" fontId="1" fillId="0" borderId="0" xfId="3"/>
    <xf numFmtId="0" fontId="1" fillId="0" borderId="0" xfId="3" applyBorder="1"/>
    <xf numFmtId="0" fontId="8" fillId="4" borderId="21" xfId="3" applyFont="1" applyFill="1" applyBorder="1" applyAlignment="1">
      <alignment horizontal="center" vertical="center"/>
    </xf>
    <xf numFmtId="0" fontId="8" fillId="4" borderId="22" xfId="3" applyFont="1" applyFill="1" applyBorder="1" applyAlignment="1">
      <alignment horizontal="center" vertical="center"/>
    </xf>
    <xf numFmtId="0" fontId="9" fillId="0" borderId="23" xfId="3" applyFont="1" applyBorder="1" applyAlignment="1">
      <alignment horizontal="center" vertical="center"/>
    </xf>
    <xf numFmtId="49" fontId="9" fillId="0" borderId="24" xfId="3" applyNumberFormat="1" applyFont="1" applyBorder="1" applyAlignment="1">
      <alignment horizontal="center" vertical="center"/>
    </xf>
    <xf numFmtId="0" fontId="9" fillId="0" borderId="24" xfId="3" applyFont="1" applyBorder="1" applyAlignment="1">
      <alignment horizontal="center" vertical="center"/>
    </xf>
    <xf numFmtId="0" fontId="10" fillId="0" borderId="24" xfId="3" applyFont="1" applyBorder="1" applyAlignment="1">
      <alignment horizontal="center" vertical="center"/>
    </xf>
    <xf numFmtId="0" fontId="11" fillId="0" borderId="24" xfId="3" applyFont="1" applyBorder="1" applyAlignment="1">
      <alignment horizontal="center" vertical="center" wrapText="1"/>
    </xf>
    <xf numFmtId="0" fontId="5" fillId="0" borderId="0" xfId="3" applyFont="1"/>
    <xf numFmtId="0" fontId="1" fillId="0" borderId="0" xfId="3" applyAlignment="1">
      <alignment vertical="center" wrapText="1"/>
    </xf>
    <xf numFmtId="0" fontId="1" fillId="0" borderId="25" xfId="3" applyBorder="1"/>
    <xf numFmtId="0" fontId="5" fillId="0" borderId="25" xfId="3" applyFont="1" applyBorder="1" applyAlignment="1">
      <alignment vertical="center" wrapText="1"/>
    </xf>
    <xf numFmtId="0" fontId="1" fillId="0" borderId="25" xfId="3" applyBorder="1" applyAlignment="1">
      <alignment horizontal="center" vertical="center"/>
    </xf>
    <xf numFmtId="0" fontId="1" fillId="0" borderId="25" xfId="3" applyBorder="1" applyAlignment="1">
      <alignment vertical="center" wrapText="1"/>
    </xf>
    <xf numFmtId="0" fontId="5" fillId="0" borderId="25" xfId="3" applyFont="1" applyBorder="1"/>
    <xf numFmtId="0" fontId="2" fillId="0" borderId="0" xfId="0" applyFont="1" applyFill="1" applyBorder="1" applyProtection="1">
      <protection locked="0"/>
    </xf>
    <xf numFmtId="0" fontId="0" fillId="0" borderId="0" xfId="0" applyProtection="1">
      <protection locked="0"/>
    </xf>
    <xf numFmtId="0" fontId="0" fillId="0" borderId="0" xfId="0" applyFill="1" applyBorder="1" applyProtection="1">
      <protection locked="0"/>
    </xf>
    <xf numFmtId="0" fontId="0" fillId="0" borderId="0" xfId="0" applyFont="1" applyBorder="1" applyProtection="1">
      <protection locked="0"/>
    </xf>
    <xf numFmtId="0" fontId="14" fillId="0" borderId="0" xfId="0" applyFont="1" applyFill="1" applyBorder="1" applyAlignment="1" applyProtection="1">
      <alignment vertical="center" wrapText="1"/>
      <protection locked="0"/>
    </xf>
    <xf numFmtId="0" fontId="2" fillId="0" borderId="0" xfId="0" applyFont="1" applyFill="1" applyBorder="1" applyProtection="1">
      <protection locked="0"/>
    </xf>
    <xf numFmtId="39" fontId="0" fillId="0" borderId="0" xfId="0" applyNumberFormat="1" applyFill="1" applyBorder="1" applyProtection="1">
      <protection locked="0"/>
    </xf>
    <xf numFmtId="0" fontId="2" fillId="0" borderId="0" xfId="0" applyFont="1" applyFill="1" applyBorder="1" applyAlignment="1" applyProtection="1">
      <alignment vertical="center"/>
      <protection locked="0"/>
    </xf>
    <xf numFmtId="0" fontId="0" fillId="0" borderId="0" xfId="0" applyFont="1" applyBorder="1" applyAlignment="1" applyProtection="1">
      <alignment vertical="center"/>
      <protection locked="0"/>
    </xf>
    <xf numFmtId="39" fontId="2" fillId="0" borderId="0" xfId="0" applyNumberFormat="1" applyFont="1" applyFill="1" applyBorder="1" applyProtection="1">
      <protection locked="0"/>
    </xf>
    <xf numFmtId="43" fontId="2" fillId="0" borderId="0" xfId="1" applyFont="1" applyFill="1" applyBorder="1" applyAlignment="1" applyProtection="1">
      <alignment horizontal="left"/>
      <protection locked="0"/>
    </xf>
    <xf numFmtId="39" fontId="14" fillId="0" borderId="0" xfId="0" applyNumberFormat="1" applyFont="1" applyFill="1" applyBorder="1" applyAlignment="1" applyProtection="1">
      <alignment vertical="center" wrapText="1"/>
      <protection locked="0"/>
    </xf>
    <xf numFmtId="9" fontId="2" fillId="0" borderId="0" xfId="2" applyFont="1" applyFill="1" applyBorder="1" applyProtection="1">
      <protection locked="0"/>
    </xf>
    <xf numFmtId="0" fontId="0" fillId="0" borderId="0" xfId="0" applyFont="1" applyBorder="1" applyAlignment="1" applyProtection="1">
      <alignment wrapText="1"/>
      <protection locked="0"/>
    </xf>
    <xf numFmtId="43" fontId="2" fillId="0" borderId="0" xfId="1" applyFont="1" applyFill="1" applyBorder="1" applyProtection="1">
      <protection locked="0"/>
    </xf>
    <xf numFmtId="43" fontId="2" fillId="0" borderId="0" xfId="0" applyNumberFormat="1" applyFont="1" applyFill="1" applyBorder="1" applyProtection="1">
      <protection locked="0"/>
    </xf>
    <xf numFmtId="39" fontId="15" fillId="0" borderId="0" xfId="0" applyNumberFormat="1" applyFont="1" applyFill="1" applyBorder="1" applyAlignment="1" applyProtection="1">
      <alignment vertical="center" wrapText="1"/>
      <protection locked="0"/>
    </xf>
    <xf numFmtId="0" fontId="2" fillId="0" borderId="0" xfId="0" applyFont="1" applyProtection="1">
      <protection locked="0"/>
    </xf>
    <xf numFmtId="39" fontId="2" fillId="0" borderId="0" xfId="0" applyNumberFormat="1" applyFont="1" applyProtection="1">
      <protection locked="0"/>
    </xf>
    <xf numFmtId="39" fontId="14" fillId="0" borderId="0" xfId="0" applyNumberFormat="1" applyFont="1" applyAlignment="1" applyProtection="1">
      <alignment vertical="center" wrapText="1"/>
      <protection locked="0"/>
    </xf>
    <xf numFmtId="165" fontId="2" fillId="0" borderId="0" xfId="0" applyNumberFormat="1" applyFont="1" applyProtection="1">
      <protection locked="0"/>
    </xf>
    <xf numFmtId="43" fontId="2" fillId="0" borderId="0" xfId="0" applyNumberFormat="1" applyFont="1" applyAlignment="1" applyProtection="1">
      <alignment vertical="center"/>
      <protection locked="0"/>
    </xf>
    <xf numFmtId="0" fontId="2" fillId="0" borderId="0" xfId="0" applyFont="1" applyAlignment="1" applyProtection="1">
      <alignment vertical="center"/>
      <protection locked="0"/>
    </xf>
    <xf numFmtId="43" fontId="0" fillId="0" borderId="0" xfId="1" applyFont="1" applyFill="1" applyBorder="1" applyAlignment="1" applyProtection="1">
      <alignment vertical="center"/>
      <protection locked="0"/>
    </xf>
    <xf numFmtId="43" fontId="0" fillId="0" borderId="0" xfId="1" applyFont="1" applyAlignment="1" applyProtection="1">
      <alignment vertical="center"/>
      <protection locked="0"/>
    </xf>
    <xf numFmtId="43" fontId="2" fillId="0" borderId="0" xfId="1" applyFont="1" applyFill="1" applyBorder="1" applyAlignment="1" applyProtection="1">
      <alignment vertical="center"/>
      <protection locked="0"/>
    </xf>
    <xf numFmtId="0" fontId="2" fillId="0" borderId="0" xfId="0" applyFont="1" applyAlignment="1" applyProtection="1">
      <alignment wrapText="1"/>
      <protection locked="0"/>
    </xf>
    <xf numFmtId="43" fontId="2" fillId="0" borderId="0" xfId="1" applyFont="1" applyFill="1" applyBorder="1" applyAlignment="1" applyProtection="1">
      <alignment horizontal="left" vertical="center"/>
      <protection locked="0"/>
    </xf>
    <xf numFmtId="43" fontId="2" fillId="0" borderId="0" xfId="1" applyFont="1" applyFill="1" applyBorder="1" applyAlignment="1" applyProtection="1">
      <alignment vertical="center" wrapText="1"/>
      <protection locked="0"/>
    </xf>
    <xf numFmtId="9" fontId="2" fillId="0" borderId="0" xfId="2" applyFont="1" applyFill="1" applyBorder="1" applyAlignment="1" applyProtection="1">
      <alignment vertical="center"/>
      <protection locked="0"/>
    </xf>
    <xf numFmtId="0" fontId="16" fillId="0" borderId="32" xfId="0" applyFont="1" applyBorder="1" applyAlignment="1" applyProtection="1">
      <alignment vertical="top" wrapText="1"/>
    </xf>
    <xf numFmtId="0" fontId="16" fillId="0" borderId="7" xfId="0" applyFont="1" applyBorder="1" applyAlignment="1" applyProtection="1">
      <alignment vertical="top" wrapText="1"/>
    </xf>
    <xf numFmtId="0" fontId="18" fillId="2" borderId="9" xfId="0" applyFont="1" applyFill="1" applyBorder="1" applyAlignment="1" applyProtection="1">
      <alignment horizontal="center" vertical="center" wrapText="1"/>
    </xf>
    <xf numFmtId="0" fontId="18" fillId="2" borderId="30" xfId="0" applyFont="1" applyFill="1" applyBorder="1" applyAlignment="1" applyProtection="1">
      <alignment horizontal="center" vertical="center" wrapText="1"/>
    </xf>
    <xf numFmtId="0" fontId="16" fillId="0" borderId="10" xfId="0" applyFont="1" applyBorder="1" applyAlignment="1" applyProtection="1">
      <alignment vertical="top" wrapText="1"/>
    </xf>
    <xf numFmtId="167" fontId="19" fillId="0" borderId="13" xfId="0" applyNumberFormat="1" applyFont="1" applyBorder="1" applyAlignment="1" applyProtection="1">
      <alignment horizontal="center" vertical="center" wrapText="1"/>
    </xf>
    <xf numFmtId="0" fontId="19" fillId="0" borderId="31" xfId="0" applyFont="1" applyBorder="1" applyAlignment="1" applyProtection="1">
      <alignment horizontal="center" vertical="center" wrapText="1"/>
    </xf>
    <xf numFmtId="0" fontId="25" fillId="0" borderId="1" xfId="0" applyFont="1" applyBorder="1"/>
    <xf numFmtId="0" fontId="20" fillId="0" borderId="15" xfId="0" applyFont="1" applyBorder="1" applyAlignment="1" applyProtection="1">
      <protection locked="0"/>
    </xf>
    <xf numFmtId="0" fontId="20" fillId="0" borderId="16" xfId="0" applyFont="1" applyBorder="1" applyAlignment="1" applyProtection="1">
      <protection locked="0"/>
    </xf>
    <xf numFmtId="49" fontId="20" fillId="0" borderId="15" xfId="0" applyNumberFormat="1" applyFont="1" applyBorder="1" applyProtection="1">
      <protection locked="0"/>
    </xf>
    <xf numFmtId="0" fontId="20" fillId="0" borderId="0" xfId="0" applyFont="1" applyBorder="1" applyAlignment="1" applyProtection="1">
      <protection locked="0"/>
    </xf>
    <xf numFmtId="0" fontId="20" fillId="0" borderId="0" xfId="0" applyFont="1" applyBorder="1" applyProtection="1"/>
    <xf numFmtId="0" fontId="20" fillId="0" borderId="0" xfId="0" applyFont="1" applyBorder="1" applyAlignment="1" applyProtection="1"/>
    <xf numFmtId="0" fontId="26" fillId="9" borderId="15" xfId="0" applyFont="1" applyFill="1" applyBorder="1" applyAlignment="1" applyProtection="1">
      <alignment horizontal="center" wrapText="1"/>
    </xf>
    <xf numFmtId="0" fontId="20" fillId="9" borderId="0" xfId="0" applyFont="1" applyFill="1" applyBorder="1" applyProtection="1"/>
    <xf numFmtId="0" fontId="20" fillId="9" borderId="0" xfId="0" applyFont="1" applyFill="1" applyBorder="1" applyAlignment="1" applyProtection="1">
      <alignment horizontal="left"/>
    </xf>
    <xf numFmtId="0" fontId="26" fillId="9" borderId="15" xfId="0" applyFont="1" applyFill="1" applyBorder="1" applyAlignment="1" applyProtection="1">
      <alignment horizontal="center" vertical="center"/>
    </xf>
    <xf numFmtId="0" fontId="20" fillId="9" borderId="0" xfId="0" applyFont="1" applyFill="1" applyBorder="1" applyProtection="1">
      <protection locked="0"/>
    </xf>
    <xf numFmtId="0" fontId="20" fillId="9" borderId="0" xfId="0" applyFont="1" applyFill="1" applyBorder="1" applyAlignment="1" applyProtection="1">
      <alignment horizontal="left"/>
      <protection locked="0"/>
    </xf>
    <xf numFmtId="0" fontId="26" fillId="9" borderId="15" xfId="0" applyFont="1" applyFill="1" applyBorder="1" applyAlignment="1" applyProtection="1">
      <alignment horizontal="center" vertical="center" wrapText="1"/>
      <protection locked="0"/>
    </xf>
    <xf numFmtId="0" fontId="23" fillId="0" borderId="1" xfId="0" applyFont="1" applyBorder="1" applyAlignment="1">
      <alignment vertical="center" wrapText="1"/>
    </xf>
    <xf numFmtId="0" fontId="20" fillId="0" borderId="0" xfId="0" applyFont="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0" fontId="30" fillId="7" borderId="38" xfId="0" applyNumberFormat="1" applyFont="1" applyFill="1" applyBorder="1" applyAlignment="1" applyProtection="1">
      <alignment horizontal="center" vertical="center" wrapText="1" readingOrder="1"/>
    </xf>
    <xf numFmtId="0" fontId="30" fillId="7" borderId="42" xfId="0" applyFont="1" applyFill="1" applyBorder="1" applyAlignment="1">
      <alignment horizontal="center" vertical="center" wrapText="1" readingOrder="1"/>
    </xf>
    <xf numFmtId="0" fontId="30" fillId="7" borderId="42" xfId="0" applyNumberFormat="1" applyFont="1" applyFill="1" applyBorder="1" applyAlignment="1" applyProtection="1">
      <alignment horizontal="center" vertical="center" wrapText="1" readingOrder="1"/>
    </xf>
    <xf numFmtId="0" fontId="23" fillId="0" borderId="1" xfId="0" applyFont="1" applyBorder="1" applyAlignment="1" applyProtection="1">
      <alignment vertical="center" wrapText="1"/>
      <protection locked="0"/>
    </xf>
    <xf numFmtId="0" fontId="20" fillId="0" borderId="0" xfId="0" applyFont="1" applyFill="1" applyBorder="1" applyAlignment="1" applyProtection="1">
      <alignment horizontal="left" vertical="center" wrapText="1"/>
      <protection locked="0"/>
    </xf>
    <xf numFmtId="0" fontId="20" fillId="0" borderId="14" xfId="3" applyFont="1" applyBorder="1" applyAlignment="1">
      <alignment horizontal="left" vertical="center" wrapText="1"/>
    </xf>
    <xf numFmtId="0" fontId="20" fillId="0" borderId="14" xfId="3" applyFont="1" applyBorder="1" applyAlignment="1">
      <alignment horizontal="center" vertical="center" wrapText="1"/>
    </xf>
    <xf numFmtId="168" fontId="20" fillId="0" borderId="14" xfId="4" applyNumberFormat="1" applyFont="1" applyFill="1" applyBorder="1" applyAlignment="1">
      <alignment horizontal="center" vertical="center" wrapText="1"/>
    </xf>
    <xf numFmtId="165" fontId="29" fillId="0" borderId="14" xfId="0" applyNumberFormat="1" applyFont="1" applyFill="1" applyBorder="1" applyAlignment="1" applyProtection="1">
      <alignment horizontal="center" vertical="center" wrapText="1" readingOrder="1"/>
      <protection locked="0"/>
    </xf>
    <xf numFmtId="10" fontId="29" fillId="0" borderId="14" xfId="2" applyNumberFormat="1" applyFont="1" applyFill="1" applyBorder="1" applyAlignment="1" applyProtection="1">
      <alignment horizontal="center" vertical="center" wrapText="1" readingOrder="1"/>
      <protection locked="0"/>
    </xf>
    <xf numFmtId="0" fontId="23" fillId="2" borderId="9" xfId="0" applyFont="1" applyFill="1" applyBorder="1" applyAlignment="1">
      <alignment horizontal="center" vertical="center" wrapText="1"/>
    </xf>
    <xf numFmtId="0" fontId="23" fillId="0" borderId="1" xfId="0" applyFont="1" applyBorder="1" applyAlignment="1">
      <alignment vertical="center"/>
    </xf>
    <xf numFmtId="0" fontId="20" fillId="0" borderId="1" xfId="0" applyFont="1" applyBorder="1"/>
    <xf numFmtId="0" fontId="20" fillId="0" borderId="2" xfId="0" applyFont="1" applyBorder="1" applyProtection="1">
      <protection locked="0"/>
    </xf>
    <xf numFmtId="0" fontId="20" fillId="0" borderId="16" xfId="0" applyFont="1" applyBorder="1" applyProtection="1">
      <protection locked="0"/>
    </xf>
    <xf numFmtId="0" fontId="20" fillId="0" borderId="17" xfId="0" applyFont="1" applyBorder="1" applyProtection="1">
      <protection locked="0"/>
    </xf>
    <xf numFmtId="0" fontId="20" fillId="0" borderId="1" xfId="0" applyFont="1" applyBorder="1" applyProtection="1">
      <protection locked="0"/>
    </xf>
    <xf numFmtId="0" fontId="20" fillId="0" borderId="2" xfId="0" applyFont="1" applyBorder="1"/>
    <xf numFmtId="0" fontId="24" fillId="9" borderId="15" xfId="0" applyFont="1" applyFill="1" applyBorder="1" applyAlignment="1">
      <alignment horizontal="center" wrapText="1"/>
    </xf>
    <xf numFmtId="0" fontId="20" fillId="9" borderId="2" xfId="0" applyFont="1" applyFill="1" applyBorder="1"/>
    <xf numFmtId="0" fontId="24" fillId="9" borderId="15" xfId="0" applyFont="1" applyFill="1" applyBorder="1" applyAlignment="1">
      <alignment horizontal="center" vertical="center"/>
    </xf>
    <xf numFmtId="0" fontId="20" fillId="9" borderId="2" xfId="0" applyFont="1" applyFill="1" applyBorder="1" applyProtection="1">
      <protection locked="0"/>
    </xf>
    <xf numFmtId="0" fontId="24" fillId="9" borderId="15" xfId="0" applyFont="1" applyFill="1" applyBorder="1" applyAlignment="1" applyProtection="1">
      <alignment horizontal="center" vertical="center" wrapText="1"/>
      <protection locked="0"/>
    </xf>
    <xf numFmtId="0" fontId="23" fillId="7" borderId="38" xfId="0" applyFont="1" applyFill="1" applyBorder="1" applyAlignment="1">
      <alignment horizontal="center" vertical="center" wrapText="1" readingOrder="1"/>
    </xf>
    <xf numFmtId="0" fontId="23" fillId="7" borderId="42" xfId="0" applyFont="1" applyFill="1" applyBorder="1" applyAlignment="1">
      <alignment horizontal="center" vertical="center" wrapText="1" readingOrder="1"/>
    </xf>
    <xf numFmtId="164" fontId="29" fillId="0" borderId="14" xfId="4" applyFont="1" applyFill="1" applyBorder="1" applyAlignment="1" applyProtection="1">
      <alignment horizontal="center" vertical="center" wrapText="1" readingOrder="1"/>
      <protection locked="0"/>
    </xf>
    <xf numFmtId="166" fontId="29" fillId="0" borderId="14" xfId="0" applyNumberFormat="1" applyFont="1" applyBorder="1" applyAlignment="1" applyProtection="1">
      <alignment horizontal="center" vertical="center" wrapText="1" readingOrder="1"/>
      <protection locked="0"/>
    </xf>
    <xf numFmtId="43" fontId="29" fillId="0" borderId="14" xfId="1" applyFont="1" applyFill="1" applyBorder="1" applyAlignment="1" applyProtection="1">
      <alignment horizontal="center" vertical="center" wrapText="1" readingOrder="1"/>
      <protection locked="0"/>
    </xf>
    <xf numFmtId="0" fontId="23" fillId="9" borderId="1" xfId="0" applyFont="1" applyFill="1" applyBorder="1" applyAlignment="1" applyProtection="1">
      <alignment vertical="center" wrapText="1"/>
      <protection locked="0"/>
    </xf>
    <xf numFmtId="167" fontId="20" fillId="0" borderId="13" xfId="0" applyNumberFormat="1" applyFont="1" applyBorder="1" applyAlignment="1">
      <alignment horizontal="center" vertical="center" wrapText="1"/>
    </xf>
    <xf numFmtId="168" fontId="20" fillId="0" borderId="14" xfId="3" applyNumberFormat="1" applyFont="1" applyBorder="1" applyAlignment="1">
      <alignment horizontal="center" vertical="center" wrapText="1"/>
    </xf>
    <xf numFmtId="0" fontId="20" fillId="0" borderId="1" xfId="0" applyFont="1" applyFill="1" applyBorder="1" applyProtection="1">
      <protection locked="0"/>
    </xf>
    <xf numFmtId="0" fontId="20" fillId="0" borderId="2" xfId="0" applyFont="1" applyFill="1" applyBorder="1" applyProtection="1">
      <protection locked="0"/>
    </xf>
    <xf numFmtId="0" fontId="20" fillId="0" borderId="1" xfId="0" applyFont="1" applyFill="1" applyBorder="1"/>
    <xf numFmtId="0" fontId="20" fillId="0" borderId="2" xfId="0" applyFont="1" applyFill="1" applyBorder="1"/>
    <xf numFmtId="0" fontId="24" fillId="0" borderId="15" xfId="0" applyFont="1" applyBorder="1" applyAlignment="1">
      <alignment horizontal="center" wrapText="1"/>
    </xf>
    <xf numFmtId="0" fontId="24" fillId="0" borderId="15" xfId="0" applyFont="1" applyBorder="1" applyAlignment="1">
      <alignment horizontal="center" vertical="center"/>
    </xf>
    <xf numFmtId="0" fontId="24" fillId="0" borderId="15" xfId="0" applyFont="1" applyBorder="1" applyAlignment="1" applyProtection="1">
      <alignment horizontal="center" vertical="center" wrapText="1"/>
      <protection locked="0"/>
    </xf>
    <xf numFmtId="165" fontId="29" fillId="0" borderId="14" xfId="0" applyNumberFormat="1" applyFont="1" applyBorder="1" applyAlignment="1" applyProtection="1">
      <alignment horizontal="center" vertical="center" wrapText="1" readingOrder="1"/>
      <protection locked="0"/>
    </xf>
    <xf numFmtId="10" fontId="29" fillId="8" borderId="14" xfId="2" applyNumberFormat="1" applyFont="1" applyFill="1" applyBorder="1" applyAlignment="1" applyProtection="1">
      <alignment horizontal="center" vertical="center" wrapText="1" readingOrder="1"/>
      <protection locked="0"/>
    </xf>
    <xf numFmtId="166" fontId="29" fillId="8" borderId="14" xfId="0" applyNumberFormat="1" applyFont="1" applyFill="1" applyBorder="1" applyAlignment="1" applyProtection="1">
      <alignment horizontal="center" vertical="center" wrapText="1" readingOrder="1"/>
      <protection locked="0"/>
    </xf>
    <xf numFmtId="43" fontId="29" fillId="0" borderId="14" xfId="1" applyFont="1" applyFill="1" applyBorder="1" applyAlignment="1" applyProtection="1">
      <alignment horizontal="center" vertical="center" wrapText="1"/>
      <protection locked="0"/>
    </xf>
    <xf numFmtId="39" fontId="29" fillId="0" borderId="37" xfId="1" applyNumberFormat="1" applyFont="1" applyFill="1" applyBorder="1" applyAlignment="1" applyProtection="1">
      <alignment vertical="center" wrapText="1" readingOrder="1"/>
      <protection locked="0"/>
    </xf>
    <xf numFmtId="39" fontId="29" fillId="0" borderId="41" xfId="1" applyNumberFormat="1" applyFont="1" applyFill="1" applyBorder="1" applyAlignment="1" applyProtection="1">
      <alignment vertical="center" wrapText="1" readingOrder="1"/>
      <protection locked="0"/>
    </xf>
    <xf numFmtId="39" fontId="29" fillId="0" borderId="36" xfId="1" applyNumberFormat="1" applyFont="1" applyFill="1" applyBorder="1" applyAlignment="1" applyProtection="1">
      <alignment vertical="center" wrapText="1" readingOrder="1"/>
      <protection locked="0"/>
    </xf>
    <xf numFmtId="0" fontId="2" fillId="9" borderId="0" xfId="0" applyFont="1" applyFill="1" applyAlignment="1">
      <alignment horizontal="left" vertical="center"/>
    </xf>
    <xf numFmtId="0" fontId="23" fillId="0" borderId="43" xfId="0" applyFont="1" applyBorder="1" applyAlignment="1">
      <alignment vertical="top" wrapText="1"/>
    </xf>
    <xf numFmtId="0" fontId="23" fillId="0" borderId="1" xfId="0" applyFont="1" applyBorder="1" applyAlignment="1">
      <alignment vertical="top" wrapText="1"/>
    </xf>
    <xf numFmtId="0" fontId="23" fillId="2" borderId="51" xfId="0" applyFont="1" applyFill="1" applyBorder="1" applyAlignment="1">
      <alignment horizontal="center" vertical="center" wrapText="1"/>
    </xf>
    <xf numFmtId="0" fontId="23" fillId="0" borderId="52" xfId="0" applyFont="1" applyBorder="1" applyAlignment="1">
      <alignment vertical="top" wrapText="1"/>
    </xf>
    <xf numFmtId="0" fontId="20" fillId="0" borderId="53" xfId="0" applyFont="1" applyBorder="1" applyAlignment="1">
      <alignment horizontal="center" vertical="center" wrapText="1"/>
    </xf>
    <xf numFmtId="0" fontId="20" fillId="0" borderId="0" xfId="0" applyFont="1" applyBorder="1" applyProtection="1">
      <protection locked="0"/>
    </xf>
    <xf numFmtId="0" fontId="20" fillId="0" borderId="0" xfId="0" applyFont="1" applyBorder="1"/>
    <xf numFmtId="0" fontId="20" fillId="9" borderId="0" xfId="0" applyFont="1" applyFill="1" applyBorder="1"/>
    <xf numFmtId="0" fontId="23" fillId="7" borderId="46" xfId="0" applyFont="1" applyFill="1" applyBorder="1" applyAlignment="1">
      <alignment horizontal="center" vertical="center" wrapText="1" readingOrder="1"/>
    </xf>
    <xf numFmtId="0" fontId="23" fillId="7" borderId="47" xfId="0" applyFont="1" applyFill="1" applyBorder="1" applyAlignment="1">
      <alignment horizontal="center" vertical="center" wrapText="1" readingOrder="1"/>
    </xf>
    <xf numFmtId="0" fontId="20" fillId="0" borderId="0" xfId="0" applyFont="1" applyFill="1" applyBorder="1" applyProtection="1">
      <protection locked="0"/>
    </xf>
    <xf numFmtId="0" fontId="20" fillId="0" borderId="0" xfId="0" applyFont="1" applyFill="1" applyBorder="1"/>
    <xf numFmtId="0" fontId="23" fillId="0" borderId="3" xfId="0" applyFont="1" applyBorder="1" applyAlignment="1">
      <alignment vertical="center" wrapText="1"/>
    </xf>
    <xf numFmtId="167" fontId="20" fillId="0" borderId="54" xfId="0" applyNumberFormat="1" applyFont="1" applyBorder="1" applyAlignment="1">
      <alignment horizontal="center" vertical="center" wrapText="1"/>
    </xf>
    <xf numFmtId="0" fontId="20" fillId="0" borderId="55" xfId="0" applyFont="1" applyBorder="1" applyAlignment="1">
      <alignment horizontal="center" vertical="center" wrapText="1"/>
    </xf>
    <xf numFmtId="0" fontId="23" fillId="0" borderId="7" xfId="0" applyFont="1" applyBorder="1" applyAlignment="1" applyProtection="1">
      <alignment vertical="center"/>
    </xf>
    <xf numFmtId="0" fontId="25" fillId="0" borderId="7" xfId="0" applyFont="1" applyBorder="1"/>
    <xf numFmtId="0" fontId="20" fillId="0" borderId="59" xfId="0" applyFont="1" applyBorder="1" applyAlignment="1" applyProtection="1">
      <protection locked="0"/>
    </xf>
    <xf numFmtId="0" fontId="20" fillId="0" borderId="7" xfId="0" applyFont="1" applyBorder="1" applyAlignment="1" applyProtection="1">
      <protection locked="0"/>
    </xf>
    <xf numFmtId="0" fontId="20" fillId="0" borderId="8" xfId="0" applyFont="1" applyBorder="1" applyAlignment="1" applyProtection="1">
      <protection locked="0"/>
    </xf>
    <xf numFmtId="0" fontId="20" fillId="0" borderId="7" xfId="0" applyFont="1" applyBorder="1" applyAlignment="1" applyProtection="1"/>
    <xf numFmtId="0" fontId="20" fillId="0" borderId="8" xfId="0" applyFont="1" applyBorder="1" applyAlignment="1" applyProtection="1"/>
    <xf numFmtId="0" fontId="20" fillId="9" borderId="8" xfId="0" applyFont="1" applyFill="1" applyBorder="1" applyAlignment="1" applyProtection="1">
      <alignment horizontal="left"/>
    </xf>
    <xf numFmtId="0" fontId="20" fillId="9" borderId="8" xfId="0" applyFont="1" applyFill="1" applyBorder="1" applyAlignment="1" applyProtection="1">
      <alignment horizontal="left"/>
      <protection locked="0"/>
    </xf>
    <xf numFmtId="0" fontId="23" fillId="0" borderId="7" xfId="0" applyFont="1" applyBorder="1" applyAlignment="1" applyProtection="1">
      <alignment vertical="center" wrapText="1"/>
    </xf>
    <xf numFmtId="0" fontId="23" fillId="0" borderId="61" xfId="0" applyFont="1" applyBorder="1" applyAlignment="1" applyProtection="1">
      <alignment vertical="center" wrapText="1"/>
    </xf>
    <xf numFmtId="0" fontId="23" fillId="0" borderId="7" xfId="0" applyFont="1" applyBorder="1" applyAlignment="1">
      <alignment vertical="center" wrapText="1"/>
    </xf>
    <xf numFmtId="0" fontId="20" fillId="0" borderId="8" xfId="0" applyFont="1" applyBorder="1" applyAlignment="1" applyProtection="1">
      <alignment horizontal="left" vertical="center" wrapText="1"/>
      <protection locked="0"/>
    </xf>
    <xf numFmtId="0" fontId="20" fillId="0" borderId="7" xfId="0" applyFont="1" applyBorder="1" applyProtection="1"/>
    <xf numFmtId="0" fontId="30" fillId="7" borderId="67" xfId="0" applyNumberFormat="1" applyFont="1" applyFill="1" applyBorder="1" applyAlignment="1" applyProtection="1">
      <alignment horizontal="center" vertical="center" wrapText="1" readingOrder="1"/>
    </xf>
    <xf numFmtId="0" fontId="30" fillId="7" borderId="68" xfId="0" applyNumberFormat="1" applyFont="1" applyFill="1" applyBorder="1" applyAlignment="1" applyProtection="1">
      <alignment horizontal="center" vertical="center" wrapText="1" readingOrder="1"/>
    </xf>
    <xf numFmtId="0" fontId="20" fillId="0" borderId="69" xfId="3" applyFont="1" applyBorder="1" applyAlignment="1">
      <alignment horizontal="left" vertical="center" wrapText="1"/>
    </xf>
    <xf numFmtId="166" fontId="29" fillId="0" borderId="60" xfId="0" applyNumberFormat="1" applyFont="1" applyFill="1" applyBorder="1" applyAlignment="1" applyProtection="1">
      <alignment horizontal="center" vertical="center" wrapText="1" readingOrder="1"/>
      <protection locked="0"/>
    </xf>
    <xf numFmtId="0" fontId="23" fillId="0" borderId="7" xfId="0" applyFont="1" applyBorder="1" applyAlignment="1" applyProtection="1">
      <alignment vertical="center" wrapText="1"/>
      <protection locked="0"/>
    </xf>
    <xf numFmtId="49" fontId="24" fillId="0" borderId="15" xfId="0" quotePrefix="1" applyNumberFormat="1" applyFont="1" applyFill="1" applyBorder="1" applyAlignment="1" applyProtection="1">
      <alignment horizontal="left" vertical="center" wrapText="1"/>
      <protection locked="0"/>
    </xf>
    <xf numFmtId="49" fontId="24" fillId="0" borderId="16" xfId="0" quotePrefix="1" applyNumberFormat="1" applyFont="1" applyFill="1" applyBorder="1" applyAlignment="1" applyProtection="1">
      <alignment horizontal="left" vertical="center" wrapText="1"/>
      <protection locked="0"/>
    </xf>
    <xf numFmtId="49" fontId="24" fillId="0" borderId="59" xfId="0" quotePrefix="1" applyNumberFormat="1" applyFont="1" applyFill="1" applyBorder="1" applyAlignment="1" applyProtection="1">
      <alignment horizontal="left" vertical="center" wrapText="1"/>
      <protection locked="0"/>
    </xf>
    <xf numFmtId="0" fontId="17" fillId="0" borderId="33" xfId="0" applyFont="1" applyBorder="1" applyAlignment="1" applyProtection="1">
      <alignment horizontal="center" vertical="center" wrapText="1"/>
    </xf>
    <xf numFmtId="0" fontId="17" fillId="0" borderId="34" xfId="0" applyFont="1" applyBorder="1" applyAlignment="1" applyProtection="1">
      <alignment horizontal="center" vertical="center" wrapText="1"/>
    </xf>
    <xf numFmtId="0" fontId="17" fillId="0" borderId="35" xfId="0" applyFont="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18" fillId="2" borderId="8" xfId="0" applyFont="1" applyFill="1" applyBorder="1" applyAlignment="1" applyProtection="1">
      <alignment horizontal="center" vertical="center" wrapText="1"/>
    </xf>
    <xf numFmtId="0" fontId="19" fillId="0" borderId="10" xfId="0" applyFont="1" applyBorder="1" applyAlignment="1" applyProtection="1">
      <alignment horizontal="center" vertical="center" wrapText="1"/>
    </xf>
    <xf numFmtId="0" fontId="19" fillId="0" borderId="11"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20" fillId="0" borderId="32" xfId="0" applyFont="1" applyBorder="1" applyAlignment="1" applyProtection="1">
      <alignment horizontal="center"/>
    </xf>
    <xf numFmtId="0" fontId="20" fillId="0" borderId="6" xfId="0" applyFont="1" applyBorder="1" applyAlignment="1" applyProtection="1">
      <alignment horizontal="center"/>
    </xf>
    <xf numFmtId="0" fontId="20" fillId="0" borderId="0" xfId="0" applyFont="1" applyBorder="1" applyAlignment="1" applyProtection="1">
      <alignment horizontal="center"/>
    </xf>
    <xf numFmtId="0" fontId="20" fillId="0" borderId="56" xfId="0" applyFont="1" applyBorder="1" applyAlignment="1" applyProtection="1">
      <alignment horizontal="center"/>
    </xf>
    <xf numFmtId="0" fontId="20" fillId="3" borderId="7" xfId="0" applyFont="1" applyFill="1" applyBorder="1" applyAlignment="1" applyProtection="1">
      <alignment horizontal="center"/>
    </xf>
    <xf numFmtId="0" fontId="20" fillId="3" borderId="0" xfId="0" applyFont="1" applyFill="1" applyBorder="1" applyAlignment="1" applyProtection="1">
      <alignment horizontal="center"/>
    </xf>
    <xf numFmtId="0" fontId="20" fillId="3" borderId="8" xfId="0" applyFont="1" applyFill="1" applyBorder="1" applyAlignment="1" applyProtection="1">
      <alignment horizontal="center"/>
    </xf>
    <xf numFmtId="0" fontId="20" fillId="0" borderId="57" xfId="0" applyFont="1" applyBorder="1" applyAlignment="1" applyProtection="1">
      <alignment horizontal="center"/>
    </xf>
    <xf numFmtId="0" fontId="20" fillId="0" borderId="44" xfId="0" applyFont="1" applyBorder="1" applyAlignment="1" applyProtection="1">
      <alignment horizontal="center"/>
    </xf>
    <xf numFmtId="0" fontId="20" fillId="0" borderId="58" xfId="0" applyFont="1" applyBorder="1" applyAlignment="1" applyProtection="1">
      <alignment horizontal="center"/>
    </xf>
    <xf numFmtId="0" fontId="21" fillId="4" borderId="57" xfId="0" applyFont="1" applyFill="1" applyBorder="1" applyAlignment="1" applyProtection="1">
      <alignment horizontal="left" vertical="center"/>
    </xf>
    <xf numFmtId="0" fontId="21" fillId="4" borderId="44" xfId="0" applyFont="1" applyFill="1" applyBorder="1" applyAlignment="1" applyProtection="1">
      <alignment horizontal="left" vertical="center"/>
    </xf>
    <xf numFmtId="0" fontId="21" fillId="4" borderId="58" xfId="0" applyFont="1" applyFill="1" applyBorder="1" applyAlignment="1" applyProtection="1">
      <alignment horizontal="left" vertical="center"/>
    </xf>
    <xf numFmtId="0" fontId="20" fillId="0" borderId="7" xfId="0" applyFont="1" applyBorder="1" applyAlignment="1" applyProtection="1">
      <alignment horizontal="center"/>
    </xf>
    <xf numFmtId="0" fontId="20" fillId="0" borderId="8" xfId="0" applyFont="1" applyBorder="1" applyAlignment="1" applyProtection="1">
      <alignment horizontal="center"/>
    </xf>
    <xf numFmtId="0" fontId="22" fillId="5" borderId="7" xfId="0" applyFont="1" applyFill="1" applyBorder="1" applyAlignment="1" applyProtection="1">
      <alignment horizontal="left" vertical="center"/>
    </xf>
    <xf numFmtId="0" fontId="22" fillId="5" borderId="0" xfId="0" applyFont="1" applyFill="1" applyBorder="1" applyAlignment="1" applyProtection="1">
      <alignment horizontal="left" vertical="center"/>
    </xf>
    <xf numFmtId="0" fontId="22" fillId="5" borderId="8" xfId="0" applyFont="1" applyFill="1" applyBorder="1" applyAlignment="1" applyProtection="1">
      <alignment horizontal="left" vertical="center"/>
    </xf>
    <xf numFmtId="0" fontId="20" fillId="0" borderId="7" xfId="0" applyFont="1" applyBorder="1" applyAlignment="1" applyProtection="1">
      <alignment horizontal="center"/>
      <protection locked="0"/>
    </xf>
    <xf numFmtId="0" fontId="20" fillId="0" borderId="0" xfId="0" applyFont="1" applyBorder="1" applyAlignment="1" applyProtection="1">
      <alignment horizontal="center"/>
      <protection locked="0"/>
    </xf>
    <xf numFmtId="0" fontId="20" fillId="0" borderId="8" xfId="0" applyFont="1" applyBorder="1" applyAlignment="1" applyProtection="1">
      <alignment horizontal="center"/>
      <protection locked="0"/>
    </xf>
    <xf numFmtId="0" fontId="32" fillId="0" borderId="0" xfId="0" applyFont="1" applyFill="1" applyBorder="1" applyAlignment="1" applyProtection="1">
      <alignment horizontal="left" vertical="center"/>
    </xf>
    <xf numFmtId="0" fontId="22" fillId="5" borderId="7" xfId="0" applyFont="1" applyFill="1" applyBorder="1" applyAlignment="1" applyProtection="1">
      <alignment horizontal="left" vertical="center" wrapText="1"/>
    </xf>
    <xf numFmtId="0" fontId="22" fillId="5" borderId="0" xfId="0" applyFont="1" applyFill="1" applyBorder="1" applyAlignment="1" applyProtection="1">
      <alignment horizontal="left" vertical="center" wrapText="1"/>
    </xf>
    <xf numFmtId="0" fontId="22" fillId="5" borderId="8" xfId="0" applyFont="1" applyFill="1" applyBorder="1" applyAlignment="1" applyProtection="1">
      <alignment horizontal="left" vertical="center" wrapText="1"/>
    </xf>
    <xf numFmtId="0" fontId="21" fillId="4" borderId="7" xfId="0" applyFont="1" applyFill="1" applyBorder="1" applyAlignment="1" applyProtection="1">
      <alignment horizontal="left" vertical="center"/>
    </xf>
    <xf numFmtId="0" fontId="21" fillId="4" borderId="0" xfId="0" applyFont="1" applyFill="1" applyBorder="1" applyAlignment="1" applyProtection="1">
      <alignment horizontal="left" vertical="center"/>
    </xf>
    <xf numFmtId="0" fontId="21" fillId="4" borderId="8" xfId="0" applyFont="1" applyFill="1" applyBorder="1" applyAlignment="1" applyProtection="1">
      <alignment horizontal="left" vertical="center"/>
    </xf>
    <xf numFmtId="0" fontId="20" fillId="0" borderId="15" xfId="0" applyFont="1" applyBorder="1" applyAlignment="1" applyProtection="1">
      <alignment horizontal="left" vertical="center" wrapText="1"/>
      <protection locked="0"/>
    </xf>
    <xf numFmtId="0" fontId="20" fillId="0" borderId="16" xfId="0" applyFont="1" applyBorder="1" applyAlignment="1" applyProtection="1">
      <alignment horizontal="left" vertical="center" wrapText="1"/>
      <protection locked="0"/>
    </xf>
    <xf numFmtId="0" fontId="20" fillId="0" borderId="59" xfId="0" applyFont="1" applyBorder="1" applyAlignment="1" applyProtection="1">
      <alignment horizontal="left" vertical="center" wrapText="1"/>
      <protection locked="0"/>
    </xf>
    <xf numFmtId="0" fontId="20" fillId="0" borderId="0"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4" xfId="0" applyFont="1" applyBorder="1" applyAlignment="1" applyProtection="1">
      <alignment horizontal="left" vertical="center" wrapText="1"/>
      <protection locked="0"/>
    </xf>
    <xf numFmtId="0" fontId="20" fillId="0" borderId="62" xfId="0" applyFont="1" applyBorder="1" applyAlignment="1" applyProtection="1">
      <alignment horizontal="left" vertical="center" wrapText="1"/>
      <protection locked="0"/>
    </xf>
    <xf numFmtId="0" fontId="24" fillId="9" borderId="14" xfId="0" applyFont="1" applyFill="1" applyBorder="1" applyAlignment="1" applyProtection="1">
      <alignment horizontal="left" vertical="center" wrapText="1"/>
    </xf>
    <xf numFmtId="0" fontId="24" fillId="9" borderId="60" xfId="0" applyFont="1" applyFill="1" applyBorder="1" applyAlignment="1" applyProtection="1">
      <alignment horizontal="left" vertical="center" wrapText="1"/>
    </xf>
    <xf numFmtId="0" fontId="20" fillId="0" borderId="0" xfId="0" applyNumberFormat="1" applyFont="1" applyFill="1" applyBorder="1" applyAlignment="1" applyProtection="1">
      <alignment horizontal="left" vertical="center" wrapText="1" readingOrder="1"/>
      <protection locked="0"/>
    </xf>
    <xf numFmtId="0" fontId="20" fillId="0" borderId="8" xfId="0" applyNumberFormat="1" applyFont="1" applyFill="1" applyBorder="1" applyAlignment="1" applyProtection="1">
      <alignment horizontal="left" vertical="center" wrapText="1" readingOrder="1"/>
      <protection locked="0"/>
    </xf>
    <xf numFmtId="0" fontId="20" fillId="0" borderId="10"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3" fillId="7" borderId="25" xfId="0" applyNumberFormat="1" applyFont="1" applyFill="1" applyBorder="1" applyAlignment="1" applyProtection="1">
      <alignment horizontal="center" vertical="center" wrapText="1" readingOrder="1"/>
    </xf>
    <xf numFmtId="0" fontId="29" fillId="6" borderId="25" xfId="0" applyNumberFormat="1" applyFont="1" applyFill="1" applyBorder="1" applyAlignment="1" applyProtection="1">
      <alignment vertical="top" wrapText="1"/>
    </xf>
    <xf numFmtId="0" fontId="20" fillId="0" borderId="0" xfId="0" applyFont="1" applyFill="1" applyBorder="1" applyAlignment="1" applyProtection="1">
      <alignment horizontal="left" vertical="center" wrapText="1"/>
      <protection locked="0"/>
    </xf>
    <xf numFmtId="0" fontId="20" fillId="0" borderId="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wrapText="1"/>
      <protection locked="0"/>
    </xf>
    <xf numFmtId="0" fontId="29" fillId="0" borderId="8" xfId="0" applyFont="1" applyFill="1" applyBorder="1" applyAlignment="1" applyProtection="1">
      <alignment horizontal="left" wrapText="1"/>
      <protection locked="0"/>
    </xf>
    <xf numFmtId="0" fontId="23" fillId="7" borderId="25" xfId="0" applyFont="1" applyFill="1" applyBorder="1" applyAlignment="1">
      <alignment horizontal="center" vertical="center" wrapText="1" readingOrder="1"/>
    </xf>
    <xf numFmtId="0" fontId="29" fillId="6" borderId="25" xfId="0" applyFont="1" applyFill="1" applyBorder="1" applyAlignment="1">
      <alignment vertical="top" wrapText="1"/>
    </xf>
    <xf numFmtId="0" fontId="29" fillId="6" borderId="66" xfId="0" applyNumberFormat="1" applyFont="1" applyFill="1" applyBorder="1" applyAlignment="1" applyProtection="1">
      <alignment vertical="top" wrapText="1"/>
    </xf>
    <xf numFmtId="39" fontId="29" fillId="0" borderId="65" xfId="1" applyNumberFormat="1" applyFont="1" applyFill="1" applyBorder="1" applyAlignment="1" applyProtection="1">
      <alignment horizontal="center" vertical="center" wrapText="1" readingOrder="1"/>
      <protection locked="0"/>
    </xf>
    <xf numFmtId="39" fontId="29" fillId="0" borderId="25" xfId="1" applyNumberFormat="1" applyFont="1" applyFill="1" applyBorder="1" applyAlignment="1" applyProtection="1">
      <alignment horizontal="center" vertical="center" wrapText="1" readingOrder="1"/>
      <protection locked="0"/>
    </xf>
    <xf numFmtId="10" fontId="29" fillId="8" borderId="25" xfId="2" applyNumberFormat="1" applyFont="1" applyFill="1" applyBorder="1" applyAlignment="1" applyProtection="1">
      <alignment horizontal="center" vertical="center" wrapText="1" readingOrder="1"/>
    </xf>
    <xf numFmtId="10" fontId="29" fillId="8" borderId="66" xfId="2" applyNumberFormat="1" applyFont="1" applyFill="1" applyBorder="1" applyAlignment="1" applyProtection="1">
      <alignment horizontal="center" vertical="center" wrapText="1" readingOrder="1"/>
    </xf>
    <xf numFmtId="0" fontId="28" fillId="6" borderId="37" xfId="0" applyNumberFormat="1" applyFont="1" applyFill="1" applyBorder="1" applyAlignment="1" applyProtection="1">
      <alignment horizontal="center" vertical="center" wrapText="1" readingOrder="1"/>
    </xf>
    <xf numFmtId="0" fontId="28" fillId="6" borderId="64" xfId="0" applyNumberFormat="1" applyFont="1" applyFill="1" applyBorder="1" applyAlignment="1" applyProtection="1">
      <alignment horizontal="center" vertical="center" wrapText="1" readingOrder="1"/>
    </xf>
    <xf numFmtId="0" fontId="28" fillId="6" borderId="63" xfId="0" applyNumberFormat="1" applyFont="1" applyFill="1" applyBorder="1" applyAlignment="1" applyProtection="1">
      <alignment horizontal="center" vertical="center" wrapText="1" readingOrder="1"/>
    </xf>
    <xf numFmtId="0" fontId="28" fillId="6" borderId="36" xfId="0" applyNumberFormat="1" applyFont="1" applyFill="1" applyBorder="1" applyAlignment="1" applyProtection="1">
      <alignment horizontal="center" vertical="center" wrapText="1" readingOrder="1"/>
    </xf>
    <xf numFmtId="0" fontId="28" fillId="6" borderId="41" xfId="0" applyNumberFormat="1" applyFont="1" applyFill="1" applyBorder="1" applyAlignment="1" applyProtection="1">
      <alignment horizontal="center" vertical="center" wrapText="1" readingOrder="1"/>
    </xf>
    <xf numFmtId="39" fontId="29" fillId="0" borderId="37" xfId="1" applyNumberFormat="1" applyFont="1" applyFill="1" applyBorder="1" applyAlignment="1" applyProtection="1">
      <alignment horizontal="center" vertical="center" wrapText="1" readingOrder="1"/>
      <protection locked="0"/>
    </xf>
    <xf numFmtId="39" fontId="29" fillId="0" borderId="41" xfId="1" applyNumberFormat="1" applyFont="1" applyFill="1" applyBorder="1" applyAlignment="1" applyProtection="1">
      <alignment horizontal="center" vertical="center" wrapText="1" readingOrder="1"/>
      <protection locked="0"/>
    </xf>
    <xf numFmtId="39" fontId="29" fillId="0" borderId="36" xfId="1" applyNumberFormat="1" applyFont="1" applyFill="1" applyBorder="1" applyAlignment="1" applyProtection="1">
      <alignment horizontal="center" vertical="center" wrapText="1" readingOrder="1"/>
      <protection locked="0"/>
    </xf>
    <xf numFmtId="0" fontId="25" fillId="0" borderId="1"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2" xfId="0" applyFont="1" applyFill="1" applyBorder="1" applyAlignment="1">
      <alignment horizontal="left" vertical="center" wrapText="1"/>
    </xf>
    <xf numFmtId="0" fontId="20" fillId="0" borderId="3" xfId="0" applyFont="1" applyFill="1" applyBorder="1" applyAlignment="1" applyProtection="1">
      <alignment horizontal="left" vertical="center" wrapText="1"/>
      <protection locked="0"/>
    </xf>
    <xf numFmtId="0" fontId="20" fillId="0" borderId="4" xfId="0" applyFont="1" applyFill="1" applyBorder="1" applyAlignment="1" applyProtection="1">
      <alignment horizontal="left" vertical="center" wrapText="1"/>
      <protection locked="0"/>
    </xf>
    <xf numFmtId="0" fontId="20" fillId="0" borderId="5" xfId="0" applyFont="1" applyFill="1" applyBorder="1" applyAlignment="1" applyProtection="1">
      <alignment horizontal="left" vertical="center" wrapText="1"/>
      <protection locked="0"/>
    </xf>
    <xf numFmtId="0" fontId="2" fillId="9" borderId="0" xfId="0" applyFont="1" applyFill="1" applyAlignment="1">
      <alignment horizontal="left" vertical="center"/>
    </xf>
    <xf numFmtId="0" fontId="31" fillId="4" borderId="1" xfId="0" applyFont="1" applyFill="1" applyBorder="1" applyAlignment="1">
      <alignment horizontal="left" vertical="center"/>
    </xf>
    <xf numFmtId="0" fontId="31" fillId="4" borderId="0" xfId="0" applyFont="1" applyFill="1" applyBorder="1" applyAlignment="1">
      <alignment horizontal="left" vertical="center"/>
    </xf>
    <xf numFmtId="0" fontId="31" fillId="4" borderId="2" xfId="0" applyFont="1" applyFill="1" applyBorder="1" applyAlignment="1">
      <alignment horizontal="left" vertical="center"/>
    </xf>
    <xf numFmtId="0" fontId="25" fillId="5" borderId="1" xfId="0" applyFont="1" applyFill="1" applyBorder="1" applyAlignment="1">
      <alignment horizontal="left" vertical="center"/>
    </xf>
    <xf numFmtId="0" fontId="25" fillId="5" borderId="0" xfId="0" applyFont="1" applyFill="1" applyBorder="1" applyAlignment="1">
      <alignment horizontal="left" vertical="center"/>
    </xf>
    <xf numFmtId="0" fontId="25" fillId="5" borderId="2" xfId="0" applyFont="1" applyFill="1" applyBorder="1" applyAlignment="1">
      <alignment horizontal="left" vertical="center"/>
    </xf>
    <xf numFmtId="0" fontId="20" fillId="0" borderId="2" xfId="0" applyFont="1" applyBorder="1" applyAlignment="1" applyProtection="1">
      <alignment horizontal="left" vertical="center" wrapText="1"/>
      <protection locked="0"/>
    </xf>
    <xf numFmtId="0" fontId="20" fillId="9" borderId="0" xfId="0" applyFont="1" applyFill="1" applyBorder="1" applyAlignment="1" applyProtection="1">
      <alignment horizontal="left" vertical="center" wrapText="1"/>
      <protection locked="0"/>
    </xf>
    <xf numFmtId="0" fontId="20" fillId="9" borderId="2" xfId="0" applyFont="1" applyFill="1" applyBorder="1" applyAlignment="1" applyProtection="1">
      <alignment horizontal="left" vertical="center" wrapText="1"/>
      <protection locked="0"/>
    </xf>
    <xf numFmtId="0" fontId="29" fillId="6" borderId="29" xfId="0" applyFont="1" applyFill="1" applyBorder="1" applyAlignment="1">
      <alignment vertical="top" wrapText="1"/>
    </xf>
    <xf numFmtId="0" fontId="28" fillId="6" borderId="39" xfId="0" applyFont="1" applyFill="1" applyBorder="1" applyAlignment="1">
      <alignment horizontal="center" vertical="center" wrapText="1" readingOrder="1"/>
    </xf>
    <xf numFmtId="0" fontId="28" fillId="6" borderId="36" xfId="0" applyFont="1" applyFill="1" applyBorder="1" applyAlignment="1">
      <alignment horizontal="center" vertical="center" wrapText="1" readingOrder="1"/>
    </xf>
    <xf numFmtId="0" fontId="28" fillId="6" borderId="37" xfId="0" applyFont="1" applyFill="1" applyBorder="1" applyAlignment="1">
      <alignment horizontal="center" vertical="center" wrapText="1" readingOrder="1"/>
    </xf>
    <xf numFmtId="0" fontId="28" fillId="6" borderId="40" xfId="0" applyFont="1" applyFill="1" applyBorder="1" applyAlignment="1">
      <alignment horizontal="center" vertical="center" wrapText="1" readingOrder="1"/>
    </xf>
    <xf numFmtId="39" fontId="29" fillId="0" borderId="28" xfId="1" applyNumberFormat="1" applyFont="1" applyFill="1" applyBorder="1" applyAlignment="1" applyProtection="1">
      <alignment horizontal="center" vertical="center" wrapText="1" readingOrder="1"/>
      <protection locked="0"/>
    </xf>
    <xf numFmtId="10" fontId="29" fillId="8" borderId="29" xfId="2" applyNumberFormat="1" applyFont="1" applyFill="1" applyBorder="1" applyAlignment="1" applyProtection="1">
      <alignment horizontal="center" vertical="center" wrapText="1" readingOrder="1"/>
    </xf>
    <xf numFmtId="0" fontId="28" fillId="6" borderId="41" xfId="0" applyFont="1" applyFill="1" applyBorder="1" applyAlignment="1">
      <alignment horizontal="center" vertical="center" wrapText="1" readingOrder="1"/>
    </xf>
    <xf numFmtId="0" fontId="20" fillId="0" borderId="5" xfId="0" applyFont="1" applyBorder="1" applyAlignment="1" applyProtection="1">
      <alignment horizontal="left" vertical="center" wrapText="1"/>
      <protection locked="0"/>
    </xf>
    <xf numFmtId="49" fontId="24" fillId="0" borderId="17" xfId="0" quotePrefix="1" applyNumberFormat="1" applyFont="1" applyFill="1" applyBorder="1" applyAlignment="1" applyProtection="1">
      <alignment horizontal="left" vertical="center" wrapText="1"/>
      <protection locked="0"/>
    </xf>
    <xf numFmtId="0" fontId="20" fillId="0" borderId="17" xfId="0" applyFont="1" applyBorder="1" applyAlignment="1" applyProtection="1">
      <alignment horizontal="left" vertical="center" wrapText="1"/>
      <protection locked="0"/>
    </xf>
    <xf numFmtId="0" fontId="24" fillId="9" borderId="14" xfId="0" applyFont="1" applyFill="1" applyBorder="1" applyAlignment="1">
      <alignment horizontal="center" vertical="center" wrapText="1"/>
    </xf>
    <xf numFmtId="0" fontId="20" fillId="0" borderId="0" xfId="0" applyFont="1" applyBorder="1" applyAlignment="1" applyProtection="1">
      <alignment horizontal="left" vertical="center" wrapText="1" readingOrder="1"/>
      <protection locked="0"/>
    </xf>
    <xf numFmtId="0" fontId="20" fillId="0" borderId="2" xfId="0" applyFont="1" applyBorder="1" applyAlignment="1" applyProtection="1">
      <alignment horizontal="left" vertical="center" wrapText="1" readingOrder="1"/>
      <protection locked="0"/>
    </xf>
    <xf numFmtId="0" fontId="20" fillId="0" borderId="1" xfId="0" applyFont="1" applyBorder="1" applyAlignment="1" applyProtection="1">
      <alignment horizontal="center"/>
      <protection locked="0"/>
    </xf>
    <xf numFmtId="0" fontId="20" fillId="0" borderId="2" xfId="0" applyFont="1" applyBorder="1" applyAlignment="1" applyProtection="1">
      <alignment horizontal="center"/>
      <protection locked="0"/>
    </xf>
    <xf numFmtId="0" fontId="23" fillId="0" borderId="48"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50" xfId="0" applyFont="1" applyBorder="1" applyAlignment="1">
      <alignment horizontal="center" vertical="center" wrapText="1"/>
    </xf>
    <xf numFmtId="0" fontId="23" fillId="2" borderId="7"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8" xfId="0" applyFont="1" applyFill="1" applyBorder="1" applyAlignment="1">
      <alignment horizontal="center" vertical="center" wrapText="1"/>
    </xf>
    <xf numFmtId="0" fontId="20" fillId="0" borderId="7"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43" xfId="0" applyFont="1" applyBorder="1" applyAlignment="1">
      <alignment horizontal="center"/>
    </xf>
    <xf numFmtId="0" fontId="20" fillId="0" borderId="44" xfId="0" applyFont="1" applyBorder="1" applyAlignment="1">
      <alignment horizontal="center"/>
    </xf>
    <xf numFmtId="0" fontId="20" fillId="0" borderId="45" xfId="0" applyFont="1" applyBorder="1" applyAlignment="1">
      <alignment horizontal="center"/>
    </xf>
    <xf numFmtId="0" fontId="20" fillId="3" borderId="1" xfId="0" applyFont="1" applyFill="1" applyBorder="1" applyAlignment="1">
      <alignment horizontal="center"/>
    </xf>
    <xf numFmtId="0" fontId="20" fillId="3" borderId="0" xfId="0" applyFont="1" applyFill="1" applyBorder="1" applyAlignment="1">
      <alignment horizontal="center"/>
    </xf>
    <xf numFmtId="0" fontId="20" fillId="3" borderId="2" xfId="0" applyFont="1" applyFill="1" applyBorder="1" applyAlignment="1">
      <alignment horizontal="center"/>
    </xf>
    <xf numFmtId="0" fontId="20" fillId="0" borderId="1" xfId="0" applyFont="1" applyBorder="1" applyAlignment="1">
      <alignment horizontal="center"/>
    </xf>
    <xf numFmtId="0" fontId="20" fillId="0" borderId="0" xfId="0" applyFont="1" applyBorder="1" applyAlignment="1">
      <alignment horizontal="center"/>
    </xf>
    <xf numFmtId="0" fontId="20" fillId="0" borderId="2" xfId="0" applyFont="1" applyBorder="1" applyAlignment="1">
      <alignment horizontal="center"/>
    </xf>
    <xf numFmtId="0" fontId="25" fillId="5" borderId="1" xfId="0" applyFont="1" applyFill="1" applyBorder="1" applyAlignment="1">
      <alignment horizontal="left" vertical="center" wrapText="1"/>
    </xf>
    <xf numFmtId="0" fontId="25" fillId="5" borderId="0" xfId="0" applyFont="1" applyFill="1" applyBorder="1" applyAlignment="1">
      <alignment horizontal="left" vertical="center" wrapText="1"/>
    </xf>
    <xf numFmtId="0" fontId="25" fillId="5" borderId="2" xfId="0" applyFont="1" applyFill="1" applyBorder="1" applyAlignment="1">
      <alignment horizontal="left" vertical="center" wrapText="1"/>
    </xf>
    <xf numFmtId="0" fontId="29" fillId="0" borderId="3" xfId="0" applyFont="1" applyFill="1" applyBorder="1" applyAlignment="1" applyProtection="1">
      <alignment horizontal="left" vertical="center" wrapText="1"/>
      <protection locked="0"/>
    </xf>
    <xf numFmtId="0" fontId="29" fillId="0" borderId="4" xfId="0" applyFont="1" applyFill="1" applyBorder="1" applyAlignment="1" applyProtection="1">
      <alignment horizontal="left" vertical="center" wrapText="1"/>
      <protection locked="0"/>
    </xf>
    <xf numFmtId="0" fontId="29" fillId="0" borderId="5" xfId="0" applyFont="1" applyFill="1" applyBorder="1" applyAlignment="1" applyProtection="1">
      <alignment horizontal="left" vertical="center" wrapText="1"/>
      <protection locked="0"/>
    </xf>
    <xf numFmtId="0" fontId="3" fillId="0" borderId="0" xfId="0" applyFont="1" applyAlignment="1">
      <alignment horizontal="left" vertical="center"/>
    </xf>
    <xf numFmtId="0" fontId="20" fillId="0" borderId="2"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4" fillId="0" borderId="14" xfId="0" applyFont="1" applyBorder="1" applyAlignment="1">
      <alignment horizontal="center" vertical="center" wrapText="1"/>
    </xf>
    <xf numFmtId="43" fontId="20" fillId="0" borderId="0" xfId="0" applyNumberFormat="1" applyFont="1" applyBorder="1" applyAlignment="1" applyProtection="1">
      <alignment horizontal="left" vertical="center" wrapText="1" readingOrder="1"/>
      <protection locked="0"/>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6" xfId="0" applyFont="1" applyBorder="1" applyAlignment="1">
      <alignment horizontal="center"/>
    </xf>
    <xf numFmtId="0" fontId="20" fillId="0" borderId="6" xfId="0" applyFont="1" applyBorder="1" applyAlignment="1">
      <alignment horizontal="center"/>
    </xf>
    <xf numFmtId="0" fontId="20" fillId="0" borderId="27" xfId="0" applyFont="1" applyBorder="1" applyAlignment="1">
      <alignment horizontal="center"/>
    </xf>
    <xf numFmtId="0" fontId="7" fillId="0" borderId="18" xfId="3" applyFont="1" applyFill="1" applyBorder="1" applyAlignment="1">
      <alignment horizontal="center" vertical="center"/>
    </xf>
    <xf numFmtId="0" fontId="7" fillId="0" borderId="19" xfId="3" applyFont="1" applyFill="1" applyBorder="1" applyAlignment="1">
      <alignment horizontal="center" vertical="center"/>
    </xf>
    <xf numFmtId="0" fontId="7" fillId="0" borderId="20" xfId="3" applyFont="1" applyFill="1" applyBorder="1" applyAlignment="1">
      <alignment horizontal="center" vertical="center"/>
    </xf>
    <xf numFmtId="0" fontId="23" fillId="0" borderId="61" xfId="0" applyFont="1" applyBorder="1" applyAlignment="1" applyProtection="1">
      <alignment vertical="center" wrapText="1"/>
      <protection locked="0"/>
    </xf>
    <xf numFmtId="0" fontId="23" fillId="0" borderId="4" xfId="0" applyFont="1" applyFill="1" applyBorder="1" applyAlignment="1" applyProtection="1">
      <alignment horizontal="left" vertical="center" wrapText="1"/>
      <protection locked="0"/>
    </xf>
    <xf numFmtId="0" fontId="23" fillId="0" borderId="62" xfId="0" applyFont="1" applyFill="1" applyBorder="1" applyAlignment="1" applyProtection="1">
      <alignment horizontal="left" vertical="center" wrapText="1"/>
      <protection locked="0"/>
    </xf>
    <xf numFmtId="0" fontId="23" fillId="0" borderId="1" xfId="0" applyFont="1" applyFill="1" applyBorder="1" applyAlignment="1" applyProtection="1">
      <alignment vertical="center" wrapText="1"/>
      <protection locked="0"/>
    </xf>
    <xf numFmtId="0" fontId="31" fillId="4" borderId="43" xfId="0" applyFont="1" applyFill="1" applyBorder="1" applyAlignment="1">
      <alignment horizontal="left" vertical="center"/>
    </xf>
    <xf numFmtId="0" fontId="31" fillId="4" borderId="44" xfId="0" applyFont="1" applyFill="1" applyBorder="1" applyAlignment="1">
      <alignment horizontal="left" vertical="center"/>
    </xf>
    <xf numFmtId="0" fontId="31" fillId="4" borderId="45" xfId="0" applyFont="1" applyFill="1" applyBorder="1" applyAlignment="1">
      <alignment horizontal="left" vertical="center"/>
    </xf>
    <xf numFmtId="0" fontId="21" fillId="4" borderId="1" xfId="0" applyFont="1" applyFill="1" applyBorder="1" applyAlignment="1" applyProtection="1">
      <alignment horizontal="left" vertical="center"/>
    </xf>
    <xf numFmtId="0" fontId="21" fillId="4" borderId="2" xfId="0" applyFont="1" applyFill="1" applyBorder="1" applyAlignment="1" applyProtection="1">
      <alignment horizontal="left" vertical="center"/>
    </xf>
    <xf numFmtId="0" fontId="20" fillId="0" borderId="3" xfId="0" applyFont="1" applyFill="1" applyBorder="1" applyProtection="1">
      <protection locked="0"/>
    </xf>
    <xf numFmtId="0" fontId="20" fillId="0" borderId="4" xfId="0" applyFont="1" applyFill="1" applyBorder="1" applyProtection="1">
      <protection locked="0"/>
    </xf>
    <xf numFmtId="0" fontId="20" fillId="0" borderId="5" xfId="0" applyFont="1" applyFill="1" applyBorder="1" applyProtection="1">
      <protection locked="0"/>
    </xf>
  </cellXfs>
  <cellStyles count="5">
    <cellStyle name="Millares" xfId="1" builtinId="3"/>
    <cellStyle name="Millares 2" xfId="4" xr:uid="{00000000-0005-0000-0000-000001000000}"/>
    <cellStyle name="Normal" xfId="0" builtinId="0"/>
    <cellStyle name="Normal 2" xfId="3" xr:uid="{00000000-0005-0000-0000-000003000000}"/>
    <cellStyle name="Porcentaje" xfId="2" builtinId="5"/>
  </cellStyles>
  <dxfs count="45">
    <dxf>
      <font>
        <b val="0"/>
        <i val="0"/>
        <strike val="0"/>
        <condense val="0"/>
        <extend val="0"/>
        <outline val="0"/>
        <shadow val="0"/>
        <u val="none"/>
        <vertAlign val="baseline"/>
        <sz val="11"/>
        <color auto="1"/>
        <name val="Calibri Light"/>
        <family val="2"/>
        <scheme val="major"/>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65"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theme="0" tint="-0.34998626667073579"/>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11"/>
        <color auto="1"/>
        <name val="Calibri Light"/>
        <family val="2"/>
        <scheme val="major"/>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1"/>
        <color rgb="FF000000"/>
        <name val="Calibri Light"/>
        <family val="2"/>
        <scheme val="major"/>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11"/>
        <color auto="1"/>
        <name val="Calibri Light"/>
        <family val="2"/>
        <scheme val="major"/>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68" formatCode="_(* #,##0_);_(* \(#,##0\);_(* &quot;-&quot;??_);_(@_)"/>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Light"/>
        <family val="2"/>
        <scheme val="major"/>
      </font>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fill>
        <patternFill patternType="solid">
          <fgColor indexed="64"/>
          <bgColor theme="0"/>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rgb="FF000000"/>
        <name val="Calibri Light"/>
        <family val="2"/>
        <scheme val="major"/>
      </font>
      <numFmt numFmtId="169"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169" formatCode="[$-10409]#,##0;\-#,##0"/>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strike val="0"/>
        <outline val="0"/>
        <shadow val="0"/>
        <u val="none"/>
        <vertAlign val="baseline"/>
        <sz val="11"/>
        <name val="Calibri Light"/>
        <family val="2"/>
        <scheme val="major"/>
      </font>
      <numFmt numFmtId="0" formatCode="General"/>
    </dxf>
    <dxf>
      <border outline="0">
        <bottom style="thin">
          <color theme="0" tint="-0.34998626667073579"/>
        </bottom>
      </border>
    </dxf>
    <dxf>
      <font>
        <b/>
        <i val="0"/>
        <strike val="0"/>
        <condense val="0"/>
        <extend val="0"/>
        <outline val="0"/>
        <shadow val="0"/>
        <u val="none"/>
        <vertAlign val="baseline"/>
        <sz val="11"/>
        <color rgb="FF000000"/>
        <name val="Calibri Light"/>
        <family val="2"/>
        <scheme val="major"/>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11"/>
        <color auto="1"/>
        <name val="Calibri Light"/>
        <family val="2"/>
        <scheme val="major"/>
      </font>
      <numFmt numFmtId="166" formatCode="[$-10409]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4" formatCode="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65" formatCode="[$-10409]#,##0.00;\-#,##0.00"/>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auto="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scheme val="major"/>
      </font>
      <numFmt numFmtId="168" formatCode="_(* #,##0_);_(* \(#,##0\);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169" formatCode="[$-10409]#,##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Calibri Light"/>
        <family val="2"/>
        <scheme val="major"/>
      </font>
      <numFmt numFmtId="169" formatCode="[$-10409]#,##0;\-#,##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11"/>
        <color auto="1"/>
        <name val="Calibri Light"/>
        <family val="2"/>
        <scheme val="major"/>
      </font>
      <numFmt numFmtId="0" formatCode="General"/>
      <fill>
        <patternFill patternType="none">
          <fgColor indexed="64"/>
          <bgColor auto="1"/>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Light"/>
        <family val="2"/>
        <scheme val="major"/>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127000</xdr:colOff>
      <xdr:row>0</xdr:row>
      <xdr:rowOff>148166</xdr:rowOff>
    </xdr:from>
    <xdr:ext cx="1682750" cy="781471"/>
    <xdr:pic>
      <xdr:nvPicPr>
        <xdr:cNvPr id="3" name="Imagen 2">
          <a:extLst>
            <a:ext uri="{FF2B5EF4-FFF2-40B4-BE49-F238E27FC236}">
              <a16:creationId xmlns:a16="http://schemas.microsoft.com/office/drawing/2014/main" id="{2CB01F09-CE57-4AF0-848A-3F32D8F1C7E7}"/>
            </a:ext>
          </a:extLst>
        </xdr:cNvPr>
        <xdr:cNvPicPr>
          <a:picLocks noChangeAspect="1"/>
        </xdr:cNvPicPr>
      </xdr:nvPicPr>
      <xdr:blipFill>
        <a:blip xmlns:r="http://schemas.openxmlformats.org/officeDocument/2006/relationships" r:embed="rId1"/>
        <a:stretch>
          <a:fillRect/>
        </a:stretch>
      </xdr:blipFill>
      <xdr:spPr>
        <a:xfrm>
          <a:off x="127000" y="148166"/>
          <a:ext cx="1682750" cy="781471"/>
        </a:xfrm>
        <a:prstGeom prst="rect">
          <a:avLst/>
        </a:prstGeom>
      </xdr:spPr>
    </xdr:pic>
    <xdr:clientData/>
  </xdr:oneCellAnchor>
  <xdr:twoCellAnchor>
    <xdr:from>
      <xdr:col>0</xdr:col>
      <xdr:colOff>85725</xdr:colOff>
      <xdr:row>62</xdr:row>
      <xdr:rowOff>19050</xdr:rowOff>
    </xdr:from>
    <xdr:to>
      <xdr:col>1</xdr:col>
      <xdr:colOff>212725</xdr:colOff>
      <xdr:row>68</xdr:row>
      <xdr:rowOff>102659</xdr:rowOff>
    </xdr:to>
    <xdr:sp macro="" textlink="">
      <xdr:nvSpPr>
        <xdr:cNvPr id="4" name="CuadroTexto 3">
          <a:extLst>
            <a:ext uri="{FF2B5EF4-FFF2-40B4-BE49-F238E27FC236}">
              <a16:creationId xmlns:a16="http://schemas.microsoft.com/office/drawing/2014/main" id="{6A4BA564-F425-42B0-97AC-629BB6BBA40D}"/>
            </a:ext>
          </a:extLst>
        </xdr:cNvPr>
        <xdr:cNvSpPr txBox="1"/>
      </xdr:nvSpPr>
      <xdr:spPr>
        <a:xfrm>
          <a:off x="85725" y="15935325"/>
          <a:ext cx="2317750" cy="1226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100" b="0"/>
            <a:t> </a:t>
          </a:r>
          <a:r>
            <a:rPr lang="es-ES" sz="1200" b="0"/>
            <a:t>Realizado</a:t>
          </a:r>
          <a:r>
            <a:rPr lang="es-ES" sz="1200" b="0" baseline="0"/>
            <a:t> por:</a:t>
          </a:r>
        </a:p>
        <a:p>
          <a:pPr algn="ctr"/>
          <a:endParaRPr lang="es-ES" sz="1200" b="1" baseline="0"/>
        </a:p>
        <a:p>
          <a:pPr algn="ctr"/>
          <a:r>
            <a:rPr lang="es-ES" sz="1200" b="1"/>
            <a:t>Deyris Reyes  </a:t>
          </a:r>
        </a:p>
        <a:p>
          <a:pPr algn="ctr"/>
          <a:r>
            <a:rPr lang="es-ES" sz="1200"/>
            <a:t>Enc. Depto. Presupuesto</a:t>
          </a:r>
          <a:r>
            <a:rPr lang="es-ES" sz="1100"/>
            <a:t>  </a:t>
          </a:r>
        </a:p>
      </xdr:txBody>
    </xdr:sp>
    <xdr:clientData/>
  </xdr:twoCellAnchor>
  <xdr:twoCellAnchor>
    <xdr:from>
      <xdr:col>1</xdr:col>
      <xdr:colOff>657225</xdr:colOff>
      <xdr:row>62</xdr:row>
      <xdr:rowOff>47625</xdr:rowOff>
    </xdr:from>
    <xdr:to>
      <xdr:col>3</xdr:col>
      <xdr:colOff>279689</xdr:colOff>
      <xdr:row>68</xdr:row>
      <xdr:rowOff>152401</xdr:rowOff>
    </xdr:to>
    <xdr:sp macro="" textlink="">
      <xdr:nvSpPr>
        <xdr:cNvPr id="5" name="CuadroTexto 4">
          <a:extLst>
            <a:ext uri="{FF2B5EF4-FFF2-40B4-BE49-F238E27FC236}">
              <a16:creationId xmlns:a16="http://schemas.microsoft.com/office/drawing/2014/main" id="{D8C1B08B-D382-4229-B526-672B75220E21}"/>
            </a:ext>
          </a:extLst>
        </xdr:cNvPr>
        <xdr:cNvSpPr txBox="1"/>
      </xdr:nvSpPr>
      <xdr:spPr>
        <a:xfrm>
          <a:off x="2847975" y="15963900"/>
          <a:ext cx="2070389" cy="1247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   Revisado por:</a:t>
          </a:r>
        </a:p>
        <a:p>
          <a:pPr algn="ctr"/>
          <a:endParaRPr lang="es-ES" sz="1200" b="0"/>
        </a:p>
        <a:p>
          <a:pPr algn="ctr"/>
          <a:r>
            <a:rPr lang="es-ES" sz="1200" b="1"/>
            <a:t>Francia Aquino Ledesma</a:t>
          </a:r>
        </a:p>
        <a:p>
          <a:pPr algn="ctr"/>
          <a:r>
            <a:rPr lang="es-ES" sz="1200"/>
            <a:t>Directora Financiera</a:t>
          </a:r>
        </a:p>
      </xdr:txBody>
    </xdr:sp>
    <xdr:clientData/>
  </xdr:twoCellAnchor>
  <xdr:twoCellAnchor>
    <xdr:from>
      <xdr:col>3</xdr:col>
      <xdr:colOff>990600</xdr:colOff>
      <xdr:row>62</xdr:row>
      <xdr:rowOff>180976</xdr:rowOff>
    </xdr:from>
    <xdr:to>
      <xdr:col>6</xdr:col>
      <xdr:colOff>434975</xdr:colOff>
      <xdr:row>68</xdr:row>
      <xdr:rowOff>123826</xdr:rowOff>
    </xdr:to>
    <xdr:sp macro="" textlink="">
      <xdr:nvSpPr>
        <xdr:cNvPr id="6" name="CuadroTexto 5">
          <a:extLst>
            <a:ext uri="{FF2B5EF4-FFF2-40B4-BE49-F238E27FC236}">
              <a16:creationId xmlns:a16="http://schemas.microsoft.com/office/drawing/2014/main" id="{833EC285-F536-4507-AEAD-ED3C1725367F}"/>
            </a:ext>
          </a:extLst>
        </xdr:cNvPr>
        <xdr:cNvSpPr txBox="1"/>
      </xdr:nvSpPr>
      <xdr:spPr>
        <a:xfrm>
          <a:off x="5629275" y="16097251"/>
          <a:ext cx="2444750" cy="108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   Revisado por:</a:t>
          </a:r>
        </a:p>
        <a:p>
          <a:pPr algn="ctr"/>
          <a:endParaRPr lang="es-ES" sz="1200" b="0"/>
        </a:p>
        <a:p>
          <a:pPr algn="ctr"/>
          <a:r>
            <a:rPr lang="es-ES" sz="1200" b="1"/>
            <a:t>Freddy</a:t>
          </a:r>
          <a:r>
            <a:rPr lang="es-ES" sz="1200" b="1" baseline="0"/>
            <a:t> Nicolas Feliciano</a:t>
          </a:r>
        </a:p>
        <a:p>
          <a:pPr algn="ctr"/>
          <a:r>
            <a:rPr lang="es-ES" sz="1200"/>
            <a:t>Enc. Depto. Formulación Monitoreo</a:t>
          </a:r>
          <a:r>
            <a:rPr lang="es-ES" sz="1200" baseline="0"/>
            <a:t> y Evaluación de PPP</a:t>
          </a:r>
          <a:endParaRPr lang="es-ES" sz="1200"/>
        </a:p>
      </xdr:txBody>
    </xdr:sp>
    <xdr:clientData/>
  </xdr:twoCellAnchor>
  <xdr:twoCellAnchor>
    <xdr:from>
      <xdr:col>6</xdr:col>
      <xdr:colOff>552450</xdr:colOff>
      <xdr:row>62</xdr:row>
      <xdr:rowOff>57150</xdr:rowOff>
    </xdr:from>
    <xdr:to>
      <xdr:col>9</xdr:col>
      <xdr:colOff>849841</xdr:colOff>
      <xdr:row>68</xdr:row>
      <xdr:rowOff>157432</xdr:rowOff>
    </xdr:to>
    <xdr:sp macro="" textlink="">
      <xdr:nvSpPr>
        <xdr:cNvPr id="7" name="CuadroTexto 6">
          <a:extLst>
            <a:ext uri="{FF2B5EF4-FFF2-40B4-BE49-F238E27FC236}">
              <a16:creationId xmlns:a16="http://schemas.microsoft.com/office/drawing/2014/main" id="{76766DA6-4EDD-45F5-8D37-949A010F1C40}"/>
            </a:ext>
          </a:extLst>
        </xdr:cNvPr>
        <xdr:cNvSpPr txBox="1"/>
      </xdr:nvSpPr>
      <xdr:spPr>
        <a:xfrm>
          <a:off x="8191500" y="15973425"/>
          <a:ext cx="3450166" cy="1243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Validado por:</a:t>
          </a:r>
        </a:p>
        <a:p>
          <a:pPr algn="ctr"/>
          <a:endParaRPr lang="es-ES" sz="1200" b="0"/>
        </a:p>
        <a:p>
          <a:pPr algn="ctr"/>
          <a:r>
            <a:rPr lang="es-ES" sz="1200" b="1"/>
            <a:t>Christie V. Jordan Leal</a:t>
          </a:r>
        </a:p>
        <a:p>
          <a:pPr algn="ctr"/>
          <a:r>
            <a:rPr lang="es-ES" sz="1200"/>
            <a:t>Directora de Planificación</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127000</xdr:colOff>
      <xdr:row>0</xdr:row>
      <xdr:rowOff>148166</xdr:rowOff>
    </xdr:from>
    <xdr:ext cx="1682750" cy="781471"/>
    <xdr:pic>
      <xdr:nvPicPr>
        <xdr:cNvPr id="2" name="Imagen 1">
          <a:extLst>
            <a:ext uri="{FF2B5EF4-FFF2-40B4-BE49-F238E27FC236}">
              <a16:creationId xmlns:a16="http://schemas.microsoft.com/office/drawing/2014/main" id="{B722BAF9-5988-4173-9E6F-5A263EC3DF96}"/>
            </a:ext>
          </a:extLst>
        </xdr:cNvPr>
        <xdr:cNvPicPr>
          <a:picLocks noChangeAspect="1"/>
        </xdr:cNvPicPr>
      </xdr:nvPicPr>
      <xdr:blipFill>
        <a:blip xmlns:r="http://schemas.openxmlformats.org/officeDocument/2006/relationships" r:embed="rId1"/>
        <a:stretch>
          <a:fillRect/>
        </a:stretch>
      </xdr:blipFill>
      <xdr:spPr>
        <a:xfrm>
          <a:off x="127000" y="148166"/>
          <a:ext cx="1682750" cy="781471"/>
        </a:xfrm>
        <a:prstGeom prst="rect">
          <a:avLst/>
        </a:prstGeom>
      </xdr:spPr>
    </xdr:pic>
    <xdr:clientData/>
  </xdr:oneCellAnchor>
  <xdr:twoCellAnchor>
    <xdr:from>
      <xdr:col>0</xdr:col>
      <xdr:colOff>85725</xdr:colOff>
      <xdr:row>72</xdr:row>
      <xdr:rowOff>19050</xdr:rowOff>
    </xdr:from>
    <xdr:to>
      <xdr:col>1</xdr:col>
      <xdr:colOff>212725</xdr:colOff>
      <xdr:row>78</xdr:row>
      <xdr:rowOff>102659</xdr:rowOff>
    </xdr:to>
    <xdr:sp macro="" textlink="">
      <xdr:nvSpPr>
        <xdr:cNvPr id="3" name="CuadroTexto 2">
          <a:extLst>
            <a:ext uri="{FF2B5EF4-FFF2-40B4-BE49-F238E27FC236}">
              <a16:creationId xmlns:a16="http://schemas.microsoft.com/office/drawing/2014/main" id="{6461ECB2-4D23-43E8-AD41-A407DB6E309A}"/>
            </a:ext>
          </a:extLst>
        </xdr:cNvPr>
        <xdr:cNvSpPr txBox="1"/>
      </xdr:nvSpPr>
      <xdr:spPr>
        <a:xfrm>
          <a:off x="85725" y="15935325"/>
          <a:ext cx="2317750" cy="1226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100" b="0"/>
            <a:t> </a:t>
          </a:r>
          <a:r>
            <a:rPr lang="es-ES" sz="1200" b="0"/>
            <a:t>Realizado</a:t>
          </a:r>
          <a:r>
            <a:rPr lang="es-ES" sz="1200" b="0" baseline="0"/>
            <a:t> por:</a:t>
          </a:r>
        </a:p>
        <a:p>
          <a:pPr algn="ctr"/>
          <a:endParaRPr lang="es-ES" sz="1200" b="1" baseline="0"/>
        </a:p>
        <a:p>
          <a:pPr algn="ctr"/>
          <a:r>
            <a:rPr lang="es-ES" sz="1200" b="1"/>
            <a:t>Deyris Reyes  </a:t>
          </a:r>
        </a:p>
        <a:p>
          <a:pPr algn="ctr"/>
          <a:r>
            <a:rPr lang="es-ES" sz="1200"/>
            <a:t>Enc. Depto. Presupuesto</a:t>
          </a:r>
          <a:r>
            <a:rPr lang="es-ES" sz="1100"/>
            <a:t>  </a:t>
          </a:r>
        </a:p>
      </xdr:txBody>
    </xdr:sp>
    <xdr:clientData/>
  </xdr:twoCellAnchor>
  <xdr:twoCellAnchor>
    <xdr:from>
      <xdr:col>1</xdr:col>
      <xdr:colOff>657225</xdr:colOff>
      <xdr:row>72</xdr:row>
      <xdr:rowOff>47625</xdr:rowOff>
    </xdr:from>
    <xdr:to>
      <xdr:col>3</xdr:col>
      <xdr:colOff>279689</xdr:colOff>
      <xdr:row>78</xdr:row>
      <xdr:rowOff>152401</xdr:rowOff>
    </xdr:to>
    <xdr:sp macro="" textlink="">
      <xdr:nvSpPr>
        <xdr:cNvPr id="4" name="CuadroTexto 3">
          <a:extLst>
            <a:ext uri="{FF2B5EF4-FFF2-40B4-BE49-F238E27FC236}">
              <a16:creationId xmlns:a16="http://schemas.microsoft.com/office/drawing/2014/main" id="{87AEE76E-C6FA-4088-AC74-25E395A35148}"/>
            </a:ext>
          </a:extLst>
        </xdr:cNvPr>
        <xdr:cNvSpPr txBox="1"/>
      </xdr:nvSpPr>
      <xdr:spPr>
        <a:xfrm>
          <a:off x="2847975" y="15963900"/>
          <a:ext cx="2070389" cy="1247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   Revisado por:</a:t>
          </a:r>
        </a:p>
        <a:p>
          <a:pPr algn="ctr"/>
          <a:endParaRPr lang="es-ES" sz="1200" b="0"/>
        </a:p>
        <a:p>
          <a:pPr algn="ctr"/>
          <a:r>
            <a:rPr lang="es-ES" sz="1200" b="1"/>
            <a:t>Francia Aquino Ledesma</a:t>
          </a:r>
        </a:p>
        <a:p>
          <a:pPr algn="ctr"/>
          <a:r>
            <a:rPr lang="es-ES" sz="1200"/>
            <a:t>Directora Financiera</a:t>
          </a:r>
        </a:p>
      </xdr:txBody>
    </xdr:sp>
    <xdr:clientData/>
  </xdr:twoCellAnchor>
  <xdr:twoCellAnchor>
    <xdr:from>
      <xdr:col>3</xdr:col>
      <xdr:colOff>990600</xdr:colOff>
      <xdr:row>72</xdr:row>
      <xdr:rowOff>180976</xdr:rowOff>
    </xdr:from>
    <xdr:to>
      <xdr:col>6</xdr:col>
      <xdr:colOff>434975</xdr:colOff>
      <xdr:row>78</xdr:row>
      <xdr:rowOff>123826</xdr:rowOff>
    </xdr:to>
    <xdr:sp macro="" textlink="">
      <xdr:nvSpPr>
        <xdr:cNvPr id="5" name="CuadroTexto 4">
          <a:extLst>
            <a:ext uri="{FF2B5EF4-FFF2-40B4-BE49-F238E27FC236}">
              <a16:creationId xmlns:a16="http://schemas.microsoft.com/office/drawing/2014/main" id="{7554DA3F-7C11-459F-A8C0-A906C8E82F96}"/>
            </a:ext>
          </a:extLst>
        </xdr:cNvPr>
        <xdr:cNvSpPr txBox="1"/>
      </xdr:nvSpPr>
      <xdr:spPr>
        <a:xfrm>
          <a:off x="5629275" y="16097251"/>
          <a:ext cx="2444750" cy="1085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   Revisado por:</a:t>
          </a:r>
        </a:p>
        <a:p>
          <a:pPr algn="ctr"/>
          <a:endParaRPr lang="es-ES" sz="1200" b="0"/>
        </a:p>
        <a:p>
          <a:pPr algn="ctr"/>
          <a:r>
            <a:rPr lang="es-ES" sz="1200" b="1"/>
            <a:t>Freddy</a:t>
          </a:r>
          <a:r>
            <a:rPr lang="es-ES" sz="1200" b="1" baseline="0"/>
            <a:t> Nicolas Feliciano</a:t>
          </a:r>
        </a:p>
        <a:p>
          <a:pPr algn="ctr"/>
          <a:r>
            <a:rPr lang="es-ES" sz="1200"/>
            <a:t>Enc. Depto. Formulación Monitoreo</a:t>
          </a:r>
          <a:r>
            <a:rPr lang="es-ES" sz="1200" baseline="0"/>
            <a:t> y Evaluación de PPP</a:t>
          </a:r>
          <a:endParaRPr lang="es-ES" sz="1200"/>
        </a:p>
      </xdr:txBody>
    </xdr:sp>
    <xdr:clientData/>
  </xdr:twoCellAnchor>
  <xdr:twoCellAnchor>
    <xdr:from>
      <xdr:col>6</xdr:col>
      <xdr:colOff>552450</xdr:colOff>
      <xdr:row>72</xdr:row>
      <xdr:rowOff>57150</xdr:rowOff>
    </xdr:from>
    <xdr:to>
      <xdr:col>9</xdr:col>
      <xdr:colOff>849841</xdr:colOff>
      <xdr:row>78</xdr:row>
      <xdr:rowOff>157432</xdr:rowOff>
    </xdr:to>
    <xdr:sp macro="" textlink="">
      <xdr:nvSpPr>
        <xdr:cNvPr id="6" name="CuadroTexto 5">
          <a:extLst>
            <a:ext uri="{FF2B5EF4-FFF2-40B4-BE49-F238E27FC236}">
              <a16:creationId xmlns:a16="http://schemas.microsoft.com/office/drawing/2014/main" id="{F4FFB670-9314-4CC0-BD07-052D691AC206}"/>
            </a:ext>
          </a:extLst>
        </xdr:cNvPr>
        <xdr:cNvSpPr txBox="1"/>
      </xdr:nvSpPr>
      <xdr:spPr>
        <a:xfrm>
          <a:off x="8191500" y="15973425"/>
          <a:ext cx="3450166" cy="1243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Validado por:</a:t>
          </a:r>
        </a:p>
        <a:p>
          <a:pPr algn="ctr"/>
          <a:endParaRPr lang="es-ES" sz="1200" b="0"/>
        </a:p>
        <a:p>
          <a:pPr algn="ctr"/>
          <a:r>
            <a:rPr lang="es-ES" sz="1200" b="1"/>
            <a:t>Christie V. Jordan Leal</a:t>
          </a:r>
        </a:p>
        <a:p>
          <a:pPr algn="ctr"/>
          <a:r>
            <a:rPr lang="es-ES" sz="1200"/>
            <a:t>Directora de Planificación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127000</xdr:colOff>
      <xdr:row>0</xdr:row>
      <xdr:rowOff>148166</xdr:rowOff>
    </xdr:from>
    <xdr:ext cx="1682750" cy="781471"/>
    <xdr:pic>
      <xdr:nvPicPr>
        <xdr:cNvPr id="2" name="Imagen 1">
          <a:extLst>
            <a:ext uri="{FF2B5EF4-FFF2-40B4-BE49-F238E27FC236}">
              <a16:creationId xmlns:a16="http://schemas.microsoft.com/office/drawing/2014/main" id="{7BD79C81-FE35-4C40-85F0-D854241B6784}"/>
            </a:ext>
          </a:extLst>
        </xdr:cNvPr>
        <xdr:cNvPicPr>
          <a:picLocks noChangeAspect="1"/>
        </xdr:cNvPicPr>
      </xdr:nvPicPr>
      <xdr:blipFill>
        <a:blip xmlns:r="http://schemas.openxmlformats.org/officeDocument/2006/relationships" r:embed="rId1"/>
        <a:stretch>
          <a:fillRect/>
        </a:stretch>
      </xdr:blipFill>
      <xdr:spPr>
        <a:xfrm>
          <a:off x="127000" y="148166"/>
          <a:ext cx="1682750" cy="781471"/>
        </a:xfrm>
        <a:prstGeom prst="rect">
          <a:avLst/>
        </a:prstGeom>
      </xdr:spPr>
    </xdr:pic>
    <xdr:clientData/>
  </xdr:oneCellAnchor>
  <xdr:twoCellAnchor>
    <xdr:from>
      <xdr:col>0</xdr:col>
      <xdr:colOff>85725</xdr:colOff>
      <xdr:row>62</xdr:row>
      <xdr:rowOff>19051</xdr:rowOff>
    </xdr:from>
    <xdr:to>
      <xdr:col>1</xdr:col>
      <xdr:colOff>212725</xdr:colOff>
      <xdr:row>67</xdr:row>
      <xdr:rowOff>133351</xdr:rowOff>
    </xdr:to>
    <xdr:sp macro="" textlink="">
      <xdr:nvSpPr>
        <xdr:cNvPr id="3" name="CuadroTexto 2">
          <a:extLst>
            <a:ext uri="{FF2B5EF4-FFF2-40B4-BE49-F238E27FC236}">
              <a16:creationId xmlns:a16="http://schemas.microsoft.com/office/drawing/2014/main" id="{6C189AFF-67D8-47B9-97E9-246F5B91B207}"/>
            </a:ext>
          </a:extLst>
        </xdr:cNvPr>
        <xdr:cNvSpPr txBox="1"/>
      </xdr:nvSpPr>
      <xdr:spPr>
        <a:xfrm>
          <a:off x="85725" y="13544551"/>
          <a:ext cx="2317750" cy="971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100" b="0"/>
            <a:t> </a:t>
          </a:r>
          <a:r>
            <a:rPr lang="es-ES" sz="1200" b="0"/>
            <a:t>Realizado</a:t>
          </a:r>
          <a:r>
            <a:rPr lang="es-ES" sz="1200" b="0" baseline="0"/>
            <a:t> por:</a:t>
          </a:r>
        </a:p>
        <a:p>
          <a:pPr algn="ctr"/>
          <a:endParaRPr lang="es-ES" sz="1200" b="1" baseline="0"/>
        </a:p>
        <a:p>
          <a:pPr algn="ctr"/>
          <a:r>
            <a:rPr lang="es-ES" sz="1200" b="1"/>
            <a:t>Deyris Reyes  </a:t>
          </a:r>
        </a:p>
        <a:p>
          <a:pPr algn="ctr"/>
          <a:r>
            <a:rPr lang="es-ES" sz="1200"/>
            <a:t>Enc. Depto. Presupuesto</a:t>
          </a:r>
          <a:r>
            <a:rPr lang="es-ES" sz="1100"/>
            <a:t>  </a:t>
          </a:r>
        </a:p>
      </xdr:txBody>
    </xdr:sp>
    <xdr:clientData/>
  </xdr:twoCellAnchor>
  <xdr:twoCellAnchor>
    <xdr:from>
      <xdr:col>1</xdr:col>
      <xdr:colOff>666750</xdr:colOff>
      <xdr:row>61</xdr:row>
      <xdr:rowOff>171450</xdr:rowOff>
    </xdr:from>
    <xdr:to>
      <xdr:col>3</xdr:col>
      <xdr:colOff>289214</xdr:colOff>
      <xdr:row>67</xdr:row>
      <xdr:rowOff>114300</xdr:rowOff>
    </xdr:to>
    <xdr:sp macro="" textlink="">
      <xdr:nvSpPr>
        <xdr:cNvPr id="4" name="CuadroTexto 3">
          <a:extLst>
            <a:ext uri="{FF2B5EF4-FFF2-40B4-BE49-F238E27FC236}">
              <a16:creationId xmlns:a16="http://schemas.microsoft.com/office/drawing/2014/main" id="{8C6AB9EC-BD8B-4214-838E-9481F10B6284}"/>
            </a:ext>
          </a:extLst>
        </xdr:cNvPr>
        <xdr:cNvSpPr txBox="1"/>
      </xdr:nvSpPr>
      <xdr:spPr>
        <a:xfrm>
          <a:off x="2857500" y="13506450"/>
          <a:ext cx="2070389" cy="990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   Revisado por:</a:t>
          </a:r>
        </a:p>
        <a:p>
          <a:pPr algn="ctr"/>
          <a:endParaRPr lang="es-ES" sz="1200" b="0"/>
        </a:p>
        <a:p>
          <a:pPr algn="ctr"/>
          <a:r>
            <a:rPr lang="es-ES" sz="1200" b="1"/>
            <a:t>Francia Aquino Ledesma</a:t>
          </a:r>
        </a:p>
        <a:p>
          <a:pPr algn="ctr"/>
          <a:r>
            <a:rPr lang="es-ES" sz="1200"/>
            <a:t>Directora Financiera</a:t>
          </a:r>
        </a:p>
      </xdr:txBody>
    </xdr:sp>
    <xdr:clientData/>
  </xdr:twoCellAnchor>
  <xdr:twoCellAnchor>
    <xdr:from>
      <xdr:col>4</xdr:col>
      <xdr:colOff>19050</xdr:colOff>
      <xdr:row>62</xdr:row>
      <xdr:rowOff>47626</xdr:rowOff>
    </xdr:from>
    <xdr:to>
      <xdr:col>6</xdr:col>
      <xdr:colOff>463550</xdr:colOff>
      <xdr:row>68</xdr:row>
      <xdr:rowOff>76201</xdr:rowOff>
    </xdr:to>
    <xdr:sp macro="" textlink="">
      <xdr:nvSpPr>
        <xdr:cNvPr id="5" name="CuadroTexto 4">
          <a:extLst>
            <a:ext uri="{FF2B5EF4-FFF2-40B4-BE49-F238E27FC236}">
              <a16:creationId xmlns:a16="http://schemas.microsoft.com/office/drawing/2014/main" id="{A1BFF336-0DD1-4A42-85D4-0A30A97F923B}"/>
            </a:ext>
          </a:extLst>
        </xdr:cNvPr>
        <xdr:cNvSpPr txBox="1"/>
      </xdr:nvSpPr>
      <xdr:spPr>
        <a:xfrm>
          <a:off x="5657850" y="13573126"/>
          <a:ext cx="2444750" cy="1076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   Revisado por:</a:t>
          </a:r>
        </a:p>
        <a:p>
          <a:pPr algn="ctr"/>
          <a:endParaRPr lang="es-ES" sz="1200" b="0"/>
        </a:p>
        <a:p>
          <a:pPr algn="ctr"/>
          <a:r>
            <a:rPr lang="es-ES" sz="1200" b="1"/>
            <a:t>Freddy</a:t>
          </a:r>
          <a:r>
            <a:rPr lang="es-ES" sz="1200" b="1" baseline="0"/>
            <a:t> Nicolas Feliciano</a:t>
          </a:r>
        </a:p>
        <a:p>
          <a:pPr algn="ctr"/>
          <a:r>
            <a:rPr lang="es-ES" sz="1200"/>
            <a:t>Enc. Depto. Formulación Monitoreo</a:t>
          </a:r>
          <a:r>
            <a:rPr lang="es-ES" sz="1200" baseline="0"/>
            <a:t> y Evaluación de PPP</a:t>
          </a:r>
          <a:endParaRPr lang="es-ES" sz="1200"/>
        </a:p>
      </xdr:txBody>
    </xdr:sp>
    <xdr:clientData/>
  </xdr:twoCellAnchor>
  <xdr:twoCellAnchor>
    <xdr:from>
      <xdr:col>6</xdr:col>
      <xdr:colOff>552450</xdr:colOff>
      <xdr:row>61</xdr:row>
      <xdr:rowOff>104775</xdr:rowOff>
    </xdr:from>
    <xdr:to>
      <xdr:col>9</xdr:col>
      <xdr:colOff>849841</xdr:colOff>
      <xdr:row>68</xdr:row>
      <xdr:rowOff>14557</xdr:rowOff>
    </xdr:to>
    <xdr:sp macro="" textlink="">
      <xdr:nvSpPr>
        <xdr:cNvPr id="6" name="CuadroTexto 5">
          <a:extLst>
            <a:ext uri="{FF2B5EF4-FFF2-40B4-BE49-F238E27FC236}">
              <a16:creationId xmlns:a16="http://schemas.microsoft.com/office/drawing/2014/main" id="{367027C6-8FCB-4880-A76A-BEEB9E891816}"/>
            </a:ext>
          </a:extLst>
        </xdr:cNvPr>
        <xdr:cNvSpPr txBox="1"/>
      </xdr:nvSpPr>
      <xdr:spPr>
        <a:xfrm>
          <a:off x="8191500" y="13439775"/>
          <a:ext cx="3297766" cy="11480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ES" sz="1200" b="0"/>
            <a:t>Validado por:</a:t>
          </a:r>
        </a:p>
        <a:p>
          <a:pPr algn="ctr"/>
          <a:endParaRPr lang="es-ES" sz="1200" b="0"/>
        </a:p>
        <a:p>
          <a:pPr algn="ctr"/>
          <a:r>
            <a:rPr lang="es-ES" sz="1200" b="1"/>
            <a:t>Christie V. Jordan Leal</a:t>
          </a:r>
        </a:p>
        <a:p>
          <a:pPr algn="ctr"/>
          <a:r>
            <a:rPr lang="es-ES" sz="1200"/>
            <a:t>Directora de Planificación</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1</xdr:col>
      <xdr:colOff>790575</xdr:colOff>
      <xdr:row>3</xdr:row>
      <xdr:rowOff>98806</xdr:rowOff>
    </xdr:to>
    <xdr:pic>
      <xdr:nvPicPr>
        <xdr:cNvPr id="3" name="Imagen 2" descr="LOGO 100%">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7625" y="28575"/>
          <a:ext cx="1438275" cy="69888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esupuesto/Respaldo%20de%20carpeta%20compartida%20local/Carpeta%20Compartida/2021/Ejecuciones/9.%20Septiembre/OAI/3er%20trimestre%20Seguimiento%20DEG-FORE013-%20PROGRAMA%2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esupuesto/Respaldo%20de%20carpeta%20compartida%20local/Carpeta%20Compartida/2021/Ejecuciones/9.%20Septiembre/OAI/Seguimiento%20DEG-FORE013-%20PROGRAMA%2013%20JULIO-SEPTIEMBRE2021%20O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a 12"/>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44:J45" totalsRowShown="0" headerRowDxfId="44" dataDxfId="42" headerRowBorderDxfId="43" tableBorderDxfId="41" totalsRowBorderDxfId="40">
  <autoFilter ref="A44:J45" xr:uid="{00000000-0009-0000-0100-000001000000}">
    <filterColumn colId="0" hiddenButton="1"/>
    <filterColumn colId="1" hiddenButton="1"/>
    <filterColumn colId="2" hiddenButton="1"/>
    <filterColumn colId="3" hiddenButton="1"/>
    <filterColumn colId="6" hiddenButton="1"/>
    <filterColumn colId="7" hiddenButton="1"/>
    <filterColumn colId="8" hiddenButton="1"/>
    <filterColumn colId="9" hiddenButton="1"/>
  </autoFilter>
  <tableColumns count="10">
    <tableColumn id="1" xr3:uid="{00000000-0010-0000-0000-000001000000}" name="Producto" dataDxfId="39" dataCellStyle="Normal 2"/>
    <tableColumn id="2" xr3:uid="{00000000-0010-0000-0000-000002000000}" name="Indicador" dataDxfId="38" dataCellStyle="Normal 2"/>
    <tableColumn id="3" xr3:uid="{00000000-0010-0000-0000-000003000000}" name="Física_x000a_(A)" dataDxfId="37" dataCellStyle="Millares 2"/>
    <tableColumn id="4" xr3:uid="{00000000-0010-0000-0000-000004000000}" name="Financiera_x000a_(B)" dataDxfId="36" dataCellStyle="Millares 2"/>
    <tableColumn id="10" xr3:uid="{00000000-0010-0000-0000-00000A000000}" name="Física_x000a_(C )" dataDxfId="35" dataCellStyle="Millares 2"/>
    <tableColumn id="9" xr3:uid="{00000000-0010-0000-0000-000009000000}" name="Financiera_x000a_(D)" dataDxfId="34" dataCellStyle="Millares 2"/>
    <tableColumn id="5" xr3:uid="{00000000-0010-0000-0000-000005000000}" name="Física _x000a_(C)" dataDxfId="33" dataCellStyle="Millares 2"/>
    <tableColumn id="6" xr3:uid="{00000000-0010-0000-0000-000006000000}" name="Financiera _x000a_ (D)" dataDxfId="32"/>
    <tableColumn id="7" xr3:uid="{00000000-0010-0000-0000-000007000000}" name="Física %_x000a_ E=C/A" dataDxfId="31">
      <calculatedColumnFormula>IF(G45&gt;0,G45/C45,0)</calculatedColumnFormula>
    </tableColumn>
    <tableColumn id="8" xr3:uid="{00000000-0010-0000-0000-000008000000}" name="Financiero % _x000a_F=D/B" dataDxfId="30">
      <calculatedColumnFormula>IF(H45&gt;0,H45/D45,0)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13" displayName="Tabla13" ref="A45:J47" totalsRowShown="0" headerRowDxfId="29" dataDxfId="27" headerRowBorderDxfId="28" tableBorderDxfId="26" totalsRowBorderDxfId="25">
  <autoFilter ref="A45:J47" xr:uid="{00000000-0009-0000-0100-000002000000}"/>
  <tableColumns count="10">
    <tableColumn id="1" xr3:uid="{00000000-0010-0000-0100-000001000000}" name="Producto" dataDxfId="24" dataCellStyle="Normal 2"/>
    <tableColumn id="2" xr3:uid="{00000000-0010-0000-0100-000002000000}" name="Indicador" dataDxfId="23" dataCellStyle="Normal 2"/>
    <tableColumn id="3" xr3:uid="{00000000-0010-0000-0100-000003000000}" name="Física_x000a_(A)" dataDxfId="22" dataCellStyle="Porcentaje"/>
    <tableColumn id="4" xr3:uid="{00000000-0010-0000-0100-000004000000}" name="Financiera_x000a_(B)" dataDxfId="21" dataCellStyle="Millares"/>
    <tableColumn id="10" xr3:uid="{00000000-0010-0000-0100-00000A000000}" name="Física_x000a_(C )" dataDxfId="20" dataCellStyle="Millares 2"/>
    <tableColumn id="9" xr3:uid="{00000000-0010-0000-0100-000009000000}" name="Financiera_x000a_(D)" dataDxfId="19" dataCellStyle="Millares 2"/>
    <tableColumn id="5" xr3:uid="{00000000-0010-0000-0100-000005000000}" name="Física _x000a_(C)" dataDxfId="18" dataCellStyle="Millares 2"/>
    <tableColumn id="6" xr3:uid="{00000000-0010-0000-0100-000006000000}" name="Financiera _x000a_ (D)" dataDxfId="17" dataCellStyle="Millares"/>
    <tableColumn id="7" xr3:uid="{00000000-0010-0000-0100-000007000000}" name="Física %_x000a_ E=C/A" dataDxfId="16" dataCellStyle="Porcentaje">
      <calculatedColumnFormula>+Tabla13[[#This Row],[Física 
(C)]]/Tabla13[[#This Row],[Física
(A)]]</calculatedColumnFormula>
    </tableColumn>
    <tableColumn id="8" xr3:uid="{00000000-0010-0000-0100-000008000000}" name="Financiero % _x000a_F=D/B" dataDxfId="15">
      <calculatedColumnFormula>IF(H46&gt;0,H46/D46,0)</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134" displayName="Tabla134" ref="A44:J45" totalsRowShown="0" headerRowDxfId="14" dataDxfId="12" headerRowBorderDxfId="13" tableBorderDxfId="11" totalsRowBorderDxfId="10">
  <autoFilter ref="A44:J45" xr:uid="{00000000-0009-0000-0100-000003000000}"/>
  <tableColumns count="10">
    <tableColumn id="1" xr3:uid="{00000000-0010-0000-0200-000001000000}" name="Producto" dataDxfId="9" dataCellStyle="Normal 2"/>
    <tableColumn id="2" xr3:uid="{00000000-0010-0000-0200-000002000000}" name="Indicador" dataDxfId="8" dataCellStyle="Normal 2"/>
    <tableColumn id="3" xr3:uid="{00000000-0010-0000-0200-000003000000}" name="Física_x000a_(A)" dataDxfId="7" dataCellStyle="Millares 2"/>
    <tableColumn id="4" xr3:uid="{00000000-0010-0000-0200-000004000000}" name="Financiera_x000a_(B)" dataDxfId="6" dataCellStyle="Millares 2"/>
    <tableColumn id="10" xr3:uid="{00000000-0010-0000-0200-00000A000000}" name="Física_x000a_(C )" dataDxfId="5" dataCellStyle="Millares 2"/>
    <tableColumn id="9" xr3:uid="{00000000-0010-0000-0200-000009000000}" name="Financiera_x000a_(D)" dataDxfId="4" dataCellStyle="Millares 2"/>
    <tableColumn id="5" xr3:uid="{00000000-0010-0000-0200-000005000000}" name="Física _x000a_(E)" dataDxfId="3" dataCellStyle="Millares"/>
    <tableColumn id="6" xr3:uid="{00000000-0010-0000-0200-000006000000}" name="Financiera _x000a_ (F)" dataDxfId="2"/>
    <tableColumn id="7" xr3:uid="{00000000-0010-0000-0200-000007000000}" name="Física %_x000a_ E=C/A" dataDxfId="1" dataCellStyle="Porcentaje">
      <calculatedColumnFormula>IF(G45&gt;0,G45/C45,0)</calculatedColumnFormula>
    </tableColumn>
    <tableColumn id="8" xr3:uid="{00000000-0010-0000-0200-000008000000}" name="Financiero % _x000a_F=D/B" dataDxfId="0">
      <calculatedColumnFormula>IF(H45&gt;0,H45/D45,0)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P69"/>
  <sheetViews>
    <sheetView showGridLines="0" view="pageBreakPreview" topLeftCell="A40" zoomScaleNormal="90" zoomScaleSheetLayoutView="100" workbookViewId="0">
      <selection activeCell="A56" sqref="A56:XFD56"/>
    </sheetView>
  </sheetViews>
  <sheetFormatPr baseColWidth="10" defaultColWidth="11.42578125" defaultRowHeight="15" x14ac:dyDescent="0.25"/>
  <cols>
    <col min="1" max="1" width="29.28515625" style="19" customWidth="1"/>
    <col min="2" max="2" width="21.7109375" style="19" customWidth="1"/>
    <col min="3" max="4" width="15" style="19" customWidth="1"/>
    <col min="5" max="6" width="15" style="24" customWidth="1"/>
    <col min="7" max="7" width="18.42578125" style="19" customWidth="1"/>
    <col min="8" max="8" width="17.140625" style="19" bestFit="1" customWidth="1"/>
    <col min="9" max="10" width="15" style="19" customWidth="1"/>
    <col min="11" max="11" width="40.140625" style="19" hidden="1" customWidth="1"/>
    <col min="12" max="12" width="26.140625" style="19" hidden="1" customWidth="1"/>
    <col min="13" max="13" width="20.42578125" style="19" bestFit="1" customWidth="1"/>
    <col min="14" max="14" width="17.5703125" style="19" bestFit="1" customWidth="1"/>
    <col min="15" max="16384" width="11.42578125" style="19"/>
  </cols>
  <sheetData>
    <row r="1" spans="1:12" s="20" customFormat="1" ht="27.75" customHeight="1" thickBot="1" x14ac:dyDescent="0.3">
      <c r="A1" s="49"/>
      <c r="B1" s="156" t="s">
        <v>188</v>
      </c>
      <c r="C1" s="157"/>
      <c r="D1" s="157"/>
      <c r="E1" s="157"/>
      <c r="F1" s="157"/>
      <c r="G1" s="157"/>
      <c r="H1" s="157"/>
      <c r="I1" s="157"/>
      <c r="J1" s="158"/>
    </row>
    <row r="2" spans="1:12" s="20" customFormat="1" ht="21" customHeight="1" thickBot="1" x14ac:dyDescent="0.3">
      <c r="A2" s="50"/>
      <c r="B2" s="159" t="s">
        <v>15</v>
      </c>
      <c r="C2" s="160"/>
      <c r="D2" s="159" t="s">
        <v>16</v>
      </c>
      <c r="E2" s="160"/>
      <c r="F2" s="160"/>
      <c r="G2" s="160"/>
      <c r="H2" s="161"/>
      <c r="I2" s="51" t="s">
        <v>17</v>
      </c>
      <c r="J2" s="52" t="s">
        <v>18</v>
      </c>
    </row>
    <row r="3" spans="1:12" s="20" customFormat="1" ht="35.25" customHeight="1" thickBot="1" x14ac:dyDescent="0.3">
      <c r="A3" s="53"/>
      <c r="B3" s="162" t="s">
        <v>19</v>
      </c>
      <c r="C3" s="163"/>
      <c r="D3" s="162" t="s">
        <v>221</v>
      </c>
      <c r="E3" s="163"/>
      <c r="F3" s="163"/>
      <c r="G3" s="163"/>
      <c r="H3" s="164"/>
      <c r="I3" s="54">
        <v>43846</v>
      </c>
      <c r="J3" s="55">
        <v>5</v>
      </c>
    </row>
    <row r="4" spans="1:12" s="1" customFormat="1" ht="3" customHeight="1" x14ac:dyDescent="0.25">
      <c r="A4" s="165"/>
      <c r="B4" s="166"/>
      <c r="C4" s="166"/>
      <c r="D4" s="167"/>
      <c r="E4" s="167"/>
      <c r="F4" s="167"/>
      <c r="G4" s="167"/>
      <c r="H4" s="167"/>
      <c r="I4" s="166"/>
      <c r="J4" s="168"/>
      <c r="K4" s="2"/>
      <c r="L4" s="2"/>
    </row>
    <row r="5" spans="1:12" s="1" customFormat="1" ht="3" customHeight="1" x14ac:dyDescent="0.25">
      <c r="A5" s="169"/>
      <c r="B5" s="170"/>
      <c r="C5" s="170"/>
      <c r="D5" s="170"/>
      <c r="E5" s="170"/>
      <c r="F5" s="170"/>
      <c r="G5" s="170"/>
      <c r="H5" s="170"/>
      <c r="I5" s="170"/>
      <c r="J5" s="171"/>
      <c r="K5" s="2"/>
      <c r="L5" s="2"/>
    </row>
    <row r="6" spans="1:12" s="1" customFormat="1" ht="3" customHeight="1" x14ac:dyDescent="0.25">
      <c r="A6" s="172"/>
      <c r="B6" s="173"/>
      <c r="C6" s="173"/>
      <c r="D6" s="173"/>
      <c r="E6" s="173"/>
      <c r="F6" s="173"/>
      <c r="G6" s="173"/>
      <c r="H6" s="173"/>
      <c r="I6" s="173"/>
      <c r="J6" s="174"/>
      <c r="K6" s="2"/>
      <c r="L6" s="2"/>
    </row>
    <row r="7" spans="1:12" s="20" customFormat="1" ht="15.75" x14ac:dyDescent="0.25">
      <c r="A7" s="175" t="s">
        <v>208</v>
      </c>
      <c r="B7" s="176"/>
      <c r="C7" s="176"/>
      <c r="D7" s="176"/>
      <c r="E7" s="176"/>
      <c r="F7" s="176"/>
      <c r="G7" s="176"/>
      <c r="H7" s="176"/>
      <c r="I7" s="176"/>
      <c r="J7" s="177"/>
      <c r="K7" s="21"/>
      <c r="L7" s="21"/>
    </row>
    <row r="8" spans="1:12" s="1" customFormat="1" ht="3" customHeight="1" x14ac:dyDescent="0.25">
      <c r="A8" s="178"/>
      <c r="B8" s="167"/>
      <c r="C8" s="167"/>
      <c r="D8" s="167"/>
      <c r="E8" s="167"/>
      <c r="F8" s="167"/>
      <c r="G8" s="167"/>
      <c r="H8" s="167"/>
      <c r="I8" s="167"/>
      <c r="J8" s="179"/>
      <c r="K8" s="2"/>
      <c r="L8" s="2"/>
    </row>
    <row r="9" spans="1:12" s="20" customFormat="1" ht="15.75" x14ac:dyDescent="0.25">
      <c r="A9" s="180" t="s">
        <v>20</v>
      </c>
      <c r="B9" s="181"/>
      <c r="C9" s="181"/>
      <c r="D9" s="181"/>
      <c r="E9" s="181"/>
      <c r="F9" s="181"/>
      <c r="G9" s="181"/>
      <c r="H9" s="181"/>
      <c r="I9" s="181"/>
      <c r="J9" s="182"/>
      <c r="K9" s="21"/>
      <c r="L9" s="21"/>
    </row>
    <row r="10" spans="1:12" s="1" customFormat="1" ht="3" customHeight="1" x14ac:dyDescent="0.25">
      <c r="A10" s="183"/>
      <c r="B10" s="184"/>
      <c r="C10" s="184"/>
      <c r="D10" s="184"/>
      <c r="E10" s="184"/>
      <c r="F10" s="184"/>
      <c r="G10" s="184"/>
      <c r="H10" s="184"/>
      <c r="I10" s="184"/>
      <c r="J10" s="185"/>
      <c r="K10" s="2"/>
      <c r="L10" s="2"/>
    </row>
    <row r="11" spans="1:12" x14ac:dyDescent="0.25">
      <c r="A11" s="134" t="s">
        <v>21</v>
      </c>
      <c r="B11" s="153" t="s">
        <v>238</v>
      </c>
      <c r="C11" s="154"/>
      <c r="D11" s="154"/>
      <c r="E11" s="154"/>
      <c r="F11" s="154"/>
      <c r="G11" s="154"/>
      <c r="H11" s="154"/>
      <c r="I11" s="154"/>
      <c r="J11" s="155"/>
      <c r="K11" s="20"/>
      <c r="L11" s="20"/>
    </row>
    <row r="12" spans="1:12" s="1" customFormat="1" x14ac:dyDescent="0.25">
      <c r="A12" s="135" t="s">
        <v>202</v>
      </c>
      <c r="B12" s="57" t="s">
        <v>239</v>
      </c>
      <c r="C12" s="58"/>
      <c r="D12" s="58"/>
      <c r="E12" s="58"/>
      <c r="F12" s="58"/>
      <c r="G12" s="58"/>
      <c r="H12" s="58"/>
      <c r="I12" s="58"/>
      <c r="J12" s="136"/>
      <c r="K12" s="2"/>
      <c r="L12" s="2"/>
    </row>
    <row r="13" spans="1:12" s="1" customFormat="1" x14ac:dyDescent="0.25">
      <c r="A13" s="135" t="s">
        <v>229</v>
      </c>
      <c r="B13" s="59" t="s">
        <v>240</v>
      </c>
      <c r="C13" s="58"/>
      <c r="D13" s="58"/>
      <c r="E13" s="58"/>
      <c r="F13" s="58"/>
      <c r="G13" s="58"/>
      <c r="H13" s="58"/>
      <c r="I13" s="58"/>
      <c r="J13" s="136"/>
      <c r="K13" s="2"/>
      <c r="L13" s="2"/>
    </row>
    <row r="14" spans="1:12" ht="51.75" customHeight="1" x14ac:dyDescent="0.25">
      <c r="A14" s="134" t="s">
        <v>186</v>
      </c>
      <c r="B14" s="193" t="s">
        <v>192</v>
      </c>
      <c r="C14" s="194"/>
      <c r="D14" s="194"/>
      <c r="E14" s="194"/>
      <c r="F14" s="194"/>
      <c r="G14" s="194"/>
      <c r="H14" s="194"/>
      <c r="I14" s="194"/>
      <c r="J14" s="195"/>
    </row>
    <row r="15" spans="1:12" ht="64.5" customHeight="1" x14ac:dyDescent="0.25">
      <c r="A15" s="134" t="s">
        <v>187</v>
      </c>
      <c r="B15" s="193" t="s">
        <v>209</v>
      </c>
      <c r="C15" s="194"/>
      <c r="D15" s="194"/>
      <c r="E15" s="194"/>
      <c r="F15" s="194"/>
      <c r="G15" s="194"/>
      <c r="H15" s="194"/>
      <c r="I15" s="194"/>
      <c r="J15" s="195"/>
    </row>
    <row r="16" spans="1:12" s="1" customFormat="1" ht="3" customHeight="1" x14ac:dyDescent="0.25">
      <c r="A16" s="137"/>
      <c r="B16" s="60"/>
      <c r="C16" s="60"/>
      <c r="D16" s="60"/>
      <c r="E16" s="60"/>
      <c r="F16" s="60"/>
      <c r="G16" s="60"/>
      <c r="H16" s="60"/>
      <c r="I16" s="60"/>
      <c r="J16" s="138"/>
      <c r="K16" s="2"/>
      <c r="L16" s="2"/>
    </row>
    <row r="17" spans="1:16" ht="18.75" customHeight="1" x14ac:dyDescent="0.25">
      <c r="A17" s="190" t="s">
        <v>22</v>
      </c>
      <c r="B17" s="191"/>
      <c r="C17" s="191"/>
      <c r="D17" s="191"/>
      <c r="E17" s="191"/>
      <c r="F17" s="191"/>
      <c r="G17" s="191"/>
      <c r="H17" s="191"/>
      <c r="I17" s="191"/>
      <c r="J17" s="192"/>
    </row>
    <row r="18" spans="1:16" s="1" customFormat="1" ht="3" customHeight="1" x14ac:dyDescent="0.25">
      <c r="A18" s="139"/>
      <c r="B18" s="61"/>
      <c r="C18" s="62"/>
      <c r="D18" s="62"/>
      <c r="E18" s="62"/>
      <c r="F18" s="62"/>
      <c r="G18" s="62"/>
      <c r="H18" s="62"/>
      <c r="I18" s="62"/>
      <c r="J18" s="140"/>
      <c r="L18" s="2"/>
    </row>
    <row r="19" spans="1:16" ht="18" customHeight="1" x14ac:dyDescent="0.25">
      <c r="A19" s="134" t="s">
        <v>0</v>
      </c>
      <c r="B19" s="63">
        <f>_xlfn.NUMBERVALUE(LEFT($B$23,1))</f>
        <v>2</v>
      </c>
      <c r="C19" s="200" t="s">
        <v>88</v>
      </c>
      <c r="D19" s="200"/>
      <c r="E19" s="200"/>
      <c r="F19" s="200"/>
      <c r="G19" s="200"/>
      <c r="H19" s="200"/>
      <c r="I19" s="200"/>
      <c r="J19" s="201"/>
      <c r="K19" s="19" t="s">
        <v>196</v>
      </c>
    </row>
    <row r="20" spans="1:16" s="1" customFormat="1" ht="3" customHeight="1" x14ac:dyDescent="0.25">
      <c r="A20" s="139"/>
      <c r="B20" s="64"/>
      <c r="C20" s="65"/>
      <c r="D20" s="65"/>
      <c r="E20" s="65"/>
      <c r="F20" s="65"/>
      <c r="G20" s="65"/>
      <c r="H20" s="65"/>
      <c r="I20" s="65"/>
      <c r="J20" s="141"/>
      <c r="L20" s="2"/>
    </row>
    <row r="21" spans="1:16" ht="39.75" customHeight="1" x14ac:dyDescent="0.25">
      <c r="A21" s="134" t="s">
        <v>1</v>
      </c>
      <c r="B21" s="66">
        <f>_xlfn.NUMBERVALUE(LEFT(B23,3))</f>
        <v>2.5</v>
      </c>
      <c r="C21" s="200" t="s">
        <v>54</v>
      </c>
      <c r="D21" s="200"/>
      <c r="E21" s="200"/>
      <c r="F21" s="200"/>
      <c r="G21" s="200"/>
      <c r="H21" s="200"/>
      <c r="I21" s="200"/>
      <c r="J21" s="201"/>
      <c r="K21" s="26" t="s">
        <v>197</v>
      </c>
      <c r="L21" s="22"/>
      <c r="M21" s="22"/>
      <c r="N21" s="22"/>
      <c r="O21" s="22"/>
      <c r="P21" s="22"/>
    </row>
    <row r="22" spans="1:16" s="1" customFormat="1" ht="3" customHeight="1" x14ac:dyDescent="0.25">
      <c r="A22" s="137"/>
      <c r="B22" s="67"/>
      <c r="C22" s="68"/>
      <c r="D22" s="68"/>
      <c r="E22" s="68"/>
      <c r="F22" s="68"/>
      <c r="G22" s="68"/>
      <c r="H22" s="68"/>
      <c r="I22" s="68"/>
      <c r="J22" s="142"/>
      <c r="L22" s="2"/>
    </row>
    <row r="23" spans="1:16" ht="30.75" customHeight="1" x14ac:dyDescent="0.25">
      <c r="A23" s="134" t="s">
        <v>2</v>
      </c>
      <c r="B23" s="69" t="s">
        <v>96</v>
      </c>
      <c r="C23" s="200" t="s">
        <v>97</v>
      </c>
      <c r="D23" s="200"/>
      <c r="E23" s="200"/>
      <c r="F23" s="200"/>
      <c r="G23" s="200"/>
      <c r="H23" s="200"/>
      <c r="I23" s="200"/>
      <c r="J23" s="201"/>
      <c r="K23" s="26" t="s">
        <v>210</v>
      </c>
    </row>
    <row r="24" spans="1:16" s="1" customFormat="1" ht="3" customHeight="1" x14ac:dyDescent="0.25">
      <c r="A24" s="139"/>
      <c r="B24" s="60"/>
      <c r="C24" s="60"/>
      <c r="D24" s="60"/>
      <c r="E24" s="60"/>
      <c r="F24" s="60"/>
      <c r="G24" s="60"/>
      <c r="H24" s="60"/>
      <c r="I24" s="60"/>
      <c r="J24" s="138"/>
      <c r="K24" s="2"/>
      <c r="L24" s="2"/>
    </row>
    <row r="25" spans="1:16" ht="48.75" customHeight="1" x14ac:dyDescent="0.25">
      <c r="A25" s="134" t="s">
        <v>13</v>
      </c>
      <c r="B25" s="202" t="s">
        <v>199</v>
      </c>
      <c r="C25" s="202"/>
      <c r="D25" s="202"/>
      <c r="E25" s="202"/>
      <c r="F25" s="202"/>
      <c r="G25" s="202"/>
      <c r="H25" s="202"/>
      <c r="I25" s="202"/>
      <c r="J25" s="203"/>
      <c r="K25" s="27" t="s">
        <v>198</v>
      </c>
      <c r="L25" s="32"/>
      <c r="M25" s="22"/>
      <c r="N25" s="22"/>
      <c r="O25" s="22"/>
      <c r="P25" s="22"/>
    </row>
    <row r="26" spans="1:16" s="1" customFormat="1" ht="3" customHeight="1" x14ac:dyDescent="0.25">
      <c r="A26" s="137"/>
      <c r="B26" s="60"/>
      <c r="C26" s="60"/>
      <c r="D26" s="60"/>
      <c r="E26" s="60"/>
      <c r="F26" s="60"/>
      <c r="G26" s="60"/>
      <c r="H26" s="60"/>
      <c r="I26" s="60"/>
      <c r="J26" s="138"/>
      <c r="K26" s="2"/>
      <c r="L26" s="2"/>
    </row>
    <row r="27" spans="1:16" ht="15.75" customHeight="1" x14ac:dyDescent="0.25">
      <c r="A27" s="190" t="s">
        <v>174</v>
      </c>
      <c r="B27" s="191"/>
      <c r="C27" s="191"/>
      <c r="D27" s="191"/>
      <c r="E27" s="191"/>
      <c r="F27" s="191"/>
      <c r="G27" s="191"/>
      <c r="H27" s="191"/>
      <c r="I27" s="191"/>
      <c r="J27" s="192"/>
    </row>
    <row r="28" spans="1:16" s="1" customFormat="1" ht="3" customHeight="1" x14ac:dyDescent="0.25">
      <c r="A28" s="139"/>
      <c r="B28" s="62"/>
      <c r="C28" s="62"/>
      <c r="D28" s="62"/>
      <c r="E28" s="62"/>
      <c r="F28" s="62"/>
      <c r="G28" s="62"/>
      <c r="H28" s="62"/>
      <c r="I28" s="62"/>
      <c r="J28" s="140"/>
      <c r="K28" s="2"/>
      <c r="L28" s="2"/>
    </row>
    <row r="29" spans="1:16" ht="26.25" customHeight="1" x14ac:dyDescent="0.25">
      <c r="A29" s="134" t="s">
        <v>184</v>
      </c>
      <c r="B29" s="196" t="s">
        <v>193</v>
      </c>
      <c r="C29" s="196"/>
      <c r="D29" s="196"/>
      <c r="E29" s="196"/>
      <c r="F29" s="196"/>
      <c r="G29" s="196"/>
      <c r="H29" s="196"/>
      <c r="I29" s="196"/>
      <c r="J29" s="197"/>
    </row>
    <row r="30" spans="1:16" ht="101.25" customHeight="1" x14ac:dyDescent="0.25">
      <c r="A30" s="143" t="s">
        <v>185</v>
      </c>
      <c r="B30" s="196" t="s">
        <v>194</v>
      </c>
      <c r="C30" s="196"/>
      <c r="D30" s="196"/>
      <c r="E30" s="196"/>
      <c r="F30" s="196"/>
      <c r="G30" s="196"/>
      <c r="H30" s="196"/>
      <c r="I30" s="196"/>
      <c r="J30" s="197"/>
    </row>
    <row r="31" spans="1:16" x14ac:dyDescent="0.25">
      <c r="A31" s="144" t="s">
        <v>244</v>
      </c>
      <c r="B31" s="198" t="s">
        <v>211</v>
      </c>
      <c r="C31" s="198"/>
      <c r="D31" s="198"/>
      <c r="E31" s="198"/>
      <c r="F31" s="198"/>
      <c r="G31" s="198"/>
      <c r="H31" s="198"/>
      <c r="I31" s="198"/>
      <c r="J31" s="199"/>
    </row>
    <row r="32" spans="1:16" s="24" customFormat="1" ht="21.75" hidden="1" customHeight="1" x14ac:dyDescent="0.25">
      <c r="A32" s="145" t="s">
        <v>230</v>
      </c>
      <c r="B32" s="77"/>
      <c r="C32" s="71"/>
      <c r="D32" s="71"/>
      <c r="E32" s="71"/>
      <c r="F32" s="71"/>
      <c r="G32" s="71"/>
      <c r="H32" s="71"/>
      <c r="I32" s="71"/>
      <c r="J32" s="146"/>
    </row>
    <row r="33" spans="1:14" s="1" customFormat="1" ht="3" customHeight="1" x14ac:dyDescent="0.25">
      <c r="A33" s="137"/>
      <c r="B33" s="60"/>
      <c r="C33" s="60"/>
      <c r="D33" s="60"/>
      <c r="E33" s="60"/>
      <c r="F33" s="60"/>
      <c r="G33" s="60"/>
      <c r="H33" s="60"/>
      <c r="I33" s="60"/>
      <c r="J33" s="138"/>
      <c r="K33" s="2"/>
      <c r="L33" s="2"/>
    </row>
    <row r="34" spans="1:14" ht="15.75" customHeight="1" x14ac:dyDescent="0.25">
      <c r="A34" s="175" t="s">
        <v>176</v>
      </c>
      <c r="B34" s="176"/>
      <c r="C34" s="176"/>
      <c r="D34" s="176"/>
      <c r="E34" s="176"/>
      <c r="F34" s="176"/>
      <c r="G34" s="176"/>
      <c r="H34" s="176"/>
      <c r="I34" s="176"/>
      <c r="J34" s="177"/>
    </row>
    <row r="35" spans="1:14" s="1" customFormat="1" ht="3" customHeight="1" x14ac:dyDescent="0.25">
      <c r="A35" s="139"/>
      <c r="B35" s="62"/>
      <c r="C35" s="62"/>
      <c r="D35" s="62"/>
      <c r="E35" s="62"/>
      <c r="F35" s="62"/>
      <c r="G35" s="62"/>
      <c r="H35" s="62"/>
      <c r="I35" s="62"/>
      <c r="J35" s="140"/>
      <c r="K35" s="2"/>
      <c r="L35" s="2"/>
    </row>
    <row r="36" spans="1:14" s="20" customFormat="1" ht="15.75" x14ac:dyDescent="0.25">
      <c r="A36" s="180" t="s">
        <v>175</v>
      </c>
      <c r="B36" s="181"/>
      <c r="C36" s="181"/>
      <c r="D36" s="181"/>
      <c r="E36" s="181"/>
      <c r="F36" s="181"/>
      <c r="G36" s="181"/>
      <c r="H36" s="181"/>
      <c r="I36" s="181"/>
      <c r="J36" s="182"/>
      <c r="K36" s="21"/>
      <c r="L36" s="21"/>
    </row>
    <row r="37" spans="1:14" s="1" customFormat="1" ht="3" customHeight="1" x14ac:dyDescent="0.25">
      <c r="A37" s="139"/>
      <c r="B37" s="62"/>
      <c r="C37" s="62"/>
      <c r="D37" s="62"/>
      <c r="E37" s="62"/>
      <c r="F37" s="62"/>
      <c r="G37" s="62"/>
      <c r="H37" s="62"/>
      <c r="I37" s="62"/>
      <c r="J37" s="140"/>
      <c r="K37" s="2"/>
      <c r="L37" s="2"/>
    </row>
    <row r="38" spans="1:14" ht="15" customHeight="1" x14ac:dyDescent="0.25">
      <c r="A38" s="222" t="s">
        <v>3</v>
      </c>
      <c r="B38" s="223"/>
      <c r="C38" s="220" t="s">
        <v>10</v>
      </c>
      <c r="D38" s="224"/>
      <c r="E38" s="224"/>
      <c r="F38" s="224" t="s">
        <v>4</v>
      </c>
      <c r="G38" s="224"/>
      <c r="H38" s="223"/>
      <c r="I38" s="220" t="s">
        <v>12</v>
      </c>
      <c r="J38" s="221"/>
      <c r="K38" s="29"/>
      <c r="L38" s="24"/>
      <c r="M38" s="33"/>
    </row>
    <row r="39" spans="1:14" x14ac:dyDescent="0.25">
      <c r="A39" s="216">
        <v>7802698211</v>
      </c>
      <c r="B39" s="217"/>
      <c r="C39" s="225">
        <f>+A39</f>
        <v>7802698211</v>
      </c>
      <c r="D39" s="226"/>
      <c r="E39" s="227"/>
      <c r="F39" s="115"/>
      <c r="G39" s="116">
        <v>1438053562.6199996</v>
      </c>
      <c r="H39" s="117"/>
      <c r="I39" s="218">
        <f>IF(G39&gt;0,G39/C39,0)</f>
        <v>0.18430208675669099</v>
      </c>
      <c r="J39" s="219"/>
      <c r="K39" s="31"/>
      <c r="L39" s="24"/>
      <c r="M39" s="33"/>
    </row>
    <row r="40" spans="1:14" s="1" customFormat="1" ht="3" customHeight="1" x14ac:dyDescent="0.25">
      <c r="A40" s="139"/>
      <c r="B40" s="62"/>
      <c r="C40" s="62"/>
      <c r="D40" s="62"/>
      <c r="E40" s="62"/>
      <c r="F40" s="62"/>
      <c r="G40" s="62"/>
      <c r="H40" s="62"/>
      <c r="I40" s="62"/>
      <c r="J40" s="140"/>
      <c r="K40" s="2"/>
      <c r="L40" s="2"/>
    </row>
    <row r="41" spans="1:14" s="20" customFormat="1" ht="15.75" x14ac:dyDescent="0.25">
      <c r="A41" s="180" t="s">
        <v>177</v>
      </c>
      <c r="B41" s="181"/>
      <c r="C41" s="181"/>
      <c r="D41" s="181"/>
      <c r="E41" s="181"/>
      <c r="F41" s="181"/>
      <c r="G41" s="181"/>
      <c r="H41" s="181"/>
      <c r="I41" s="181"/>
      <c r="J41" s="182"/>
      <c r="K41" s="25"/>
      <c r="L41" s="21"/>
    </row>
    <row r="42" spans="1:14" s="1" customFormat="1" ht="3" customHeight="1" x14ac:dyDescent="0.25">
      <c r="A42" s="139"/>
      <c r="B42" s="62"/>
      <c r="C42" s="62"/>
      <c r="D42" s="62"/>
      <c r="E42" s="62"/>
      <c r="F42" s="62"/>
      <c r="G42" s="62"/>
      <c r="H42" s="62"/>
      <c r="I42" s="62"/>
      <c r="J42" s="140"/>
      <c r="K42" s="2"/>
      <c r="L42" s="2"/>
    </row>
    <row r="43" spans="1:14" ht="17.25" customHeight="1" x14ac:dyDescent="0.25">
      <c r="A43" s="147"/>
      <c r="B43" s="61"/>
      <c r="C43" s="207" t="s">
        <v>5</v>
      </c>
      <c r="D43" s="208"/>
      <c r="E43" s="213" t="s">
        <v>231</v>
      </c>
      <c r="F43" s="214"/>
      <c r="G43" s="207" t="s">
        <v>14</v>
      </c>
      <c r="H43" s="207"/>
      <c r="I43" s="207" t="s">
        <v>9</v>
      </c>
      <c r="J43" s="215"/>
    </row>
    <row r="44" spans="1:14" ht="25.5" x14ac:dyDescent="0.25">
      <c r="A44" s="148" t="s">
        <v>27</v>
      </c>
      <c r="B44" s="73" t="s">
        <v>26</v>
      </c>
      <c r="C44" s="73" t="s">
        <v>203</v>
      </c>
      <c r="D44" s="73" t="s">
        <v>204</v>
      </c>
      <c r="E44" s="74" t="s">
        <v>235</v>
      </c>
      <c r="F44" s="74" t="s">
        <v>232</v>
      </c>
      <c r="G44" s="75" t="s">
        <v>205</v>
      </c>
      <c r="H44" s="75" t="s">
        <v>206</v>
      </c>
      <c r="I44" s="75" t="s">
        <v>11</v>
      </c>
      <c r="J44" s="149" t="s">
        <v>8</v>
      </c>
      <c r="K44" s="28"/>
      <c r="L44" s="33"/>
      <c r="M44" s="33"/>
    </row>
    <row r="45" spans="1:14" ht="78.75" customHeight="1" x14ac:dyDescent="0.25">
      <c r="A45" s="150" t="s">
        <v>227</v>
      </c>
      <c r="B45" s="79" t="s">
        <v>228</v>
      </c>
      <c r="C45" s="80">
        <v>618793096</v>
      </c>
      <c r="D45" s="80">
        <v>7802698211</v>
      </c>
      <c r="E45" s="80">
        <v>154698274</v>
      </c>
      <c r="F45" s="80">
        <v>1950674552.75</v>
      </c>
      <c r="G45" s="80">
        <v>156518998.91</v>
      </c>
      <c r="H45" s="81">
        <v>1438053562.6199996</v>
      </c>
      <c r="I45" s="82">
        <f>IF(G45&gt;0,G45/C45,0)</f>
        <v>0.25294238077601305</v>
      </c>
      <c r="J45" s="151">
        <f>IF(H45&gt;0,H45/D45,0)</f>
        <v>0.18430208675669099</v>
      </c>
      <c r="K45" s="30"/>
      <c r="L45" s="35" t="s">
        <v>200</v>
      </c>
      <c r="M45" s="33"/>
      <c r="N45" s="34"/>
    </row>
    <row r="46" spans="1:14" s="1" customFormat="1" ht="3" customHeight="1" x14ac:dyDescent="0.25">
      <c r="A46" s="139"/>
      <c r="B46" s="62"/>
      <c r="C46" s="62"/>
      <c r="D46" s="62"/>
      <c r="E46" s="62"/>
      <c r="F46" s="62"/>
      <c r="G46" s="62"/>
      <c r="H46" s="62"/>
      <c r="I46" s="62"/>
      <c r="J46" s="140"/>
      <c r="K46" s="2"/>
      <c r="L46" s="2"/>
    </row>
    <row r="47" spans="1:14" ht="15.75" customHeight="1" x14ac:dyDescent="0.25">
      <c r="A47" s="190" t="s">
        <v>178</v>
      </c>
      <c r="B47" s="191"/>
      <c r="C47" s="191"/>
      <c r="D47" s="191"/>
      <c r="E47" s="191"/>
      <c r="F47" s="191"/>
      <c r="G47" s="191"/>
      <c r="H47" s="191"/>
      <c r="I47" s="191"/>
      <c r="J47" s="192"/>
    </row>
    <row r="48" spans="1:14" s="1" customFormat="1" ht="3" customHeight="1" x14ac:dyDescent="0.25">
      <c r="A48" s="139"/>
      <c r="B48" s="62"/>
      <c r="C48" s="62"/>
      <c r="D48" s="62"/>
      <c r="E48" s="62"/>
      <c r="F48" s="62"/>
      <c r="G48" s="62"/>
      <c r="H48" s="62"/>
      <c r="I48" s="62"/>
      <c r="J48" s="140"/>
      <c r="K48" s="2"/>
      <c r="L48" s="2"/>
    </row>
    <row r="49" spans="1:12" s="20" customFormat="1" ht="15.75" x14ac:dyDescent="0.25">
      <c r="A49" s="180" t="s">
        <v>179</v>
      </c>
      <c r="B49" s="181"/>
      <c r="C49" s="181"/>
      <c r="D49" s="181"/>
      <c r="E49" s="181"/>
      <c r="F49" s="181"/>
      <c r="G49" s="181"/>
      <c r="H49" s="181"/>
      <c r="I49" s="181"/>
      <c r="J49" s="182"/>
      <c r="K49" s="21"/>
      <c r="L49" s="21"/>
    </row>
    <row r="50" spans="1:12" s="1" customFormat="1" ht="3" customHeight="1" x14ac:dyDescent="0.25">
      <c r="A50" s="137"/>
      <c r="B50" s="60"/>
      <c r="C50" s="60"/>
      <c r="D50" s="60"/>
      <c r="E50" s="60"/>
      <c r="F50" s="60"/>
      <c r="G50" s="60"/>
      <c r="H50" s="60"/>
      <c r="I50" s="60"/>
      <c r="J50" s="138"/>
      <c r="K50" s="2"/>
      <c r="L50" s="2"/>
    </row>
    <row r="51" spans="1:12" ht="29.25" customHeight="1" x14ac:dyDescent="0.25">
      <c r="A51" s="152" t="s">
        <v>180</v>
      </c>
      <c r="B51" s="209" t="s">
        <v>227</v>
      </c>
      <c r="C51" s="209"/>
      <c r="D51" s="209"/>
      <c r="E51" s="209"/>
      <c r="F51" s="209"/>
      <c r="G51" s="209"/>
      <c r="H51" s="209"/>
      <c r="I51" s="209"/>
      <c r="J51" s="210"/>
    </row>
    <row r="52" spans="1:12" ht="27.75" customHeight="1" x14ac:dyDescent="0.25">
      <c r="A52" s="152" t="s">
        <v>181</v>
      </c>
      <c r="B52" s="209" t="s">
        <v>195</v>
      </c>
      <c r="C52" s="209"/>
      <c r="D52" s="209"/>
      <c r="E52" s="209"/>
      <c r="F52" s="209"/>
      <c r="G52" s="209"/>
      <c r="H52" s="209"/>
      <c r="I52" s="209"/>
      <c r="J52" s="210"/>
    </row>
    <row r="53" spans="1:12" ht="102.75" customHeight="1" x14ac:dyDescent="0.25">
      <c r="A53" s="152" t="s">
        <v>7</v>
      </c>
      <c r="B53" s="211" t="s">
        <v>241</v>
      </c>
      <c r="C53" s="211"/>
      <c r="D53" s="211"/>
      <c r="E53" s="211"/>
      <c r="F53" s="211"/>
      <c r="G53" s="211"/>
      <c r="H53" s="211"/>
      <c r="I53" s="211"/>
      <c r="J53" s="212"/>
      <c r="K53" s="23"/>
    </row>
    <row r="54" spans="1:12" ht="30" x14ac:dyDescent="0.25">
      <c r="A54" s="299" t="s">
        <v>6</v>
      </c>
      <c r="B54" s="300" t="s">
        <v>201</v>
      </c>
      <c r="C54" s="300"/>
      <c r="D54" s="300"/>
      <c r="E54" s="300"/>
      <c r="F54" s="300"/>
      <c r="G54" s="300"/>
      <c r="H54" s="300"/>
      <c r="I54" s="300"/>
      <c r="J54" s="301"/>
    </row>
    <row r="55" spans="1:12" s="1" customFormat="1" ht="3" customHeight="1" x14ac:dyDescent="0.25">
      <c r="A55" s="137"/>
      <c r="B55" s="60"/>
      <c r="C55" s="60"/>
      <c r="D55" s="60"/>
      <c r="E55" s="60"/>
      <c r="F55" s="60"/>
      <c r="G55" s="60"/>
      <c r="H55" s="60"/>
      <c r="I55" s="60"/>
      <c r="J55" s="138"/>
      <c r="K55" s="2"/>
      <c r="L55" s="2"/>
    </row>
    <row r="56" spans="1:12" ht="15.75" customHeight="1" x14ac:dyDescent="0.25">
      <c r="A56" s="190" t="s">
        <v>245</v>
      </c>
      <c r="B56" s="191"/>
      <c r="C56" s="191"/>
      <c r="D56" s="191"/>
      <c r="E56" s="191"/>
      <c r="F56" s="191"/>
      <c r="G56" s="191"/>
      <c r="H56" s="191"/>
      <c r="I56" s="191"/>
      <c r="J56" s="192"/>
    </row>
    <row r="57" spans="1:12" s="1" customFormat="1" ht="3" customHeight="1" x14ac:dyDescent="0.25">
      <c r="A57" s="139"/>
      <c r="B57" s="62"/>
      <c r="C57" s="62"/>
      <c r="D57" s="62"/>
      <c r="E57" s="62"/>
      <c r="F57" s="62"/>
      <c r="G57" s="62"/>
      <c r="H57" s="62"/>
      <c r="I57" s="62"/>
      <c r="J57" s="140"/>
      <c r="K57" s="2"/>
      <c r="L57" s="2"/>
    </row>
    <row r="58" spans="1:12" s="20" customFormat="1" ht="33" customHeight="1" x14ac:dyDescent="0.25">
      <c r="A58" s="187" t="s">
        <v>183</v>
      </c>
      <c r="B58" s="188"/>
      <c r="C58" s="188"/>
      <c r="D58" s="188"/>
      <c r="E58" s="188"/>
      <c r="F58" s="188"/>
      <c r="G58" s="188"/>
      <c r="H58" s="188"/>
      <c r="I58" s="188"/>
      <c r="J58" s="189"/>
      <c r="K58" s="21"/>
      <c r="L58" s="21"/>
    </row>
    <row r="59" spans="1:12" s="1" customFormat="1" ht="3" customHeight="1" x14ac:dyDescent="0.25">
      <c r="A59" s="137"/>
      <c r="B59" s="60"/>
      <c r="C59" s="60"/>
      <c r="D59" s="60"/>
      <c r="E59" s="60"/>
      <c r="F59" s="60"/>
      <c r="G59" s="60"/>
      <c r="H59" s="60"/>
      <c r="I59" s="60"/>
      <c r="J59" s="138"/>
      <c r="K59" s="2"/>
      <c r="L59" s="2"/>
    </row>
    <row r="60" spans="1:12" ht="80.25" customHeight="1" thickBot="1" x14ac:dyDescent="0.3">
      <c r="A60" s="204" t="s">
        <v>207</v>
      </c>
      <c r="B60" s="205"/>
      <c r="C60" s="205"/>
      <c r="D60" s="205"/>
      <c r="E60" s="205"/>
      <c r="F60" s="205"/>
      <c r="G60" s="205"/>
      <c r="H60" s="205"/>
      <c r="I60" s="205"/>
      <c r="J60" s="206"/>
    </row>
    <row r="61" spans="1:12" ht="14.25" customHeight="1" x14ac:dyDescent="0.25">
      <c r="A61" s="186" t="s">
        <v>246</v>
      </c>
      <c r="B61" s="186"/>
      <c r="C61" s="186"/>
      <c r="D61" s="186"/>
      <c r="E61" s="186"/>
      <c r="F61" s="186"/>
      <c r="G61" s="186"/>
      <c r="H61" s="186"/>
      <c r="I61" s="186"/>
      <c r="J61" s="186"/>
    </row>
    <row r="62" spans="1:12" s="36" customFormat="1" x14ac:dyDescent="0.25"/>
    <row r="63" spans="1:12" s="36" customFormat="1" ht="79.5" customHeight="1" x14ac:dyDescent="0.25"/>
    <row r="64" spans="1:12" s="36" customFormat="1" x14ac:dyDescent="0.25"/>
    <row r="65" s="36" customFormat="1" x14ac:dyDescent="0.25"/>
    <row r="66" s="36" customFormat="1" x14ac:dyDescent="0.25"/>
    <row r="67" s="36" customFormat="1" x14ac:dyDescent="0.25"/>
    <row r="68" s="36" customFormat="1" x14ac:dyDescent="0.25"/>
    <row r="69" s="36" customFormat="1" x14ac:dyDescent="0.25"/>
  </sheetData>
  <sheetProtection formatCells="0" formatColumns="0" formatRows="0" insertRows="0" deleteRows="0" pivotTables="0"/>
  <mergeCells count="48">
    <mergeCell ref="B14:J14"/>
    <mergeCell ref="I43:J43"/>
    <mergeCell ref="B52:J52"/>
    <mergeCell ref="A39:B39"/>
    <mergeCell ref="I39:J39"/>
    <mergeCell ref="I38:J38"/>
    <mergeCell ref="A38:B38"/>
    <mergeCell ref="C38:E38"/>
    <mergeCell ref="C39:E39"/>
    <mergeCell ref="F38:H38"/>
    <mergeCell ref="A56:J56"/>
    <mergeCell ref="A47:J47"/>
    <mergeCell ref="G43:H43"/>
    <mergeCell ref="C43:D43"/>
    <mergeCell ref="A49:J49"/>
    <mergeCell ref="B51:J51"/>
    <mergeCell ref="B53:J53"/>
    <mergeCell ref="B54:J54"/>
    <mergeCell ref="E43:F43"/>
    <mergeCell ref="A61:J61"/>
    <mergeCell ref="A58:J58"/>
    <mergeCell ref="A17:J17"/>
    <mergeCell ref="B15:J15"/>
    <mergeCell ref="B29:J29"/>
    <mergeCell ref="B30:J30"/>
    <mergeCell ref="B31:J31"/>
    <mergeCell ref="A34:J34"/>
    <mergeCell ref="C19:J19"/>
    <mergeCell ref="C21:J21"/>
    <mergeCell ref="C23:J23"/>
    <mergeCell ref="A27:J27"/>
    <mergeCell ref="B25:J25"/>
    <mergeCell ref="A60:J60"/>
    <mergeCell ref="A41:J41"/>
    <mergeCell ref="A36:J36"/>
    <mergeCell ref="B11:J11"/>
    <mergeCell ref="B1:J1"/>
    <mergeCell ref="D2:H2"/>
    <mergeCell ref="D3:H3"/>
    <mergeCell ref="B2:C2"/>
    <mergeCell ref="B3:C3"/>
    <mergeCell ref="A4:J4"/>
    <mergeCell ref="A5:J5"/>
    <mergeCell ref="A6:J6"/>
    <mergeCell ref="A7:J7"/>
    <mergeCell ref="A8:J8"/>
    <mergeCell ref="A9:J9"/>
    <mergeCell ref="A10:J10"/>
  </mergeCells>
  <dataValidations xWindow="1014" yWindow="548" count="15">
    <dataValidation allowBlank="1" sqref="A11" xr:uid="{00000000-0002-0000-0000-000000000000}"/>
    <dataValidation allowBlank="1" showInputMessage="1" prompt="Nombre del capítulo" sqref="B11:J11" xr:uid="{00000000-0002-0000-0000-000001000000}"/>
    <dataValidation allowBlank="1" showInputMessage="1" showErrorMessage="1" prompt="¿A quién va dirigido el programa?, ¿qué característica tiene esta población que requiere ser beneficiada?" sqref="B31:J32" xr:uid="{00000000-0002-0000-0000-000002000000}"/>
    <dataValidation allowBlank="1" showInputMessage="1" showErrorMessage="1" prompt="Nombre del producto" sqref="B51:J51" xr:uid="{00000000-0002-0000-0000-000003000000}"/>
    <dataValidation allowBlank="1" showInputMessage="1" showErrorMessage="1" prompt="¿En qué consiste el producto? su objetivo" sqref="B52:J52" xr:uid="{00000000-0002-0000-0000-000004000000}"/>
    <dataValidation allowBlank="1" showInputMessage="1" showErrorMessage="1" prompt="1. Describir lo plasmado en el presupuesto_x000a_2. Describir lo alcanzado en términos financieros y de producción " sqref="B53:J53" xr:uid="{853BC86A-B0E8-4AAD-BBE6-AA1769A5907C}"/>
    <dataValidation allowBlank="1" showInputMessage="1" showErrorMessage="1" prompt="De existir desvío, explicar razones." sqref="B54:J54" xr:uid="{00000000-0002-0000-0000-000006000000}"/>
    <dataValidation allowBlank="1" showInputMessage="1" showErrorMessage="1" prompt="Presupuesto del programa" sqref="A39:C39 F39" xr:uid="{00000000-0002-0000-0000-000007000000}"/>
    <dataValidation allowBlank="1" showInputMessage="1" showErrorMessage="1" prompt="¿En qué consiste el programa?" sqref="B30:J30" xr:uid="{00000000-0002-0000-0000-000008000000}"/>
    <dataValidation allowBlank="1" showInputMessage="1" showErrorMessage="1" prompt="Nombre de cada producto" sqref="A44:A45" xr:uid="{00000000-0002-0000-0000-000009000000}"/>
    <dataValidation allowBlank="1" showInputMessage="1" showErrorMessage="1" prompt="Nombre del indicador" sqref="B44:B45" xr:uid="{00000000-0002-0000-0000-00000A000000}"/>
    <dataValidation allowBlank="1" showInputMessage="1" showErrorMessage="1" prompt="Meta anual del indicador" sqref="C44:C45 E44" xr:uid="{00000000-0002-0000-0000-00000B000000}"/>
    <dataValidation allowBlank="1" showInputMessage="1" showErrorMessage="1" prompt="Monto presupuestado para el producto" sqref="D44:D45 E45:F45 F44" xr:uid="{00000000-0002-0000-0000-00000C000000}"/>
    <dataValidation allowBlank="1" showInputMessage="1" showErrorMessage="1" prompt="Meta alcanzada en el trimestre" sqref="G44:G45" xr:uid="{00000000-0002-0000-0000-00000D000000}"/>
    <dataValidation allowBlank="1" showInputMessage="1" showErrorMessage="1" prompt="Monto ejecutado en el trimestre" sqref="H44:H45" xr:uid="{00000000-0002-0000-0000-00000E000000}"/>
  </dataValidations>
  <pageMargins left="0.7" right="0.7" top="0.75" bottom="0.75" header="0.3" footer="0.3"/>
  <pageSetup scale="69" fitToHeight="0" orientation="landscape" r:id="rId1"/>
  <headerFooter alignWithMargins="0">
    <oddFooter>&amp;RPágina &amp;P</oddFooter>
  </headerFooter>
  <rowBreaks count="2" manualBreakCount="2">
    <brk id="32" max="9" man="1"/>
    <brk id="54" max="9" man="1"/>
  </rowBreaks>
  <drawing r:id="rId2"/>
  <tableParts count="1">
    <tablePart r:id="rId3"/>
  </tableParts>
  <extLst>
    <ext xmlns:x14="http://schemas.microsoft.com/office/spreadsheetml/2009/9/main" uri="{CCE6A557-97BC-4b89-ADB6-D9C93CAAB3DF}">
      <x14:dataValidations xmlns:xm="http://schemas.microsoft.com/office/excel/2006/main" xWindow="1014" yWindow="548" count="1">
        <x14:dataValidation type="list" allowBlank="1" showInputMessage="1" showErrorMessage="1" promptTitle="Código" prompt="Digitar/seleccionar el código del Objetivo Específico actual" xr:uid="{00000000-0002-0000-0000-00000F000000}">
          <x14:formula1>
            <xm:f>'Validacion datos'!$D$7:$D$64</xm:f>
          </x14:formula1>
          <xm:sqref>B23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71"/>
  <sheetViews>
    <sheetView showGridLines="0" view="pageBreakPreview" topLeftCell="A61" zoomScaleNormal="90" zoomScaleSheetLayoutView="100" workbookViewId="0">
      <selection activeCell="C65" sqref="C65"/>
    </sheetView>
  </sheetViews>
  <sheetFormatPr baseColWidth="10" defaultColWidth="11.42578125" defaultRowHeight="15" x14ac:dyDescent="0.25"/>
  <cols>
    <col min="1" max="1" width="32.85546875" style="36" customWidth="1"/>
    <col min="2" max="2" width="21.7109375" style="36" customWidth="1"/>
    <col min="3" max="6" width="15" style="36" customWidth="1"/>
    <col min="7" max="7" width="15.7109375" style="36" bestFit="1" customWidth="1"/>
    <col min="8" max="8" width="16.5703125" style="36" bestFit="1" customWidth="1"/>
    <col min="9" max="10" width="15" style="36" customWidth="1"/>
    <col min="11" max="11" width="40.140625" style="36" hidden="1" customWidth="1"/>
    <col min="12" max="12" width="26.140625" style="36" hidden="1" customWidth="1"/>
    <col min="13" max="13" width="20.42578125" style="36" bestFit="1" customWidth="1"/>
    <col min="14" max="14" width="17.5703125" style="36" bestFit="1" customWidth="1"/>
    <col min="15" max="16384" width="11.42578125" style="36"/>
  </cols>
  <sheetData>
    <row r="1" spans="1:12" s="20" customFormat="1" ht="27.75" customHeight="1" thickBot="1" x14ac:dyDescent="0.3">
      <c r="A1" s="119"/>
      <c r="B1" s="260" t="s">
        <v>188</v>
      </c>
      <c r="C1" s="261"/>
      <c r="D1" s="261"/>
      <c r="E1" s="261"/>
      <c r="F1" s="261"/>
      <c r="G1" s="261"/>
      <c r="H1" s="261"/>
      <c r="I1" s="261"/>
      <c r="J1" s="262"/>
    </row>
    <row r="2" spans="1:12" s="20" customFormat="1" ht="21" customHeight="1" thickBot="1" x14ac:dyDescent="0.3">
      <c r="A2" s="120"/>
      <c r="B2" s="263" t="s">
        <v>15</v>
      </c>
      <c r="C2" s="264"/>
      <c r="D2" s="263" t="s">
        <v>16</v>
      </c>
      <c r="E2" s="264"/>
      <c r="F2" s="264"/>
      <c r="G2" s="264"/>
      <c r="H2" s="265"/>
      <c r="I2" s="83" t="s">
        <v>17</v>
      </c>
      <c r="J2" s="121" t="s">
        <v>18</v>
      </c>
    </row>
    <row r="3" spans="1:12" s="20" customFormat="1" ht="54" customHeight="1" x14ac:dyDescent="0.25">
      <c r="A3" s="120"/>
      <c r="B3" s="266" t="s">
        <v>19</v>
      </c>
      <c r="C3" s="267"/>
      <c r="D3" s="266" t="s">
        <v>221</v>
      </c>
      <c r="E3" s="267"/>
      <c r="F3" s="267"/>
      <c r="G3" s="267"/>
      <c r="H3" s="268"/>
      <c r="I3" s="132">
        <v>43846</v>
      </c>
      <c r="J3" s="133">
        <v>5</v>
      </c>
    </row>
    <row r="4" spans="1:12" s="20" customFormat="1" ht="3" customHeight="1" x14ac:dyDescent="0.25">
      <c r="A4" s="269"/>
      <c r="B4" s="270"/>
      <c r="C4" s="270"/>
      <c r="D4" s="270"/>
      <c r="E4" s="270"/>
      <c r="F4" s="270"/>
      <c r="G4" s="270"/>
      <c r="H4" s="270"/>
      <c r="I4" s="270"/>
      <c r="J4" s="271"/>
    </row>
    <row r="5" spans="1:12" s="20" customFormat="1" ht="3" customHeight="1" x14ac:dyDescent="0.25">
      <c r="A5" s="272"/>
      <c r="B5" s="273"/>
      <c r="C5" s="273"/>
      <c r="D5" s="273"/>
      <c r="E5" s="273"/>
      <c r="F5" s="273"/>
      <c r="G5" s="273"/>
      <c r="H5" s="273"/>
      <c r="I5" s="273"/>
      <c r="J5" s="274"/>
    </row>
    <row r="6" spans="1:12" s="20" customFormat="1" ht="3" customHeight="1" x14ac:dyDescent="0.25">
      <c r="A6" s="275"/>
      <c r="B6" s="276"/>
      <c r="C6" s="276"/>
      <c r="D6" s="276"/>
      <c r="E6" s="276"/>
      <c r="F6" s="276"/>
      <c r="G6" s="276"/>
      <c r="H6" s="276"/>
      <c r="I6" s="276"/>
      <c r="J6" s="277"/>
    </row>
    <row r="7" spans="1:12" s="20" customFormat="1" x14ac:dyDescent="0.25">
      <c r="A7" s="235" t="s">
        <v>208</v>
      </c>
      <c r="B7" s="236"/>
      <c r="C7" s="236"/>
      <c r="D7" s="236"/>
      <c r="E7" s="236"/>
      <c r="F7" s="236"/>
      <c r="G7" s="236"/>
      <c r="H7" s="236"/>
      <c r="I7" s="236"/>
      <c r="J7" s="237"/>
    </row>
    <row r="8" spans="1:12" s="20" customFormat="1" ht="3" customHeight="1" x14ac:dyDescent="0.25">
      <c r="A8" s="275"/>
      <c r="B8" s="276"/>
      <c r="C8" s="276"/>
      <c r="D8" s="276"/>
      <c r="E8" s="276"/>
      <c r="F8" s="276"/>
      <c r="G8" s="276"/>
      <c r="H8" s="276"/>
      <c r="I8" s="276"/>
      <c r="J8" s="277"/>
    </row>
    <row r="9" spans="1:12" s="20" customFormat="1" x14ac:dyDescent="0.25">
      <c r="A9" s="238" t="s">
        <v>20</v>
      </c>
      <c r="B9" s="239"/>
      <c r="C9" s="239"/>
      <c r="D9" s="239"/>
      <c r="E9" s="239"/>
      <c r="F9" s="239"/>
      <c r="G9" s="239"/>
      <c r="H9" s="239"/>
      <c r="I9" s="239"/>
      <c r="J9" s="240"/>
    </row>
    <row r="10" spans="1:12" s="20" customFormat="1" ht="3" customHeight="1" x14ac:dyDescent="0.25">
      <c r="A10" s="258"/>
      <c r="B10" s="184"/>
      <c r="C10" s="184"/>
      <c r="D10" s="184"/>
      <c r="E10" s="184"/>
      <c r="F10" s="184"/>
      <c r="G10" s="184"/>
      <c r="H10" s="184"/>
      <c r="I10" s="184"/>
      <c r="J10" s="259"/>
    </row>
    <row r="11" spans="1:12" x14ac:dyDescent="0.25">
      <c r="A11" s="84" t="s">
        <v>21</v>
      </c>
      <c r="B11" s="153" t="s">
        <v>238</v>
      </c>
      <c r="C11" s="154"/>
      <c r="D11" s="154"/>
      <c r="E11" s="154"/>
      <c r="F11" s="154"/>
      <c r="G11" s="154"/>
      <c r="H11" s="154"/>
      <c r="I11" s="154"/>
      <c r="J11" s="253"/>
      <c r="K11" s="20"/>
      <c r="L11" s="20"/>
    </row>
    <row r="12" spans="1:12" s="20" customFormat="1" ht="3" customHeight="1" x14ac:dyDescent="0.25">
      <c r="A12" s="85"/>
      <c r="B12" s="124"/>
      <c r="C12" s="124"/>
      <c r="D12" s="124"/>
      <c r="E12" s="124"/>
      <c r="F12" s="124"/>
      <c r="G12" s="124"/>
      <c r="H12" s="124"/>
      <c r="I12" s="124"/>
      <c r="J12" s="86"/>
    </row>
    <row r="13" spans="1:12" s="20" customFormat="1" x14ac:dyDescent="0.25">
      <c r="A13" s="56" t="s">
        <v>202</v>
      </c>
      <c r="B13" s="57" t="s">
        <v>239</v>
      </c>
      <c r="C13" s="87"/>
      <c r="D13" s="87"/>
      <c r="E13" s="87"/>
      <c r="F13" s="87"/>
      <c r="G13" s="87"/>
      <c r="H13" s="87"/>
      <c r="I13" s="87"/>
      <c r="J13" s="88"/>
    </row>
    <row r="14" spans="1:12" s="20" customFormat="1" x14ac:dyDescent="0.25">
      <c r="A14" s="56" t="s">
        <v>229</v>
      </c>
      <c r="B14" s="59" t="s">
        <v>240</v>
      </c>
      <c r="C14" s="87"/>
      <c r="D14" s="87"/>
      <c r="E14" s="87"/>
      <c r="F14" s="87"/>
      <c r="G14" s="87"/>
      <c r="H14" s="87"/>
      <c r="I14" s="87"/>
      <c r="J14" s="88"/>
    </row>
    <row r="15" spans="1:12" ht="41.25" customHeight="1" x14ac:dyDescent="0.25">
      <c r="A15" s="84" t="s">
        <v>186</v>
      </c>
      <c r="B15" s="193" t="s">
        <v>192</v>
      </c>
      <c r="C15" s="194"/>
      <c r="D15" s="194"/>
      <c r="E15" s="194"/>
      <c r="F15" s="194"/>
      <c r="G15" s="194"/>
      <c r="H15" s="194"/>
      <c r="I15" s="194"/>
      <c r="J15" s="254"/>
    </row>
    <row r="16" spans="1:12" ht="51.75" customHeight="1" x14ac:dyDescent="0.25">
      <c r="A16" s="84" t="s">
        <v>187</v>
      </c>
      <c r="B16" s="193" t="s">
        <v>209</v>
      </c>
      <c r="C16" s="194"/>
      <c r="D16" s="194"/>
      <c r="E16" s="194"/>
      <c r="F16" s="194"/>
      <c r="G16" s="194"/>
      <c r="H16" s="194"/>
      <c r="I16" s="194"/>
      <c r="J16" s="254"/>
    </row>
    <row r="17" spans="1:16" s="20" customFormat="1" ht="3" customHeight="1" x14ac:dyDescent="0.25">
      <c r="A17" s="89"/>
      <c r="B17" s="124"/>
      <c r="C17" s="124"/>
      <c r="D17" s="124"/>
      <c r="E17" s="124"/>
      <c r="F17" s="124"/>
      <c r="G17" s="124"/>
      <c r="H17" s="124"/>
      <c r="I17" s="124"/>
      <c r="J17" s="86"/>
    </row>
    <row r="18" spans="1:16" ht="18.75" customHeight="1" x14ac:dyDescent="0.25">
      <c r="A18" s="235" t="s">
        <v>22</v>
      </c>
      <c r="B18" s="236"/>
      <c r="C18" s="236"/>
      <c r="D18" s="236"/>
      <c r="E18" s="236"/>
      <c r="F18" s="236"/>
      <c r="G18" s="236"/>
      <c r="H18" s="236"/>
      <c r="I18" s="236"/>
      <c r="J18" s="237"/>
    </row>
    <row r="19" spans="1:16" s="20" customFormat="1" ht="3" customHeight="1" x14ac:dyDescent="0.25">
      <c r="A19" s="85"/>
      <c r="B19" s="125"/>
      <c r="C19" s="125"/>
      <c r="D19" s="125"/>
      <c r="E19" s="125"/>
      <c r="F19" s="125"/>
      <c r="G19" s="125"/>
      <c r="H19" s="125"/>
      <c r="I19" s="125"/>
      <c r="J19" s="90"/>
    </row>
    <row r="20" spans="1:16" x14ac:dyDescent="0.25">
      <c r="A20" s="84" t="s">
        <v>0</v>
      </c>
      <c r="B20" s="91">
        <f>_xlfn.NUMBERVALUE(LEFT($B$24,1))</f>
        <v>2</v>
      </c>
      <c r="C20" s="255" t="str">
        <f>IFERROR(VLOOKUP(B20,'[1]Validacion datos'!A2:B5,2,FALSE),"")</f>
        <v>DESARROLLO SOCIAL</v>
      </c>
      <c r="D20" s="255"/>
      <c r="E20" s="255"/>
      <c r="F20" s="255"/>
      <c r="G20" s="255"/>
      <c r="H20" s="255"/>
      <c r="I20" s="255"/>
      <c r="J20" s="255"/>
    </row>
    <row r="21" spans="1:16" s="20" customFormat="1" ht="3" customHeight="1" x14ac:dyDescent="0.25">
      <c r="A21" s="85"/>
      <c r="B21" s="126"/>
      <c r="C21" s="126"/>
      <c r="D21" s="126"/>
      <c r="E21" s="126"/>
      <c r="F21" s="126"/>
      <c r="G21" s="126"/>
      <c r="H21" s="126"/>
      <c r="I21" s="126"/>
      <c r="J21" s="92"/>
    </row>
    <row r="22" spans="1:16" x14ac:dyDescent="0.25">
      <c r="A22" s="84" t="s">
        <v>1</v>
      </c>
      <c r="B22" s="93">
        <f>_xlfn.NUMBERVALUE(LEFT(B24,3))</f>
        <v>2.5</v>
      </c>
      <c r="C22" s="255" t="str">
        <f>IFERROR(VLOOKUP(B22,'[1]Validacion datos'!A8:B26,2,FALSE),"")</f>
        <v>Vivienda digna en entornos saludables</v>
      </c>
      <c r="D22" s="255"/>
      <c r="E22" s="255"/>
      <c r="F22" s="255"/>
      <c r="G22" s="255"/>
      <c r="H22" s="255"/>
      <c r="I22" s="255"/>
      <c r="J22" s="255"/>
      <c r="L22" s="20"/>
      <c r="M22" s="20"/>
      <c r="N22" s="20"/>
      <c r="O22" s="20"/>
      <c r="P22" s="20"/>
    </row>
    <row r="23" spans="1:16" s="20" customFormat="1" ht="3" customHeight="1" x14ac:dyDescent="0.25">
      <c r="A23" s="89"/>
      <c r="B23" s="67"/>
      <c r="C23" s="67"/>
      <c r="D23" s="67"/>
      <c r="E23" s="67"/>
      <c r="F23" s="67"/>
      <c r="G23" s="67"/>
      <c r="H23" s="67"/>
      <c r="I23" s="67"/>
      <c r="J23" s="94"/>
    </row>
    <row r="24" spans="1:16" x14ac:dyDescent="0.25">
      <c r="A24" s="84" t="s">
        <v>2</v>
      </c>
      <c r="B24" s="95" t="s">
        <v>96</v>
      </c>
      <c r="C24" s="255" t="str">
        <f>IFERROR(VLOOKUP(B24,'[1]Validacion datos'!D8:E64,2,FALSE),"")</f>
        <v>Garantizar el acceso universal a servicios de agua potable y saneamiento, provistos con calidad y eficiencia</v>
      </c>
      <c r="D24" s="255"/>
      <c r="E24" s="255"/>
      <c r="F24" s="255"/>
      <c r="G24" s="255"/>
      <c r="H24" s="255"/>
      <c r="I24" s="255"/>
      <c r="J24" s="255"/>
    </row>
    <row r="25" spans="1:16" s="20" customFormat="1" ht="3" customHeight="1" x14ac:dyDescent="0.25">
      <c r="A25" s="85"/>
      <c r="B25" s="124"/>
      <c r="C25" s="124"/>
      <c r="D25" s="124"/>
      <c r="E25" s="124"/>
      <c r="F25" s="124"/>
      <c r="G25" s="124"/>
      <c r="H25" s="124"/>
      <c r="I25" s="124"/>
      <c r="J25" s="86"/>
    </row>
    <row r="26" spans="1:16" ht="38.25" customHeight="1" x14ac:dyDescent="0.25">
      <c r="A26" s="84" t="s">
        <v>13</v>
      </c>
      <c r="B26" s="256" t="s">
        <v>199</v>
      </c>
      <c r="C26" s="256"/>
      <c r="D26" s="256"/>
      <c r="E26" s="256"/>
      <c r="F26" s="256"/>
      <c r="G26" s="256"/>
      <c r="H26" s="256"/>
      <c r="I26" s="256"/>
      <c r="J26" s="257"/>
      <c r="K26" s="20"/>
      <c r="L26" s="20"/>
      <c r="M26" s="20"/>
      <c r="N26" s="20"/>
      <c r="O26" s="20"/>
      <c r="P26" s="20"/>
    </row>
    <row r="27" spans="1:16" s="20" customFormat="1" ht="3" customHeight="1" x14ac:dyDescent="0.25">
      <c r="A27" s="89"/>
      <c r="B27" s="124"/>
      <c r="C27" s="124"/>
      <c r="D27" s="124"/>
      <c r="E27" s="124"/>
      <c r="F27" s="124"/>
      <c r="G27" s="124"/>
      <c r="H27" s="124"/>
      <c r="I27" s="124"/>
      <c r="J27" s="86"/>
    </row>
    <row r="28" spans="1:16" ht="15.75" customHeight="1" x14ac:dyDescent="0.25">
      <c r="A28" s="235" t="s">
        <v>174</v>
      </c>
      <c r="B28" s="236"/>
      <c r="C28" s="236"/>
      <c r="D28" s="236"/>
      <c r="E28" s="236"/>
      <c r="F28" s="236"/>
      <c r="G28" s="236"/>
      <c r="H28" s="236"/>
      <c r="I28" s="236"/>
      <c r="J28" s="237"/>
    </row>
    <row r="29" spans="1:16" s="20" customFormat="1" ht="3" customHeight="1" x14ac:dyDescent="0.25">
      <c r="A29" s="85"/>
      <c r="B29" s="125"/>
      <c r="C29" s="125"/>
      <c r="D29" s="125"/>
      <c r="E29" s="125"/>
      <c r="F29" s="125"/>
      <c r="G29" s="125"/>
      <c r="H29" s="125"/>
      <c r="I29" s="125"/>
      <c r="J29" s="90"/>
    </row>
    <row r="30" spans="1:16" ht="26.25" customHeight="1" x14ac:dyDescent="0.25">
      <c r="A30" s="84" t="s">
        <v>184</v>
      </c>
      <c r="B30" s="196" t="s">
        <v>212</v>
      </c>
      <c r="C30" s="196"/>
      <c r="D30" s="196"/>
      <c r="E30" s="196"/>
      <c r="F30" s="196"/>
      <c r="G30" s="196"/>
      <c r="H30" s="196"/>
      <c r="I30" s="196"/>
      <c r="J30" s="241"/>
    </row>
    <row r="31" spans="1:16" ht="57" customHeight="1" x14ac:dyDescent="0.25">
      <c r="A31" s="70" t="s">
        <v>185</v>
      </c>
      <c r="B31" s="196" t="s">
        <v>213</v>
      </c>
      <c r="C31" s="196"/>
      <c r="D31" s="196"/>
      <c r="E31" s="196"/>
      <c r="F31" s="196"/>
      <c r="G31" s="196"/>
      <c r="H31" s="196"/>
      <c r="I31" s="196"/>
      <c r="J31" s="241"/>
    </row>
    <row r="32" spans="1:16" x14ac:dyDescent="0.25">
      <c r="A32" s="131" t="s">
        <v>247</v>
      </c>
      <c r="B32" s="198" t="s">
        <v>211</v>
      </c>
      <c r="C32" s="198"/>
      <c r="D32" s="198"/>
      <c r="E32" s="198"/>
      <c r="F32" s="198"/>
      <c r="G32" s="198"/>
      <c r="H32" s="198"/>
      <c r="I32" s="198"/>
      <c r="J32" s="252"/>
    </row>
    <row r="33" spans="1:15" ht="22.5" hidden="1" customHeight="1" x14ac:dyDescent="0.25">
      <c r="A33" s="70" t="s">
        <v>230</v>
      </c>
      <c r="B33" s="77"/>
      <c r="C33" s="71"/>
      <c r="D33" s="71"/>
      <c r="E33" s="71"/>
      <c r="F33" s="71"/>
      <c r="G33" s="71"/>
      <c r="H33" s="71"/>
      <c r="I33" s="71"/>
      <c r="J33" s="72"/>
    </row>
    <row r="34" spans="1:15" s="20" customFormat="1" ht="3" customHeight="1" x14ac:dyDescent="0.25">
      <c r="A34" s="89"/>
      <c r="B34" s="124"/>
      <c r="C34" s="124"/>
      <c r="D34" s="124"/>
      <c r="E34" s="124"/>
      <c r="F34" s="124"/>
      <c r="G34" s="124"/>
      <c r="H34" s="124"/>
      <c r="I34" s="124"/>
      <c r="J34" s="86"/>
    </row>
    <row r="35" spans="1:15" ht="15.75" customHeight="1" x14ac:dyDescent="0.25">
      <c r="A35" s="235" t="s">
        <v>176</v>
      </c>
      <c r="B35" s="236"/>
      <c r="C35" s="236"/>
      <c r="D35" s="236"/>
      <c r="E35" s="236"/>
      <c r="F35" s="236"/>
      <c r="G35" s="236"/>
      <c r="H35" s="236"/>
      <c r="I35" s="236"/>
      <c r="J35" s="237"/>
    </row>
    <row r="36" spans="1:15" s="20" customFormat="1" ht="3" customHeight="1" x14ac:dyDescent="0.25">
      <c r="A36" s="85"/>
      <c r="B36" s="125"/>
      <c r="C36" s="125"/>
      <c r="D36" s="125"/>
      <c r="E36" s="125"/>
      <c r="F36" s="125"/>
      <c r="G36" s="125"/>
      <c r="H36" s="125"/>
      <c r="I36" s="125"/>
      <c r="J36" s="90"/>
    </row>
    <row r="37" spans="1:15" s="20" customFormat="1" x14ac:dyDescent="0.25">
      <c r="A37" s="238" t="s">
        <v>175</v>
      </c>
      <c r="B37" s="239"/>
      <c r="C37" s="239"/>
      <c r="D37" s="239"/>
      <c r="E37" s="239"/>
      <c r="F37" s="239"/>
      <c r="G37" s="239"/>
      <c r="H37" s="239"/>
      <c r="I37" s="239"/>
      <c r="J37" s="240"/>
    </row>
    <row r="38" spans="1:15" s="20" customFormat="1" ht="3" customHeight="1" x14ac:dyDescent="0.25">
      <c r="A38" s="85"/>
      <c r="B38" s="125"/>
      <c r="C38" s="125"/>
      <c r="D38" s="125"/>
      <c r="E38" s="125"/>
      <c r="F38" s="125"/>
      <c r="G38" s="125"/>
      <c r="H38" s="125"/>
      <c r="I38" s="125"/>
      <c r="J38" s="90"/>
    </row>
    <row r="39" spans="1:15" ht="15" customHeight="1" x14ac:dyDescent="0.25">
      <c r="A39" s="245" t="s">
        <v>3</v>
      </c>
      <c r="B39" s="246"/>
      <c r="C39" s="247" t="s">
        <v>10</v>
      </c>
      <c r="D39" s="251"/>
      <c r="E39" s="251"/>
      <c r="F39" s="251" t="s">
        <v>4</v>
      </c>
      <c r="G39" s="251"/>
      <c r="H39" s="246"/>
      <c r="I39" s="247" t="s">
        <v>12</v>
      </c>
      <c r="J39" s="248"/>
    </row>
    <row r="40" spans="1:15" x14ac:dyDescent="0.25">
      <c r="A40" s="249">
        <f>+D46+D47</f>
        <v>873151391</v>
      </c>
      <c r="B40" s="217"/>
      <c r="C40" s="225">
        <f>+A40</f>
        <v>873151391</v>
      </c>
      <c r="D40" s="226"/>
      <c r="E40" s="227"/>
      <c r="F40" s="115"/>
      <c r="G40" s="116">
        <f>+H46+H47</f>
        <v>310845503.77999997</v>
      </c>
      <c r="H40" s="117"/>
      <c r="I40" s="218">
        <f>IF(G40&gt;0,G40/C40,0)</f>
        <v>0.35600413282740789</v>
      </c>
      <c r="J40" s="250"/>
    </row>
    <row r="41" spans="1:15" s="20" customFormat="1" ht="3" customHeight="1" x14ac:dyDescent="0.25">
      <c r="A41" s="85"/>
      <c r="B41" s="125"/>
      <c r="C41" s="125"/>
      <c r="D41" s="125"/>
      <c r="E41" s="125"/>
      <c r="F41" s="125"/>
      <c r="G41" s="125"/>
      <c r="H41" s="125"/>
      <c r="I41" s="125"/>
      <c r="J41" s="90"/>
    </row>
    <row r="42" spans="1:15" s="20" customFormat="1" x14ac:dyDescent="0.25">
      <c r="A42" s="238" t="s">
        <v>177</v>
      </c>
      <c r="B42" s="239"/>
      <c r="C42" s="239"/>
      <c r="D42" s="239"/>
      <c r="E42" s="239"/>
      <c r="F42" s="239"/>
      <c r="G42" s="239"/>
      <c r="H42" s="239"/>
      <c r="I42" s="239"/>
      <c r="J42" s="240"/>
    </row>
    <row r="43" spans="1:15" s="20" customFormat="1" ht="3" customHeight="1" x14ac:dyDescent="0.25">
      <c r="A43" s="85"/>
      <c r="B43" s="125"/>
      <c r="C43" s="125"/>
      <c r="D43" s="125"/>
      <c r="E43" s="125"/>
      <c r="F43" s="125"/>
      <c r="G43" s="125"/>
      <c r="H43" s="125"/>
      <c r="I43" s="125"/>
      <c r="J43" s="90"/>
    </row>
    <row r="44" spans="1:15" ht="17.25" customHeight="1" x14ac:dyDescent="0.25">
      <c r="A44" s="85"/>
      <c r="B44" s="125"/>
      <c r="C44" s="213" t="s">
        <v>5</v>
      </c>
      <c r="D44" s="214"/>
      <c r="E44" s="213" t="s">
        <v>231</v>
      </c>
      <c r="F44" s="214"/>
      <c r="G44" s="213" t="s">
        <v>14</v>
      </c>
      <c r="H44" s="213"/>
      <c r="I44" s="213" t="s">
        <v>9</v>
      </c>
      <c r="J44" s="244"/>
    </row>
    <row r="45" spans="1:15" ht="30" x14ac:dyDescent="0.25">
      <c r="A45" s="127" t="s">
        <v>27</v>
      </c>
      <c r="B45" s="96" t="s">
        <v>26</v>
      </c>
      <c r="C45" s="96" t="s">
        <v>203</v>
      </c>
      <c r="D45" s="97" t="s">
        <v>204</v>
      </c>
      <c r="E45" s="97" t="s">
        <v>235</v>
      </c>
      <c r="F45" s="97" t="s">
        <v>232</v>
      </c>
      <c r="G45" s="97" t="s">
        <v>205</v>
      </c>
      <c r="H45" s="97" t="s">
        <v>206</v>
      </c>
      <c r="I45" s="97" t="s">
        <v>11</v>
      </c>
      <c r="J45" s="128" t="s">
        <v>8</v>
      </c>
    </row>
    <row r="46" spans="1:15" ht="60" x14ac:dyDescent="0.25">
      <c r="A46" s="78" t="s">
        <v>223</v>
      </c>
      <c r="B46" s="79" t="s">
        <v>225</v>
      </c>
      <c r="C46" s="103">
        <v>78742877.890000001</v>
      </c>
      <c r="D46" s="103">
        <v>583125708</v>
      </c>
      <c r="E46" s="80">
        <v>19685719.5</v>
      </c>
      <c r="F46" s="80">
        <v>145781427</v>
      </c>
      <c r="G46" s="80">
        <v>17705107.870000001</v>
      </c>
      <c r="H46" s="98">
        <v>221611254.76999998</v>
      </c>
      <c r="I46" s="82">
        <f>+Tabla13[[#This Row],[Física 
(C)]]/Tabla13[[#This Row],[Física
(A)]]</f>
        <v>0.22484710166084076</v>
      </c>
      <c r="J46" s="99">
        <f>IF(H46&gt;0,H46/D46,0)</f>
        <v>0.38004027558668357</v>
      </c>
      <c r="L46" s="33"/>
      <c r="O46" s="37"/>
    </row>
    <row r="47" spans="1:15" ht="90" x14ac:dyDescent="0.25">
      <c r="A47" s="78" t="s">
        <v>224</v>
      </c>
      <c r="B47" s="79" t="s">
        <v>226</v>
      </c>
      <c r="C47" s="80">
        <v>32432090</v>
      </c>
      <c r="D47" s="80">
        <v>290025683</v>
      </c>
      <c r="E47" s="80">
        <v>8108022.5</v>
      </c>
      <c r="F47" s="80">
        <v>72506420.75</v>
      </c>
      <c r="G47" s="80">
        <v>7716948.6240000008</v>
      </c>
      <c r="H47" s="100">
        <v>89234249.010000005</v>
      </c>
      <c r="I47" s="82">
        <f>+Tabla13[[#This Row],[Física 
(C)]]/Tabla13[[#This Row],[Física
(A)]]</f>
        <v>0.23794176150843194</v>
      </c>
      <c r="J47" s="99">
        <f>IF(H47&gt;0,H47/D47,0)</f>
        <v>0.30767705841416809</v>
      </c>
      <c r="K47" s="38"/>
      <c r="L47" s="39"/>
    </row>
    <row r="48" spans="1:15" s="20" customFormat="1" ht="3" customHeight="1" x14ac:dyDescent="0.25">
      <c r="A48" s="85"/>
      <c r="B48" s="125"/>
      <c r="C48" s="125"/>
      <c r="D48" s="125"/>
      <c r="E48" s="125"/>
      <c r="F48" s="125"/>
      <c r="G48" s="125"/>
      <c r="H48" s="125"/>
      <c r="I48" s="125"/>
      <c r="J48" s="90"/>
    </row>
    <row r="49" spans="1:11" s="20" customFormat="1" ht="1.5" customHeight="1" x14ac:dyDescent="0.25">
      <c r="A49" s="85"/>
      <c r="B49" s="125"/>
      <c r="C49" s="125"/>
      <c r="D49" s="125"/>
      <c r="E49" s="125"/>
      <c r="F49" s="125"/>
      <c r="G49" s="125"/>
      <c r="H49" s="125"/>
      <c r="I49" s="125"/>
      <c r="J49" s="90"/>
    </row>
    <row r="50" spans="1:11" ht="15.75" customHeight="1" x14ac:dyDescent="0.25">
      <c r="A50" s="303" t="s">
        <v>178</v>
      </c>
      <c r="B50" s="304"/>
      <c r="C50" s="304"/>
      <c r="D50" s="304"/>
      <c r="E50" s="304"/>
      <c r="F50" s="304"/>
      <c r="G50" s="304"/>
      <c r="H50" s="304"/>
      <c r="I50" s="304"/>
      <c r="J50" s="305"/>
    </row>
    <row r="51" spans="1:11" s="20" customFormat="1" ht="3" customHeight="1" x14ac:dyDescent="0.25">
      <c r="A51" s="85"/>
      <c r="B51" s="125"/>
      <c r="C51" s="125"/>
      <c r="D51" s="125"/>
      <c r="E51" s="125"/>
      <c r="F51" s="125"/>
      <c r="G51" s="125"/>
      <c r="H51" s="125"/>
      <c r="I51" s="125"/>
      <c r="J51" s="90"/>
    </row>
    <row r="52" spans="1:11" s="20" customFormat="1" x14ac:dyDescent="0.25">
      <c r="A52" s="238" t="s">
        <v>179</v>
      </c>
      <c r="B52" s="239"/>
      <c r="C52" s="239"/>
      <c r="D52" s="239"/>
      <c r="E52" s="239"/>
      <c r="F52" s="239"/>
      <c r="G52" s="239"/>
      <c r="H52" s="239"/>
      <c r="I52" s="239"/>
      <c r="J52" s="240"/>
    </row>
    <row r="53" spans="1:11" s="20" customFormat="1" ht="3" customHeight="1" x14ac:dyDescent="0.25">
      <c r="A53" s="89"/>
      <c r="B53" s="124"/>
      <c r="C53" s="124"/>
      <c r="D53" s="124"/>
      <c r="E53" s="124"/>
      <c r="F53" s="124"/>
      <c r="G53" s="124"/>
      <c r="H53" s="124"/>
      <c r="I53" s="124"/>
      <c r="J53" s="86"/>
    </row>
    <row r="54" spans="1:11" ht="53.25" customHeight="1" x14ac:dyDescent="0.25">
      <c r="A54" s="76" t="s">
        <v>180</v>
      </c>
      <c r="B54" s="196" t="s">
        <v>248</v>
      </c>
      <c r="C54" s="196"/>
      <c r="D54" s="196"/>
      <c r="E54" s="196"/>
      <c r="F54" s="196"/>
      <c r="G54" s="196"/>
      <c r="H54" s="196"/>
      <c r="I54" s="196"/>
      <c r="J54" s="241"/>
      <c r="K54" s="40"/>
    </row>
    <row r="55" spans="1:11" ht="37.5" customHeight="1" x14ac:dyDescent="0.25">
      <c r="A55" s="101" t="s">
        <v>181</v>
      </c>
      <c r="B55" s="242" t="s">
        <v>236</v>
      </c>
      <c r="C55" s="242"/>
      <c r="D55" s="242"/>
      <c r="E55" s="242"/>
      <c r="F55" s="242"/>
      <c r="G55" s="242"/>
      <c r="H55" s="242"/>
      <c r="I55" s="242"/>
      <c r="J55" s="243"/>
      <c r="K55" s="41"/>
    </row>
    <row r="56" spans="1:11" ht="163.5" customHeight="1" x14ac:dyDescent="0.25">
      <c r="A56" s="302" t="s">
        <v>7</v>
      </c>
      <c r="B56" s="209" t="s">
        <v>249</v>
      </c>
      <c r="C56" s="209"/>
      <c r="D56" s="209"/>
      <c r="E56" s="209"/>
      <c r="F56" s="209"/>
      <c r="G56" s="209"/>
      <c r="H56" s="209"/>
      <c r="I56" s="209"/>
      <c r="J56" s="285"/>
      <c r="K56" s="41"/>
    </row>
    <row r="57" spans="1:11" ht="31.5" customHeight="1" x14ac:dyDescent="0.25">
      <c r="A57" s="302" t="s">
        <v>6</v>
      </c>
      <c r="B57" s="209" t="s">
        <v>201</v>
      </c>
      <c r="C57" s="209"/>
      <c r="D57" s="209"/>
      <c r="E57" s="209"/>
      <c r="F57" s="209"/>
      <c r="G57" s="209"/>
      <c r="H57" s="209"/>
      <c r="I57" s="209"/>
      <c r="J57" s="285"/>
      <c r="K57" s="41"/>
    </row>
    <row r="58" spans="1:11" s="20" customFormat="1" ht="18" customHeight="1" x14ac:dyDescent="0.25">
      <c r="A58" s="308"/>
      <c r="B58" s="309"/>
      <c r="C58" s="309"/>
      <c r="D58" s="309"/>
      <c r="E58" s="309"/>
      <c r="F58" s="309"/>
      <c r="G58" s="309"/>
      <c r="H58" s="309"/>
      <c r="I58" s="309"/>
      <c r="J58" s="310"/>
    </row>
    <row r="59" spans="1:11" s="24" customFormat="1" ht="15.75" customHeight="1" x14ac:dyDescent="0.25">
      <c r="A59" s="306" t="s">
        <v>245</v>
      </c>
      <c r="B59" s="191"/>
      <c r="C59" s="191"/>
      <c r="D59" s="191"/>
      <c r="E59" s="191"/>
      <c r="F59" s="191"/>
      <c r="G59" s="191"/>
      <c r="H59" s="191"/>
      <c r="I59" s="191"/>
      <c r="J59" s="307"/>
    </row>
    <row r="60" spans="1:11" s="20" customFormat="1" ht="10.5" customHeight="1" x14ac:dyDescent="0.25">
      <c r="A60" s="106"/>
      <c r="B60" s="130"/>
      <c r="C60" s="130"/>
      <c r="D60" s="130"/>
      <c r="E60" s="130"/>
      <c r="F60" s="130"/>
      <c r="G60" s="130"/>
      <c r="H60" s="130"/>
      <c r="I60" s="130"/>
      <c r="J60" s="107"/>
    </row>
    <row r="61" spans="1:11" s="20" customFormat="1" x14ac:dyDescent="0.25">
      <c r="A61" s="228" t="s">
        <v>183</v>
      </c>
      <c r="B61" s="229"/>
      <c r="C61" s="229"/>
      <c r="D61" s="229"/>
      <c r="E61" s="229"/>
      <c r="F61" s="229"/>
      <c r="G61" s="229"/>
      <c r="H61" s="229"/>
      <c r="I61" s="229"/>
      <c r="J61" s="230"/>
    </row>
    <row r="62" spans="1:11" s="20" customFormat="1" ht="3" customHeight="1" x14ac:dyDescent="0.25">
      <c r="A62" s="104"/>
      <c r="B62" s="129"/>
      <c r="C62" s="129"/>
      <c r="D62" s="129"/>
      <c r="E62" s="129"/>
      <c r="F62" s="129"/>
      <c r="G62" s="129"/>
      <c r="H62" s="129"/>
      <c r="I62" s="129"/>
      <c r="J62" s="105"/>
    </row>
    <row r="63" spans="1:11" ht="59.25" customHeight="1" x14ac:dyDescent="0.25">
      <c r="A63" s="231" t="s">
        <v>251</v>
      </c>
      <c r="B63" s="232"/>
      <c r="C63" s="232"/>
      <c r="D63" s="232"/>
      <c r="E63" s="232"/>
      <c r="F63" s="232"/>
      <c r="G63" s="232"/>
      <c r="H63" s="232"/>
      <c r="I63" s="232"/>
      <c r="J63" s="233"/>
      <c r="K63" s="41"/>
    </row>
    <row r="64" spans="1:11" ht="14.25" customHeight="1" x14ac:dyDescent="0.25">
      <c r="A64" s="234" t="s">
        <v>214</v>
      </c>
      <c r="B64" s="234"/>
      <c r="C64" s="234"/>
      <c r="D64" s="234"/>
      <c r="E64" s="234"/>
      <c r="F64" s="234"/>
      <c r="G64" s="234"/>
      <c r="H64" s="234"/>
      <c r="I64" s="234"/>
      <c r="J64" s="234"/>
    </row>
    <row r="65" spans="1:10" ht="14.25" customHeight="1" x14ac:dyDescent="0.25">
      <c r="A65" s="118"/>
      <c r="B65" s="118"/>
      <c r="C65" s="118"/>
      <c r="D65" s="118"/>
      <c r="E65" s="118"/>
      <c r="F65" s="118"/>
      <c r="G65" s="118"/>
      <c r="H65" s="118"/>
      <c r="I65" s="118"/>
      <c r="J65" s="118"/>
    </row>
    <row r="66" spans="1:10" ht="14.25" customHeight="1" x14ac:dyDescent="0.25">
      <c r="A66" s="118"/>
      <c r="B66" s="118"/>
      <c r="C66" s="118"/>
      <c r="D66" s="118"/>
      <c r="E66" s="118"/>
      <c r="F66" s="118"/>
      <c r="G66" s="118"/>
      <c r="H66" s="118"/>
      <c r="I66" s="118"/>
      <c r="J66" s="118"/>
    </row>
    <row r="67" spans="1:10" ht="14.25" customHeight="1" x14ac:dyDescent="0.25">
      <c r="A67" s="118"/>
      <c r="B67" s="118"/>
      <c r="C67" s="118"/>
      <c r="D67" s="118"/>
      <c r="E67" s="118"/>
      <c r="F67" s="118"/>
      <c r="G67" s="118"/>
      <c r="H67" s="118"/>
      <c r="I67" s="118"/>
      <c r="J67" s="118"/>
    </row>
    <row r="68" spans="1:10" ht="14.25" customHeight="1" x14ac:dyDescent="0.25">
      <c r="A68" s="118"/>
      <c r="B68" s="118"/>
      <c r="C68" s="118"/>
      <c r="D68" s="118"/>
      <c r="E68" s="118"/>
      <c r="F68" s="118"/>
      <c r="G68" s="118"/>
      <c r="H68" s="118"/>
      <c r="I68" s="118"/>
      <c r="J68" s="118"/>
    </row>
    <row r="69" spans="1:10" ht="14.25" customHeight="1" x14ac:dyDescent="0.25">
      <c r="A69" s="118"/>
      <c r="B69" s="118"/>
      <c r="C69" s="118"/>
      <c r="D69" s="118"/>
      <c r="E69" s="118"/>
      <c r="F69" s="118"/>
      <c r="G69" s="118"/>
      <c r="H69" s="118"/>
      <c r="I69" s="118"/>
      <c r="J69" s="118"/>
    </row>
    <row r="70" spans="1:10" ht="14.25" customHeight="1" x14ac:dyDescent="0.25">
      <c r="A70" s="118"/>
      <c r="B70" s="118"/>
      <c r="C70" s="118"/>
      <c r="D70" s="118"/>
      <c r="E70" s="118"/>
      <c r="F70" s="118"/>
      <c r="G70" s="118"/>
      <c r="H70" s="118"/>
      <c r="I70" s="118"/>
      <c r="J70" s="118"/>
    </row>
    <row r="71" spans="1:10" ht="14.25" customHeight="1" x14ac:dyDescent="0.25">
      <c r="A71" s="118"/>
      <c r="B71" s="118"/>
      <c r="C71" s="118"/>
      <c r="D71" s="118"/>
      <c r="E71" s="118"/>
      <c r="F71" s="118"/>
      <c r="G71" s="118"/>
      <c r="H71" s="118"/>
      <c r="I71" s="118"/>
      <c r="J71" s="118"/>
    </row>
  </sheetData>
  <sheetProtection formatCells="0" formatColumns="0" formatRows="0" insertRows="0" deleteRows="0" pivotTables="0"/>
  <mergeCells count="48">
    <mergeCell ref="A10:J10"/>
    <mergeCell ref="B1:J1"/>
    <mergeCell ref="B2:C2"/>
    <mergeCell ref="D2:H2"/>
    <mergeCell ref="B3:C3"/>
    <mergeCell ref="D3:H3"/>
    <mergeCell ref="A4:J4"/>
    <mergeCell ref="A5:J5"/>
    <mergeCell ref="A6:J6"/>
    <mergeCell ref="A7:J7"/>
    <mergeCell ref="A8:J8"/>
    <mergeCell ref="A9:J9"/>
    <mergeCell ref="B32:J32"/>
    <mergeCell ref="B11:J11"/>
    <mergeCell ref="B15:J15"/>
    <mergeCell ref="B16:J16"/>
    <mergeCell ref="A18:J18"/>
    <mergeCell ref="C20:J20"/>
    <mergeCell ref="C22:J22"/>
    <mergeCell ref="C24:J24"/>
    <mergeCell ref="B26:J26"/>
    <mergeCell ref="A28:J28"/>
    <mergeCell ref="B30:J30"/>
    <mergeCell ref="B31:J31"/>
    <mergeCell ref="I44:J44"/>
    <mergeCell ref="A35:J35"/>
    <mergeCell ref="A37:J37"/>
    <mergeCell ref="A39:B39"/>
    <mergeCell ref="I39:J39"/>
    <mergeCell ref="A40:B40"/>
    <mergeCell ref="I40:J40"/>
    <mergeCell ref="A42:J42"/>
    <mergeCell ref="E44:F44"/>
    <mergeCell ref="C39:E39"/>
    <mergeCell ref="C40:E40"/>
    <mergeCell ref="F39:H39"/>
    <mergeCell ref="C44:D44"/>
    <mergeCell ref="G44:H44"/>
    <mergeCell ref="A61:J61"/>
    <mergeCell ref="A63:J63"/>
    <mergeCell ref="A64:J64"/>
    <mergeCell ref="A50:J50"/>
    <mergeCell ref="A52:J52"/>
    <mergeCell ref="B54:J54"/>
    <mergeCell ref="B55:J55"/>
    <mergeCell ref="B56:J56"/>
    <mergeCell ref="B57:J57"/>
    <mergeCell ref="A59:J59"/>
  </mergeCells>
  <dataValidations count="16">
    <dataValidation allowBlank="1" showInputMessage="1" showErrorMessage="1" prompt="Oportunidades de mejora identificadas" sqref="A63:J63" xr:uid="{00000000-0002-0000-0100-000000000000}"/>
    <dataValidation allowBlank="1" showInputMessage="1" showErrorMessage="1" prompt="Monto ejecutado en el trimestre" sqref="H45:H47" xr:uid="{00000000-0002-0000-0100-000001000000}"/>
    <dataValidation allowBlank="1" showInputMessage="1" showErrorMessage="1" prompt="Meta alcanzada en el trimestre" sqref="G45:G47" xr:uid="{00000000-0002-0000-0100-000002000000}"/>
    <dataValidation allowBlank="1" showInputMessage="1" showErrorMessage="1" prompt="Monto presupuestado para el producto" sqref="D45:D47 E46:F47 F45" xr:uid="{00000000-0002-0000-0100-000003000000}"/>
    <dataValidation allowBlank="1" showInputMessage="1" showErrorMessage="1" prompt="Meta anual del indicador" sqref="C45:C47 E45" xr:uid="{00000000-0002-0000-0100-000004000000}"/>
    <dataValidation allowBlank="1" showInputMessage="1" showErrorMessage="1" prompt="Nombre del indicador" sqref="B45:B47" xr:uid="{00000000-0002-0000-0100-000005000000}"/>
    <dataValidation allowBlank="1" showInputMessage="1" showErrorMessage="1" prompt="Nombre de cada producto" sqref="A45:A47" xr:uid="{00000000-0002-0000-0100-000006000000}"/>
    <dataValidation allowBlank="1" showInputMessage="1" showErrorMessage="1" prompt="¿En qué consiste el programa?" sqref="B31:J31" xr:uid="{00000000-0002-0000-0100-000007000000}"/>
    <dataValidation allowBlank="1" showInputMessage="1" showErrorMessage="1" prompt="Presupuesto del programa" sqref="A40:C40 F40" xr:uid="{00000000-0002-0000-0100-000008000000}"/>
    <dataValidation allowBlank="1" showInputMessage="1" showErrorMessage="1" prompt="De existir desvío, explicar razones." sqref="B57:J57" xr:uid="{00000000-0002-0000-0100-000009000000}"/>
    <dataValidation allowBlank="1" showInputMessage="1" showErrorMessage="1" prompt="1. Describir lo plasmado en el presupuesto_x000a_2. Describir lo alcanzado en términos financieros y de producción " sqref="B56:J56" xr:uid="{00000000-0002-0000-0100-00000A000000}"/>
    <dataValidation allowBlank="1" showInputMessage="1" showErrorMessage="1" prompt="¿En qué consiste el producto? su objetivo" sqref="B55:J55" xr:uid="{00000000-0002-0000-0100-00000B000000}"/>
    <dataValidation allowBlank="1" showInputMessage="1" showErrorMessage="1" prompt="Nombre del producto" sqref="B54:J54" xr:uid="{00000000-0002-0000-0100-00000C000000}"/>
    <dataValidation allowBlank="1" showInputMessage="1" showErrorMessage="1" prompt="¿A quién va dirigido el programa?, ¿qué característica tiene esta población que requiere ser beneficiada?" sqref="B32:J33" xr:uid="{00000000-0002-0000-0100-00000D000000}"/>
    <dataValidation allowBlank="1" showInputMessage="1" prompt="Nombre del capítulo" sqref="B11:J11" xr:uid="{E6572FFA-E438-4FA9-985B-6C6F5086AD79}"/>
    <dataValidation allowBlank="1" sqref="A11" xr:uid="{00000000-0002-0000-0100-00000F000000}"/>
  </dataValidations>
  <pageMargins left="0.7" right="0.7" top="0.75" bottom="0.75" header="0.3" footer="0.3"/>
  <pageSetup scale="69" fitToHeight="0" orientation="landscape" r:id="rId1"/>
  <headerFooter alignWithMargins="0">
    <oddFooter>&amp;RPágina &amp;P</oddFooter>
  </headerFooter>
  <rowBreaks count="1" manualBreakCount="1">
    <brk id="34" max="11" man="1"/>
  </rowBreak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63"/>
  <sheetViews>
    <sheetView showGridLines="0" tabSelected="1" view="pageBreakPreview" topLeftCell="A46" zoomScaleNormal="90" zoomScaleSheetLayoutView="100" workbookViewId="0">
      <selection activeCell="N65" sqref="N65"/>
    </sheetView>
  </sheetViews>
  <sheetFormatPr baseColWidth="10" defaultColWidth="11.42578125" defaultRowHeight="15" x14ac:dyDescent="0.25"/>
  <cols>
    <col min="1" max="1" width="32.85546875" style="36" customWidth="1"/>
    <col min="2" max="2" width="21.7109375" style="36" customWidth="1"/>
    <col min="3" max="10" width="15" style="36" customWidth="1"/>
    <col min="11" max="11" width="40.140625" style="36" hidden="1" customWidth="1"/>
    <col min="12" max="12" width="26.140625" style="36" hidden="1" customWidth="1"/>
    <col min="13" max="13" width="20.42578125" style="36" bestFit="1" customWidth="1"/>
    <col min="14" max="14" width="17.5703125" style="36" bestFit="1" customWidth="1"/>
    <col min="15" max="16384" width="11.42578125" style="36"/>
  </cols>
  <sheetData>
    <row r="1" spans="1:12" s="20" customFormat="1" ht="27.75" customHeight="1" thickBot="1" x14ac:dyDescent="0.3">
      <c r="A1" s="119"/>
      <c r="B1" s="260" t="s">
        <v>188</v>
      </c>
      <c r="C1" s="261"/>
      <c r="D1" s="261"/>
      <c r="E1" s="261"/>
      <c r="F1" s="261"/>
      <c r="G1" s="261"/>
      <c r="H1" s="261"/>
      <c r="I1" s="261"/>
      <c r="J1" s="262"/>
    </row>
    <row r="2" spans="1:12" s="20" customFormat="1" ht="21" customHeight="1" thickBot="1" x14ac:dyDescent="0.3">
      <c r="A2" s="120"/>
      <c r="B2" s="263" t="s">
        <v>15</v>
      </c>
      <c r="C2" s="264"/>
      <c r="D2" s="263" t="s">
        <v>16</v>
      </c>
      <c r="E2" s="264"/>
      <c r="F2" s="264"/>
      <c r="G2" s="264"/>
      <c r="H2" s="265"/>
      <c r="I2" s="83" t="s">
        <v>17</v>
      </c>
      <c r="J2" s="121" t="s">
        <v>18</v>
      </c>
    </row>
    <row r="3" spans="1:12" s="20" customFormat="1" ht="35.25" customHeight="1" thickBot="1" x14ac:dyDescent="0.3">
      <c r="A3" s="122"/>
      <c r="B3" s="290" t="s">
        <v>19</v>
      </c>
      <c r="C3" s="291"/>
      <c r="D3" s="290" t="s">
        <v>221</v>
      </c>
      <c r="E3" s="291"/>
      <c r="F3" s="291"/>
      <c r="G3" s="291"/>
      <c r="H3" s="292"/>
      <c r="I3" s="102">
        <v>43846</v>
      </c>
      <c r="J3" s="123">
        <v>5</v>
      </c>
    </row>
    <row r="4" spans="1:12" s="20" customFormat="1" ht="3" customHeight="1" x14ac:dyDescent="0.25">
      <c r="A4" s="293"/>
      <c r="B4" s="294"/>
      <c r="C4" s="294"/>
      <c r="D4" s="276"/>
      <c r="E4" s="276"/>
      <c r="F4" s="276"/>
      <c r="G4" s="276"/>
      <c r="H4" s="276"/>
      <c r="I4" s="294"/>
      <c r="J4" s="295"/>
    </row>
    <row r="5" spans="1:12" s="20" customFormat="1" ht="3" customHeight="1" x14ac:dyDescent="0.25">
      <c r="A5" s="272"/>
      <c r="B5" s="273"/>
      <c r="C5" s="273"/>
      <c r="D5" s="273"/>
      <c r="E5" s="273"/>
      <c r="F5" s="273"/>
      <c r="G5" s="273"/>
      <c r="H5" s="273"/>
      <c r="I5" s="273"/>
      <c r="J5" s="274"/>
    </row>
    <row r="6" spans="1:12" s="20" customFormat="1" ht="3" customHeight="1" x14ac:dyDescent="0.25">
      <c r="A6" s="275"/>
      <c r="B6" s="276"/>
      <c r="C6" s="276"/>
      <c r="D6" s="276"/>
      <c r="E6" s="276"/>
      <c r="F6" s="276"/>
      <c r="G6" s="276"/>
      <c r="H6" s="276"/>
      <c r="I6" s="276"/>
      <c r="J6" s="277"/>
    </row>
    <row r="7" spans="1:12" s="20" customFormat="1" x14ac:dyDescent="0.25">
      <c r="A7" s="235" t="s">
        <v>208</v>
      </c>
      <c r="B7" s="236"/>
      <c r="C7" s="236"/>
      <c r="D7" s="236"/>
      <c r="E7" s="236"/>
      <c r="F7" s="236"/>
      <c r="G7" s="236"/>
      <c r="H7" s="236"/>
      <c r="I7" s="236"/>
      <c r="J7" s="237"/>
      <c r="K7" s="42"/>
    </row>
    <row r="8" spans="1:12" s="20" customFormat="1" ht="3" customHeight="1" x14ac:dyDescent="0.25">
      <c r="A8" s="275"/>
      <c r="B8" s="276"/>
      <c r="C8" s="276"/>
      <c r="D8" s="276"/>
      <c r="E8" s="276"/>
      <c r="F8" s="276"/>
      <c r="G8" s="276"/>
      <c r="H8" s="276"/>
      <c r="I8" s="276"/>
      <c r="J8" s="277"/>
      <c r="K8" s="42"/>
    </row>
    <row r="9" spans="1:12" s="20" customFormat="1" x14ac:dyDescent="0.25">
      <c r="A9" s="238" t="s">
        <v>20</v>
      </c>
      <c r="B9" s="239"/>
      <c r="C9" s="239"/>
      <c r="D9" s="239"/>
      <c r="E9" s="239"/>
      <c r="F9" s="239"/>
      <c r="G9" s="239"/>
      <c r="H9" s="239"/>
      <c r="I9" s="239"/>
      <c r="J9" s="240"/>
      <c r="K9" s="42"/>
    </row>
    <row r="10" spans="1:12" s="20" customFormat="1" ht="3" customHeight="1" x14ac:dyDescent="0.25">
      <c r="A10" s="258"/>
      <c r="B10" s="184"/>
      <c r="C10" s="184"/>
      <c r="D10" s="184"/>
      <c r="E10" s="184"/>
      <c r="F10" s="184"/>
      <c r="G10" s="184"/>
      <c r="H10" s="184"/>
      <c r="I10" s="184"/>
      <c r="J10" s="259"/>
      <c r="K10" s="42"/>
    </row>
    <row r="11" spans="1:12" x14ac:dyDescent="0.25">
      <c r="A11" s="84" t="s">
        <v>21</v>
      </c>
      <c r="B11" s="153" t="s">
        <v>238</v>
      </c>
      <c r="C11" s="154"/>
      <c r="D11" s="154"/>
      <c r="E11" s="154"/>
      <c r="F11" s="154"/>
      <c r="G11" s="154"/>
      <c r="H11" s="154"/>
      <c r="I11" s="154"/>
      <c r="J11" s="253"/>
      <c r="K11" s="43"/>
      <c r="L11" s="20"/>
    </row>
    <row r="12" spans="1:12" s="20" customFormat="1" x14ac:dyDescent="0.25">
      <c r="A12" s="56" t="s">
        <v>202</v>
      </c>
      <c r="B12" s="57" t="s">
        <v>239</v>
      </c>
      <c r="C12" s="87"/>
      <c r="D12" s="87"/>
      <c r="E12" s="87"/>
      <c r="F12" s="87"/>
      <c r="G12" s="87"/>
      <c r="H12" s="87"/>
      <c r="I12" s="87"/>
      <c r="J12" s="88"/>
    </row>
    <row r="13" spans="1:12" s="20" customFormat="1" x14ac:dyDescent="0.25">
      <c r="A13" s="56" t="s">
        <v>229</v>
      </c>
      <c r="B13" s="59" t="s">
        <v>240</v>
      </c>
      <c r="C13" s="87"/>
      <c r="D13" s="87"/>
      <c r="E13" s="87"/>
      <c r="F13" s="87"/>
      <c r="G13" s="87"/>
      <c r="H13" s="87"/>
      <c r="I13" s="87"/>
      <c r="J13" s="88"/>
    </row>
    <row r="14" spans="1:12" ht="55.5" customHeight="1" x14ac:dyDescent="0.25">
      <c r="A14" s="84" t="s">
        <v>186</v>
      </c>
      <c r="B14" s="193" t="s">
        <v>192</v>
      </c>
      <c r="C14" s="194"/>
      <c r="D14" s="194"/>
      <c r="E14" s="194"/>
      <c r="F14" s="194"/>
      <c r="G14" s="194"/>
      <c r="H14" s="194"/>
      <c r="I14" s="194"/>
      <c r="J14" s="254"/>
      <c r="K14" s="44"/>
    </row>
    <row r="15" spans="1:12" ht="58.5" customHeight="1" x14ac:dyDescent="0.25">
      <c r="A15" s="84" t="s">
        <v>187</v>
      </c>
      <c r="B15" s="193" t="s">
        <v>209</v>
      </c>
      <c r="C15" s="194"/>
      <c r="D15" s="194"/>
      <c r="E15" s="194"/>
      <c r="F15" s="194"/>
      <c r="G15" s="194"/>
      <c r="H15" s="194"/>
      <c r="I15" s="194"/>
      <c r="J15" s="254"/>
      <c r="K15" s="44"/>
    </row>
    <row r="16" spans="1:12" s="20" customFormat="1" ht="3.75" customHeight="1" x14ac:dyDescent="0.25">
      <c r="A16" s="89"/>
      <c r="B16" s="124"/>
      <c r="C16" s="124"/>
      <c r="D16" s="124"/>
      <c r="E16" s="124"/>
      <c r="F16" s="124"/>
      <c r="G16" s="124"/>
      <c r="H16" s="124"/>
      <c r="I16" s="124"/>
      <c r="J16" s="86"/>
      <c r="K16" s="42"/>
    </row>
    <row r="17" spans="1:23" ht="18.75" customHeight="1" x14ac:dyDescent="0.25">
      <c r="A17" s="235" t="s">
        <v>22</v>
      </c>
      <c r="B17" s="236"/>
      <c r="C17" s="236"/>
      <c r="D17" s="236"/>
      <c r="E17" s="236"/>
      <c r="F17" s="236"/>
      <c r="G17" s="236"/>
      <c r="H17" s="236"/>
      <c r="I17" s="236"/>
      <c r="J17" s="237"/>
      <c r="K17" s="44"/>
    </row>
    <row r="18" spans="1:23" s="20" customFormat="1" ht="3" customHeight="1" x14ac:dyDescent="0.25">
      <c r="A18" s="85"/>
      <c r="B18" s="125"/>
      <c r="C18" s="125"/>
      <c r="D18" s="125"/>
      <c r="E18" s="125"/>
      <c r="F18" s="125"/>
      <c r="G18" s="125"/>
      <c r="H18" s="125"/>
      <c r="I18" s="125"/>
      <c r="J18" s="90"/>
      <c r="K18" s="43"/>
    </row>
    <row r="19" spans="1:23" ht="22.5" customHeight="1" x14ac:dyDescent="0.25">
      <c r="A19" s="84" t="s">
        <v>0</v>
      </c>
      <c r="B19" s="108">
        <f>_xlfn.NUMBERVALUE(LEFT($B$23,1))</f>
        <v>2</v>
      </c>
      <c r="C19" s="288" t="str">
        <f>IFERROR(VLOOKUP(B19,'[2]Validacion datos'!A2:B5,2,FALSE),"")</f>
        <v>DESARROLLO SOCIAL</v>
      </c>
      <c r="D19" s="288"/>
      <c r="E19" s="288"/>
      <c r="F19" s="288"/>
      <c r="G19" s="288"/>
      <c r="H19" s="288"/>
      <c r="I19" s="288"/>
      <c r="J19" s="288"/>
      <c r="K19" s="44"/>
      <c r="L19" s="45"/>
      <c r="M19" s="45"/>
      <c r="N19" s="45"/>
      <c r="O19" s="45"/>
      <c r="P19" s="45"/>
      <c r="Q19" s="45"/>
      <c r="R19" s="45"/>
      <c r="S19" s="45"/>
      <c r="T19" s="45"/>
      <c r="U19" s="45"/>
      <c r="V19" s="45"/>
      <c r="W19" s="45"/>
    </row>
    <row r="20" spans="1:23" s="20" customFormat="1" ht="3" customHeight="1" x14ac:dyDescent="0.25">
      <c r="A20" s="85"/>
      <c r="B20" s="125"/>
      <c r="C20" s="125"/>
      <c r="D20" s="125"/>
      <c r="E20" s="125"/>
      <c r="F20" s="125"/>
      <c r="G20" s="125"/>
      <c r="H20" s="125"/>
      <c r="I20" s="125"/>
      <c r="J20" s="90"/>
      <c r="K20" s="43"/>
    </row>
    <row r="21" spans="1:23" ht="22.5" customHeight="1" x14ac:dyDescent="0.25">
      <c r="A21" s="84" t="s">
        <v>1</v>
      </c>
      <c r="B21" s="109">
        <f>_xlfn.NUMBERVALUE(LEFT(B23,3))</f>
        <v>2.5</v>
      </c>
      <c r="C21" s="288" t="str">
        <f>IFERROR(VLOOKUP(B21,'[2]Validacion datos'!A8:B26,2,FALSE),"")</f>
        <v>Vivienda digna en entornos saludables</v>
      </c>
      <c r="D21" s="288"/>
      <c r="E21" s="288"/>
      <c r="F21" s="288"/>
      <c r="G21" s="288"/>
      <c r="H21" s="288"/>
      <c r="I21" s="288"/>
      <c r="J21" s="288"/>
      <c r="K21" s="44"/>
      <c r="L21" s="20"/>
      <c r="M21" s="20"/>
      <c r="N21" s="20"/>
      <c r="O21" s="20"/>
      <c r="P21" s="20"/>
    </row>
    <row r="22" spans="1:23" s="20" customFormat="1" ht="3" customHeight="1" x14ac:dyDescent="0.25">
      <c r="A22" s="89"/>
      <c r="B22" s="124"/>
      <c r="C22" s="124"/>
      <c r="D22" s="124"/>
      <c r="E22" s="124"/>
      <c r="F22" s="124"/>
      <c r="G22" s="124"/>
      <c r="H22" s="124"/>
      <c r="I22" s="124"/>
      <c r="J22" s="86"/>
      <c r="K22" s="43"/>
    </row>
    <row r="23" spans="1:23" ht="28.5" customHeight="1" x14ac:dyDescent="0.25">
      <c r="A23" s="84" t="s">
        <v>2</v>
      </c>
      <c r="B23" s="110" t="s">
        <v>96</v>
      </c>
      <c r="C23" s="288" t="str">
        <f>IFERROR(VLOOKUP(B23,'[2]Validacion datos'!D8:E64,2,FALSE),"")</f>
        <v>Garantizar el acceso universal a servicios de agua potable y saneamiento, provistos con calidad y eficiencia</v>
      </c>
      <c r="D23" s="288"/>
      <c r="E23" s="288"/>
      <c r="F23" s="288"/>
      <c r="G23" s="288"/>
      <c r="H23" s="288"/>
      <c r="I23" s="288"/>
      <c r="J23" s="288"/>
      <c r="K23" s="44"/>
    </row>
    <row r="24" spans="1:23" s="20" customFormat="1" ht="3" customHeight="1" x14ac:dyDescent="0.25">
      <c r="A24" s="85"/>
      <c r="B24" s="124"/>
      <c r="C24" s="124"/>
      <c r="D24" s="124"/>
      <c r="E24" s="124"/>
      <c r="F24" s="124"/>
      <c r="G24" s="124"/>
      <c r="H24" s="124"/>
      <c r="I24" s="124"/>
      <c r="J24" s="86"/>
      <c r="K24" s="42"/>
    </row>
    <row r="25" spans="1:23" ht="54" customHeight="1" x14ac:dyDescent="0.25">
      <c r="A25" s="84" t="s">
        <v>13</v>
      </c>
      <c r="B25" s="289" t="s">
        <v>215</v>
      </c>
      <c r="C25" s="256"/>
      <c r="D25" s="256"/>
      <c r="E25" s="256"/>
      <c r="F25" s="256"/>
      <c r="G25" s="256"/>
      <c r="H25" s="256"/>
      <c r="I25" s="256"/>
      <c r="J25" s="257"/>
      <c r="K25" s="44"/>
      <c r="L25" s="20"/>
      <c r="M25" s="20"/>
      <c r="N25" s="20"/>
      <c r="O25" s="20"/>
      <c r="P25" s="20"/>
    </row>
    <row r="26" spans="1:23" s="20" customFormat="1" ht="3" customHeight="1" x14ac:dyDescent="0.25">
      <c r="A26" s="89"/>
      <c r="B26" s="124"/>
      <c r="C26" s="124"/>
      <c r="D26" s="124"/>
      <c r="E26" s="124"/>
      <c r="F26" s="124"/>
      <c r="G26" s="124"/>
      <c r="H26" s="124"/>
      <c r="I26" s="124"/>
      <c r="J26" s="86"/>
      <c r="K26" s="42"/>
    </row>
    <row r="27" spans="1:23" ht="15.75" customHeight="1" x14ac:dyDescent="0.25">
      <c r="A27" s="235" t="s">
        <v>174</v>
      </c>
      <c r="B27" s="236"/>
      <c r="C27" s="236"/>
      <c r="D27" s="236"/>
      <c r="E27" s="236"/>
      <c r="F27" s="236"/>
      <c r="G27" s="236"/>
      <c r="H27" s="236"/>
      <c r="I27" s="236"/>
      <c r="J27" s="237"/>
      <c r="K27" s="44"/>
    </row>
    <row r="28" spans="1:23" s="20" customFormat="1" ht="3" customHeight="1" x14ac:dyDescent="0.25">
      <c r="A28" s="85"/>
      <c r="B28" s="125"/>
      <c r="C28" s="125"/>
      <c r="D28" s="125"/>
      <c r="E28" s="125"/>
      <c r="F28" s="125"/>
      <c r="G28" s="125"/>
      <c r="H28" s="125"/>
      <c r="I28" s="125"/>
      <c r="J28" s="90"/>
      <c r="K28" s="42"/>
    </row>
    <row r="29" spans="1:23" x14ac:dyDescent="0.25">
      <c r="A29" s="84" t="s">
        <v>184</v>
      </c>
      <c r="B29" s="196" t="s">
        <v>216</v>
      </c>
      <c r="C29" s="196"/>
      <c r="D29" s="196"/>
      <c r="E29" s="196"/>
      <c r="F29" s="196"/>
      <c r="G29" s="196"/>
      <c r="H29" s="196"/>
      <c r="I29" s="196"/>
      <c r="J29" s="241"/>
      <c r="K29" s="44"/>
    </row>
    <row r="30" spans="1:23" ht="62.25" customHeight="1" x14ac:dyDescent="0.25">
      <c r="A30" s="70" t="s">
        <v>185</v>
      </c>
      <c r="B30" s="196" t="s">
        <v>217</v>
      </c>
      <c r="C30" s="196"/>
      <c r="D30" s="196"/>
      <c r="E30" s="196"/>
      <c r="F30" s="196"/>
      <c r="G30" s="196"/>
      <c r="H30" s="196"/>
      <c r="I30" s="196"/>
      <c r="J30" s="241"/>
      <c r="K30" s="44"/>
    </row>
    <row r="31" spans="1:23" x14ac:dyDescent="0.25">
      <c r="A31" s="131" t="s">
        <v>247</v>
      </c>
      <c r="B31" s="198" t="s">
        <v>211</v>
      </c>
      <c r="C31" s="198"/>
      <c r="D31" s="198"/>
      <c r="E31" s="198"/>
      <c r="F31" s="198"/>
      <c r="G31" s="198"/>
      <c r="H31" s="198"/>
      <c r="I31" s="198"/>
      <c r="J31" s="252"/>
      <c r="K31" s="44"/>
    </row>
    <row r="32" spans="1:23" ht="26.25" hidden="1" customHeight="1" x14ac:dyDescent="0.25">
      <c r="A32" s="70" t="s">
        <v>230</v>
      </c>
      <c r="B32" s="77"/>
      <c r="C32" s="71"/>
      <c r="D32" s="71"/>
      <c r="E32" s="71"/>
      <c r="F32" s="71"/>
      <c r="G32" s="71"/>
      <c r="H32" s="71"/>
      <c r="I32" s="71"/>
      <c r="J32" s="72"/>
      <c r="K32" s="44"/>
    </row>
    <row r="33" spans="1:12" s="20" customFormat="1" ht="3" customHeight="1" x14ac:dyDescent="0.25">
      <c r="A33" s="89"/>
      <c r="B33" s="124"/>
      <c r="C33" s="124"/>
      <c r="D33" s="124"/>
      <c r="E33" s="124"/>
      <c r="F33" s="124"/>
      <c r="G33" s="124"/>
      <c r="H33" s="124"/>
      <c r="I33" s="124"/>
      <c r="J33" s="86"/>
      <c r="K33" s="42"/>
    </row>
    <row r="34" spans="1:12" ht="15.75" customHeight="1" x14ac:dyDescent="0.25">
      <c r="A34" s="235" t="s">
        <v>176</v>
      </c>
      <c r="B34" s="236"/>
      <c r="C34" s="236"/>
      <c r="D34" s="236"/>
      <c r="E34" s="236"/>
      <c r="F34" s="236"/>
      <c r="G34" s="236"/>
      <c r="H34" s="236"/>
      <c r="I34" s="236"/>
      <c r="J34" s="237"/>
      <c r="K34" s="44"/>
    </row>
    <row r="35" spans="1:12" s="20" customFormat="1" ht="3" customHeight="1" x14ac:dyDescent="0.25">
      <c r="A35" s="85"/>
      <c r="B35" s="125"/>
      <c r="C35" s="125"/>
      <c r="D35" s="125"/>
      <c r="E35" s="125"/>
      <c r="F35" s="125"/>
      <c r="G35" s="125"/>
      <c r="H35" s="125"/>
      <c r="I35" s="125"/>
      <c r="J35" s="90"/>
      <c r="K35" s="42"/>
    </row>
    <row r="36" spans="1:12" s="20" customFormat="1" x14ac:dyDescent="0.25">
      <c r="A36" s="238" t="s">
        <v>175</v>
      </c>
      <c r="B36" s="239"/>
      <c r="C36" s="239"/>
      <c r="D36" s="239"/>
      <c r="E36" s="239"/>
      <c r="F36" s="239"/>
      <c r="G36" s="239"/>
      <c r="H36" s="239"/>
      <c r="I36" s="239"/>
      <c r="J36" s="240"/>
      <c r="K36" s="42"/>
    </row>
    <row r="37" spans="1:12" s="20" customFormat="1" ht="3" customHeight="1" x14ac:dyDescent="0.25">
      <c r="A37" s="85"/>
      <c r="B37" s="125"/>
      <c r="C37" s="125"/>
      <c r="D37" s="125"/>
      <c r="E37" s="125"/>
      <c r="F37" s="125"/>
      <c r="G37" s="125"/>
      <c r="H37" s="125"/>
      <c r="I37" s="125"/>
      <c r="J37" s="90"/>
      <c r="K37" s="42"/>
    </row>
    <row r="38" spans="1:12" ht="15" customHeight="1" x14ac:dyDescent="0.25">
      <c r="A38" s="245" t="s">
        <v>3</v>
      </c>
      <c r="B38" s="246"/>
      <c r="C38" s="247" t="s">
        <v>10</v>
      </c>
      <c r="D38" s="251"/>
      <c r="E38" s="251"/>
      <c r="F38" s="251" t="s">
        <v>4</v>
      </c>
      <c r="G38" s="251"/>
      <c r="H38" s="246"/>
      <c r="I38" s="247" t="s">
        <v>12</v>
      </c>
      <c r="J38" s="248"/>
      <c r="K38" s="46"/>
    </row>
    <row r="39" spans="1:12" x14ac:dyDescent="0.25">
      <c r="A39" s="249">
        <v>281228235</v>
      </c>
      <c r="B39" s="217"/>
      <c r="C39" s="225">
        <v>281228235</v>
      </c>
      <c r="D39" s="226"/>
      <c r="E39" s="227"/>
      <c r="F39" s="115"/>
      <c r="G39" s="116" cm="1">
        <f t="array" ref="G39">+Tabla134[Financiera 
 (F)]</f>
        <v>59969294.939999998</v>
      </c>
      <c r="H39" s="117"/>
      <c r="I39" s="218">
        <f>IF(G39&gt;0,G39/C39,0)</f>
        <v>0.21324066177067888</v>
      </c>
      <c r="J39" s="250"/>
      <c r="K39" s="46"/>
    </row>
    <row r="40" spans="1:12" s="20" customFormat="1" ht="3" customHeight="1" x14ac:dyDescent="0.25">
      <c r="A40" s="85"/>
      <c r="B40" s="125"/>
      <c r="C40" s="125"/>
      <c r="D40" s="125"/>
      <c r="E40" s="125"/>
      <c r="F40" s="125"/>
      <c r="G40" s="125"/>
      <c r="H40" s="125"/>
      <c r="I40" s="125"/>
      <c r="J40" s="90"/>
      <c r="K40" s="42"/>
    </row>
    <row r="41" spans="1:12" s="20" customFormat="1" x14ac:dyDescent="0.25">
      <c r="A41" s="238" t="s">
        <v>177</v>
      </c>
      <c r="B41" s="239"/>
      <c r="C41" s="239"/>
      <c r="D41" s="239"/>
      <c r="E41" s="239"/>
      <c r="F41" s="239"/>
      <c r="G41" s="239"/>
      <c r="H41" s="239"/>
      <c r="I41" s="239"/>
      <c r="J41" s="240"/>
      <c r="K41" s="42"/>
    </row>
    <row r="42" spans="1:12" s="20" customFormat="1" ht="3" customHeight="1" x14ac:dyDescent="0.25">
      <c r="A42" s="85"/>
      <c r="B42" s="125"/>
      <c r="C42" s="125"/>
      <c r="D42" s="125"/>
      <c r="E42" s="125"/>
      <c r="F42" s="125"/>
      <c r="G42" s="125"/>
      <c r="H42" s="125"/>
      <c r="I42" s="125"/>
      <c r="J42" s="90"/>
      <c r="K42" s="42"/>
    </row>
    <row r="43" spans="1:12" x14ac:dyDescent="0.25">
      <c r="A43" s="85"/>
      <c r="B43" s="125"/>
      <c r="C43" s="213" t="s">
        <v>5</v>
      </c>
      <c r="D43" s="214"/>
      <c r="E43" s="213" t="s">
        <v>231</v>
      </c>
      <c r="F43" s="214"/>
      <c r="G43" s="213" t="s">
        <v>14</v>
      </c>
      <c r="H43" s="213"/>
      <c r="I43" s="213" t="s">
        <v>9</v>
      </c>
      <c r="J43" s="244"/>
      <c r="K43" s="44"/>
    </row>
    <row r="44" spans="1:12" ht="30" x14ac:dyDescent="0.25">
      <c r="A44" s="127" t="s">
        <v>27</v>
      </c>
      <c r="B44" s="96" t="s">
        <v>26</v>
      </c>
      <c r="C44" s="96" t="s">
        <v>203</v>
      </c>
      <c r="D44" s="96" t="s">
        <v>204</v>
      </c>
      <c r="E44" s="97" t="s">
        <v>235</v>
      </c>
      <c r="F44" s="97" t="s">
        <v>232</v>
      </c>
      <c r="G44" s="97" t="s">
        <v>233</v>
      </c>
      <c r="H44" s="97" t="s">
        <v>234</v>
      </c>
      <c r="I44" s="97" t="s">
        <v>11</v>
      </c>
      <c r="J44" s="128" t="s">
        <v>8</v>
      </c>
      <c r="K44" s="44"/>
    </row>
    <row r="45" spans="1:12" ht="75.75" customHeight="1" x14ac:dyDescent="0.25">
      <c r="A45" s="78" t="s">
        <v>237</v>
      </c>
      <c r="B45" s="79" t="s">
        <v>222</v>
      </c>
      <c r="C45" s="80">
        <v>22291</v>
      </c>
      <c r="D45" s="80">
        <v>281228235</v>
      </c>
      <c r="E45" s="80">
        <v>5574</v>
      </c>
      <c r="F45" s="80">
        <v>70307058.75</v>
      </c>
      <c r="G45" s="114">
        <v>2076</v>
      </c>
      <c r="H45" s="111">
        <v>59969294.939999998</v>
      </c>
      <c r="I45" s="112">
        <f>IF(G45&gt;0,G45/C45,0)</f>
        <v>9.3131757211430619E-2</v>
      </c>
      <c r="J45" s="113">
        <f>IF(H45&gt;0,H45/D45,0)</f>
        <v>0.21324066177067888</v>
      </c>
      <c r="K45" s="47"/>
    </row>
    <row r="46" spans="1:12" s="20" customFormat="1" ht="0.75" customHeight="1" x14ac:dyDescent="0.25">
      <c r="A46" s="85"/>
      <c r="B46" s="125"/>
      <c r="C46" s="125"/>
      <c r="D46" s="125"/>
      <c r="E46" s="125"/>
      <c r="F46" s="125"/>
      <c r="G46" s="125"/>
      <c r="H46" s="125"/>
      <c r="I46" s="125"/>
      <c r="J46" s="90"/>
      <c r="K46" s="42"/>
    </row>
    <row r="47" spans="1:12" ht="15.75" customHeight="1" x14ac:dyDescent="0.25">
      <c r="A47" s="235" t="s">
        <v>178</v>
      </c>
      <c r="B47" s="236"/>
      <c r="C47" s="236"/>
      <c r="D47" s="236"/>
      <c r="E47" s="236"/>
      <c r="F47" s="236"/>
      <c r="G47" s="236"/>
      <c r="H47" s="236"/>
      <c r="I47" s="236"/>
      <c r="J47" s="237"/>
      <c r="K47" s="48"/>
      <c r="L47" s="31"/>
    </row>
    <row r="48" spans="1:12" s="20" customFormat="1" ht="3" customHeight="1" x14ac:dyDescent="0.25">
      <c r="A48" s="85"/>
      <c r="B48" s="125"/>
      <c r="C48" s="125"/>
      <c r="D48" s="125"/>
      <c r="E48" s="125"/>
      <c r="F48" s="125"/>
      <c r="G48" s="125"/>
      <c r="H48" s="125"/>
      <c r="I48" s="125"/>
      <c r="J48" s="90"/>
      <c r="K48" s="42"/>
    </row>
    <row r="49" spans="1:11" s="20" customFormat="1" x14ac:dyDescent="0.25">
      <c r="A49" s="238" t="s">
        <v>179</v>
      </c>
      <c r="B49" s="239"/>
      <c r="C49" s="239"/>
      <c r="D49" s="239"/>
      <c r="E49" s="239"/>
      <c r="F49" s="239"/>
      <c r="G49" s="239"/>
      <c r="H49" s="239"/>
      <c r="I49" s="239"/>
      <c r="J49" s="240"/>
      <c r="K49" s="42"/>
    </row>
    <row r="50" spans="1:11" s="20" customFormat="1" ht="3" customHeight="1" x14ac:dyDescent="0.25">
      <c r="A50" s="89"/>
      <c r="B50" s="124"/>
      <c r="C50" s="124"/>
      <c r="D50" s="124"/>
      <c r="E50" s="124"/>
      <c r="F50" s="124"/>
      <c r="G50" s="124"/>
      <c r="H50" s="124"/>
      <c r="I50" s="124"/>
      <c r="J50" s="86"/>
      <c r="K50" s="42"/>
    </row>
    <row r="51" spans="1:11" ht="40.5" customHeight="1" x14ac:dyDescent="0.25">
      <c r="A51" s="76" t="s">
        <v>180</v>
      </c>
      <c r="B51" s="196" t="s">
        <v>218</v>
      </c>
      <c r="C51" s="196"/>
      <c r="D51" s="196"/>
      <c r="E51" s="196"/>
      <c r="F51" s="196"/>
      <c r="G51" s="196"/>
      <c r="H51" s="196"/>
      <c r="I51" s="196"/>
      <c r="J51" s="241"/>
      <c r="K51" s="44"/>
    </row>
    <row r="52" spans="1:11" ht="29.25" customHeight="1" x14ac:dyDescent="0.25">
      <c r="A52" s="76" t="s">
        <v>181</v>
      </c>
      <c r="B52" s="209" t="s">
        <v>219</v>
      </c>
      <c r="C52" s="209"/>
      <c r="D52" s="209"/>
      <c r="E52" s="209"/>
      <c r="F52" s="209"/>
      <c r="G52" s="209"/>
      <c r="H52" s="209"/>
      <c r="I52" s="209"/>
      <c r="J52" s="285"/>
      <c r="K52" s="44"/>
    </row>
    <row r="53" spans="1:11" ht="40.5" customHeight="1" x14ac:dyDescent="0.25">
      <c r="A53" s="76" t="s">
        <v>7</v>
      </c>
      <c r="B53" s="286" t="s">
        <v>242</v>
      </c>
      <c r="C53" s="286"/>
      <c r="D53" s="286"/>
      <c r="E53" s="286"/>
      <c r="F53" s="286"/>
      <c r="G53" s="286"/>
      <c r="H53" s="286"/>
      <c r="I53" s="286"/>
      <c r="J53" s="287"/>
      <c r="K53" s="44"/>
    </row>
    <row r="54" spans="1:11" ht="30" x14ac:dyDescent="0.25">
      <c r="A54" s="76" t="s">
        <v>6</v>
      </c>
      <c r="B54" s="286" t="s">
        <v>243</v>
      </c>
      <c r="C54" s="286"/>
      <c r="D54" s="286"/>
      <c r="E54" s="286"/>
      <c r="F54" s="286"/>
      <c r="G54" s="286"/>
      <c r="H54" s="286"/>
      <c r="I54" s="286"/>
      <c r="J54" s="287"/>
      <c r="K54" s="44"/>
    </row>
    <row r="55" spans="1:11" s="20" customFormat="1" ht="3" customHeight="1" x14ac:dyDescent="0.25">
      <c r="A55" s="89"/>
      <c r="B55" s="124"/>
      <c r="C55" s="124"/>
      <c r="D55" s="124"/>
      <c r="E55" s="124"/>
      <c r="F55" s="124"/>
      <c r="G55" s="124"/>
      <c r="H55" s="124"/>
      <c r="I55" s="124"/>
      <c r="J55" s="86"/>
      <c r="K55" s="42"/>
    </row>
    <row r="56" spans="1:11" ht="15.75" customHeight="1" x14ac:dyDescent="0.25">
      <c r="A56" s="235" t="s">
        <v>250</v>
      </c>
      <c r="B56" s="236"/>
      <c r="C56" s="236"/>
      <c r="D56" s="236"/>
      <c r="E56" s="236"/>
      <c r="F56" s="236"/>
      <c r="G56" s="236"/>
      <c r="H56" s="236"/>
      <c r="I56" s="236"/>
      <c r="J56" s="237"/>
      <c r="K56" s="44"/>
    </row>
    <row r="57" spans="1:11" s="20" customFormat="1" ht="3" customHeight="1" x14ac:dyDescent="0.25">
      <c r="A57" s="85"/>
      <c r="B57" s="125"/>
      <c r="C57" s="125"/>
      <c r="D57" s="125"/>
      <c r="E57" s="125"/>
      <c r="F57" s="125"/>
      <c r="G57" s="125"/>
      <c r="H57" s="125"/>
      <c r="I57" s="125"/>
      <c r="J57" s="90"/>
      <c r="K57" s="42"/>
    </row>
    <row r="58" spans="1:11" s="20" customFormat="1" x14ac:dyDescent="0.25">
      <c r="A58" s="278" t="s">
        <v>183</v>
      </c>
      <c r="B58" s="279"/>
      <c r="C58" s="279"/>
      <c r="D58" s="279"/>
      <c r="E58" s="279"/>
      <c r="F58" s="279"/>
      <c r="G58" s="279"/>
      <c r="H58" s="279"/>
      <c r="I58" s="279"/>
      <c r="J58" s="280"/>
      <c r="K58" s="42"/>
    </row>
    <row r="59" spans="1:11" s="20" customFormat="1" ht="3" customHeight="1" x14ac:dyDescent="0.25">
      <c r="A59" s="89"/>
      <c r="B59" s="124"/>
      <c r="C59" s="124"/>
      <c r="D59" s="124"/>
      <c r="E59" s="124"/>
      <c r="F59" s="124"/>
      <c r="G59" s="124"/>
      <c r="H59" s="124"/>
      <c r="I59" s="124"/>
      <c r="J59" s="86"/>
      <c r="K59" s="42"/>
    </row>
    <row r="60" spans="1:11" ht="42.75" customHeight="1" x14ac:dyDescent="0.25">
      <c r="A60" s="281" t="s">
        <v>220</v>
      </c>
      <c r="B60" s="282"/>
      <c r="C60" s="282"/>
      <c r="D60" s="282"/>
      <c r="E60" s="282"/>
      <c r="F60" s="282"/>
      <c r="G60" s="282"/>
      <c r="H60" s="282"/>
      <c r="I60" s="282"/>
      <c r="J60" s="283"/>
      <c r="K60" s="44"/>
    </row>
    <row r="61" spans="1:11" ht="14.25" customHeight="1" x14ac:dyDescent="0.25">
      <c r="A61" s="284" t="s">
        <v>182</v>
      </c>
      <c r="B61" s="284"/>
      <c r="C61" s="284"/>
      <c r="D61" s="284"/>
      <c r="E61" s="284"/>
      <c r="F61" s="284"/>
      <c r="G61" s="284"/>
      <c r="H61" s="284"/>
      <c r="I61" s="284"/>
      <c r="J61" s="284"/>
      <c r="K61" s="44"/>
    </row>
    <row r="63" spans="1:11" ht="7.5" customHeight="1" x14ac:dyDescent="0.25"/>
  </sheetData>
  <sheetProtection formatCells="0" formatColumns="0" formatRows="0" insertRows="0" deleteRows="0" pivotTables="0"/>
  <mergeCells count="48">
    <mergeCell ref="B31:J31"/>
    <mergeCell ref="A10:J10"/>
    <mergeCell ref="B1:J1"/>
    <mergeCell ref="B2:C2"/>
    <mergeCell ref="D2:H2"/>
    <mergeCell ref="B3:C3"/>
    <mergeCell ref="D3:H3"/>
    <mergeCell ref="A4:J4"/>
    <mergeCell ref="A5:J5"/>
    <mergeCell ref="A6:J6"/>
    <mergeCell ref="A7:J7"/>
    <mergeCell ref="A8:J8"/>
    <mergeCell ref="A9:J9"/>
    <mergeCell ref="B11:J11"/>
    <mergeCell ref="B14:J14"/>
    <mergeCell ref="B15:J15"/>
    <mergeCell ref="A17:J17"/>
    <mergeCell ref="C19:J19"/>
    <mergeCell ref="C21:J21"/>
    <mergeCell ref="C23:J23"/>
    <mergeCell ref="B25:J25"/>
    <mergeCell ref="A27:J27"/>
    <mergeCell ref="B29:J29"/>
    <mergeCell ref="B30:J30"/>
    <mergeCell ref="C43:D43"/>
    <mergeCell ref="G43:H43"/>
    <mergeCell ref="I43:J43"/>
    <mergeCell ref="A34:J34"/>
    <mergeCell ref="A36:J36"/>
    <mergeCell ref="A38:B38"/>
    <mergeCell ref="I38:J38"/>
    <mergeCell ref="A39:B39"/>
    <mergeCell ref="I39:J39"/>
    <mergeCell ref="A41:J41"/>
    <mergeCell ref="E43:F43"/>
    <mergeCell ref="F38:H38"/>
    <mergeCell ref="C38:E38"/>
    <mergeCell ref="C39:E39"/>
    <mergeCell ref="A56:J56"/>
    <mergeCell ref="A58:J58"/>
    <mergeCell ref="A60:J60"/>
    <mergeCell ref="A61:J61"/>
    <mergeCell ref="A47:J47"/>
    <mergeCell ref="A49:J49"/>
    <mergeCell ref="B51:J51"/>
    <mergeCell ref="B52:J52"/>
    <mergeCell ref="B53:J53"/>
    <mergeCell ref="B54:J54"/>
  </mergeCells>
  <dataValidations count="16">
    <dataValidation allowBlank="1" showInputMessage="1" showErrorMessage="1" prompt="Oportunidades de mejora identificadas" sqref="A60:J60" xr:uid="{00000000-0002-0000-0200-000000000000}"/>
    <dataValidation allowBlank="1" showInputMessage="1" showErrorMessage="1" prompt="Monto ejecutado en el trimestre" sqref="H44" xr:uid="{00000000-0002-0000-0200-000001000000}"/>
    <dataValidation allowBlank="1" showInputMessage="1" showErrorMessage="1" prompt="Meta alcanzada en el trimestre" sqref="G44" xr:uid="{00000000-0002-0000-0200-000002000000}"/>
    <dataValidation allowBlank="1" showInputMessage="1" showErrorMessage="1" prompt="Monto presupuestado para el producto" sqref="D44 F44" xr:uid="{00000000-0002-0000-0200-000003000000}"/>
    <dataValidation allowBlank="1" showInputMessage="1" showErrorMessage="1" prompt="Meta anual del indicador" sqref="C44 E44" xr:uid="{00000000-0002-0000-0200-000004000000}"/>
    <dataValidation allowBlank="1" showInputMessage="1" showErrorMessage="1" prompt="Nombre del indicador" sqref="B44" xr:uid="{00000000-0002-0000-0200-000005000000}"/>
    <dataValidation allowBlank="1" showInputMessage="1" showErrorMessage="1" prompt="Nombre de cada producto" sqref="A44" xr:uid="{00000000-0002-0000-0200-000006000000}"/>
    <dataValidation allowBlank="1" showInputMessage="1" showErrorMessage="1" prompt="¿En qué consiste el programa?" sqref="B30:J30" xr:uid="{00000000-0002-0000-0200-000007000000}"/>
    <dataValidation allowBlank="1" showInputMessage="1" showErrorMessage="1" prompt="Presupuesto del programa" sqref="A39:C39 F39" xr:uid="{00000000-0002-0000-0200-000008000000}"/>
    <dataValidation allowBlank="1" showInputMessage="1" showErrorMessage="1" prompt="De existir desvío, explicar razones." sqref="B54:J54" xr:uid="{84BFA1E5-F7FC-48C1-8E10-5950427091C3}"/>
    <dataValidation allowBlank="1" showInputMessage="1" showErrorMessage="1" prompt="1. Describir lo plasmado en el presupuesto_x000a_2. Describir lo alcanzado en términos financieros y de producción " sqref="B53:J53" xr:uid="{00000000-0002-0000-0200-00000A000000}"/>
    <dataValidation allowBlank="1" showInputMessage="1" showErrorMessage="1" prompt="¿En qué consiste el producto? su objetivo" sqref="B52:J52" xr:uid="{00000000-0002-0000-0200-00000B000000}"/>
    <dataValidation allowBlank="1" showInputMessage="1" showErrorMessage="1" prompt="Nombre del producto" sqref="B51:J51" xr:uid="{00000000-0002-0000-0200-00000C000000}"/>
    <dataValidation allowBlank="1" showInputMessage="1" showErrorMessage="1" prompt="¿A quién va dirigido el programa?, ¿qué característica tiene esta población que requiere ser beneficiada?" sqref="B31:J32" xr:uid="{00000000-0002-0000-0200-00000D000000}"/>
    <dataValidation allowBlank="1" showInputMessage="1" prompt="Nombre del capítulo" sqref="B11:J11" xr:uid="{41D8A2D2-6100-4211-96E3-BB2835D8D025}"/>
    <dataValidation allowBlank="1" sqref="A11" xr:uid="{00000000-0002-0000-0200-00000F000000}"/>
  </dataValidations>
  <pageMargins left="0.7" right="0.7" top="0.75" bottom="0.75" header="0.3" footer="0.3"/>
  <pageSetup scale="70" fitToHeight="0" orientation="landscape" r:id="rId1"/>
  <headerFooter alignWithMargins="0">
    <oddFooter>&amp;RPágina &amp;P</oddFooter>
  </headerFooter>
  <rowBreaks count="1" manualBreakCount="1">
    <brk id="33" max="9" man="1"/>
  </rowBreak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F8"/>
  <sheetViews>
    <sheetView showGridLines="0" zoomScaleSheetLayoutView="100" workbookViewId="0">
      <selection activeCell="F12" sqref="F12"/>
    </sheetView>
  </sheetViews>
  <sheetFormatPr baseColWidth="10" defaultColWidth="5" defaultRowHeight="15" x14ac:dyDescent="0.25"/>
  <cols>
    <col min="1" max="1" width="10.42578125" style="3" customWidth="1"/>
    <col min="2" max="2" width="14" style="3" customWidth="1"/>
    <col min="3" max="3" width="10" style="3" customWidth="1"/>
    <col min="4" max="4" width="27.7109375" style="3" customWidth="1"/>
    <col min="5" max="5" width="13.85546875" style="3" customWidth="1"/>
    <col min="6" max="6" width="14.140625" style="3" customWidth="1"/>
    <col min="7" max="16384" width="5" style="3"/>
  </cols>
  <sheetData>
    <row r="1" spans="1:6" ht="16.5" customHeight="1" x14ac:dyDescent="0.25"/>
    <row r="2" spans="1:6" ht="16.5" customHeight="1" x14ac:dyDescent="0.25"/>
    <row r="3" spans="1:6" ht="16.5" customHeight="1" x14ac:dyDescent="0.25"/>
    <row r="4" spans="1:6" ht="16.5" customHeight="1" thickBot="1" x14ac:dyDescent="0.3"/>
    <row r="5" spans="1:6" ht="16.5" customHeight="1" thickBot="1" x14ac:dyDescent="0.3">
      <c r="A5" s="296" t="s">
        <v>28</v>
      </c>
      <c r="B5" s="297"/>
      <c r="C5" s="297"/>
      <c r="D5" s="297"/>
      <c r="E5" s="297"/>
      <c r="F5" s="298"/>
    </row>
    <row r="6" spans="1:6" ht="16.5" customHeight="1" thickBot="1" x14ac:dyDescent="0.3">
      <c r="D6" s="4"/>
    </row>
    <row r="7" spans="1:6" ht="16.5" customHeight="1" x14ac:dyDescent="0.25">
      <c r="A7" s="5" t="s">
        <v>29</v>
      </c>
      <c r="B7" s="5" t="s">
        <v>30</v>
      </c>
      <c r="C7" s="5" t="s">
        <v>31</v>
      </c>
      <c r="D7" s="5" t="s">
        <v>32</v>
      </c>
      <c r="E7" s="5" t="s">
        <v>33</v>
      </c>
      <c r="F7" s="6" t="s">
        <v>34</v>
      </c>
    </row>
    <row r="8" spans="1:6" ht="123.75" customHeight="1" thickBot="1" x14ac:dyDescent="0.3">
      <c r="A8" s="7">
        <v>0</v>
      </c>
      <c r="B8" s="8" t="s">
        <v>189</v>
      </c>
      <c r="C8" s="9" t="s">
        <v>35</v>
      </c>
      <c r="D8" s="10" t="s">
        <v>36</v>
      </c>
      <c r="E8" s="11" t="s">
        <v>190</v>
      </c>
      <c r="F8" s="11" t="s">
        <v>191</v>
      </c>
    </row>
  </sheetData>
  <sheetProtection sheet="1" objects="1" scenarios="1"/>
  <mergeCells count="1">
    <mergeCell ref="A5:F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E93"/>
  <sheetViews>
    <sheetView workbookViewId="0">
      <selection activeCell="B1" sqref="B1"/>
    </sheetView>
  </sheetViews>
  <sheetFormatPr baseColWidth="10" defaultColWidth="11.42578125" defaultRowHeight="15" x14ac:dyDescent="0.25"/>
  <cols>
    <col min="1" max="1" width="4" style="3" bestFit="1" customWidth="1"/>
    <col min="2" max="2" width="67.42578125" style="3" customWidth="1"/>
    <col min="3" max="3" width="6" style="3" customWidth="1"/>
    <col min="4" max="4" width="5.140625" style="3" bestFit="1" customWidth="1"/>
    <col min="5" max="5" width="170.5703125" style="3" bestFit="1" customWidth="1"/>
    <col min="6" max="6" width="11.85546875" style="3" bestFit="1" customWidth="1"/>
    <col min="7" max="16384" width="11.42578125" style="3"/>
  </cols>
  <sheetData>
    <row r="1" spans="1:5" x14ac:dyDescent="0.25">
      <c r="A1" s="14"/>
      <c r="B1" s="15" t="s">
        <v>23</v>
      </c>
    </row>
    <row r="2" spans="1:5" x14ac:dyDescent="0.25">
      <c r="A2" s="16">
        <v>1</v>
      </c>
      <c r="B2" s="17" t="s">
        <v>86</v>
      </c>
      <c r="C2"/>
      <c r="D2"/>
      <c r="E2"/>
    </row>
    <row r="3" spans="1:5" x14ac:dyDescent="0.25">
      <c r="A3" s="16">
        <v>2</v>
      </c>
      <c r="B3" s="17" t="s">
        <v>88</v>
      </c>
      <c r="C3"/>
      <c r="D3"/>
      <c r="E3"/>
    </row>
    <row r="4" spans="1:5" x14ac:dyDescent="0.25">
      <c r="A4" s="16">
        <v>3</v>
      </c>
      <c r="B4" s="17" t="s">
        <v>90</v>
      </c>
      <c r="C4"/>
      <c r="D4"/>
      <c r="E4"/>
    </row>
    <row r="5" spans="1:5" x14ac:dyDescent="0.25">
      <c r="A5" s="16">
        <v>4</v>
      </c>
      <c r="B5" s="17" t="s">
        <v>92</v>
      </c>
      <c r="C5"/>
      <c r="D5"/>
      <c r="E5"/>
    </row>
    <row r="7" spans="1:5" x14ac:dyDescent="0.25">
      <c r="A7" s="14"/>
      <c r="B7" s="18" t="s">
        <v>24</v>
      </c>
      <c r="C7" s="12"/>
      <c r="E7" s="12" t="s">
        <v>25</v>
      </c>
    </row>
    <row r="8" spans="1:5" ht="30" x14ac:dyDescent="0.25">
      <c r="A8" s="16">
        <v>1.1000000000000001</v>
      </c>
      <c r="B8" s="17" t="s">
        <v>173</v>
      </c>
      <c r="D8" s="3" t="s">
        <v>37</v>
      </c>
      <c r="E8" s="13" t="s">
        <v>150</v>
      </c>
    </row>
    <row r="9" spans="1:5" ht="30" x14ac:dyDescent="0.25">
      <c r="A9" s="16">
        <v>1.2</v>
      </c>
      <c r="B9" s="17" t="s">
        <v>38</v>
      </c>
      <c r="D9" s="3" t="s">
        <v>39</v>
      </c>
      <c r="E9" s="13" t="s">
        <v>151</v>
      </c>
    </row>
    <row r="10" spans="1:5" ht="30" x14ac:dyDescent="0.25">
      <c r="A10" s="16">
        <v>1.3</v>
      </c>
      <c r="B10" s="17" t="s">
        <v>40</v>
      </c>
      <c r="D10" s="3" t="s">
        <v>41</v>
      </c>
      <c r="E10" s="13" t="s">
        <v>42</v>
      </c>
    </row>
    <row r="11" spans="1:5" ht="30" x14ac:dyDescent="0.25">
      <c r="A11" s="16">
        <v>1.4</v>
      </c>
      <c r="B11" s="17" t="s">
        <v>43</v>
      </c>
      <c r="D11" s="3" t="s">
        <v>44</v>
      </c>
      <c r="E11" s="13" t="s">
        <v>45</v>
      </c>
    </row>
    <row r="12" spans="1:5" ht="30" x14ac:dyDescent="0.25">
      <c r="A12" s="16">
        <v>2.1</v>
      </c>
      <c r="B12" s="17" t="s">
        <v>149</v>
      </c>
      <c r="D12" s="3" t="s">
        <v>46</v>
      </c>
      <c r="E12" s="13" t="s">
        <v>152</v>
      </c>
    </row>
    <row r="13" spans="1:5" ht="30" x14ac:dyDescent="0.25">
      <c r="A13" s="16">
        <v>2.2000000000000002</v>
      </c>
      <c r="B13" s="17" t="s">
        <v>47</v>
      </c>
      <c r="D13" s="3" t="s">
        <v>48</v>
      </c>
      <c r="E13" s="13" t="s">
        <v>153</v>
      </c>
    </row>
    <row r="14" spans="1:5" x14ac:dyDescent="0.25">
      <c r="A14" s="16">
        <v>2.2999999999999998</v>
      </c>
      <c r="B14" s="17" t="s">
        <v>49</v>
      </c>
      <c r="D14" s="3" t="s">
        <v>50</v>
      </c>
      <c r="E14" s="13" t="s">
        <v>154</v>
      </c>
    </row>
    <row r="15" spans="1:5" x14ac:dyDescent="0.25">
      <c r="A15" s="16">
        <v>2.4</v>
      </c>
      <c r="B15" s="17" t="s">
        <v>51</v>
      </c>
      <c r="D15" s="3" t="s">
        <v>52</v>
      </c>
      <c r="E15" s="13" t="s">
        <v>53</v>
      </c>
    </row>
    <row r="16" spans="1:5" ht="30" x14ac:dyDescent="0.25">
      <c r="A16" s="16">
        <v>2.5</v>
      </c>
      <c r="B16" s="17" t="s">
        <v>54</v>
      </c>
      <c r="D16" s="3" t="s">
        <v>55</v>
      </c>
      <c r="E16" s="13" t="s">
        <v>155</v>
      </c>
    </row>
    <row r="17" spans="1:5" x14ac:dyDescent="0.25">
      <c r="A17" s="16">
        <v>2.6</v>
      </c>
      <c r="B17" s="17" t="s">
        <v>56</v>
      </c>
      <c r="D17" s="3" t="s">
        <v>57</v>
      </c>
      <c r="E17" s="13" t="s">
        <v>58</v>
      </c>
    </row>
    <row r="18" spans="1:5" x14ac:dyDescent="0.25">
      <c r="A18" s="16">
        <v>2.7</v>
      </c>
      <c r="B18" s="17" t="s">
        <v>59</v>
      </c>
      <c r="D18" s="3" t="s">
        <v>60</v>
      </c>
      <c r="E18" s="13" t="s">
        <v>61</v>
      </c>
    </row>
    <row r="19" spans="1:5" ht="52.5" customHeight="1" x14ac:dyDescent="0.25">
      <c r="A19" s="16">
        <v>3.1</v>
      </c>
      <c r="B19" s="17" t="s">
        <v>62</v>
      </c>
      <c r="D19" s="3" t="s">
        <v>63</v>
      </c>
      <c r="E19" s="13" t="s">
        <v>64</v>
      </c>
    </row>
    <row r="20" spans="1:5" x14ac:dyDescent="0.25">
      <c r="A20" s="16">
        <v>3.2</v>
      </c>
      <c r="B20" s="17" t="s">
        <v>65</v>
      </c>
      <c r="D20" s="3" t="s">
        <v>66</v>
      </c>
      <c r="E20" s="13" t="s">
        <v>67</v>
      </c>
    </row>
    <row r="21" spans="1:5" ht="30" x14ac:dyDescent="0.25">
      <c r="A21" s="16">
        <v>3.3</v>
      </c>
      <c r="B21" s="17" t="s">
        <v>68</v>
      </c>
      <c r="D21" s="3" t="s">
        <v>69</v>
      </c>
      <c r="E21" s="13" t="s">
        <v>70</v>
      </c>
    </row>
    <row r="22" spans="1:5" x14ac:dyDescent="0.25">
      <c r="A22" s="16">
        <v>3.4</v>
      </c>
      <c r="B22" s="17" t="s">
        <v>71</v>
      </c>
      <c r="D22" s="3" t="s">
        <v>72</v>
      </c>
      <c r="E22" s="13" t="s">
        <v>73</v>
      </c>
    </row>
    <row r="23" spans="1:5" ht="45" x14ac:dyDescent="0.25">
      <c r="A23" s="16">
        <v>3.5</v>
      </c>
      <c r="B23" s="17" t="s">
        <v>148</v>
      </c>
      <c r="D23" s="3" t="s">
        <v>74</v>
      </c>
      <c r="E23" s="13" t="s">
        <v>75</v>
      </c>
    </row>
    <row r="24" spans="1:5" x14ac:dyDescent="0.25">
      <c r="A24" s="16">
        <v>4.0999999999999996</v>
      </c>
      <c r="B24" s="17" t="s">
        <v>76</v>
      </c>
      <c r="D24" s="3" t="s">
        <v>77</v>
      </c>
      <c r="E24" s="13" t="s">
        <v>78</v>
      </c>
    </row>
    <row r="25" spans="1:5" ht="30" x14ac:dyDescent="0.25">
      <c r="A25" s="16">
        <v>4.2</v>
      </c>
      <c r="B25" s="17" t="s">
        <v>79</v>
      </c>
      <c r="D25" s="3" t="s">
        <v>80</v>
      </c>
      <c r="E25" s="13" t="s">
        <v>156</v>
      </c>
    </row>
    <row r="26" spans="1:5" x14ac:dyDescent="0.25">
      <c r="A26" s="16">
        <v>4.3</v>
      </c>
      <c r="B26" s="17" t="s">
        <v>147</v>
      </c>
      <c r="D26" s="3" t="s">
        <v>81</v>
      </c>
      <c r="E26" s="13" t="s">
        <v>82</v>
      </c>
    </row>
    <row r="27" spans="1:5" x14ac:dyDescent="0.25">
      <c r="D27" s="3" t="s">
        <v>83</v>
      </c>
      <c r="E27" s="13" t="s">
        <v>84</v>
      </c>
    </row>
    <row r="28" spans="1:5" x14ac:dyDescent="0.25">
      <c r="D28" s="3" t="s">
        <v>85</v>
      </c>
      <c r="E28" s="13" t="s">
        <v>157</v>
      </c>
    </row>
    <row r="29" spans="1:5" x14ac:dyDescent="0.25">
      <c r="D29" s="3" t="s">
        <v>87</v>
      </c>
      <c r="E29" s="13" t="s">
        <v>158</v>
      </c>
    </row>
    <row r="30" spans="1:5" x14ac:dyDescent="0.25">
      <c r="D30" s="3" t="s">
        <v>89</v>
      </c>
      <c r="E30" s="13" t="s">
        <v>159</v>
      </c>
    </row>
    <row r="31" spans="1:5" x14ac:dyDescent="0.25">
      <c r="D31" s="3" t="s">
        <v>91</v>
      </c>
      <c r="E31" s="13" t="s">
        <v>160</v>
      </c>
    </row>
    <row r="32" spans="1:5" x14ac:dyDescent="0.25">
      <c r="D32" s="3" t="s">
        <v>93</v>
      </c>
      <c r="E32" s="13" t="s">
        <v>94</v>
      </c>
    </row>
    <row r="33" spans="1:5" ht="30" x14ac:dyDescent="0.25">
      <c r="A33"/>
      <c r="B33"/>
      <c r="D33" s="3" t="s">
        <v>95</v>
      </c>
      <c r="E33" s="13" t="s">
        <v>161</v>
      </c>
    </row>
    <row r="34" spans="1:5" x14ac:dyDescent="0.25">
      <c r="A34"/>
      <c r="B34"/>
      <c r="D34" s="3" t="s">
        <v>96</v>
      </c>
      <c r="E34" s="13" t="s">
        <v>97</v>
      </c>
    </row>
    <row r="35" spans="1:5" ht="30" x14ac:dyDescent="0.25">
      <c r="A35"/>
      <c r="B35"/>
      <c r="D35" s="3" t="s">
        <v>98</v>
      </c>
      <c r="E35" s="13" t="s">
        <v>99</v>
      </c>
    </row>
    <row r="36" spans="1:5" x14ac:dyDescent="0.25">
      <c r="A36"/>
      <c r="B36"/>
      <c r="D36" s="3" t="s">
        <v>100</v>
      </c>
      <c r="E36" s="13" t="s">
        <v>101</v>
      </c>
    </row>
    <row r="37" spans="1:5" x14ac:dyDescent="0.25">
      <c r="A37"/>
      <c r="B37"/>
      <c r="D37" s="3" t="s">
        <v>102</v>
      </c>
      <c r="E37" s="13" t="s">
        <v>103</v>
      </c>
    </row>
    <row r="38" spans="1:5" ht="15" customHeight="1" x14ac:dyDescent="0.25">
      <c r="A38"/>
      <c r="B38"/>
      <c r="D38" s="3" t="s">
        <v>104</v>
      </c>
      <c r="E38" s="13" t="s">
        <v>162</v>
      </c>
    </row>
    <row r="39" spans="1:5" ht="30" x14ac:dyDescent="0.25">
      <c r="A39"/>
      <c r="B39"/>
      <c r="D39" s="3" t="s">
        <v>105</v>
      </c>
      <c r="E39" s="13" t="s">
        <v>163</v>
      </c>
    </row>
    <row r="40" spans="1:5" x14ac:dyDescent="0.25">
      <c r="A40"/>
      <c r="B40"/>
      <c r="D40" s="3" t="s">
        <v>106</v>
      </c>
      <c r="E40" s="13" t="s">
        <v>164</v>
      </c>
    </row>
    <row r="41" spans="1:5" x14ac:dyDescent="0.25">
      <c r="A41"/>
      <c r="B41"/>
      <c r="D41" s="3" t="s">
        <v>107</v>
      </c>
      <c r="E41" s="13" t="s">
        <v>165</v>
      </c>
    </row>
    <row r="42" spans="1:5" x14ac:dyDescent="0.25">
      <c r="A42"/>
      <c r="B42"/>
      <c r="D42" s="3" t="s">
        <v>108</v>
      </c>
      <c r="E42" s="13" t="s">
        <v>109</v>
      </c>
    </row>
    <row r="43" spans="1:5" ht="15" customHeight="1" x14ac:dyDescent="0.25">
      <c r="A43"/>
      <c r="B43"/>
      <c r="D43" s="3" t="s">
        <v>110</v>
      </c>
      <c r="E43" s="13" t="s">
        <v>111</v>
      </c>
    </row>
    <row r="44" spans="1:5" x14ac:dyDescent="0.25">
      <c r="A44"/>
      <c r="B44"/>
      <c r="D44" s="3" t="s">
        <v>112</v>
      </c>
      <c r="E44" s="13" t="s">
        <v>113</v>
      </c>
    </row>
    <row r="45" spans="1:5" x14ac:dyDescent="0.25">
      <c r="A45"/>
      <c r="B45"/>
      <c r="D45" s="3" t="s">
        <v>114</v>
      </c>
      <c r="E45" s="13" t="s">
        <v>115</v>
      </c>
    </row>
    <row r="46" spans="1:5" ht="30" x14ac:dyDescent="0.25">
      <c r="A46"/>
      <c r="B46"/>
      <c r="D46" s="3" t="s">
        <v>116</v>
      </c>
      <c r="E46" s="13" t="s">
        <v>166</v>
      </c>
    </row>
    <row r="47" spans="1:5" x14ac:dyDescent="0.25">
      <c r="A47"/>
      <c r="B47"/>
      <c r="D47" s="3" t="s">
        <v>117</v>
      </c>
      <c r="E47" s="13" t="s">
        <v>118</v>
      </c>
    </row>
    <row r="48" spans="1:5" ht="30" x14ac:dyDescent="0.25">
      <c r="A48"/>
      <c r="B48"/>
      <c r="D48" s="3" t="s">
        <v>119</v>
      </c>
      <c r="E48" s="13" t="s">
        <v>120</v>
      </c>
    </row>
    <row r="49" spans="1:5" x14ac:dyDescent="0.25">
      <c r="A49"/>
      <c r="B49"/>
      <c r="D49" s="3" t="s">
        <v>121</v>
      </c>
      <c r="E49" s="13" t="s">
        <v>167</v>
      </c>
    </row>
    <row r="50" spans="1:5" x14ac:dyDescent="0.25">
      <c r="A50"/>
      <c r="B50"/>
      <c r="D50" s="3" t="s">
        <v>122</v>
      </c>
      <c r="E50" s="13" t="s">
        <v>123</v>
      </c>
    </row>
    <row r="51" spans="1:5" ht="30" x14ac:dyDescent="0.25">
      <c r="A51"/>
      <c r="B51"/>
      <c r="D51" s="3" t="s">
        <v>124</v>
      </c>
      <c r="E51" s="13" t="s">
        <v>168</v>
      </c>
    </row>
    <row r="52" spans="1:5" x14ac:dyDescent="0.25">
      <c r="A52"/>
      <c r="B52"/>
      <c r="D52" s="3" t="s">
        <v>125</v>
      </c>
      <c r="E52" s="13" t="s">
        <v>126</v>
      </c>
    </row>
    <row r="53" spans="1:5" ht="15" customHeight="1" x14ac:dyDescent="0.25">
      <c r="A53"/>
      <c r="B53"/>
      <c r="D53" s="3" t="s">
        <v>127</v>
      </c>
      <c r="E53" s="13" t="s">
        <v>128</v>
      </c>
    </row>
    <row r="54" spans="1:5" ht="30" x14ac:dyDescent="0.25">
      <c r="A54"/>
      <c r="B54"/>
      <c r="D54" s="3" t="s">
        <v>129</v>
      </c>
      <c r="E54" s="13" t="s">
        <v>130</v>
      </c>
    </row>
    <row r="55" spans="1:5" ht="30" x14ac:dyDescent="0.25">
      <c r="A55"/>
      <c r="B55"/>
      <c r="D55" s="3" t="s">
        <v>131</v>
      </c>
      <c r="E55" s="13" t="s">
        <v>132</v>
      </c>
    </row>
    <row r="56" spans="1:5" ht="30" x14ac:dyDescent="0.25">
      <c r="A56"/>
      <c r="B56"/>
      <c r="D56" s="3" t="s">
        <v>133</v>
      </c>
      <c r="E56" s="13" t="s">
        <v>134</v>
      </c>
    </row>
    <row r="57" spans="1:5" x14ac:dyDescent="0.25">
      <c r="A57"/>
      <c r="B57"/>
      <c r="D57" s="3" t="s">
        <v>135</v>
      </c>
      <c r="E57" s="13" t="s">
        <v>169</v>
      </c>
    </row>
    <row r="58" spans="1:5" x14ac:dyDescent="0.25">
      <c r="A58"/>
      <c r="B58"/>
      <c r="D58" s="3" t="s">
        <v>136</v>
      </c>
      <c r="E58" s="13" t="s">
        <v>137</v>
      </c>
    </row>
    <row r="59" spans="1:5" x14ac:dyDescent="0.25">
      <c r="A59"/>
      <c r="B59"/>
      <c r="D59" s="3" t="s">
        <v>138</v>
      </c>
      <c r="E59" s="13" t="s">
        <v>139</v>
      </c>
    </row>
    <row r="60" spans="1:5" x14ac:dyDescent="0.25">
      <c r="A60"/>
      <c r="B60"/>
      <c r="D60" s="3" t="s">
        <v>140</v>
      </c>
      <c r="E60" s="13" t="s">
        <v>170</v>
      </c>
    </row>
    <row r="61" spans="1:5" x14ac:dyDescent="0.25">
      <c r="A61"/>
      <c r="B61"/>
      <c r="D61" s="3" t="s">
        <v>141</v>
      </c>
      <c r="E61" s="13" t="s">
        <v>171</v>
      </c>
    </row>
    <row r="62" spans="1:5" x14ac:dyDescent="0.25">
      <c r="A62"/>
      <c r="B62"/>
      <c r="D62" s="3" t="s">
        <v>142</v>
      </c>
      <c r="E62" s="13" t="s">
        <v>143</v>
      </c>
    </row>
    <row r="63" spans="1:5" ht="30" x14ac:dyDescent="0.25">
      <c r="A63"/>
      <c r="B63"/>
      <c r="D63" s="3" t="s">
        <v>144</v>
      </c>
      <c r="E63" s="13" t="s">
        <v>172</v>
      </c>
    </row>
    <row r="64" spans="1:5" x14ac:dyDescent="0.25">
      <c r="A64"/>
      <c r="B64"/>
      <c r="D64" s="3" t="s">
        <v>145</v>
      </c>
      <c r="E64" s="13" t="s">
        <v>146</v>
      </c>
    </row>
    <row r="65" spans="1:2" x14ac:dyDescent="0.25">
      <c r="A65"/>
      <c r="B65"/>
    </row>
    <row r="66" spans="1:2" x14ac:dyDescent="0.25">
      <c r="A66"/>
      <c r="B66"/>
    </row>
    <row r="67" spans="1:2" x14ac:dyDescent="0.25">
      <c r="A67"/>
      <c r="B67"/>
    </row>
    <row r="68" spans="1:2" x14ac:dyDescent="0.25">
      <c r="A68"/>
      <c r="B68"/>
    </row>
    <row r="69" spans="1:2" x14ac:dyDescent="0.25">
      <c r="A69"/>
      <c r="B69"/>
    </row>
    <row r="70" spans="1:2" x14ac:dyDescent="0.25">
      <c r="A70"/>
      <c r="B70"/>
    </row>
    <row r="71" spans="1:2" x14ac:dyDescent="0.25">
      <c r="A71"/>
      <c r="B71"/>
    </row>
    <row r="72" spans="1:2" x14ac:dyDescent="0.25">
      <c r="A72"/>
      <c r="B72"/>
    </row>
    <row r="73" spans="1:2" x14ac:dyDescent="0.25">
      <c r="A73"/>
      <c r="B73"/>
    </row>
    <row r="74" spans="1:2" x14ac:dyDescent="0.25">
      <c r="A74"/>
      <c r="B74"/>
    </row>
    <row r="75" spans="1:2" x14ac:dyDescent="0.25">
      <c r="A75"/>
      <c r="B75"/>
    </row>
    <row r="76" spans="1:2" x14ac:dyDescent="0.25">
      <c r="A76"/>
      <c r="B76"/>
    </row>
    <row r="77" spans="1:2" x14ac:dyDescent="0.25">
      <c r="A77"/>
      <c r="B77"/>
    </row>
    <row r="78" spans="1:2" x14ac:dyDescent="0.25">
      <c r="A78"/>
      <c r="B78"/>
    </row>
    <row r="79" spans="1:2" x14ac:dyDescent="0.25">
      <c r="A79"/>
      <c r="B79"/>
    </row>
    <row r="80" spans="1:2" x14ac:dyDescent="0.25">
      <c r="A80"/>
      <c r="B80"/>
    </row>
    <row r="81" spans="1:2" x14ac:dyDescent="0.25">
      <c r="A81"/>
      <c r="B81"/>
    </row>
    <row r="82" spans="1:2" x14ac:dyDescent="0.25">
      <c r="A82"/>
      <c r="B82"/>
    </row>
    <row r="83" spans="1:2" x14ac:dyDescent="0.25">
      <c r="A83"/>
      <c r="B83"/>
    </row>
    <row r="84" spans="1:2" x14ac:dyDescent="0.25">
      <c r="A84"/>
      <c r="B84"/>
    </row>
    <row r="85" spans="1:2" x14ac:dyDescent="0.25">
      <c r="A85"/>
      <c r="B85"/>
    </row>
    <row r="86" spans="1:2" x14ac:dyDescent="0.25">
      <c r="A86"/>
      <c r="B86"/>
    </row>
    <row r="87" spans="1:2" x14ac:dyDescent="0.25">
      <c r="A87"/>
      <c r="B87"/>
    </row>
    <row r="88" spans="1:2" x14ac:dyDescent="0.25">
      <c r="A88"/>
      <c r="B88"/>
    </row>
    <row r="89" spans="1:2" x14ac:dyDescent="0.25">
      <c r="A89"/>
      <c r="B89"/>
    </row>
    <row r="90" spans="1:2" x14ac:dyDescent="0.25">
      <c r="A90"/>
      <c r="B90"/>
    </row>
    <row r="91" spans="1:2" x14ac:dyDescent="0.25">
      <c r="A91"/>
      <c r="B91"/>
    </row>
    <row r="92" spans="1:2" x14ac:dyDescent="0.25">
      <c r="A92"/>
      <c r="B92"/>
    </row>
    <row r="93" spans="1:2" x14ac:dyDescent="0.25">
      <c r="A93"/>
      <c r="B9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vt:i4>
      </vt:variant>
    </vt:vector>
  </HeadingPairs>
  <TitlesOfParts>
    <vt:vector size="13" baseType="lpstr">
      <vt:lpstr>Programa 11</vt:lpstr>
      <vt:lpstr>Programa 12</vt:lpstr>
      <vt:lpstr>Programa 13</vt:lpstr>
      <vt:lpstr>Historial de Cambios</vt:lpstr>
      <vt:lpstr>Validacion datos</vt:lpstr>
      <vt:lpstr>'Historial de Cambios'!Área_de_impresión</vt:lpstr>
      <vt:lpstr>'Programa 11'!Área_de_impresión</vt:lpstr>
      <vt:lpstr>'Programa 12'!Área_de_impresión</vt:lpstr>
      <vt:lpstr>'Programa 13'!Área_de_impresión</vt:lpstr>
      <vt:lpstr>'Historial de Cambios'!Títulos_a_imprimir</vt:lpstr>
      <vt:lpstr>'Programa 11'!Títulos_a_imprimir</vt:lpstr>
      <vt:lpstr>'Programa 12'!Títulos_a_imprimir</vt:lpstr>
      <vt:lpstr>'Programa 13'!Títulos_a_imprimir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DNMCG;Empresas Públicas</dc:creator>
  <cp:lastModifiedBy>Deyris Reyes Ramírez</cp:lastModifiedBy>
  <cp:lastPrinted>2022-04-07T16:07:42Z</cp:lastPrinted>
  <dcterms:created xsi:type="dcterms:W3CDTF">2018-02-28T12:31:13Z</dcterms:created>
  <dcterms:modified xsi:type="dcterms:W3CDTF">2022-04-07T16:46:25Z</dcterms:modified>
</cp:coreProperties>
</file>