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ESTADISTICA\2023\1.Producción de Agua Potable\4.Producción de Agua Potable Trimestral\2do. Trimestre 2023\"/>
    </mc:Choice>
  </mc:AlternateContent>
  <bookViews>
    <workbookView xWindow="20370" yWindow="-120" windowWidth="29040" windowHeight="15840" activeTab="1"/>
  </bookViews>
  <sheets>
    <sheet name="ABRIL-JUNIO" sheetId="3" r:id="rId1"/>
    <sheet name="ABRIL -JUNIO II" sheetId="4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3" l="1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E41" i="3"/>
  <c r="E37" i="3"/>
  <c r="E34" i="3"/>
  <c r="E31" i="3"/>
  <c r="E26" i="3"/>
  <c r="E21" i="3"/>
  <c r="E16" i="3"/>
  <c r="E11" i="3"/>
  <c r="F10" i="3"/>
  <c r="F11" i="4" l="1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10" i="4"/>
  <c r="D41" i="3"/>
  <c r="D37" i="3"/>
  <c r="D34" i="3"/>
  <c r="D31" i="3"/>
  <c r="D26" i="3"/>
  <c r="D21" i="3"/>
  <c r="D16" i="3"/>
  <c r="D11" i="3"/>
  <c r="C41" i="3" l="1"/>
  <c r="C37" i="3"/>
  <c r="C34" i="3"/>
  <c r="C31" i="3"/>
  <c r="C26" i="3"/>
  <c r="C21" i="3"/>
  <c r="C16" i="3"/>
  <c r="C11" i="3"/>
  <c r="D42" i="3" l="1"/>
  <c r="F42" i="3" l="1"/>
  <c r="C42" i="3"/>
  <c r="E34" i="4" l="1"/>
  <c r="D34" i="4"/>
  <c r="C34" i="4" l="1"/>
  <c r="F34" i="4" l="1"/>
  <c r="E42" i="3" l="1"/>
</calcChain>
</file>

<file path=xl/sharedStrings.xml><?xml version="1.0" encoding="utf-8"?>
<sst xmlns="http://schemas.openxmlformats.org/spreadsheetml/2006/main" count="103" uniqueCount="67">
  <si>
    <t>Montecristi</t>
  </si>
  <si>
    <t>Azua</t>
  </si>
  <si>
    <t>Peravia</t>
  </si>
  <si>
    <t>Monte Plata</t>
  </si>
  <si>
    <t>El Seibo</t>
  </si>
  <si>
    <t>Hato Mayor</t>
  </si>
  <si>
    <t>Barahona</t>
  </si>
  <si>
    <t>Regiones ONE</t>
  </si>
  <si>
    <t>Dajabón</t>
  </si>
  <si>
    <t>Sánchez Ramírez</t>
  </si>
  <si>
    <t>San Juan</t>
  </si>
  <si>
    <t>Elías Piña</t>
  </si>
  <si>
    <t>Duarte</t>
  </si>
  <si>
    <t>Hermanas Mirabal</t>
  </si>
  <si>
    <t>Samaná</t>
  </si>
  <si>
    <t>Valverde</t>
  </si>
  <si>
    <t>Santiago Rodríguez</t>
  </si>
  <si>
    <t>San José de Ocoa</t>
  </si>
  <si>
    <t>San Cristóbal</t>
  </si>
  <si>
    <t>Pedernales</t>
  </si>
  <si>
    <t>Bahoruco</t>
  </si>
  <si>
    <t>Independencia</t>
  </si>
  <si>
    <t>La Altagracia</t>
  </si>
  <si>
    <t>San Pedro de Macorís</t>
  </si>
  <si>
    <t xml:space="preserve"> Región II: Cibao Sur</t>
  </si>
  <si>
    <t xml:space="preserve">Región III: Cibao Nordeste  </t>
  </si>
  <si>
    <t>Provincias por Región</t>
  </si>
  <si>
    <t>María Trinidad Sánchez</t>
  </si>
  <si>
    <t>INAPA</t>
  </si>
  <si>
    <t>DIRECCIÓN EJECUTIVA</t>
  </si>
  <si>
    <t>DEPARTAMENTO DE ESTADÍSTICA</t>
  </si>
  <si>
    <t>INSTITUTO  NACIONAL DE AGUAS POTABLES Y ALCANTARILLADOS</t>
  </si>
  <si>
    <t>REGIONES</t>
  </si>
  <si>
    <t>PROVINCIAS</t>
  </si>
  <si>
    <t xml:space="preserve">Región II : Cibao Sur </t>
  </si>
  <si>
    <t xml:space="preserve">Región III : Cibao Nordeste  </t>
  </si>
  <si>
    <t xml:space="preserve">Región IV : Cibao Noroeste </t>
  </si>
  <si>
    <t xml:space="preserve"> Región V : Valdesia  </t>
  </si>
  <si>
    <t xml:space="preserve"> Región VI : Enriquillo  </t>
  </si>
  <si>
    <t xml:space="preserve">Región VII : El Valle </t>
  </si>
  <si>
    <t xml:space="preserve">Región VIII : Yuma </t>
  </si>
  <si>
    <t xml:space="preserve"> Región IX : Higüamo  </t>
  </si>
  <si>
    <t>__________________________________________________</t>
  </si>
  <si>
    <t>Ing. Keyros Omil Encarnación Grullón</t>
  </si>
  <si>
    <t>Encargado Departamento de Estadística</t>
  </si>
  <si>
    <t>PRODUCCIÓN DE AGUA POTABLE</t>
  </si>
  <si>
    <t xml:space="preserve">Región IV: Cibao Noroeste   </t>
  </si>
  <si>
    <t xml:space="preserve"> Región V: Valdesia   </t>
  </si>
  <si>
    <t>Región VI: Enriquillo</t>
  </si>
  <si>
    <t>Región VII: El Valle</t>
  </si>
  <si>
    <t>Región VIII: Yuma</t>
  </si>
  <si>
    <t xml:space="preserve"> Región IX: Higüamo</t>
  </si>
  <si>
    <r>
      <rPr>
        <b/>
        <sz val="11"/>
        <color theme="1"/>
        <rFont val="Calibri"/>
        <family val="2"/>
        <scheme val="minor"/>
      </rPr>
      <t xml:space="preserve">Nota : </t>
    </r>
    <r>
      <rPr>
        <sz val="11"/>
        <color theme="1"/>
        <rFont val="Calibri"/>
        <family val="2"/>
        <scheme val="minor"/>
      </rPr>
      <t>Las provincias de Santiago y Monseñor Nouel se encuentran fuera de nuestra Jurisdicción.</t>
    </r>
  </si>
  <si>
    <t>MESES</t>
  </si>
  <si>
    <t>Cantidad Trimestral             (M³)</t>
  </si>
  <si>
    <t>Total General Agua Producida (M³/Mes)</t>
  </si>
  <si>
    <t>Sub-Total</t>
  </si>
  <si>
    <t>TOTALES M3/MES</t>
  </si>
  <si>
    <t>ABRIL</t>
  </si>
  <si>
    <t>JUNIO</t>
  </si>
  <si>
    <t>MAYO</t>
  </si>
  <si>
    <t>Mayo</t>
  </si>
  <si>
    <t xml:space="preserve">Junio </t>
  </si>
  <si>
    <t>Abril</t>
  </si>
  <si>
    <t xml:space="preserve">                          </t>
  </si>
  <si>
    <t>PRODUCCIÓN DE AGUA POTABLE ABRIL- JUNIO 2023</t>
  </si>
  <si>
    <t>PRODUCCIÓN DE AGUA POTABLE ABRIL-JUNIO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</si>
</sst>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€_-;\-* #,##0.00\ _€_-;_-* &quot;-&quot;??\ _€_-;_-@_-"/>
    <numFmt numFmtId="164" formatCode="_(* #,##0.00_);_(* \(#,##0.00\);_(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rgb="FF000000"/>
      <name val="Times New Roman"/>
      <family val="1"/>
    </font>
    <font>
      <b/>
      <sz val="10"/>
      <color rgb="FF000000"/>
      <name val="Arial"/>
      <family val="2"/>
    </font>
    <font>
      <sz val="9"/>
      <color rgb="FF000000"/>
      <name val="Arial"/>
      <family val="2"/>
    </font>
    <font>
      <sz val="9"/>
      <color theme="1"/>
      <name val="Arial"/>
      <family val="2"/>
    </font>
    <font>
      <b/>
      <sz val="11"/>
      <color rgb="FF000000"/>
      <name val="Arial"/>
      <family val="2"/>
    </font>
    <font>
      <sz val="10"/>
      <name val="Arial"/>
      <family val="2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1"/>
      <color rgb="FFFF0000"/>
      <name val="Calibri"/>
      <family val="2"/>
      <scheme val="minor"/>
    </font>
    <font>
      <sz val="11"/>
      <color theme="1"/>
      <name val="Times New Roman"/>
      <family val="1"/>
    </font>
    <font>
      <sz val="12"/>
      <name val="Times New Roman"/>
      <family val="1"/>
    </font>
    <font>
      <b/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103">
    <xf numFmtId="0" fontId="0" fillId="0" borderId="0" xfId="0"/>
    <xf numFmtId="4" fontId="2" fillId="0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8" fillId="0" borderId="0" xfId="0" applyFont="1" applyAlignment="1">
      <alignment horizontal="center"/>
    </xf>
    <xf numFmtId="0" fontId="11" fillId="0" borderId="0" xfId="0" applyFont="1"/>
    <xf numFmtId="4" fontId="0" fillId="0" borderId="0" xfId="0" applyNumberFormat="1" applyAlignment="1">
      <alignment horizontal="center"/>
    </xf>
    <xf numFmtId="0" fontId="10" fillId="0" borderId="0" xfId="0" applyFont="1"/>
    <xf numFmtId="4" fontId="0" fillId="0" borderId="0" xfId="0" applyNumberFormat="1"/>
    <xf numFmtId="0" fontId="14" fillId="2" borderId="30" xfId="0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14" fillId="2" borderId="31" xfId="0" applyFont="1" applyFill="1" applyBorder="1" applyAlignment="1">
      <alignment horizontal="center" vertical="center" wrapText="1"/>
    </xf>
    <xf numFmtId="0" fontId="14" fillId="2" borderId="33" xfId="0" applyFont="1" applyFill="1" applyBorder="1" applyAlignment="1">
      <alignment horizontal="center" vertical="center" wrapText="1"/>
    </xf>
    <xf numFmtId="0" fontId="3" fillId="3" borderId="29" xfId="0" applyFont="1" applyFill="1" applyBorder="1" applyAlignment="1">
      <alignment horizontal="center" vertical="center" wrapText="1"/>
    </xf>
    <xf numFmtId="4" fontId="3" fillId="3" borderId="7" xfId="0" applyNumberFormat="1" applyFont="1" applyFill="1" applyBorder="1" applyAlignment="1">
      <alignment vertical="center" wrapText="1"/>
    </xf>
    <xf numFmtId="0" fontId="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3" borderId="24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15" fillId="0" borderId="26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center"/>
    </xf>
    <xf numFmtId="4" fontId="17" fillId="0" borderId="27" xfId="0" applyNumberFormat="1" applyFont="1" applyBorder="1" applyAlignment="1">
      <alignment horizontal="right" indent="1"/>
    </xf>
    <xf numFmtId="4" fontId="18" fillId="2" borderId="28" xfId="0" applyNumberFormat="1" applyFont="1" applyFill="1" applyBorder="1" applyAlignment="1">
      <alignment horizontal="right" vertical="center" wrapText="1" indent="1"/>
    </xf>
    <xf numFmtId="0" fontId="16" fillId="0" borderId="15" xfId="0" applyFont="1" applyBorder="1" applyAlignment="1">
      <alignment horizontal="center"/>
    </xf>
    <xf numFmtId="4" fontId="17" fillId="0" borderId="16" xfId="0" applyNumberFormat="1" applyFont="1" applyBorder="1" applyAlignment="1">
      <alignment horizontal="right" indent="1"/>
    </xf>
    <xf numFmtId="0" fontId="16" fillId="0" borderId="17" xfId="0" applyFont="1" applyBorder="1" applyAlignment="1">
      <alignment horizontal="center"/>
    </xf>
    <xf numFmtId="4" fontId="17" fillId="0" borderId="18" xfId="0" applyNumberFormat="1" applyFont="1" applyBorder="1" applyAlignment="1">
      <alignment horizontal="right" indent="1"/>
    </xf>
    <xf numFmtId="0" fontId="16" fillId="0" borderId="0" xfId="0" applyFont="1" applyBorder="1" applyAlignment="1">
      <alignment horizontal="center"/>
    </xf>
    <xf numFmtId="4" fontId="17" fillId="0" borderId="19" xfId="0" applyNumberFormat="1" applyFont="1" applyBorder="1" applyAlignment="1">
      <alignment horizontal="right" indent="1"/>
    </xf>
    <xf numFmtId="4" fontId="17" fillId="0" borderId="20" xfId="0" applyNumberFormat="1" applyFont="1" applyBorder="1" applyAlignment="1">
      <alignment horizontal="right" indent="1"/>
    </xf>
    <xf numFmtId="0" fontId="16" fillId="0" borderId="8" xfId="0" applyFont="1" applyBorder="1" applyAlignment="1">
      <alignment horizontal="center"/>
    </xf>
    <xf numFmtId="0" fontId="16" fillId="0" borderId="21" xfId="0" applyFont="1" applyBorder="1" applyAlignment="1">
      <alignment horizontal="center"/>
    </xf>
    <xf numFmtId="4" fontId="20" fillId="4" borderId="7" xfId="0" applyNumberFormat="1" applyFont="1" applyFill="1" applyBorder="1" applyAlignment="1">
      <alignment horizontal="center"/>
    </xf>
    <xf numFmtId="0" fontId="15" fillId="0" borderId="32" xfId="0" applyFont="1" applyBorder="1" applyAlignment="1">
      <alignment horizontal="left" vertical="center" wrapText="1" indent="1"/>
    </xf>
    <xf numFmtId="164" fontId="14" fillId="0" borderId="19" xfId="1" applyFont="1" applyFill="1" applyBorder="1" applyAlignment="1">
      <alignment horizontal="left" vertical="center" wrapText="1" indent="1"/>
    </xf>
    <xf numFmtId="4" fontId="15" fillId="0" borderId="32" xfId="0" applyNumberFormat="1" applyFont="1" applyBorder="1" applyAlignment="1">
      <alignment horizontal="left" vertical="center" wrapText="1" indent="1"/>
    </xf>
    <xf numFmtId="164" fontId="14" fillId="0" borderId="18" xfId="1" applyFont="1" applyFill="1" applyBorder="1" applyAlignment="1">
      <alignment horizontal="left" vertical="center" wrapText="1" indent="1"/>
    </xf>
    <xf numFmtId="164" fontId="4" fillId="0" borderId="20" xfId="1" applyFont="1" applyFill="1" applyBorder="1" applyAlignment="1">
      <alignment horizontal="left" vertical="center" wrapText="1" indent="1"/>
    </xf>
    <xf numFmtId="164" fontId="5" fillId="0" borderId="18" xfId="1" applyFont="1" applyFill="1" applyBorder="1" applyAlignment="1">
      <alignment horizontal="left" wrapText="1" indent="1"/>
    </xf>
    <xf numFmtId="164" fontId="4" fillId="0" borderId="18" xfId="1" applyFont="1" applyFill="1" applyBorder="1" applyAlignment="1">
      <alignment horizontal="left" vertical="center" wrapText="1" indent="1"/>
    </xf>
    <xf numFmtId="164" fontId="4" fillId="0" borderId="19" xfId="1" applyFont="1" applyFill="1" applyBorder="1" applyAlignment="1">
      <alignment horizontal="left" vertical="center" wrapText="1" indent="1"/>
    </xf>
    <xf numFmtId="164" fontId="4" fillId="0" borderId="16" xfId="1" applyFont="1" applyFill="1" applyBorder="1" applyAlignment="1">
      <alignment horizontal="left" vertical="center" wrapText="1" indent="1"/>
    </xf>
    <xf numFmtId="4" fontId="20" fillId="4" borderId="22" xfId="0" applyNumberFormat="1" applyFont="1" applyFill="1" applyBorder="1" applyAlignment="1">
      <alignment horizontal="left" indent="3"/>
    </xf>
    <xf numFmtId="0" fontId="0" fillId="0" borderId="0" xfId="0" applyAlignment="1">
      <alignment horizontal="left" indent="1"/>
    </xf>
    <xf numFmtId="43" fontId="16" fillId="0" borderId="36" xfId="2" applyFont="1" applyBorder="1" applyAlignment="1">
      <alignment vertical="center"/>
    </xf>
    <xf numFmtId="43" fontId="7" fillId="2" borderId="36" xfId="2" applyFont="1" applyFill="1" applyBorder="1" applyAlignment="1">
      <alignment vertical="center"/>
    </xf>
    <xf numFmtId="43" fontId="16" fillId="0" borderId="37" xfId="2" applyFont="1" applyBorder="1" applyAlignment="1">
      <alignment vertical="center"/>
    </xf>
    <xf numFmtId="43" fontId="7" fillId="2" borderId="38" xfId="2" applyFont="1" applyFill="1" applyBorder="1" applyAlignment="1">
      <alignment vertical="center"/>
    </xf>
    <xf numFmtId="164" fontId="14" fillId="0" borderId="4" xfId="1" applyFont="1" applyFill="1" applyBorder="1" applyAlignment="1">
      <alignment horizontal="left" vertical="center" wrapText="1" indent="1"/>
    </xf>
    <xf numFmtId="164" fontId="3" fillId="0" borderId="39" xfId="1" applyFont="1" applyFill="1" applyBorder="1" applyAlignment="1">
      <alignment horizontal="left" vertical="center" wrapText="1" indent="1"/>
    </xf>
    <xf numFmtId="39" fontId="14" fillId="2" borderId="24" xfId="1" applyNumberFormat="1" applyFont="1" applyFill="1" applyBorder="1" applyAlignment="1">
      <alignment horizontal="right" vertical="center" wrapText="1" indent="1"/>
    </xf>
    <xf numFmtId="164" fontId="14" fillId="0" borderId="40" xfId="1" applyFont="1" applyFill="1" applyBorder="1" applyAlignment="1">
      <alignment horizontal="left" vertical="center" wrapText="1" indent="1"/>
    </xf>
    <xf numFmtId="164" fontId="14" fillId="0" borderId="41" xfId="1" applyFont="1" applyFill="1" applyBorder="1" applyAlignment="1">
      <alignment horizontal="left" vertical="center" wrapText="1" indent="1"/>
    </xf>
    <xf numFmtId="43" fontId="16" fillId="0" borderId="41" xfId="2" applyFont="1" applyBorder="1" applyAlignment="1">
      <alignment vertical="center"/>
    </xf>
    <xf numFmtId="164" fontId="14" fillId="0" borderId="16" xfId="1" applyFont="1" applyFill="1" applyBorder="1" applyAlignment="1">
      <alignment horizontal="left" vertical="center" wrapText="1" indent="1"/>
    </xf>
    <xf numFmtId="43" fontId="16" fillId="0" borderId="40" xfId="2" applyFont="1" applyBorder="1" applyAlignment="1">
      <alignment horizontal="right" vertical="center"/>
    </xf>
    <xf numFmtId="0" fontId="8" fillId="0" borderId="0" xfId="0" applyFont="1" applyAlignment="1">
      <alignment horizontal="center"/>
    </xf>
    <xf numFmtId="0" fontId="3" fillId="3" borderId="3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3" fillId="3" borderId="24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3" borderId="25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34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6" fillId="3" borderId="5" xfId="0" applyFont="1" applyFill="1" applyBorder="1" applyAlignment="1">
      <alignment horizontal="center" vertical="center" wrapText="1"/>
    </xf>
    <xf numFmtId="0" fontId="6" fillId="3" borderId="35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15" fillId="3" borderId="13" xfId="0" applyFont="1" applyFill="1" applyBorder="1" applyAlignment="1">
      <alignment horizontal="center" vertical="center"/>
    </xf>
    <xf numFmtId="0" fontId="15" fillId="3" borderId="11" xfId="0" applyFont="1" applyFill="1" applyBorder="1" applyAlignment="1">
      <alignment horizontal="center" vertical="center"/>
    </xf>
    <xf numFmtId="0" fontId="15" fillId="3" borderId="4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/>
    </xf>
    <xf numFmtId="0" fontId="15" fillId="3" borderId="4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5" fillId="3" borderId="14" xfId="0" applyFont="1" applyFill="1" applyBorder="1" applyAlignment="1">
      <alignment horizontal="center" vertical="center" wrapText="1"/>
    </xf>
    <xf numFmtId="0" fontId="15" fillId="3" borderId="9" xfId="0" applyFont="1" applyFill="1" applyBorder="1" applyAlignment="1">
      <alignment horizontal="center" vertical="center" wrapText="1"/>
    </xf>
    <xf numFmtId="0" fontId="15" fillId="3" borderId="34" xfId="0" applyFont="1" applyFill="1" applyBorder="1" applyAlignment="1">
      <alignment horizontal="center" vertical="center" wrapText="1"/>
    </xf>
    <xf numFmtId="0" fontId="15" fillId="0" borderId="10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15" fillId="0" borderId="12" xfId="0" applyFont="1" applyBorder="1" applyAlignment="1">
      <alignment horizontal="left" vertical="center"/>
    </xf>
    <xf numFmtId="0" fontId="19" fillId="4" borderId="5" xfId="0" applyFont="1" applyFill="1" applyBorder="1" applyAlignment="1">
      <alignment horizontal="center"/>
    </xf>
    <xf numFmtId="0" fontId="19" fillId="4" borderId="6" xfId="0" applyFont="1" applyFill="1" applyBorder="1" applyAlignment="1">
      <alignment horizontal="center"/>
    </xf>
    <xf numFmtId="0" fontId="12" fillId="0" borderId="0" xfId="0" applyFont="1" applyAlignment="1">
      <alignment horizontal="left" wrapText="1"/>
    </xf>
    <xf numFmtId="0" fontId="0" fillId="0" borderId="0" xfId="0" applyAlignment="1">
      <alignment horizontal="center"/>
    </xf>
    <xf numFmtId="43" fontId="16" fillId="0" borderId="42" xfId="2" applyFont="1" applyBorder="1" applyAlignment="1">
      <alignment horizontal="right" vertical="center"/>
    </xf>
    <xf numFmtId="43" fontId="16" fillId="0" borderId="20" xfId="2" applyFont="1" applyBorder="1" applyAlignment="1">
      <alignment horizontal="right" vertical="center"/>
    </xf>
    <xf numFmtId="43" fontId="16" fillId="0" borderId="18" xfId="2" applyFont="1" applyBorder="1" applyAlignment="1">
      <alignment horizontal="right" vertical="center"/>
    </xf>
    <xf numFmtId="43" fontId="16" fillId="0" borderId="19" xfId="2" applyFont="1" applyBorder="1" applyAlignment="1">
      <alignment horizontal="right" vertical="center"/>
    </xf>
    <xf numFmtId="43" fontId="16" fillId="0" borderId="16" xfId="2" applyFont="1" applyBorder="1" applyAlignment="1">
      <alignment horizontal="right" vertical="center"/>
    </xf>
    <xf numFmtId="43" fontId="7" fillId="2" borderId="18" xfId="2" applyFont="1" applyFill="1" applyBorder="1" applyAlignment="1">
      <alignment horizontal="right" vertical="center"/>
    </xf>
    <xf numFmtId="43" fontId="7" fillId="2" borderId="16" xfId="2" applyFont="1" applyFill="1" applyBorder="1" applyAlignment="1">
      <alignment horizontal="right" vertical="center"/>
    </xf>
    <xf numFmtId="43" fontId="7" fillId="2" borderId="19" xfId="2" applyFont="1" applyFill="1" applyBorder="1" applyAlignment="1">
      <alignment horizontal="right" vertical="center"/>
    </xf>
    <xf numFmtId="43" fontId="16" fillId="0" borderId="39" xfId="2" applyFont="1" applyBorder="1" applyAlignment="1">
      <alignment horizontal="right" vertical="center"/>
    </xf>
    <xf numFmtId="43" fontId="7" fillId="2" borderId="39" xfId="2" applyFont="1" applyFill="1" applyBorder="1" applyAlignment="1">
      <alignment vertical="center"/>
    </xf>
    <xf numFmtId="39" fontId="14" fillId="2" borderId="22" xfId="1" applyNumberFormat="1" applyFont="1" applyFill="1" applyBorder="1" applyAlignment="1">
      <alignment horizontal="right" vertical="center" wrapText="1" indent="1"/>
    </xf>
    <xf numFmtId="4" fontId="15" fillId="0" borderId="43" xfId="0" applyNumberFormat="1" applyFont="1" applyBorder="1" applyAlignment="1">
      <alignment horizontal="left" vertical="center" wrapText="1" indent="1"/>
    </xf>
    <xf numFmtId="4" fontId="3" fillId="3" borderId="24" xfId="0" applyNumberFormat="1" applyFont="1" applyFill="1" applyBorder="1" applyAlignment="1">
      <alignment vertical="center" wrapText="1"/>
    </xf>
    <xf numFmtId="4" fontId="2" fillId="0" borderId="44" xfId="0" applyNumberFormat="1" applyFont="1" applyFill="1" applyBorder="1" applyAlignment="1">
      <alignment horizontal="center" vertical="center" wrapText="1"/>
    </xf>
  </cellXfs>
  <cellStyles count="3">
    <cellStyle name="Millares" xfId="1" builtinId="3"/>
    <cellStyle name="Millares 2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 sz="1600"/>
            </a:pPr>
            <a:r>
              <a:rPr lang="es-DO" sz="1600"/>
              <a:t> PRODUCCIÓN DE AGUA POTABLE (M</a:t>
            </a:r>
            <a:r>
              <a:rPr lang="es-DO" sz="1600">
                <a:latin typeface="Arial"/>
                <a:cs typeface="Arial"/>
              </a:rPr>
              <a:t>³/mes</a:t>
            </a:r>
            <a:r>
              <a:rPr lang="es-DO" sz="1600"/>
              <a:t>)                                                                </a:t>
            </a:r>
          </a:p>
          <a:p>
            <a:pPr>
              <a:defRPr sz="1600"/>
            </a:pPr>
            <a:r>
              <a:rPr lang="es-DO" sz="1600" baseline="0"/>
              <a:t>ACUMULADO  </a:t>
            </a:r>
            <a:r>
              <a:rPr lang="es-DO" sz="1600"/>
              <a:t>ABRIL-JUNIO 2023</a:t>
            </a:r>
          </a:p>
          <a:p>
            <a:pPr>
              <a:defRPr sz="1600"/>
            </a:pPr>
            <a:endParaRPr lang="es-DO" sz="1600"/>
          </a:p>
        </c:rich>
      </c:tx>
      <c:layout>
        <c:manualLayout>
          <c:xMode val="edge"/>
          <c:yMode val="edge"/>
          <c:x val="0.2045647970670614"/>
          <c:y val="0.1229970398304087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1959059903374232"/>
          <c:y val="0.29799470087629237"/>
          <c:w val="0.85680350147749995"/>
          <c:h val="0.5123743435704279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'ABRIL -JUNIO II'!$F$10:$F$33</c:f>
              <c:strCache>
                <c:ptCount val="24"/>
                <c:pt idx="0">
                  <c:v>2,124,791.81</c:v>
                </c:pt>
                <c:pt idx="1">
                  <c:v>10,798,648.05</c:v>
                </c:pt>
                <c:pt idx="2">
                  <c:v>3,709,878.05</c:v>
                </c:pt>
                <c:pt idx="3">
                  <c:v>5,016,171.31</c:v>
                </c:pt>
                <c:pt idx="4">
                  <c:v>5,470,387.71</c:v>
                </c:pt>
                <c:pt idx="5">
                  <c:v>32,303,741.47</c:v>
                </c:pt>
                <c:pt idx="6">
                  <c:v>4,207,230.72</c:v>
                </c:pt>
                <c:pt idx="7">
                  <c:v>1,644,334.24</c:v>
                </c:pt>
                <c:pt idx="8">
                  <c:v>2,177,447.28</c:v>
                </c:pt>
                <c:pt idx="9">
                  <c:v>16,747,572.06</c:v>
                </c:pt>
                <c:pt idx="10">
                  <c:v>6,149,846.00</c:v>
                </c:pt>
                <c:pt idx="11">
                  <c:v>7,398,314.76</c:v>
                </c:pt>
                <c:pt idx="12">
                  <c:v>1,211,467.76</c:v>
                </c:pt>
                <c:pt idx="13">
                  <c:v>20,507,603.11</c:v>
                </c:pt>
                <c:pt idx="14">
                  <c:v>527,102.44</c:v>
                </c:pt>
                <c:pt idx="15">
                  <c:v>2,090,988.01</c:v>
                </c:pt>
                <c:pt idx="16">
                  <c:v>1,334,246.37</c:v>
                </c:pt>
                <c:pt idx="17">
                  <c:v>10,115,629.72</c:v>
                </c:pt>
                <c:pt idx="18">
                  <c:v>1,327,264.76</c:v>
                </c:pt>
                <c:pt idx="19">
                  <c:v>2,928,521.80</c:v>
                </c:pt>
                <c:pt idx="20">
                  <c:v>2,941,627.31</c:v>
                </c:pt>
                <c:pt idx="21">
                  <c:v>4,385,002.07</c:v>
                </c:pt>
                <c:pt idx="22">
                  <c:v>2,860,229.95</c:v>
                </c:pt>
                <c:pt idx="23">
                  <c:v>3,050,952.33</c:v>
                </c:pt>
              </c:strCache>
            </c:strRef>
          </c:tx>
          <c:spPr>
            <a:pattFill prst="narHorz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1"/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/>
              <a:lstStyle/>
              <a:p>
                <a:pPr>
                  <a:defRPr/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'ABRIL -JUNIO II'!$B$10:$B$33</c:f>
              <c:strCache>
                <c:ptCount val="24"/>
                <c:pt idx="0">
                  <c:v>Sánchez Ramírez</c:v>
                </c:pt>
                <c:pt idx="1">
                  <c:v>Duarte</c:v>
                </c:pt>
                <c:pt idx="2">
                  <c:v>Hermanas Mirabal</c:v>
                </c:pt>
                <c:pt idx="3">
                  <c:v>María Trinidad Sánchez</c:v>
                </c:pt>
                <c:pt idx="4">
                  <c:v>Samaná</c:v>
                </c:pt>
                <c:pt idx="5">
                  <c:v>Valverde</c:v>
                </c:pt>
                <c:pt idx="6">
                  <c:v>Montecristi</c:v>
                </c:pt>
                <c:pt idx="7">
                  <c:v>Dajabón</c:v>
                </c:pt>
                <c:pt idx="8">
                  <c:v>Santiago Rodríguez</c:v>
                </c:pt>
                <c:pt idx="9">
                  <c:v>San Cristóbal</c:v>
                </c:pt>
                <c:pt idx="10">
                  <c:v>Peravia</c:v>
                </c:pt>
                <c:pt idx="11">
                  <c:v>Azua</c:v>
                </c:pt>
                <c:pt idx="12">
                  <c:v>San José de Ocoa</c:v>
                </c:pt>
                <c:pt idx="13">
                  <c:v>Barahona</c:v>
                </c:pt>
                <c:pt idx="14">
                  <c:v>Pedernales</c:v>
                </c:pt>
                <c:pt idx="15">
                  <c:v>Bahoruco</c:v>
                </c:pt>
                <c:pt idx="16">
                  <c:v>Independencia</c:v>
                </c:pt>
                <c:pt idx="17">
                  <c:v>San Juan</c:v>
                </c:pt>
                <c:pt idx="18">
                  <c:v>Elías Piña</c:v>
                </c:pt>
                <c:pt idx="19">
                  <c:v>La Altagracia</c:v>
                </c:pt>
                <c:pt idx="20">
                  <c:v>El Seibo</c:v>
                </c:pt>
                <c:pt idx="21">
                  <c:v>San Pedro de Macorís</c:v>
                </c:pt>
                <c:pt idx="22">
                  <c:v>Hato Mayor</c:v>
                </c:pt>
                <c:pt idx="23">
                  <c:v>Monte Plata</c:v>
                </c:pt>
              </c:strCache>
            </c:strRef>
          </c:cat>
          <c:val>
            <c:numRef>
              <c:f>'ABRIL -JUNIO II'!$F$10:$F$33</c:f>
              <c:numCache>
                <c:formatCode>#,##0.00</c:formatCode>
                <c:ptCount val="24"/>
                <c:pt idx="0">
                  <c:v>2124791.8099999996</c:v>
                </c:pt>
                <c:pt idx="1">
                  <c:v>10798648.054</c:v>
                </c:pt>
                <c:pt idx="2">
                  <c:v>3709878.0460000006</c:v>
                </c:pt>
                <c:pt idx="3">
                  <c:v>5016171.3140000002</c:v>
                </c:pt>
                <c:pt idx="4">
                  <c:v>5470387.7059999993</c:v>
                </c:pt>
                <c:pt idx="5">
                  <c:v>32303741.471999995</c:v>
                </c:pt>
                <c:pt idx="6">
                  <c:v>4207230.7200000007</c:v>
                </c:pt>
                <c:pt idx="7">
                  <c:v>1644334.2440000002</c:v>
                </c:pt>
                <c:pt idx="8">
                  <c:v>2177447.284</c:v>
                </c:pt>
                <c:pt idx="9">
                  <c:v>16747572.0568</c:v>
                </c:pt>
                <c:pt idx="10">
                  <c:v>6149846.0011354834</c:v>
                </c:pt>
                <c:pt idx="11">
                  <c:v>7398314.7640000004</c:v>
                </c:pt>
                <c:pt idx="12">
                  <c:v>1211467.764</c:v>
                </c:pt>
                <c:pt idx="13">
                  <c:v>20507603.112000003</c:v>
                </c:pt>
                <c:pt idx="14">
                  <c:v>527102.43999999994</c:v>
                </c:pt>
                <c:pt idx="15">
                  <c:v>2090988.01</c:v>
                </c:pt>
                <c:pt idx="16">
                  <c:v>1334246.3704000001</c:v>
                </c:pt>
                <c:pt idx="17">
                  <c:v>10115629.723999999</c:v>
                </c:pt>
                <c:pt idx="18">
                  <c:v>1327264.7579999999</c:v>
                </c:pt>
                <c:pt idx="19">
                  <c:v>2928521.8000000003</c:v>
                </c:pt>
                <c:pt idx="20">
                  <c:v>2941627.3080000002</c:v>
                </c:pt>
                <c:pt idx="21">
                  <c:v>4385002.07</c:v>
                </c:pt>
                <c:pt idx="22">
                  <c:v>2860229.952</c:v>
                </c:pt>
                <c:pt idx="23">
                  <c:v>3050952.3260000004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39-4665-8DBF-5B1C8F1B497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64"/>
        <c:overlap val="-22"/>
        <c:axId val="347468208"/>
        <c:axId val="347468752"/>
      </c:barChart>
      <c:catAx>
        <c:axId val="3474682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s-ES"/>
          </a:p>
        </c:txPr>
        <c:crossAx val="347468752"/>
        <c:crosses val="autoZero"/>
        <c:auto val="1"/>
        <c:lblAlgn val="ctr"/>
        <c:lblOffset val="100"/>
        <c:noMultiLvlLbl val="0"/>
      </c:catAx>
      <c:valAx>
        <c:axId val="347468752"/>
        <c:scaling>
          <c:orientation val="minMax"/>
        </c:scaling>
        <c:delete val="0"/>
        <c:axPos val="l"/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es-ES"/>
          </a:p>
        </c:txPr>
        <c:crossAx val="3474682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latin typeface="Times New Roman" panose="02020603050405020304" pitchFamily="18" charset="0"/>
          <a:cs typeface="Times New Roman" panose="02020603050405020304" pitchFamily="18" charset="0"/>
        </a:defRPr>
      </a:pPr>
      <a:endParaRPr lang="es-ES"/>
    </a:p>
  </c:txPr>
  <c:printSettings>
    <c:headerFooter/>
    <c:pageMargins b="0.74803149606299213" l="0.70866141732283472" r="0.70866141732283472" t="0.74803149606299213" header="0.31496062992125984" footer="0.31496062992125984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9525</xdr:rowOff>
    </xdr:from>
    <xdr:to>
      <xdr:col>0</xdr:col>
      <xdr:colOff>1040572</xdr:colOff>
      <xdr:row>3</xdr:row>
      <xdr:rowOff>10338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3375" y="9525"/>
          <a:ext cx="707197" cy="591363"/>
        </a:xfrm>
        <a:prstGeom prst="rect">
          <a:avLst/>
        </a:prstGeom>
      </xdr:spPr>
    </xdr:pic>
    <xdr:clientData/>
  </xdr:twoCellAnchor>
  <xdr:twoCellAnchor editAs="oneCell">
    <xdr:from>
      <xdr:col>1</xdr:col>
      <xdr:colOff>967740</xdr:colOff>
      <xdr:row>45</xdr:row>
      <xdr:rowOff>106680</xdr:rowOff>
    </xdr:from>
    <xdr:to>
      <xdr:col>4</xdr:col>
      <xdr:colOff>438509</xdr:colOff>
      <xdr:row>52</xdr:row>
      <xdr:rowOff>129592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788920" y="9692640"/>
          <a:ext cx="3025499" cy="137927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336467</xdr:colOff>
      <xdr:row>4</xdr:row>
      <xdr:rowOff>185057</xdr:rowOff>
    </xdr:from>
    <xdr:to>
      <xdr:col>18</xdr:col>
      <xdr:colOff>61604</xdr:colOff>
      <xdr:row>43</xdr:row>
      <xdr:rowOff>130628</xdr:rowOff>
    </xdr:to>
    <xdr:graphicFrame macro="">
      <xdr:nvGraphicFramePr>
        <xdr:cNvPr id="2" name="Gráfico 5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1082387</xdr:colOff>
      <xdr:row>35</xdr:row>
      <xdr:rowOff>86591</xdr:rowOff>
    </xdr:from>
    <xdr:to>
      <xdr:col>4</xdr:col>
      <xdr:colOff>265431</xdr:colOff>
      <xdr:row>42</xdr:row>
      <xdr:rowOff>149196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796887" y="7213023"/>
          <a:ext cx="2932430" cy="13961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56"/>
  <sheetViews>
    <sheetView showGridLines="0" workbookViewId="0">
      <selection activeCell="F40" sqref="F40"/>
    </sheetView>
  </sheetViews>
  <sheetFormatPr baseColWidth="10" defaultRowHeight="15" x14ac:dyDescent="0.25"/>
  <cols>
    <col min="1" max="1" width="26.5703125" customWidth="1"/>
    <col min="2" max="2" width="21.28515625" customWidth="1"/>
    <col min="3" max="3" width="14.5703125" customWidth="1"/>
    <col min="4" max="4" width="16" customWidth="1"/>
    <col min="5" max="5" width="14.5703125" customWidth="1"/>
    <col min="6" max="6" width="15.140625" customWidth="1"/>
  </cols>
  <sheetData>
    <row r="2" spans="1:6" ht="15.75" x14ac:dyDescent="0.25">
      <c r="A2" s="56" t="s">
        <v>31</v>
      </c>
      <c r="B2" s="56"/>
      <c r="C2" s="56"/>
      <c r="D2" s="56"/>
      <c r="E2" s="56"/>
      <c r="F2" s="56"/>
    </row>
    <row r="3" spans="1:6" ht="15.75" x14ac:dyDescent="0.25">
      <c r="A3" s="56" t="s">
        <v>28</v>
      </c>
      <c r="B3" s="56"/>
      <c r="C3" s="56"/>
      <c r="D3" s="56"/>
      <c r="E3" s="56"/>
      <c r="F3" s="56"/>
    </row>
    <row r="4" spans="1:6" ht="15.75" x14ac:dyDescent="0.25">
      <c r="A4" s="56" t="s">
        <v>29</v>
      </c>
      <c r="B4" s="56"/>
      <c r="C4" s="56"/>
      <c r="D4" s="56"/>
      <c r="E4" s="56"/>
      <c r="F4" s="56"/>
    </row>
    <row r="5" spans="1:6" ht="15.75" x14ac:dyDescent="0.25">
      <c r="A5" s="56" t="s">
        <v>30</v>
      </c>
      <c r="B5" s="56"/>
      <c r="C5" s="56"/>
      <c r="D5" s="56"/>
      <c r="E5" s="56"/>
      <c r="F5" s="56"/>
    </row>
    <row r="6" spans="1:6" ht="16.5" thickBot="1" x14ac:dyDescent="0.3">
      <c r="A6" s="56" t="s">
        <v>65</v>
      </c>
      <c r="B6" s="56"/>
      <c r="C6" s="56"/>
      <c r="D6" s="56"/>
      <c r="E6" s="56"/>
      <c r="F6" s="56"/>
    </row>
    <row r="7" spans="1:6" ht="19.5" customHeight="1" thickTop="1" thickBot="1" x14ac:dyDescent="0.3">
      <c r="A7" s="57" t="s">
        <v>45</v>
      </c>
      <c r="B7" s="58"/>
      <c r="C7" s="58"/>
      <c r="D7" s="58"/>
      <c r="E7" s="58"/>
      <c r="F7" s="59"/>
    </row>
    <row r="8" spans="1:6" ht="19.5" customHeight="1" thickTop="1" thickBot="1" x14ac:dyDescent="0.3">
      <c r="A8" s="61" t="s">
        <v>7</v>
      </c>
      <c r="B8" s="63" t="s">
        <v>26</v>
      </c>
      <c r="C8" s="60" t="s">
        <v>53</v>
      </c>
      <c r="D8" s="60"/>
      <c r="E8" s="60"/>
      <c r="F8" s="17"/>
    </row>
    <row r="9" spans="1:6" s="2" customFormat="1" ht="41.25" customHeight="1" thickTop="1" thickBot="1" x14ac:dyDescent="0.3">
      <c r="A9" s="62"/>
      <c r="B9" s="64"/>
      <c r="C9" s="18" t="s">
        <v>63</v>
      </c>
      <c r="D9" s="18" t="s">
        <v>61</v>
      </c>
      <c r="E9" s="18" t="s">
        <v>62</v>
      </c>
      <c r="F9" s="13" t="s">
        <v>54</v>
      </c>
    </row>
    <row r="10" spans="1:6" ht="16.5" thickTop="1" thickBot="1" x14ac:dyDescent="0.3">
      <c r="A10" s="65" t="s">
        <v>24</v>
      </c>
      <c r="B10" s="9" t="s">
        <v>9</v>
      </c>
      <c r="C10" s="48">
        <v>689869.58000000019</v>
      </c>
      <c r="D10" s="48">
        <v>712901.04999999981</v>
      </c>
      <c r="E10" s="48">
        <v>722021.17999999993</v>
      </c>
      <c r="F10" s="50">
        <f>SUM(C10:E10)</f>
        <v>2124791.8099999996</v>
      </c>
    </row>
    <row r="11" spans="1:6" ht="16.5" thickTop="1" thickBot="1" x14ac:dyDescent="0.3">
      <c r="A11" s="66"/>
      <c r="B11" s="33" t="s">
        <v>56</v>
      </c>
      <c r="C11" s="49">
        <f>SUM(C10)</f>
        <v>689869.58000000019</v>
      </c>
      <c r="D11" s="49">
        <f>SUM(D10)</f>
        <v>712901.04999999981</v>
      </c>
      <c r="E11" s="49">
        <f>SUM(E10)</f>
        <v>722021.17999999993</v>
      </c>
      <c r="F11" s="50">
        <f t="shared" ref="F11:F41" si="0">SUM(C11:E11)</f>
        <v>2124791.8099999996</v>
      </c>
    </row>
    <row r="12" spans="1:6" ht="16.5" thickTop="1" thickBot="1" x14ac:dyDescent="0.3">
      <c r="A12" s="67" t="s">
        <v>25</v>
      </c>
      <c r="B12" s="10" t="s">
        <v>12</v>
      </c>
      <c r="C12" s="54">
        <v>3538989.4720000001</v>
      </c>
      <c r="D12" s="55">
        <v>3790268.7999999993</v>
      </c>
      <c r="E12" s="51">
        <v>3469389.7819999997</v>
      </c>
      <c r="F12" s="50">
        <f t="shared" si="0"/>
        <v>10798648.054</v>
      </c>
    </row>
    <row r="13" spans="1:6" ht="15" customHeight="1" thickTop="1" thickBot="1" x14ac:dyDescent="0.3">
      <c r="A13" s="68"/>
      <c r="B13" s="11" t="s">
        <v>13</v>
      </c>
      <c r="C13" s="36">
        <v>1190215.0040000002</v>
      </c>
      <c r="D13" s="53">
        <v>1281966.05</v>
      </c>
      <c r="E13" s="52">
        <v>1237696.9920000001</v>
      </c>
      <c r="F13" s="50">
        <f t="shared" si="0"/>
        <v>3709878.0460000006</v>
      </c>
    </row>
    <row r="14" spans="1:6" ht="13.5" customHeight="1" thickTop="1" thickBot="1" x14ac:dyDescent="0.3">
      <c r="A14" s="68"/>
      <c r="B14" s="11" t="s">
        <v>27</v>
      </c>
      <c r="C14" s="36">
        <v>1660686.828</v>
      </c>
      <c r="D14" s="53">
        <v>1824669.1400000001</v>
      </c>
      <c r="E14" s="52">
        <v>1530815.3459999999</v>
      </c>
      <c r="F14" s="50">
        <f t="shared" si="0"/>
        <v>5016171.3140000002</v>
      </c>
    </row>
    <row r="15" spans="1:6" ht="16.5" thickTop="1" thickBot="1" x14ac:dyDescent="0.3">
      <c r="A15" s="68"/>
      <c r="B15" s="9" t="s">
        <v>14</v>
      </c>
      <c r="C15" s="34">
        <v>1760305.4679999999</v>
      </c>
      <c r="D15" s="46">
        <v>1890668.16</v>
      </c>
      <c r="E15" s="34">
        <v>1819414.078</v>
      </c>
      <c r="F15" s="50">
        <f t="shared" si="0"/>
        <v>5470387.7059999993</v>
      </c>
    </row>
    <row r="16" spans="1:6" ht="16.5" thickTop="1" thickBot="1" x14ac:dyDescent="0.3">
      <c r="A16" s="66"/>
      <c r="B16" s="33" t="s">
        <v>56</v>
      </c>
      <c r="C16" s="35">
        <f>SUM(C12:C15)</f>
        <v>8150196.7719999999</v>
      </c>
      <c r="D16" s="35">
        <f>SUM(D12:D15)</f>
        <v>8787572.1500000004</v>
      </c>
      <c r="E16" s="35">
        <f>SUM(E12:E15)</f>
        <v>8057316.1979999999</v>
      </c>
      <c r="F16" s="99">
        <f t="shared" si="0"/>
        <v>24995085.119999997</v>
      </c>
    </row>
    <row r="17" spans="1:9" ht="16.5" thickTop="1" thickBot="1" x14ac:dyDescent="0.3">
      <c r="A17" s="67" t="s">
        <v>46</v>
      </c>
      <c r="B17" s="12" t="s">
        <v>15</v>
      </c>
      <c r="C17" s="37">
        <v>10618284.671999998</v>
      </c>
      <c r="D17" s="37">
        <v>11029901.760000002</v>
      </c>
      <c r="E17" s="37">
        <v>10655555.039999997</v>
      </c>
      <c r="F17" s="50">
        <f t="shared" si="0"/>
        <v>32303741.471999995</v>
      </c>
      <c r="I17" t="s">
        <v>64</v>
      </c>
    </row>
    <row r="18" spans="1:9" ht="16.5" thickTop="1" thickBot="1" x14ac:dyDescent="0.3">
      <c r="A18" s="68"/>
      <c r="B18" s="11" t="s">
        <v>0</v>
      </c>
      <c r="C18" s="38">
        <v>1386473.7600000002</v>
      </c>
      <c r="D18" s="38">
        <v>1434283.2000000002</v>
      </c>
      <c r="E18" s="38">
        <v>1386473.7600000002</v>
      </c>
      <c r="F18" s="50">
        <f t="shared" si="0"/>
        <v>4207230.7200000007</v>
      </c>
    </row>
    <row r="19" spans="1:9" ht="16.5" thickTop="1" thickBot="1" x14ac:dyDescent="0.3">
      <c r="A19" s="68"/>
      <c r="B19" s="11" t="s">
        <v>8</v>
      </c>
      <c r="C19" s="39">
        <v>561618.67200000002</v>
      </c>
      <c r="D19" s="39">
        <v>552760.63</v>
      </c>
      <c r="E19" s="39">
        <v>529954.94200000004</v>
      </c>
      <c r="F19" s="50">
        <f t="shared" si="0"/>
        <v>1644334.2440000002</v>
      </c>
    </row>
    <row r="20" spans="1:9" ht="17.25" customHeight="1" thickTop="1" thickBot="1" x14ac:dyDescent="0.3">
      <c r="A20" s="68"/>
      <c r="B20" s="9" t="s">
        <v>16</v>
      </c>
      <c r="C20" s="40">
        <v>721771.05200000003</v>
      </c>
      <c r="D20" s="40">
        <v>744722.6</v>
      </c>
      <c r="E20" s="92">
        <v>710953.6320000001</v>
      </c>
      <c r="F20" s="50">
        <f t="shared" si="0"/>
        <v>2177447.284</v>
      </c>
    </row>
    <row r="21" spans="1:9" ht="16.5" thickTop="1" thickBot="1" x14ac:dyDescent="0.3">
      <c r="A21" s="66"/>
      <c r="B21" s="33" t="s">
        <v>56</v>
      </c>
      <c r="C21" s="35">
        <f>SUM(C17:C20)</f>
        <v>13288148.155999998</v>
      </c>
      <c r="D21" s="35">
        <f>SUM(D17:D20)</f>
        <v>13761668.190000001</v>
      </c>
      <c r="E21" s="35">
        <f>SUM(E17:E20)</f>
        <v>13282937.373999996</v>
      </c>
      <c r="F21" s="99">
        <f t="shared" si="0"/>
        <v>40332753.719999999</v>
      </c>
    </row>
    <row r="22" spans="1:9" ht="16.5" thickTop="1" thickBot="1" x14ac:dyDescent="0.3">
      <c r="A22" s="67" t="s">
        <v>47</v>
      </c>
      <c r="B22" s="10" t="s">
        <v>18</v>
      </c>
      <c r="C22" s="41">
        <v>5599150.3644000012</v>
      </c>
      <c r="D22" s="45">
        <v>5666400.8879999993</v>
      </c>
      <c r="E22" s="41">
        <v>5482020.8044000017</v>
      </c>
      <c r="F22" s="50">
        <f t="shared" si="0"/>
        <v>16747572.0568</v>
      </c>
    </row>
    <row r="23" spans="1:9" ht="16.5" thickTop="1" thickBot="1" x14ac:dyDescent="0.3">
      <c r="A23" s="68"/>
      <c r="B23" s="11" t="s">
        <v>2</v>
      </c>
      <c r="C23" s="39">
        <v>2020955.04</v>
      </c>
      <c r="D23" s="45">
        <v>2101718.4619354839</v>
      </c>
      <c r="E23" s="39">
        <v>2027172.4992</v>
      </c>
      <c r="F23" s="50">
        <f t="shared" si="0"/>
        <v>6149846.0011354834</v>
      </c>
    </row>
    <row r="24" spans="1:9" ht="16.5" thickTop="1" thickBot="1" x14ac:dyDescent="0.3">
      <c r="A24" s="68"/>
      <c r="B24" s="11" t="s">
        <v>1</v>
      </c>
      <c r="C24" s="39">
        <v>2594382.5960000004</v>
      </c>
      <c r="D24" s="44">
        <v>2362559.6199999996</v>
      </c>
      <c r="E24" s="39">
        <v>2441372.548</v>
      </c>
      <c r="F24" s="50">
        <f t="shared" si="0"/>
        <v>7398314.7640000004</v>
      </c>
    </row>
    <row r="25" spans="1:9" ht="16.5" thickTop="1" thickBot="1" x14ac:dyDescent="0.3">
      <c r="A25" s="68"/>
      <c r="B25" s="9" t="s">
        <v>17</v>
      </c>
      <c r="C25" s="40">
        <v>394305.58000000007</v>
      </c>
      <c r="D25" s="44">
        <v>399705.00399999996</v>
      </c>
      <c r="E25" s="40">
        <v>417457.18000000005</v>
      </c>
      <c r="F25" s="50">
        <f t="shared" si="0"/>
        <v>1211467.764</v>
      </c>
    </row>
    <row r="26" spans="1:9" ht="16.5" thickTop="1" thickBot="1" x14ac:dyDescent="0.3">
      <c r="A26" s="66"/>
      <c r="B26" s="33" t="s">
        <v>56</v>
      </c>
      <c r="C26" s="35">
        <f>SUM(C22:C25)</f>
        <v>10608793.580400001</v>
      </c>
      <c r="D26" s="35">
        <f>SUM(D22:D25)</f>
        <v>10530383.973935483</v>
      </c>
      <c r="E26" s="35">
        <f>SUM(E22:E25)</f>
        <v>10368023.031600002</v>
      </c>
      <c r="F26" s="99">
        <f t="shared" si="0"/>
        <v>31507200.585935485</v>
      </c>
    </row>
    <row r="27" spans="1:9" ht="16.5" thickTop="1" thickBot="1" x14ac:dyDescent="0.3">
      <c r="A27" s="67" t="s">
        <v>48</v>
      </c>
      <c r="B27" s="12" t="s">
        <v>6</v>
      </c>
      <c r="C27" s="41">
        <v>6782943.9600000028</v>
      </c>
      <c r="D27" s="44">
        <v>6869388.6000000006</v>
      </c>
      <c r="E27" s="41">
        <v>6855270.5520000029</v>
      </c>
      <c r="F27" s="50">
        <f t="shared" si="0"/>
        <v>20507603.112000003</v>
      </c>
    </row>
    <row r="28" spans="1:9" ht="16.5" thickTop="1" thickBot="1" x14ac:dyDescent="0.3">
      <c r="A28" s="68"/>
      <c r="B28" s="11" t="s">
        <v>19</v>
      </c>
      <c r="C28" s="39">
        <v>186114.99999999994</v>
      </c>
      <c r="D28" s="44">
        <v>189678.53999999998</v>
      </c>
      <c r="E28" s="39">
        <v>151308.9</v>
      </c>
      <c r="F28" s="50">
        <f t="shared" si="0"/>
        <v>527102.43999999994</v>
      </c>
    </row>
    <row r="29" spans="1:9" ht="16.5" thickTop="1" thickBot="1" x14ac:dyDescent="0.3">
      <c r="A29" s="68"/>
      <c r="B29" s="11" t="s">
        <v>20</v>
      </c>
      <c r="C29" s="39">
        <v>752546.88</v>
      </c>
      <c r="D29" s="45">
        <v>706670.90999999992</v>
      </c>
      <c r="E29" s="39">
        <v>631770.22</v>
      </c>
      <c r="F29" s="50">
        <f t="shared" si="0"/>
        <v>2090988.01</v>
      </c>
    </row>
    <row r="30" spans="1:9" ht="14.25" customHeight="1" thickTop="1" thickBot="1" x14ac:dyDescent="0.3">
      <c r="A30" s="68"/>
      <c r="B30" s="9" t="s">
        <v>21</v>
      </c>
      <c r="C30" s="39">
        <v>508886.49600000004</v>
      </c>
      <c r="D30" s="45">
        <v>457524.81</v>
      </c>
      <c r="E30" s="39">
        <v>367835.06440000003</v>
      </c>
      <c r="F30" s="50">
        <f t="shared" si="0"/>
        <v>1334246.3704000001</v>
      </c>
    </row>
    <row r="31" spans="1:9" ht="16.5" thickTop="1" thickBot="1" x14ac:dyDescent="0.3">
      <c r="A31" s="66"/>
      <c r="B31" s="33" t="s">
        <v>56</v>
      </c>
      <c r="C31" s="35">
        <f>SUM(C27:C30)</f>
        <v>8230492.3360000029</v>
      </c>
      <c r="D31" s="35">
        <f>SUM(D27:D30)</f>
        <v>8223262.8600000003</v>
      </c>
      <c r="E31" s="35">
        <f>SUM(E27:E30)</f>
        <v>8006184.7364000026</v>
      </c>
      <c r="F31" s="99">
        <f t="shared" si="0"/>
        <v>24459939.932400003</v>
      </c>
    </row>
    <row r="32" spans="1:9" ht="16.5" thickTop="1" thickBot="1" x14ac:dyDescent="0.3">
      <c r="A32" s="67" t="s">
        <v>49</v>
      </c>
      <c r="B32" s="10" t="s">
        <v>10</v>
      </c>
      <c r="C32" s="41">
        <v>3679030.6559999995</v>
      </c>
      <c r="D32" s="45">
        <v>3215021.76</v>
      </c>
      <c r="E32" s="41">
        <v>3221577.3079999993</v>
      </c>
      <c r="F32" s="50">
        <f t="shared" si="0"/>
        <v>10115629.723999999</v>
      </c>
    </row>
    <row r="33" spans="1:6" ht="16.5" thickTop="1" thickBot="1" x14ac:dyDescent="0.3">
      <c r="A33" s="68"/>
      <c r="B33" s="9" t="s">
        <v>11</v>
      </c>
      <c r="C33" s="40">
        <v>447087.15399999998</v>
      </c>
      <c r="D33" s="44">
        <v>443186.52999999997</v>
      </c>
      <c r="E33" s="40">
        <v>436991.07400000002</v>
      </c>
      <c r="F33" s="50">
        <f t="shared" si="0"/>
        <v>1327264.7579999999</v>
      </c>
    </row>
    <row r="34" spans="1:6" ht="16.5" thickTop="1" thickBot="1" x14ac:dyDescent="0.3">
      <c r="A34" s="66"/>
      <c r="B34" s="33" t="s">
        <v>56</v>
      </c>
      <c r="C34" s="35">
        <f>SUM(C32:C33)</f>
        <v>4126117.8099999996</v>
      </c>
      <c r="D34" s="35">
        <f>SUM(D32:D33)</f>
        <v>3658208.2899999996</v>
      </c>
      <c r="E34" s="35">
        <f>SUM(E32:E33)</f>
        <v>3658568.3819999993</v>
      </c>
      <c r="F34" s="99">
        <f t="shared" si="0"/>
        <v>11442894.481999999</v>
      </c>
    </row>
    <row r="35" spans="1:6" ht="15" customHeight="1" thickTop="1" thickBot="1" x14ac:dyDescent="0.3">
      <c r="A35" s="67" t="s">
        <v>50</v>
      </c>
      <c r="B35" s="12" t="s">
        <v>22</v>
      </c>
      <c r="C35" s="41">
        <v>950133.38400000008</v>
      </c>
      <c r="D35" s="46">
        <v>994886.24</v>
      </c>
      <c r="E35" s="41">
        <v>983502.17600000009</v>
      </c>
      <c r="F35" s="50">
        <f t="shared" si="0"/>
        <v>2928521.8000000003</v>
      </c>
    </row>
    <row r="36" spans="1:6" ht="15" customHeight="1" thickTop="1" thickBot="1" x14ac:dyDescent="0.3">
      <c r="A36" s="68"/>
      <c r="B36" s="9" t="s">
        <v>4</v>
      </c>
      <c r="C36" s="40">
        <v>688183.96</v>
      </c>
      <c r="D36" s="44">
        <v>827605.30000000016</v>
      </c>
      <c r="E36" s="40">
        <v>1425838.0479999997</v>
      </c>
      <c r="F36" s="50">
        <f t="shared" si="0"/>
        <v>2941627.3080000002</v>
      </c>
    </row>
    <row r="37" spans="1:6" ht="16.5" thickTop="1" thickBot="1" x14ac:dyDescent="0.3">
      <c r="A37" s="66"/>
      <c r="B37" s="33" t="s">
        <v>56</v>
      </c>
      <c r="C37" s="35">
        <f>SUM(C35:C36)</f>
        <v>1638317.344</v>
      </c>
      <c r="D37" s="35">
        <f>SUM(D35:D36)</f>
        <v>1822491.54</v>
      </c>
      <c r="E37" s="35">
        <f>SUM(E35:E36)</f>
        <v>2409340.2239999999</v>
      </c>
      <c r="F37" s="99">
        <f t="shared" si="0"/>
        <v>5870149.108</v>
      </c>
    </row>
    <row r="38" spans="1:6" ht="15" customHeight="1" thickTop="1" thickBot="1" x14ac:dyDescent="0.3">
      <c r="A38" s="67" t="s">
        <v>51</v>
      </c>
      <c r="B38" s="12" t="s">
        <v>23</v>
      </c>
      <c r="C38" s="41">
        <v>1449254.4500000002</v>
      </c>
      <c r="D38" s="46">
        <v>1512623.9200000002</v>
      </c>
      <c r="E38" s="41">
        <v>1423123.7</v>
      </c>
      <c r="F38" s="50">
        <f t="shared" si="0"/>
        <v>4385002.07</v>
      </c>
    </row>
    <row r="39" spans="1:6" ht="21" customHeight="1" thickTop="1" thickBot="1" x14ac:dyDescent="0.3">
      <c r="A39" s="68"/>
      <c r="B39" s="11" t="s">
        <v>5</v>
      </c>
      <c r="C39" s="39">
        <v>940485.31200000003</v>
      </c>
      <c r="D39" s="44">
        <v>961770.24</v>
      </c>
      <c r="E39" s="39">
        <v>957974.4</v>
      </c>
      <c r="F39" s="50">
        <f t="shared" si="0"/>
        <v>2860229.952</v>
      </c>
    </row>
    <row r="40" spans="1:6" ht="16.5" thickTop="1" thickBot="1" x14ac:dyDescent="0.3">
      <c r="A40" s="68"/>
      <c r="B40" s="11" t="s">
        <v>3</v>
      </c>
      <c r="C40" s="39">
        <v>1204576.4880000001</v>
      </c>
      <c r="D40" s="47">
        <v>925856.99</v>
      </c>
      <c r="E40" s="39">
        <v>920518.848</v>
      </c>
      <c r="F40" s="50">
        <f t="shared" si="0"/>
        <v>3050952.3260000004</v>
      </c>
    </row>
    <row r="41" spans="1:6" ht="16.5" thickTop="1" thickBot="1" x14ac:dyDescent="0.3">
      <c r="A41" s="72"/>
      <c r="B41" s="33" t="s">
        <v>56</v>
      </c>
      <c r="C41" s="35">
        <f>SUM(C38:C40)</f>
        <v>3594316.25</v>
      </c>
      <c r="D41" s="35">
        <f>SUM(D38:D40)</f>
        <v>3400251.1500000004</v>
      </c>
      <c r="E41" s="100">
        <f>SUM(E38:E40)</f>
        <v>3301616.9479999999</v>
      </c>
      <c r="F41" s="50">
        <f t="shared" si="0"/>
        <v>10296184.348000001</v>
      </c>
    </row>
    <row r="42" spans="1:6" ht="16.5" customHeight="1" thickTop="1" thickBot="1" x14ac:dyDescent="0.3">
      <c r="A42" s="70" t="s">
        <v>55</v>
      </c>
      <c r="B42" s="71"/>
      <c r="C42" s="14">
        <f>SUM(C11,C16,C21,C26,C31,C34,C37,C41)</f>
        <v>50326251.828400001</v>
      </c>
      <c r="D42" s="14">
        <f>SUM(D11,D16,D21,D26,D31,D34,D37,D41)</f>
        <v>50896739.203935482</v>
      </c>
      <c r="E42" s="14">
        <f>SUM(E11,E16,E21,E26,E31,E34,E37,E41)</f>
        <v>49806008.074000001</v>
      </c>
      <c r="F42" s="101">
        <f>SUM(F11,F16,F21,F26,F31,F34,F37,F41)</f>
        <v>151028999.10633549</v>
      </c>
    </row>
    <row r="43" spans="1:6" ht="15.75" thickTop="1" x14ac:dyDescent="0.25">
      <c r="C43" s="1"/>
      <c r="D43" s="1"/>
      <c r="E43" s="1"/>
      <c r="F43" s="102"/>
    </row>
    <row r="44" spans="1:6" x14ac:dyDescent="0.25">
      <c r="A44" t="s">
        <v>52</v>
      </c>
      <c r="C44" s="1"/>
      <c r="D44" s="1"/>
      <c r="E44" s="1"/>
      <c r="F44" s="1"/>
    </row>
    <row r="45" spans="1:6" x14ac:dyDescent="0.25">
      <c r="C45" s="1"/>
      <c r="D45" s="1"/>
      <c r="E45" s="1"/>
    </row>
    <row r="46" spans="1:6" ht="15" customHeight="1" x14ac:dyDescent="0.25"/>
    <row r="47" spans="1:6" ht="15" customHeight="1" x14ac:dyDescent="0.25">
      <c r="B47" s="69"/>
      <c r="C47" s="69"/>
      <c r="D47" s="69"/>
      <c r="E47" s="69"/>
      <c r="F47" s="69"/>
    </row>
    <row r="48" spans="1:6" ht="15.75" x14ac:dyDescent="0.25">
      <c r="B48" s="56"/>
      <c r="C48" s="56"/>
      <c r="D48" s="56"/>
      <c r="E48" s="56"/>
      <c r="F48" s="56"/>
    </row>
    <row r="49" spans="1:6" ht="15.75" x14ac:dyDescent="0.25">
      <c r="B49" s="56"/>
      <c r="C49" s="56"/>
      <c r="D49" s="56"/>
      <c r="E49" s="56"/>
      <c r="F49" s="56"/>
    </row>
    <row r="51" spans="1:6" ht="15.75" customHeight="1" x14ac:dyDescent="0.25"/>
    <row r="52" spans="1:6" ht="15.75" customHeight="1" x14ac:dyDescent="0.25"/>
    <row r="53" spans="1:6" s="3" customFormat="1" ht="12.75" customHeight="1" x14ac:dyDescent="0.25">
      <c r="A53"/>
      <c r="B53"/>
      <c r="C53"/>
      <c r="D53"/>
      <c r="E53"/>
      <c r="F53"/>
    </row>
    <row r="54" spans="1:6" ht="15" customHeight="1" x14ac:dyDescent="0.25"/>
    <row r="55" spans="1:6" ht="14.25" customHeight="1" x14ac:dyDescent="0.25"/>
    <row r="56" spans="1:6" ht="15.75" customHeight="1" x14ac:dyDescent="0.25"/>
  </sheetData>
  <mergeCells count="21">
    <mergeCell ref="A12:A16"/>
    <mergeCell ref="A17:A21"/>
    <mergeCell ref="A22:A26"/>
    <mergeCell ref="A27:A31"/>
    <mergeCell ref="B49:F49"/>
    <mergeCell ref="B47:F47"/>
    <mergeCell ref="B48:F48"/>
    <mergeCell ref="A42:B42"/>
    <mergeCell ref="A32:A34"/>
    <mergeCell ref="A35:A37"/>
    <mergeCell ref="A38:A41"/>
    <mergeCell ref="A7:F7"/>
    <mergeCell ref="C8:E8"/>
    <mergeCell ref="A8:A9"/>
    <mergeCell ref="B8:B9"/>
    <mergeCell ref="A10:A11"/>
    <mergeCell ref="A6:F6"/>
    <mergeCell ref="A2:F2"/>
    <mergeCell ref="A3:F3"/>
    <mergeCell ref="A4:F4"/>
    <mergeCell ref="A5:F5"/>
  </mergeCells>
  <printOptions horizontalCentered="1"/>
  <pageMargins left="0.39370078740157483" right="0.39370078740157483" top="0.39370078740157483" bottom="0.74803149606299213" header="0.31496062992125984" footer="0.31496062992125984"/>
  <pageSetup paperSize="9" scale="8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"/>
  <sheetViews>
    <sheetView tabSelected="1" zoomScale="110" zoomScaleNormal="110" workbookViewId="0">
      <selection activeCell="F10" sqref="F10"/>
    </sheetView>
  </sheetViews>
  <sheetFormatPr baseColWidth="10" defaultColWidth="9.140625" defaultRowHeight="15" x14ac:dyDescent="0.25"/>
  <cols>
    <col min="1" max="1" width="25.7109375" customWidth="1"/>
    <col min="2" max="2" width="22.7109375" customWidth="1"/>
    <col min="3" max="5" width="16.7109375" customWidth="1"/>
    <col min="6" max="6" width="19.28515625" customWidth="1"/>
  </cols>
  <sheetData>
    <row r="1" spans="1:6" ht="15.75" x14ac:dyDescent="0.25">
      <c r="A1" s="56"/>
      <c r="B1" s="56"/>
      <c r="C1" s="56"/>
      <c r="D1" s="56"/>
      <c r="E1" s="56"/>
      <c r="F1" s="56"/>
    </row>
    <row r="2" spans="1:6" ht="15.75" x14ac:dyDescent="0.25">
      <c r="A2" s="56" t="s">
        <v>31</v>
      </c>
      <c r="B2" s="56"/>
      <c r="C2" s="56"/>
      <c r="D2" s="56"/>
      <c r="E2" s="56"/>
      <c r="F2" s="56"/>
    </row>
    <row r="3" spans="1:6" ht="15.75" x14ac:dyDescent="0.25">
      <c r="A3" s="56" t="s">
        <v>28</v>
      </c>
      <c r="B3" s="56"/>
      <c r="C3" s="56"/>
      <c r="D3" s="56"/>
      <c r="E3" s="56"/>
      <c r="F3" s="56"/>
    </row>
    <row r="4" spans="1:6" ht="15.75" x14ac:dyDescent="0.25">
      <c r="A4" s="56" t="s">
        <v>29</v>
      </c>
      <c r="B4" s="56"/>
      <c r="C4" s="56"/>
      <c r="D4" s="56"/>
      <c r="E4" s="56"/>
      <c r="F4" s="56"/>
    </row>
    <row r="5" spans="1:6" ht="15.75" x14ac:dyDescent="0.25">
      <c r="A5" s="56" t="s">
        <v>30</v>
      </c>
      <c r="B5" s="56"/>
      <c r="C5" s="56"/>
      <c r="D5" s="56"/>
      <c r="E5" s="56"/>
      <c r="F5" s="56"/>
    </row>
    <row r="6" spans="1:6" ht="15.75" x14ac:dyDescent="0.25">
      <c r="A6" s="56" t="s">
        <v>66</v>
      </c>
      <c r="B6" s="56"/>
      <c r="C6" s="56"/>
      <c r="D6" s="56"/>
      <c r="E6" s="56"/>
      <c r="F6" s="56"/>
    </row>
    <row r="7" spans="1:6" ht="9.9499999999999993" customHeight="1" thickBot="1" x14ac:dyDescent="0.3">
      <c r="A7" s="4"/>
      <c r="B7" s="4"/>
      <c r="C7" s="4"/>
      <c r="D7" s="15"/>
      <c r="E7" s="15"/>
      <c r="F7" s="4"/>
    </row>
    <row r="8" spans="1:6" ht="15.75" customHeight="1" thickTop="1" x14ac:dyDescent="0.25">
      <c r="A8" s="73" t="s">
        <v>32</v>
      </c>
      <c r="B8" s="75" t="s">
        <v>33</v>
      </c>
      <c r="C8" s="77" t="s">
        <v>58</v>
      </c>
      <c r="D8" s="77" t="s">
        <v>60</v>
      </c>
      <c r="E8" s="77" t="s">
        <v>59</v>
      </c>
      <c r="F8" s="79" t="s">
        <v>54</v>
      </c>
    </row>
    <row r="9" spans="1:6" s="5" customFormat="1" ht="16.5" customHeight="1" thickBot="1" x14ac:dyDescent="0.3">
      <c r="A9" s="74"/>
      <c r="B9" s="76"/>
      <c r="C9" s="78"/>
      <c r="D9" s="81"/>
      <c r="E9" s="81"/>
      <c r="F9" s="80"/>
    </row>
    <row r="10" spans="1:6" s="5" customFormat="1" ht="16.5" thickTop="1" thickBot="1" x14ac:dyDescent="0.3">
      <c r="A10" s="19" t="s">
        <v>34</v>
      </c>
      <c r="B10" s="20" t="s">
        <v>9</v>
      </c>
      <c r="C10" s="21">
        <v>689869.58000000019</v>
      </c>
      <c r="D10" s="21">
        <v>712901.04999999981</v>
      </c>
      <c r="E10" s="89">
        <v>722021.17999999993</v>
      </c>
      <c r="F10" s="22">
        <f>SUM(C10:E10)</f>
        <v>2124791.8099999996</v>
      </c>
    </row>
    <row r="11" spans="1:6" s="5" customFormat="1" ht="16.5" thickTop="1" thickBot="1" x14ac:dyDescent="0.3">
      <c r="A11" s="82" t="s">
        <v>35</v>
      </c>
      <c r="B11" s="23" t="s">
        <v>12</v>
      </c>
      <c r="C11" s="24">
        <v>3538989.4720000001</v>
      </c>
      <c r="D11" s="24">
        <v>3790268.7999999993</v>
      </c>
      <c r="E11" s="90">
        <v>3469389.7819999997</v>
      </c>
      <c r="F11" s="22">
        <f t="shared" ref="F11:F33" si="0">SUM(C11:E11)</f>
        <v>10798648.054</v>
      </c>
    </row>
    <row r="12" spans="1:6" s="5" customFormat="1" ht="16.5" thickTop="1" thickBot="1" x14ac:dyDescent="0.3">
      <c r="A12" s="83"/>
      <c r="B12" s="25" t="s">
        <v>13</v>
      </c>
      <c r="C12" s="26">
        <v>1190215.0040000002</v>
      </c>
      <c r="D12" s="26">
        <v>1281966.05</v>
      </c>
      <c r="E12" s="91">
        <v>1237696.9920000001</v>
      </c>
      <c r="F12" s="22">
        <f t="shared" si="0"/>
        <v>3709878.0460000006</v>
      </c>
    </row>
    <row r="13" spans="1:6" s="5" customFormat="1" ht="16.5" thickTop="1" thickBot="1" x14ac:dyDescent="0.3">
      <c r="A13" s="83"/>
      <c r="B13" s="25" t="s">
        <v>27</v>
      </c>
      <c r="C13" s="26">
        <v>1660686.828</v>
      </c>
      <c r="D13" s="26">
        <v>1824669.1400000001</v>
      </c>
      <c r="E13" s="91">
        <v>1530815.3459999999</v>
      </c>
      <c r="F13" s="22">
        <f t="shared" si="0"/>
        <v>5016171.3140000002</v>
      </c>
    </row>
    <row r="14" spans="1:6" s="5" customFormat="1" ht="16.5" thickTop="1" thickBot="1" x14ac:dyDescent="0.3">
      <c r="A14" s="84"/>
      <c r="B14" s="27" t="s">
        <v>14</v>
      </c>
      <c r="C14" s="28">
        <v>1760305.4679999999</v>
      </c>
      <c r="D14" s="28">
        <v>1890668.16</v>
      </c>
      <c r="E14" s="92">
        <v>1819414.078</v>
      </c>
      <c r="F14" s="22">
        <f t="shared" si="0"/>
        <v>5470387.7059999993</v>
      </c>
    </row>
    <row r="15" spans="1:6" s="5" customFormat="1" ht="16.5" thickTop="1" thickBot="1" x14ac:dyDescent="0.3">
      <c r="A15" s="82" t="s">
        <v>36</v>
      </c>
      <c r="B15" s="23" t="s">
        <v>15</v>
      </c>
      <c r="C15" s="24">
        <v>10618284.671999998</v>
      </c>
      <c r="D15" s="24">
        <v>11029901.760000002</v>
      </c>
      <c r="E15" s="93">
        <v>10655555.039999997</v>
      </c>
      <c r="F15" s="22">
        <f t="shared" si="0"/>
        <v>32303741.471999995</v>
      </c>
    </row>
    <row r="16" spans="1:6" s="5" customFormat="1" ht="16.5" thickTop="1" thickBot="1" x14ac:dyDescent="0.3">
      <c r="A16" s="83"/>
      <c r="B16" s="25" t="s">
        <v>0</v>
      </c>
      <c r="C16" s="29">
        <v>1386473.7600000002</v>
      </c>
      <c r="D16" s="29">
        <v>1434283.2000000002</v>
      </c>
      <c r="E16" s="94">
        <v>1386473.7600000002</v>
      </c>
      <c r="F16" s="22">
        <f t="shared" si="0"/>
        <v>4207230.7200000007</v>
      </c>
    </row>
    <row r="17" spans="1:6" s="5" customFormat="1" ht="16.5" thickTop="1" thickBot="1" x14ac:dyDescent="0.3">
      <c r="A17" s="83"/>
      <c r="B17" s="25" t="s">
        <v>8</v>
      </c>
      <c r="C17" s="26">
        <v>561618.67200000002</v>
      </c>
      <c r="D17" s="26">
        <v>552760.63</v>
      </c>
      <c r="E17" s="91">
        <v>529954.94200000004</v>
      </c>
      <c r="F17" s="22">
        <f t="shared" si="0"/>
        <v>1644334.2440000002</v>
      </c>
    </row>
    <row r="18" spans="1:6" s="5" customFormat="1" ht="16.5" thickTop="1" thickBot="1" x14ac:dyDescent="0.3">
      <c r="A18" s="84"/>
      <c r="B18" s="27" t="s">
        <v>16</v>
      </c>
      <c r="C18" s="28">
        <v>721771.05200000003</v>
      </c>
      <c r="D18" s="28">
        <v>744722.6</v>
      </c>
      <c r="E18" s="92">
        <v>710953.6320000001</v>
      </c>
      <c r="F18" s="22">
        <f t="shared" si="0"/>
        <v>2177447.284</v>
      </c>
    </row>
    <row r="19" spans="1:6" s="5" customFormat="1" ht="16.5" thickTop="1" thickBot="1" x14ac:dyDescent="0.3">
      <c r="A19" s="82" t="s">
        <v>37</v>
      </c>
      <c r="B19" s="23" t="s">
        <v>18</v>
      </c>
      <c r="C19" s="24">
        <v>5599150.3644000012</v>
      </c>
      <c r="D19" s="24">
        <v>5666400.8879999993</v>
      </c>
      <c r="E19" s="95">
        <v>5482020.8044000017</v>
      </c>
      <c r="F19" s="22">
        <f t="shared" si="0"/>
        <v>16747572.0568</v>
      </c>
    </row>
    <row r="20" spans="1:6" s="5" customFormat="1" ht="16.5" thickTop="1" thickBot="1" x14ac:dyDescent="0.3">
      <c r="A20" s="83"/>
      <c r="B20" s="25" t="s">
        <v>2</v>
      </c>
      <c r="C20" s="26">
        <v>2020955.04</v>
      </c>
      <c r="D20" s="26">
        <v>2101718.4619354839</v>
      </c>
      <c r="E20" s="94">
        <v>2027172.4992</v>
      </c>
      <c r="F20" s="22">
        <f t="shared" si="0"/>
        <v>6149846.0011354834</v>
      </c>
    </row>
    <row r="21" spans="1:6" s="5" customFormat="1" ht="16.5" thickTop="1" thickBot="1" x14ac:dyDescent="0.3">
      <c r="A21" s="83"/>
      <c r="B21" s="25" t="s">
        <v>1</v>
      </c>
      <c r="C21" s="26">
        <v>2594382.5960000004</v>
      </c>
      <c r="D21" s="26">
        <v>2362559.6199999996</v>
      </c>
      <c r="E21" s="91">
        <v>2441372.548</v>
      </c>
      <c r="F21" s="22">
        <f t="shared" si="0"/>
        <v>7398314.7640000004</v>
      </c>
    </row>
    <row r="22" spans="1:6" s="5" customFormat="1" ht="16.5" thickTop="1" thickBot="1" x14ac:dyDescent="0.3">
      <c r="A22" s="84"/>
      <c r="B22" s="27" t="s">
        <v>17</v>
      </c>
      <c r="C22" s="28">
        <v>394305.58000000007</v>
      </c>
      <c r="D22" s="28">
        <v>399705.00399999996</v>
      </c>
      <c r="E22" s="92">
        <v>417457.18000000005</v>
      </c>
      <c r="F22" s="22">
        <f t="shared" si="0"/>
        <v>1211467.764</v>
      </c>
    </row>
    <row r="23" spans="1:6" s="5" customFormat="1" ht="16.5" thickTop="1" thickBot="1" x14ac:dyDescent="0.3">
      <c r="A23" s="82" t="s">
        <v>38</v>
      </c>
      <c r="B23" s="23" t="s">
        <v>6</v>
      </c>
      <c r="C23" s="24">
        <v>6782943.9600000028</v>
      </c>
      <c r="D23" s="24">
        <v>6869388.6000000006</v>
      </c>
      <c r="E23" s="93">
        <v>6855270.5520000029</v>
      </c>
      <c r="F23" s="22">
        <f t="shared" si="0"/>
        <v>20507603.112000003</v>
      </c>
    </row>
    <row r="24" spans="1:6" s="5" customFormat="1" ht="16.5" thickTop="1" thickBot="1" x14ac:dyDescent="0.3">
      <c r="A24" s="83"/>
      <c r="B24" s="25" t="s">
        <v>19</v>
      </c>
      <c r="C24" s="26">
        <v>186114.99999999994</v>
      </c>
      <c r="D24" s="26">
        <v>189678.53999999998</v>
      </c>
      <c r="E24" s="91">
        <v>151308.9</v>
      </c>
      <c r="F24" s="22">
        <f t="shared" si="0"/>
        <v>527102.43999999994</v>
      </c>
    </row>
    <row r="25" spans="1:6" s="5" customFormat="1" ht="16.5" thickTop="1" thickBot="1" x14ac:dyDescent="0.3">
      <c r="A25" s="83"/>
      <c r="B25" s="25" t="s">
        <v>20</v>
      </c>
      <c r="C25" s="26">
        <v>752546.88</v>
      </c>
      <c r="D25" s="26">
        <v>706670.90999999992</v>
      </c>
      <c r="E25" s="94">
        <v>631770.22</v>
      </c>
      <c r="F25" s="22">
        <f t="shared" si="0"/>
        <v>2090988.01</v>
      </c>
    </row>
    <row r="26" spans="1:6" s="5" customFormat="1" ht="16.5" thickTop="1" thickBot="1" x14ac:dyDescent="0.3">
      <c r="A26" s="84"/>
      <c r="B26" s="27" t="s">
        <v>21</v>
      </c>
      <c r="C26" s="28">
        <v>508886.49600000004</v>
      </c>
      <c r="D26" s="28">
        <v>457524.81</v>
      </c>
      <c r="E26" s="96">
        <v>367835.06440000003</v>
      </c>
      <c r="F26" s="22">
        <f t="shared" si="0"/>
        <v>1334246.3704000001</v>
      </c>
    </row>
    <row r="27" spans="1:6" s="5" customFormat="1" ht="16.5" thickTop="1" thickBot="1" x14ac:dyDescent="0.3">
      <c r="A27" s="82" t="s">
        <v>39</v>
      </c>
      <c r="B27" s="23" t="s">
        <v>10</v>
      </c>
      <c r="C27" s="24">
        <v>3679030.6559999995</v>
      </c>
      <c r="D27" s="24">
        <v>3215021.76</v>
      </c>
      <c r="E27" s="95">
        <v>3221577.3079999993</v>
      </c>
      <c r="F27" s="22">
        <f t="shared" si="0"/>
        <v>10115629.723999999</v>
      </c>
    </row>
    <row r="28" spans="1:6" s="5" customFormat="1" ht="16.5" thickTop="1" thickBot="1" x14ac:dyDescent="0.3">
      <c r="A28" s="84"/>
      <c r="B28" s="27" t="s">
        <v>11</v>
      </c>
      <c r="C28" s="28">
        <v>447087.15399999998</v>
      </c>
      <c r="D28" s="28">
        <v>443186.52999999997</v>
      </c>
      <c r="E28" s="92">
        <v>436991.07400000002</v>
      </c>
      <c r="F28" s="22">
        <f t="shared" si="0"/>
        <v>1327264.7579999999</v>
      </c>
    </row>
    <row r="29" spans="1:6" s="5" customFormat="1" ht="16.5" thickTop="1" thickBot="1" x14ac:dyDescent="0.3">
      <c r="A29" s="83" t="s">
        <v>40</v>
      </c>
      <c r="B29" s="30" t="s">
        <v>22</v>
      </c>
      <c r="C29" s="24">
        <v>950133.38400000008</v>
      </c>
      <c r="D29" s="24">
        <v>994886.24</v>
      </c>
      <c r="E29" s="93">
        <v>983502.17600000009</v>
      </c>
      <c r="F29" s="22">
        <f t="shared" si="0"/>
        <v>2928521.8000000003</v>
      </c>
    </row>
    <row r="30" spans="1:6" s="5" customFormat="1" ht="16.5" thickTop="1" thickBot="1" x14ac:dyDescent="0.3">
      <c r="A30" s="84"/>
      <c r="B30" s="27" t="s">
        <v>4</v>
      </c>
      <c r="C30" s="28">
        <v>688183.96</v>
      </c>
      <c r="D30" s="28">
        <v>827605.30000000016</v>
      </c>
      <c r="E30" s="97">
        <v>1425838.0479999997</v>
      </c>
      <c r="F30" s="22">
        <f t="shared" si="0"/>
        <v>2941627.3080000002</v>
      </c>
    </row>
    <row r="31" spans="1:6" s="5" customFormat="1" ht="16.5" thickTop="1" thickBot="1" x14ac:dyDescent="0.3">
      <c r="A31" s="82" t="s">
        <v>41</v>
      </c>
      <c r="B31" s="23" t="s">
        <v>23</v>
      </c>
      <c r="C31" s="24">
        <v>1449254.4500000002</v>
      </c>
      <c r="D31" s="24">
        <v>1512623.9200000002</v>
      </c>
      <c r="E31" s="90">
        <v>1423123.7</v>
      </c>
      <c r="F31" s="22">
        <f t="shared" si="0"/>
        <v>4385002.07</v>
      </c>
    </row>
    <row r="32" spans="1:6" s="5" customFormat="1" ht="16.5" thickTop="1" thickBot="1" x14ac:dyDescent="0.3">
      <c r="A32" s="83"/>
      <c r="B32" s="27" t="s">
        <v>5</v>
      </c>
      <c r="C32" s="26">
        <v>940485.31200000003</v>
      </c>
      <c r="D32" s="26">
        <v>961770.24</v>
      </c>
      <c r="E32" s="91">
        <v>957974.4</v>
      </c>
      <c r="F32" s="22">
        <f t="shared" si="0"/>
        <v>2860229.952</v>
      </c>
    </row>
    <row r="33" spans="1:6" s="5" customFormat="1" ht="16.5" thickTop="1" thickBot="1" x14ac:dyDescent="0.3">
      <c r="A33" s="84"/>
      <c r="B33" s="31" t="s">
        <v>3</v>
      </c>
      <c r="C33" s="28">
        <v>1204576.4880000001</v>
      </c>
      <c r="D33" s="28">
        <v>925856.99</v>
      </c>
      <c r="E33" s="98">
        <v>920518.848</v>
      </c>
      <c r="F33" s="22">
        <f t="shared" si="0"/>
        <v>3050952.3260000004</v>
      </c>
    </row>
    <row r="34" spans="1:6" s="5" customFormat="1" ht="17.25" thickTop="1" thickBot="1" x14ac:dyDescent="0.3">
      <c r="A34" s="85" t="s">
        <v>57</v>
      </c>
      <c r="B34" s="86"/>
      <c r="C34" s="32">
        <f>SUM(C10:C33)</f>
        <v>50326251.828400008</v>
      </c>
      <c r="D34" s="32">
        <f t="shared" ref="D34:E34" si="1">SUM(D10:D33)</f>
        <v>50896739.203935489</v>
      </c>
      <c r="E34" s="32">
        <f t="shared" si="1"/>
        <v>49806008.074000001</v>
      </c>
      <c r="F34" s="42">
        <f>SUM(F10:F33)</f>
        <v>151028999.10633546</v>
      </c>
    </row>
    <row r="35" spans="1:6" ht="15.75" thickTop="1" x14ac:dyDescent="0.25">
      <c r="C35" s="2"/>
      <c r="D35" s="16"/>
      <c r="E35" s="43"/>
      <c r="F35" s="6"/>
    </row>
    <row r="36" spans="1:6" x14ac:dyDescent="0.25">
      <c r="A36" s="7"/>
      <c r="B36" s="7"/>
      <c r="F36" s="8"/>
    </row>
    <row r="37" spans="1:6" x14ac:dyDescent="0.25">
      <c r="A37" s="87"/>
      <c r="B37" s="87"/>
      <c r="F37" s="8"/>
    </row>
    <row r="38" spans="1:6" x14ac:dyDescent="0.25">
      <c r="A38" s="87"/>
      <c r="B38" s="87"/>
      <c r="F38" s="8"/>
    </row>
    <row r="39" spans="1:6" x14ac:dyDescent="0.25">
      <c r="A39" s="7"/>
      <c r="B39" s="7"/>
      <c r="F39" s="8"/>
    </row>
    <row r="40" spans="1:6" x14ac:dyDescent="0.25">
      <c r="A40" s="7"/>
      <c r="B40" s="7"/>
      <c r="F40" s="8"/>
    </row>
    <row r="41" spans="1:6" x14ac:dyDescent="0.25">
      <c r="A41" s="7"/>
      <c r="B41" s="7"/>
      <c r="F41" s="8"/>
    </row>
    <row r="94" spans="1:6" x14ac:dyDescent="0.25">
      <c r="A94" s="88" t="s">
        <v>42</v>
      </c>
      <c r="B94" s="88"/>
      <c r="C94" s="88"/>
      <c r="D94" s="88"/>
      <c r="E94" s="88"/>
      <c r="F94" s="88"/>
    </row>
    <row r="95" spans="1:6" ht="15.75" x14ac:dyDescent="0.25">
      <c r="A95" s="56" t="s">
        <v>43</v>
      </c>
      <c r="B95" s="56"/>
      <c r="C95" s="56"/>
      <c r="D95" s="56"/>
      <c r="E95" s="56"/>
      <c r="F95" s="56"/>
    </row>
    <row r="96" spans="1:6" ht="15.75" x14ac:dyDescent="0.25">
      <c r="A96" s="69" t="s">
        <v>44</v>
      </c>
      <c r="B96" s="69"/>
      <c r="C96" s="69"/>
      <c r="D96" s="69"/>
      <c r="E96" s="69"/>
      <c r="F96" s="69"/>
    </row>
  </sheetData>
  <mergeCells count="24">
    <mergeCell ref="A96:F96"/>
    <mergeCell ref="A11:A14"/>
    <mergeCell ref="A15:A18"/>
    <mergeCell ref="A19:A22"/>
    <mergeCell ref="A23:A26"/>
    <mergeCell ref="A27:A28"/>
    <mergeCell ref="A29:A30"/>
    <mergeCell ref="A31:A33"/>
    <mergeCell ref="A34:B34"/>
    <mergeCell ref="A37:B38"/>
    <mergeCell ref="A94:F94"/>
    <mergeCell ref="A95:F95"/>
    <mergeCell ref="A6:F6"/>
    <mergeCell ref="A8:A9"/>
    <mergeCell ref="B8:B9"/>
    <mergeCell ref="C8:C9"/>
    <mergeCell ref="F8:F9"/>
    <mergeCell ref="D8:D9"/>
    <mergeCell ref="E8:E9"/>
    <mergeCell ref="A1:F1"/>
    <mergeCell ref="A2:F2"/>
    <mergeCell ref="A3:F3"/>
    <mergeCell ref="A4:F4"/>
    <mergeCell ref="A5:F5"/>
  </mergeCells>
  <printOptions horizontalCentered="1"/>
  <pageMargins left="0.39370078740157483" right="0.19685039370078741" top="0.19685039370078741" bottom="0.19685039370078741" header="0.31496062992125984" footer="0"/>
  <pageSetup scale="7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ABRIL-JUNIO</vt:lpstr>
      <vt:lpstr>ABRIL -JUNIO II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Gabriel Solano Salcedo</dc:creator>
  <cp:lastModifiedBy>Lissette Pérez De Acosta</cp:lastModifiedBy>
  <cp:lastPrinted>2020-04-06T23:45:58Z</cp:lastPrinted>
  <dcterms:created xsi:type="dcterms:W3CDTF">2015-11-25T18:04:17Z</dcterms:created>
  <dcterms:modified xsi:type="dcterms:W3CDTF">2023-07-05T17:24:27Z</dcterms:modified>
</cp:coreProperties>
</file>