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veira.valerio\AppData\Local\Microsoft\Windows\INetCache\Content.Outlook\6E39G1DE\"/>
    </mc:Choice>
  </mc:AlternateContent>
  <bookViews>
    <workbookView xWindow="0" yWindow="0" windowWidth="28800" windowHeight="12144" activeTab="1"/>
  </bookViews>
  <sheets>
    <sheet name="Enero-Marzo" sheetId="3" r:id="rId1"/>
    <sheet name="Enero-Marzo(2)" sheetId="4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5" i="3" l="1"/>
  <c r="F44" i="3"/>
  <c r="F42" i="3"/>
  <c r="F43" i="3"/>
  <c r="F41" i="3"/>
  <c r="F40" i="3"/>
  <c r="F39" i="3"/>
  <c r="F38" i="3"/>
  <c r="F37" i="3"/>
  <c r="F36" i="3"/>
  <c r="F35" i="3"/>
  <c r="F34" i="3"/>
  <c r="F31" i="3"/>
  <c r="F32" i="3"/>
  <c r="F33" i="3"/>
  <c r="F30" i="3"/>
  <c r="F29" i="3"/>
  <c r="F26" i="3"/>
  <c r="F27" i="3"/>
  <c r="F28" i="3"/>
  <c r="F25" i="3"/>
  <c r="F24" i="3"/>
  <c r="F21" i="3"/>
  <c r="F22" i="3"/>
  <c r="F23" i="3"/>
  <c r="F20" i="3"/>
  <c r="F19" i="3"/>
  <c r="F16" i="3"/>
  <c r="F17" i="3"/>
  <c r="F18" i="3"/>
  <c r="F15" i="3"/>
  <c r="F14" i="3"/>
  <c r="F13" i="3"/>
  <c r="E14" i="3"/>
  <c r="D44" i="3" l="1"/>
  <c r="E44" i="3"/>
  <c r="D40" i="3"/>
  <c r="E40" i="3"/>
  <c r="D37" i="3"/>
  <c r="E37" i="3"/>
  <c r="E19" i="3"/>
  <c r="E29" i="3"/>
  <c r="E24" i="3"/>
  <c r="D34" i="3"/>
  <c r="E34" i="3"/>
  <c r="D29" i="3"/>
  <c r="D24" i="3"/>
  <c r="D19" i="3"/>
  <c r="D14" i="3"/>
  <c r="C44" i="3" l="1"/>
  <c r="C40" i="3"/>
  <c r="C37" i="3"/>
  <c r="C34" i="3"/>
  <c r="C29" i="3"/>
  <c r="C24" i="3"/>
  <c r="C19" i="3"/>
  <c r="D45" i="3"/>
  <c r="F45" i="3" l="1"/>
  <c r="C45" i="3"/>
  <c r="E36" i="4" l="1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D36" i="4"/>
  <c r="D35" i="4"/>
  <c r="D34" i="4"/>
  <c r="D33" i="4"/>
  <c r="D32" i="4"/>
  <c r="D31" i="4"/>
  <c r="D30" i="4"/>
  <c r="D29" i="4"/>
  <c r="D28" i="4"/>
  <c r="D27" i="4"/>
  <c r="D26" i="4"/>
  <c r="D25" i="4"/>
  <c r="D24" i="4"/>
  <c r="D23" i="4"/>
  <c r="D22" i="4"/>
  <c r="D21" i="4"/>
  <c r="D20" i="4"/>
  <c r="D19" i="4"/>
  <c r="D18" i="4"/>
  <c r="D17" i="4"/>
  <c r="D16" i="4"/>
  <c r="D15" i="4"/>
  <c r="D14" i="4"/>
  <c r="D13" i="4"/>
  <c r="C16" i="4"/>
  <c r="F16" i="4" s="1"/>
  <c r="E37" i="4" l="1"/>
  <c r="D37" i="4"/>
  <c r="C13" i="4"/>
  <c r="F13" i="4" s="1"/>
  <c r="C36" i="4" l="1"/>
  <c r="F36" i="4" s="1"/>
  <c r="C35" i="4"/>
  <c r="F35" i="4" s="1"/>
  <c r="C34" i="4"/>
  <c r="F34" i="4" s="1"/>
  <c r="C33" i="4"/>
  <c r="F33" i="4" s="1"/>
  <c r="C32" i="4"/>
  <c r="F32" i="4" s="1"/>
  <c r="C31" i="4"/>
  <c r="F31" i="4" s="1"/>
  <c r="C30" i="4"/>
  <c r="F30" i="4" s="1"/>
  <c r="C29" i="4"/>
  <c r="F29" i="4" s="1"/>
  <c r="C28" i="4"/>
  <c r="F28" i="4" s="1"/>
  <c r="C27" i="4"/>
  <c r="F27" i="4" s="1"/>
  <c r="C26" i="4"/>
  <c r="F26" i="4" s="1"/>
  <c r="C25" i="4"/>
  <c r="F25" i="4" s="1"/>
  <c r="C24" i="4"/>
  <c r="F24" i="4" s="1"/>
  <c r="C23" i="4"/>
  <c r="F23" i="4" s="1"/>
  <c r="C22" i="4"/>
  <c r="F22" i="4" s="1"/>
  <c r="C21" i="4"/>
  <c r="F21" i="4" s="1"/>
  <c r="C20" i="4"/>
  <c r="F20" i="4" s="1"/>
  <c r="C19" i="4"/>
  <c r="F19" i="4" s="1"/>
  <c r="C18" i="4"/>
  <c r="F18" i="4" s="1"/>
  <c r="C17" i="4"/>
  <c r="F17" i="4" s="1"/>
  <c r="C15" i="4"/>
  <c r="F15" i="4" s="1"/>
  <c r="C14" i="4"/>
  <c r="F14" i="4" s="1"/>
  <c r="C37" i="4" l="1"/>
  <c r="F37" i="4" l="1"/>
</calcChain>
</file>

<file path=xl/sharedStrings.xml><?xml version="1.0" encoding="utf-8"?>
<sst xmlns="http://schemas.openxmlformats.org/spreadsheetml/2006/main" count="102" uniqueCount="62">
  <si>
    <t>Montecristi</t>
  </si>
  <si>
    <t>Azua</t>
  </si>
  <si>
    <t>Peravia</t>
  </si>
  <si>
    <t>Monte Plata</t>
  </si>
  <si>
    <t>El Seibo</t>
  </si>
  <si>
    <t>Hato Mayor</t>
  </si>
  <si>
    <t>Barahona</t>
  </si>
  <si>
    <t>Regiones ONE</t>
  </si>
  <si>
    <t>Dajabón</t>
  </si>
  <si>
    <t>Sánchez Ramírez</t>
  </si>
  <si>
    <t>San Juan</t>
  </si>
  <si>
    <t>Elías Piña</t>
  </si>
  <si>
    <t>Duarte</t>
  </si>
  <si>
    <t>Hermanas Mirabal</t>
  </si>
  <si>
    <t>Samaná</t>
  </si>
  <si>
    <t>Valverde</t>
  </si>
  <si>
    <t>Santiago Rodríguez</t>
  </si>
  <si>
    <t>San José de Ocoa</t>
  </si>
  <si>
    <t>San Cristóbal</t>
  </si>
  <si>
    <t>Pedernales</t>
  </si>
  <si>
    <t>Bahoruco</t>
  </si>
  <si>
    <t>Independencia</t>
  </si>
  <si>
    <t>La Altagracia</t>
  </si>
  <si>
    <t>San Pedro de Macorís</t>
  </si>
  <si>
    <t xml:space="preserve"> Región II: Cibao Sur</t>
  </si>
  <si>
    <t xml:space="preserve">Región III: Cibao Nordeste  </t>
  </si>
  <si>
    <t>Provincias por Región</t>
  </si>
  <si>
    <t>María Trinidad Sánchez</t>
  </si>
  <si>
    <t>INAPA</t>
  </si>
  <si>
    <t>DIRECCIÓN EJECUTIVA</t>
  </si>
  <si>
    <t>DEPARTAMENTO DE ESTADÍSTICA</t>
  </si>
  <si>
    <t>INSTITUTO  NACIONAL DE AGUAS POTABLES Y ALCANTARILLADOS</t>
  </si>
  <si>
    <t>REGIONES</t>
  </si>
  <si>
    <t>PROVINCIAS</t>
  </si>
  <si>
    <t xml:space="preserve">Región II : Cibao Sur </t>
  </si>
  <si>
    <t xml:space="preserve">Región III : Cibao Nordeste  </t>
  </si>
  <si>
    <t xml:space="preserve">Región IV : Cibao Noroeste </t>
  </si>
  <si>
    <t xml:space="preserve"> Región V : Valdesia  </t>
  </si>
  <si>
    <t xml:space="preserve"> Región VI : Enriquillo  </t>
  </si>
  <si>
    <t xml:space="preserve">Región VII : El Valle </t>
  </si>
  <si>
    <t xml:space="preserve">Región VIII : Yuma </t>
  </si>
  <si>
    <t xml:space="preserve"> Región IX : Higüamo  </t>
  </si>
  <si>
    <t>__________________________________________________</t>
  </si>
  <si>
    <t>Ing. Keyros Omil Encarnación Grullón</t>
  </si>
  <si>
    <t>Encargado Departamento de Estadística</t>
  </si>
  <si>
    <t>Enero</t>
  </si>
  <si>
    <t>PRODUCCIÓN DE AGUA POTABLE</t>
  </si>
  <si>
    <t xml:space="preserve">Región IV: Cibao Noroeste   </t>
  </si>
  <si>
    <t xml:space="preserve"> Región V: Valdesia   </t>
  </si>
  <si>
    <t>Región VI: Enriquillo</t>
  </si>
  <si>
    <t>Región VII: El Valle</t>
  </si>
  <si>
    <t>Región VIII: Yuma</t>
  </si>
  <si>
    <t xml:space="preserve"> Región IX: Higüamo</t>
  </si>
  <si>
    <r>
      <rPr>
        <b/>
        <sz val="11"/>
        <color theme="1"/>
        <rFont val="Calibri"/>
        <family val="2"/>
        <scheme val="minor"/>
      </rPr>
      <t xml:space="preserve">Nota : </t>
    </r>
    <r>
      <rPr>
        <sz val="11"/>
        <color theme="1"/>
        <rFont val="Calibri"/>
        <family val="2"/>
        <scheme val="minor"/>
      </rPr>
      <t>Las provincias de Santiago y Monseñor Nouel se encuentran fuera de nuestra Jurisdicción.</t>
    </r>
  </si>
  <si>
    <t>Febrero</t>
  </si>
  <si>
    <t>Marzo</t>
  </si>
  <si>
    <t>MESES</t>
  </si>
  <si>
    <t>Cantidad Trimestral             (M³)</t>
  </si>
  <si>
    <t>Total General Agua Producida (M³/Mes)</t>
  </si>
  <si>
    <t>Sub-Total</t>
  </si>
  <si>
    <t>TOTALES M3/MES</t>
  </si>
  <si>
    <t>PRODUCCIÓN DE AGUA POTABLE ENERO-MARZO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</si>
</sst>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-* #,##0.00\ _€_-;\-* #,##0.00\ _€_-;_-* &quot;-&quot;??\ _€_-;_-@_-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rgb="FF000000"/>
      <name val="Times New Roman"/>
      <family val="1"/>
    </font>
    <font>
      <b/>
      <sz val="10"/>
      <color rgb="FF000000"/>
      <name val="Arial"/>
      <family val="2"/>
    </font>
    <font>
      <sz val="9"/>
      <color rgb="FF000000"/>
      <name val="Arial"/>
      <family val="2"/>
    </font>
    <font>
      <sz val="9"/>
      <color theme="1"/>
      <name val="Arial"/>
      <family val="2"/>
    </font>
    <font>
      <b/>
      <sz val="11"/>
      <color rgb="FF000000"/>
      <name val="Arial"/>
      <family val="2"/>
    </font>
    <font>
      <sz val="10"/>
      <name val="Arial"/>
      <family val="2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1"/>
      <color rgb="FFFF0000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sz val="11"/>
      <name val="Times New Roman"/>
      <family val="1"/>
    </font>
    <font>
      <b/>
      <sz val="11"/>
      <color theme="1"/>
      <name val="Times New Roman"/>
      <family val="1"/>
    </font>
    <font>
      <sz val="12"/>
      <name val="Times New Roman"/>
      <family val="1"/>
    </font>
    <font>
      <b/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9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4" fontId="7" fillId="0" borderId="0" applyFont="0" applyFill="0" applyBorder="0" applyAlignment="0" applyProtection="0"/>
  </cellStyleXfs>
  <cellXfs count="88">
    <xf numFmtId="0" fontId="0" fillId="0" borderId="0" xfId="0"/>
    <xf numFmtId="4" fontId="2" fillId="0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8" fillId="0" borderId="0" xfId="0" applyFont="1" applyAlignment="1">
      <alignment horizontal="center"/>
    </xf>
    <xf numFmtId="0" fontId="12" fillId="0" borderId="0" xfId="0" applyFont="1"/>
    <xf numFmtId="4" fontId="14" fillId="2" borderId="12" xfId="0" applyNumberFormat="1" applyFont="1" applyFill="1" applyBorder="1" applyAlignment="1">
      <alignment horizontal="center" vertical="center" wrapText="1"/>
    </xf>
    <xf numFmtId="0" fontId="13" fillId="0" borderId="19" xfId="0" applyFont="1" applyBorder="1" applyAlignment="1">
      <alignment horizontal="left"/>
    </xf>
    <xf numFmtId="4" fontId="12" fillId="0" borderId="20" xfId="0" applyNumberFormat="1" applyFont="1" applyBorder="1" applyAlignment="1">
      <alignment horizontal="center"/>
    </xf>
    <xf numFmtId="4" fontId="14" fillId="2" borderId="11" xfId="0" applyNumberFormat="1" applyFont="1" applyFill="1" applyBorder="1" applyAlignment="1">
      <alignment horizontal="center" vertical="center" wrapText="1"/>
    </xf>
    <xf numFmtId="0" fontId="13" fillId="0" borderId="21" xfId="0" applyFont="1" applyBorder="1" applyAlignment="1">
      <alignment horizontal="left"/>
    </xf>
    <xf numFmtId="4" fontId="12" fillId="0" borderId="22" xfId="0" applyNumberFormat="1" applyFont="1" applyBorder="1" applyAlignment="1">
      <alignment horizontal="center"/>
    </xf>
    <xf numFmtId="4" fontId="14" fillId="2" borderId="9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left"/>
    </xf>
    <xf numFmtId="4" fontId="12" fillId="0" borderId="23" xfId="0" applyNumberFormat="1" applyFont="1" applyBorder="1" applyAlignment="1">
      <alignment horizontal="center"/>
    </xf>
    <xf numFmtId="4" fontId="14" fillId="2" borderId="10" xfId="0" applyNumberFormat="1" applyFont="1" applyFill="1" applyBorder="1" applyAlignment="1">
      <alignment horizontal="center" vertical="center" wrapText="1"/>
    </xf>
    <xf numFmtId="4" fontId="12" fillId="0" borderId="24" xfId="0" applyNumberFormat="1" applyFont="1" applyBorder="1" applyAlignment="1">
      <alignment horizontal="center"/>
    </xf>
    <xf numFmtId="0" fontId="13" fillId="0" borderId="8" xfId="0" applyFont="1" applyBorder="1" applyAlignment="1">
      <alignment horizontal="left"/>
    </xf>
    <xf numFmtId="0" fontId="13" fillId="0" borderId="25" xfId="0" applyFont="1" applyBorder="1" applyAlignment="1">
      <alignment horizontal="left"/>
    </xf>
    <xf numFmtId="4" fontId="15" fillId="4" borderId="7" xfId="0" applyNumberFormat="1" applyFont="1" applyFill="1" applyBorder="1" applyAlignment="1">
      <alignment horizontal="center"/>
    </xf>
    <xf numFmtId="4" fontId="15" fillId="4" borderId="26" xfId="0" applyNumberFormat="1" applyFont="1" applyFill="1" applyBorder="1" applyAlignment="1">
      <alignment horizontal="center"/>
    </xf>
    <xf numFmtId="4" fontId="0" fillId="0" borderId="0" xfId="0" applyNumberFormat="1" applyAlignment="1">
      <alignment horizontal="center"/>
    </xf>
    <xf numFmtId="0" fontId="10" fillId="0" borderId="0" xfId="0" applyFont="1"/>
    <xf numFmtId="4" fontId="0" fillId="0" borderId="0" xfId="0" applyNumberFormat="1"/>
    <xf numFmtId="0" fontId="3" fillId="3" borderId="7" xfId="0" applyFont="1" applyFill="1" applyBorder="1" applyAlignment="1">
      <alignment horizontal="center" vertical="center" wrapText="1"/>
    </xf>
    <xf numFmtId="0" fontId="8" fillId="0" borderId="0" xfId="0" applyFont="1"/>
    <xf numFmtId="0" fontId="9" fillId="0" borderId="0" xfId="0" applyFont="1"/>
    <xf numFmtId="0" fontId="11" fillId="0" borderId="30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left"/>
    </xf>
    <xf numFmtId="4" fontId="12" fillId="0" borderId="31" xfId="0" applyNumberFormat="1" applyFont="1" applyBorder="1" applyAlignment="1">
      <alignment horizontal="center"/>
    </xf>
    <xf numFmtId="4" fontId="14" fillId="2" borderId="32" xfId="0" applyNumberFormat="1" applyFont="1" applyFill="1" applyBorder="1" applyAlignment="1">
      <alignment horizontal="center" vertical="center" wrapText="1"/>
    </xf>
    <xf numFmtId="0" fontId="3" fillId="3" borderId="28" xfId="0" applyFont="1" applyFill="1" applyBorder="1" applyAlignment="1">
      <alignment horizontal="center" vertical="center" wrapText="1"/>
    </xf>
    <xf numFmtId="0" fontId="18" fillId="2" borderId="34" xfId="0" applyFont="1" applyFill="1" applyBorder="1" applyAlignment="1">
      <alignment horizontal="center" vertical="center" wrapText="1"/>
    </xf>
    <xf numFmtId="0" fontId="18" fillId="2" borderId="8" xfId="0" applyFont="1" applyFill="1" applyBorder="1" applyAlignment="1">
      <alignment horizontal="center" vertical="center" wrapText="1"/>
    </xf>
    <xf numFmtId="0" fontId="18" fillId="2" borderId="35" xfId="0" applyFont="1" applyFill="1" applyBorder="1" applyAlignment="1">
      <alignment horizontal="center" vertical="center" wrapText="1"/>
    </xf>
    <xf numFmtId="0" fontId="18" fillId="2" borderId="37" xfId="0" applyFont="1" applyFill="1" applyBorder="1" applyAlignment="1">
      <alignment horizontal="center" vertical="center" wrapText="1"/>
    </xf>
    <xf numFmtId="0" fontId="3" fillId="3" borderId="33" xfId="0" applyFont="1" applyFill="1" applyBorder="1" applyAlignment="1">
      <alignment horizontal="center" vertical="center" wrapText="1"/>
    </xf>
    <xf numFmtId="4" fontId="3" fillId="3" borderId="33" xfId="0" applyNumberFormat="1" applyFont="1" applyFill="1" applyBorder="1" applyAlignment="1">
      <alignment vertical="center" wrapText="1"/>
    </xf>
    <xf numFmtId="43" fontId="4" fillId="0" borderId="20" xfId="1" applyFont="1" applyFill="1" applyBorder="1" applyAlignment="1">
      <alignment horizontal="right" vertical="center" wrapText="1"/>
    </xf>
    <xf numFmtId="43" fontId="4" fillId="0" borderId="22" xfId="1" applyFont="1" applyFill="1" applyBorder="1" applyAlignment="1">
      <alignment horizontal="right" vertical="center" wrapText="1"/>
    </xf>
    <xf numFmtId="43" fontId="4" fillId="0" borderId="1" xfId="1" applyFont="1" applyFill="1" applyBorder="1" applyAlignment="1">
      <alignment horizontal="right" vertical="center" wrapText="1"/>
    </xf>
    <xf numFmtId="43" fontId="4" fillId="0" borderId="24" xfId="1" applyFont="1" applyFill="1" applyBorder="1" applyAlignment="1">
      <alignment horizontal="right" vertical="center" wrapText="1"/>
    </xf>
    <xf numFmtId="43" fontId="5" fillId="0" borderId="22" xfId="1" applyFont="1" applyFill="1" applyBorder="1" applyAlignment="1">
      <alignment horizontal="right" wrapText="1"/>
    </xf>
    <xf numFmtId="43" fontId="4" fillId="0" borderId="23" xfId="1" applyFont="1" applyFill="1" applyBorder="1" applyAlignment="1">
      <alignment horizontal="right" vertical="center" wrapText="1"/>
    </xf>
    <xf numFmtId="4" fontId="3" fillId="3" borderId="7" xfId="0" applyNumberFormat="1" applyFont="1" applyFill="1" applyBorder="1" applyAlignment="1">
      <alignment vertical="center" wrapText="1"/>
    </xf>
    <xf numFmtId="0" fontId="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1" fillId="0" borderId="36" xfId="0" applyFont="1" applyBorder="1" applyAlignment="1">
      <alignment horizontal="left" vertical="center" wrapText="1" indent="1"/>
    </xf>
    <xf numFmtId="4" fontId="11" fillId="0" borderId="36" xfId="0" applyNumberFormat="1" applyFont="1" applyBorder="1" applyAlignment="1">
      <alignment vertical="center" wrapText="1"/>
    </xf>
    <xf numFmtId="43" fontId="2" fillId="0" borderId="12" xfId="1" applyFont="1" applyFill="1" applyBorder="1" applyAlignment="1">
      <alignment horizontal="right" vertical="center" wrapText="1"/>
    </xf>
    <xf numFmtId="39" fontId="18" fillId="2" borderId="18" xfId="1" applyNumberFormat="1" applyFont="1" applyFill="1" applyBorder="1" applyAlignment="1">
      <alignment horizontal="right" vertical="center" wrapText="1"/>
    </xf>
    <xf numFmtId="43" fontId="4" fillId="0" borderId="11" xfId="1" applyFont="1" applyFill="1" applyBorder="1" applyAlignment="1">
      <alignment horizontal="right" vertical="center" wrapText="1"/>
    </xf>
    <xf numFmtId="4" fontId="14" fillId="2" borderId="13" xfId="0" applyNumberFormat="1" applyFont="1" applyFill="1" applyBorder="1" applyAlignment="1">
      <alignment horizontal="center" vertical="center" wrapText="1"/>
    </xf>
    <xf numFmtId="4" fontId="14" fillId="2" borderId="40" xfId="0" applyNumberFormat="1" applyFont="1" applyFill="1" applyBorder="1" applyAlignment="1">
      <alignment horizontal="center" vertical="center" wrapText="1"/>
    </xf>
    <xf numFmtId="43" fontId="19" fillId="0" borderId="11" xfId="1" applyFont="1" applyFill="1" applyBorder="1" applyAlignment="1">
      <alignment horizontal="right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6" fillId="3" borderId="5" xfId="0" applyFont="1" applyFill="1" applyBorder="1" applyAlignment="1">
      <alignment horizontal="center" vertical="center" wrapText="1"/>
    </xf>
    <xf numFmtId="0" fontId="6" fillId="3" borderId="39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27" xfId="0" applyFont="1" applyFill="1" applyBorder="1" applyAlignment="1">
      <alignment horizontal="center" vertical="center" wrapText="1"/>
    </xf>
    <xf numFmtId="0" fontId="3" fillId="3" borderId="28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3" fillId="3" borderId="29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38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11" fillId="0" borderId="14" xfId="0" applyFont="1" applyBorder="1" applyAlignment="1">
      <alignment horizontal="left" vertical="center"/>
    </xf>
    <xf numFmtId="0" fontId="11" fillId="0" borderId="15" xfId="0" applyFont="1" applyBorder="1" applyAlignment="1">
      <alignment horizontal="left" vertical="center"/>
    </xf>
    <xf numFmtId="0" fontId="11" fillId="0" borderId="16" xfId="0" applyFont="1" applyBorder="1" applyAlignment="1">
      <alignment horizontal="left" vertical="center"/>
    </xf>
    <xf numFmtId="0" fontId="8" fillId="4" borderId="5" xfId="0" applyFont="1" applyFill="1" applyBorder="1" applyAlignment="1">
      <alignment horizontal="center"/>
    </xf>
    <xf numFmtId="0" fontId="8" fillId="4" borderId="6" xfId="0" applyFont="1" applyFill="1" applyBorder="1" applyAlignment="1">
      <alignment horizontal="center"/>
    </xf>
    <xf numFmtId="0" fontId="16" fillId="0" borderId="0" xfId="0" applyFont="1" applyAlignment="1">
      <alignment horizontal="left" wrapText="1"/>
    </xf>
    <xf numFmtId="0" fontId="0" fillId="0" borderId="0" xfId="0" applyAlignment="1">
      <alignment horizontal="center"/>
    </xf>
    <xf numFmtId="0" fontId="11" fillId="3" borderId="17" xfId="0" applyFont="1" applyFill="1" applyBorder="1" applyAlignment="1">
      <alignment horizontal="center" vertical="center"/>
    </xf>
    <xf numFmtId="0" fontId="11" fillId="3" borderId="15" xfId="0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1" fillId="3" borderId="18" xfId="0" applyFont="1" applyFill="1" applyBorder="1" applyAlignment="1">
      <alignment horizontal="center" vertical="center" wrapText="1"/>
    </xf>
    <xf numFmtId="0" fontId="11" fillId="3" borderId="13" xfId="0" applyFont="1" applyFill="1" applyBorder="1" applyAlignment="1">
      <alignment horizontal="center" vertical="center" wrapText="1"/>
    </xf>
    <xf numFmtId="0" fontId="11" fillId="3" borderId="38" xfId="0" applyFont="1" applyFill="1" applyBorder="1" applyAlignment="1">
      <alignment horizontal="center" vertical="center" wrapText="1"/>
    </xf>
  </cellXfs>
  <cellStyles count="3">
    <cellStyle name="Millares" xfId="1" builtinId="3"/>
    <cellStyle name="Millares 2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 sz="1600"/>
            </a:pPr>
            <a:r>
              <a:rPr lang="es-DO" sz="1600"/>
              <a:t> PRODUCCIÓN DE AGUA POTABLE (m</a:t>
            </a:r>
            <a:r>
              <a:rPr lang="es-DO" sz="1600">
                <a:latin typeface="Arial"/>
                <a:cs typeface="Arial"/>
              </a:rPr>
              <a:t>³/mes</a:t>
            </a:r>
            <a:r>
              <a:rPr lang="es-DO" sz="1600"/>
              <a:t>)                                                                </a:t>
            </a:r>
          </a:p>
          <a:p>
            <a:pPr>
              <a:defRPr sz="1600"/>
            </a:pPr>
            <a:r>
              <a:rPr lang="es-DO" sz="1600"/>
              <a:t>ENERO-MARZO 2022</a:t>
            </a:r>
          </a:p>
          <a:p>
            <a:pPr>
              <a:defRPr sz="1600"/>
            </a:pPr>
            <a:endParaRPr lang="es-DO" sz="1600"/>
          </a:p>
        </c:rich>
      </c:tx>
      <c:layout>
        <c:manualLayout>
          <c:xMode val="edge"/>
          <c:yMode val="edge"/>
          <c:x val="0.1815414112907569"/>
          <c:y val="1.5599845530530631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2313265903321592"/>
          <c:y val="0.13945594803085667"/>
          <c:w val="0.85680350147749995"/>
          <c:h val="0.7070329059050323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'Enero-Marzo(2)'!$F$13:$F$36</c:f>
              <c:strCache>
                <c:ptCount val="24"/>
                <c:pt idx="0">
                  <c:v>2,179,669.72</c:v>
                </c:pt>
                <c:pt idx="1">
                  <c:v>11,273,209.19</c:v>
                </c:pt>
                <c:pt idx="2">
                  <c:v>4,152,138.33</c:v>
                </c:pt>
                <c:pt idx="3">
                  <c:v>5,964,462.05</c:v>
                </c:pt>
                <c:pt idx="4">
                  <c:v>6,816,058.78</c:v>
                </c:pt>
                <c:pt idx="5">
                  <c:v>32,478,725.38</c:v>
                </c:pt>
                <c:pt idx="6">
                  <c:v>4,255,040.16</c:v>
                </c:pt>
                <c:pt idx="7">
                  <c:v>2,113,866.23</c:v>
                </c:pt>
                <c:pt idx="8">
                  <c:v>3,027,982.83</c:v>
                </c:pt>
                <c:pt idx="9">
                  <c:v>15,175,770.92</c:v>
                </c:pt>
                <c:pt idx="10">
                  <c:v>6,470,069.92</c:v>
                </c:pt>
                <c:pt idx="11">
                  <c:v>7,453,911.90</c:v>
                </c:pt>
                <c:pt idx="12">
                  <c:v>1,196,414.38</c:v>
                </c:pt>
                <c:pt idx="13">
                  <c:v>17,570,113.06</c:v>
                </c:pt>
                <c:pt idx="14">
                  <c:v>525,088.91</c:v>
                </c:pt>
                <c:pt idx="15">
                  <c:v>2,289,539.82</c:v>
                </c:pt>
                <c:pt idx="16">
                  <c:v>1,401,595.27</c:v>
                </c:pt>
                <c:pt idx="17">
                  <c:v>10,754,237.85</c:v>
                </c:pt>
                <c:pt idx="18">
                  <c:v>1,323,206.97</c:v>
                </c:pt>
                <c:pt idx="19">
                  <c:v>3,830,576.83</c:v>
                </c:pt>
                <c:pt idx="20">
                  <c:v>1,644,560.28</c:v>
                </c:pt>
                <c:pt idx="21">
                  <c:v>7,525,555.20</c:v>
                </c:pt>
                <c:pt idx="22">
                  <c:v>2,927,941.06</c:v>
                </c:pt>
                <c:pt idx="23">
                  <c:v>4,169,263.87</c:v>
                </c:pt>
              </c:strCache>
            </c:strRef>
          </c:tx>
          <c:spPr>
            <a:pattFill prst="narHorz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1"/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/>
              <a:lstStyle/>
              <a:p>
                <a:pPr>
                  <a:defRPr/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'Enero-Marzo(2)'!$B$13:$B$36</c:f>
              <c:strCache>
                <c:ptCount val="24"/>
                <c:pt idx="0">
                  <c:v>Sánchez Ramírez</c:v>
                </c:pt>
                <c:pt idx="1">
                  <c:v>Duarte</c:v>
                </c:pt>
                <c:pt idx="2">
                  <c:v>Hermanas Mirabal</c:v>
                </c:pt>
                <c:pt idx="3">
                  <c:v>María Trinidad Sánchez</c:v>
                </c:pt>
                <c:pt idx="4">
                  <c:v>Samaná</c:v>
                </c:pt>
                <c:pt idx="5">
                  <c:v>Valverde</c:v>
                </c:pt>
                <c:pt idx="6">
                  <c:v>Montecristi</c:v>
                </c:pt>
                <c:pt idx="7">
                  <c:v>Dajabón</c:v>
                </c:pt>
                <c:pt idx="8">
                  <c:v>Santiago Rodríguez</c:v>
                </c:pt>
                <c:pt idx="9">
                  <c:v>San Cristóbal</c:v>
                </c:pt>
                <c:pt idx="10">
                  <c:v>Peravia</c:v>
                </c:pt>
                <c:pt idx="11">
                  <c:v>Azua</c:v>
                </c:pt>
                <c:pt idx="12">
                  <c:v>San José de Ocoa</c:v>
                </c:pt>
                <c:pt idx="13">
                  <c:v>Barahona</c:v>
                </c:pt>
                <c:pt idx="14">
                  <c:v>Pedernales</c:v>
                </c:pt>
                <c:pt idx="15">
                  <c:v>Bahoruco</c:v>
                </c:pt>
                <c:pt idx="16">
                  <c:v>Independencia</c:v>
                </c:pt>
                <c:pt idx="17">
                  <c:v>San Juan</c:v>
                </c:pt>
                <c:pt idx="18">
                  <c:v>Elías Piña</c:v>
                </c:pt>
                <c:pt idx="19">
                  <c:v>La Altagracia</c:v>
                </c:pt>
                <c:pt idx="20">
                  <c:v>El Seibo</c:v>
                </c:pt>
                <c:pt idx="21">
                  <c:v>San Pedro de Macorís</c:v>
                </c:pt>
                <c:pt idx="22">
                  <c:v>Hato Mayor</c:v>
                </c:pt>
                <c:pt idx="23">
                  <c:v>Monte Plata</c:v>
                </c:pt>
              </c:strCache>
            </c:strRef>
          </c:cat>
          <c:val>
            <c:numRef>
              <c:f>'Enero-Marzo(2)'!$F$13:$F$36</c:f>
              <c:numCache>
                <c:formatCode>#,##0.00</c:formatCode>
                <c:ptCount val="24"/>
                <c:pt idx="0">
                  <c:v>2179669.7220000001</c:v>
                </c:pt>
                <c:pt idx="1">
                  <c:v>11273209.189999999</c:v>
                </c:pt>
                <c:pt idx="2">
                  <c:v>4152138.3340000007</c:v>
                </c:pt>
                <c:pt idx="3">
                  <c:v>5964462.046000001</c:v>
                </c:pt>
                <c:pt idx="4">
                  <c:v>6816058.7759999996</c:v>
                </c:pt>
                <c:pt idx="5">
                  <c:v>32478725.376000002</c:v>
                </c:pt>
                <c:pt idx="6">
                  <c:v>4255040.16</c:v>
                </c:pt>
                <c:pt idx="7">
                  <c:v>2113866.2319999998</c:v>
                </c:pt>
                <c:pt idx="8">
                  <c:v>3027982.83</c:v>
                </c:pt>
                <c:pt idx="9">
                  <c:v>15175770.9164</c:v>
                </c:pt>
                <c:pt idx="10">
                  <c:v>6470069.9245714284</c:v>
                </c:pt>
                <c:pt idx="11">
                  <c:v>7453911.9000000004</c:v>
                </c:pt>
                <c:pt idx="12">
                  <c:v>1196414.3800000001</c:v>
                </c:pt>
                <c:pt idx="13">
                  <c:v>17570113.056000002</c:v>
                </c:pt>
                <c:pt idx="14">
                  <c:v>525088.91</c:v>
                </c:pt>
                <c:pt idx="15">
                  <c:v>2289539.8219354837</c:v>
                </c:pt>
                <c:pt idx="16">
                  <c:v>1401595.2724645161</c:v>
                </c:pt>
                <c:pt idx="17">
                  <c:v>10754237.853999998</c:v>
                </c:pt>
                <c:pt idx="18">
                  <c:v>1323206.97</c:v>
                </c:pt>
                <c:pt idx="19">
                  <c:v>3830576.8320000004</c:v>
                </c:pt>
                <c:pt idx="20">
                  <c:v>1644560.2760000001</c:v>
                </c:pt>
                <c:pt idx="21">
                  <c:v>7525555.2000000011</c:v>
                </c:pt>
                <c:pt idx="22">
                  <c:v>2927941.0559999999</c:v>
                </c:pt>
                <c:pt idx="23">
                  <c:v>4169263.8739999998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39-4665-8DBF-5B1C8F1B497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64"/>
        <c:overlap val="-22"/>
        <c:axId val="128845312"/>
        <c:axId val="128846464"/>
      </c:barChart>
      <c:catAx>
        <c:axId val="1288453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s-DO"/>
          </a:p>
        </c:txPr>
        <c:crossAx val="128846464"/>
        <c:crosses val="autoZero"/>
        <c:auto val="1"/>
        <c:lblAlgn val="ctr"/>
        <c:lblOffset val="100"/>
        <c:noMultiLvlLbl val="0"/>
      </c:catAx>
      <c:valAx>
        <c:axId val="128846464"/>
        <c:scaling>
          <c:orientation val="minMax"/>
        </c:scaling>
        <c:delete val="0"/>
        <c:axPos val="l"/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es-DO"/>
          </a:p>
        </c:txPr>
        <c:crossAx val="1288453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latin typeface="Times New Roman" panose="02020603050405020304" pitchFamily="18" charset="0"/>
          <a:cs typeface="Times New Roman" panose="02020603050405020304" pitchFamily="18" charset="0"/>
        </a:defRPr>
      </a:pPr>
      <a:endParaRPr lang="es-DO"/>
    </a:p>
  </c:txPr>
  <c:printSettings>
    <c:headerFooter/>
    <c:pageMargins b="0.74803149606299213" l="0.70866141732283472" r="0.70866141732283472" t="0.74803149606299213" header="0.31496062992125984" footer="0.31496062992125984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9525</xdr:rowOff>
    </xdr:from>
    <xdr:to>
      <xdr:col>0</xdr:col>
      <xdr:colOff>1040572</xdr:colOff>
      <xdr:row>3</xdr:row>
      <xdr:rowOff>10338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3375" y="9525"/>
          <a:ext cx="707197" cy="591363"/>
        </a:xfrm>
        <a:prstGeom prst="rect">
          <a:avLst/>
        </a:prstGeom>
      </xdr:spPr>
    </xdr:pic>
    <xdr:clientData/>
  </xdr:twoCellAnchor>
  <xdr:twoCellAnchor editAs="oneCell">
    <xdr:from>
      <xdr:col>0</xdr:col>
      <xdr:colOff>1676400</xdr:colOff>
      <xdr:row>51</xdr:row>
      <xdr:rowOff>76200</xdr:rowOff>
    </xdr:from>
    <xdr:to>
      <xdr:col>3</xdr:col>
      <xdr:colOff>419459</xdr:colOff>
      <xdr:row>58</xdr:row>
      <xdr:rowOff>152452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76400" y="10355580"/>
          <a:ext cx="3025499" cy="137927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295275</xdr:colOff>
      <xdr:row>9</xdr:row>
      <xdr:rowOff>104775</xdr:rowOff>
    </xdr:from>
    <xdr:to>
      <xdr:col>17</xdr:col>
      <xdr:colOff>552450</xdr:colOff>
      <xdr:row>48</xdr:row>
      <xdr:rowOff>19050</xdr:rowOff>
    </xdr:to>
    <xdr:graphicFrame macro="">
      <xdr:nvGraphicFramePr>
        <xdr:cNvPr id="2" name="Gráfico 5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59"/>
  <sheetViews>
    <sheetView showGridLines="0" topLeftCell="A16" workbookViewId="0">
      <selection activeCell="K38" sqref="K38"/>
    </sheetView>
  </sheetViews>
  <sheetFormatPr baseColWidth="10" defaultRowHeight="14.4" x14ac:dyDescent="0.3"/>
  <cols>
    <col min="1" max="1" width="26.5546875" customWidth="1"/>
    <col min="2" max="2" width="21.33203125" customWidth="1"/>
    <col min="3" max="5" width="14.5546875" customWidth="1"/>
    <col min="6" max="6" width="15.109375" customWidth="1"/>
  </cols>
  <sheetData>
    <row r="2" spans="1:6" ht="15.6" x14ac:dyDescent="0.3">
      <c r="A2" s="58" t="s">
        <v>31</v>
      </c>
      <c r="B2" s="58"/>
      <c r="C2" s="58"/>
      <c r="D2" s="58"/>
      <c r="E2" s="58"/>
      <c r="F2" s="58"/>
    </row>
    <row r="3" spans="1:6" ht="15.6" x14ac:dyDescent="0.3">
      <c r="A3" s="58" t="s">
        <v>28</v>
      </c>
      <c r="B3" s="58"/>
      <c r="C3" s="58"/>
      <c r="D3" s="58"/>
      <c r="E3" s="58"/>
      <c r="F3" s="58"/>
    </row>
    <row r="4" spans="1:6" ht="15.6" x14ac:dyDescent="0.3">
      <c r="A4" s="58" t="s">
        <v>29</v>
      </c>
      <c r="B4" s="58"/>
      <c r="C4" s="58"/>
      <c r="D4" s="58"/>
      <c r="E4" s="58"/>
      <c r="F4" s="58"/>
    </row>
    <row r="5" spans="1:6" ht="15.6" x14ac:dyDescent="0.3">
      <c r="A5" s="58" t="s">
        <v>30</v>
      </c>
      <c r="B5" s="58"/>
      <c r="C5" s="58"/>
      <c r="D5" s="58"/>
      <c r="E5" s="58"/>
      <c r="F5" s="58"/>
    </row>
    <row r="6" spans="1:6" ht="15.6" x14ac:dyDescent="0.3">
      <c r="A6" s="25"/>
      <c r="B6" s="26"/>
      <c r="C6" s="26"/>
      <c r="D6" s="26"/>
      <c r="E6" s="26"/>
      <c r="F6" s="26"/>
    </row>
    <row r="7" spans="1:6" ht="15.6" x14ac:dyDescent="0.3">
      <c r="A7" s="58"/>
      <c r="B7" s="58"/>
      <c r="C7" s="58"/>
      <c r="D7" s="58"/>
      <c r="E7" s="58"/>
      <c r="F7" s="58"/>
    </row>
    <row r="8" spans="1:6" ht="15.6" x14ac:dyDescent="0.3">
      <c r="A8" s="25"/>
      <c r="B8" s="26"/>
      <c r="C8" s="26"/>
      <c r="D8" s="26"/>
      <c r="E8" s="26"/>
      <c r="F8" s="26"/>
    </row>
    <row r="9" spans="1:6" ht="16.2" thickBot="1" x14ac:dyDescent="0.35">
      <c r="A9" s="58" t="s">
        <v>61</v>
      </c>
      <c r="B9" s="58"/>
      <c r="C9" s="58"/>
      <c r="D9" s="58"/>
      <c r="E9" s="58"/>
      <c r="F9" s="58"/>
    </row>
    <row r="10" spans="1:6" ht="19.5" customHeight="1" thickTop="1" thickBot="1" x14ac:dyDescent="0.35">
      <c r="A10" s="63" t="s">
        <v>46</v>
      </c>
      <c r="B10" s="64"/>
      <c r="C10" s="64"/>
      <c r="D10" s="64"/>
      <c r="E10" s="64"/>
      <c r="F10" s="65"/>
    </row>
    <row r="11" spans="1:6" ht="19.5" customHeight="1" thickTop="1" thickBot="1" x14ac:dyDescent="0.35">
      <c r="A11" s="67" t="s">
        <v>7</v>
      </c>
      <c r="B11" s="69" t="s">
        <v>26</v>
      </c>
      <c r="C11" s="66" t="s">
        <v>56</v>
      </c>
      <c r="D11" s="66"/>
      <c r="E11" s="66"/>
      <c r="F11" s="31"/>
    </row>
    <row r="12" spans="1:6" s="2" customFormat="1" ht="41.25" customHeight="1" thickTop="1" thickBot="1" x14ac:dyDescent="0.35">
      <c r="A12" s="68"/>
      <c r="B12" s="70"/>
      <c r="C12" s="24" t="s">
        <v>45</v>
      </c>
      <c r="D12" s="24" t="s">
        <v>54</v>
      </c>
      <c r="E12" s="24" t="s">
        <v>55</v>
      </c>
      <c r="F12" s="36" t="s">
        <v>57</v>
      </c>
    </row>
    <row r="13" spans="1:6" ht="15" thickTop="1" x14ac:dyDescent="0.3">
      <c r="A13" s="71" t="s">
        <v>24</v>
      </c>
      <c r="B13" s="32" t="s">
        <v>9</v>
      </c>
      <c r="C13" s="43">
        <v>748714.15999999992</v>
      </c>
      <c r="D13" s="40">
        <v>700911.50199999998</v>
      </c>
      <c r="E13" s="40">
        <v>730044.05999999994</v>
      </c>
      <c r="F13" s="50">
        <f>SUM(C13:E13)</f>
        <v>2179669.7220000001</v>
      </c>
    </row>
    <row r="14" spans="1:6" ht="15" thickBot="1" x14ac:dyDescent="0.35">
      <c r="A14" s="57"/>
      <c r="B14" s="47" t="s">
        <v>59</v>
      </c>
      <c r="C14" s="48">
        <v>748714.15999999992</v>
      </c>
      <c r="D14" s="48">
        <f>SUM(D13)</f>
        <v>700911.50199999998</v>
      </c>
      <c r="E14" s="48">
        <f>SUM(E13)</f>
        <v>730044.05999999994</v>
      </c>
      <c r="F14" s="49">
        <f>SUM(C14:E14)</f>
        <v>2179669.7220000001</v>
      </c>
    </row>
    <row r="15" spans="1:6" ht="15" thickBot="1" x14ac:dyDescent="0.35">
      <c r="A15" s="55" t="s">
        <v>25</v>
      </c>
      <c r="B15" s="33" t="s">
        <v>12</v>
      </c>
      <c r="C15" s="38">
        <v>3828855.13</v>
      </c>
      <c r="D15" s="38">
        <v>3509096.2699999996</v>
      </c>
      <c r="E15" s="38">
        <v>3935257.79</v>
      </c>
      <c r="F15" s="51">
        <f>SUM(C15:E15)</f>
        <v>11273209.189999999</v>
      </c>
    </row>
    <row r="16" spans="1:6" ht="15" customHeight="1" thickBot="1" x14ac:dyDescent="0.35">
      <c r="A16" s="56"/>
      <c r="B16" s="34" t="s">
        <v>13</v>
      </c>
      <c r="C16" s="39">
        <v>1471942.0800000003</v>
      </c>
      <c r="D16" s="39">
        <v>1334967.2640000002</v>
      </c>
      <c r="E16" s="39">
        <v>1345228.9900000002</v>
      </c>
      <c r="F16" s="51">
        <f t="shared" ref="F16:F18" si="0">SUM(C16:E16)</f>
        <v>4152138.3340000007</v>
      </c>
    </row>
    <row r="17" spans="1:6" ht="13.5" customHeight="1" thickBot="1" x14ac:dyDescent="0.35">
      <c r="A17" s="56"/>
      <c r="B17" s="34" t="s">
        <v>27</v>
      </c>
      <c r="C17" s="39">
        <v>1951040.3000000003</v>
      </c>
      <c r="D17" s="39">
        <v>1919181.7960000003</v>
      </c>
      <c r="E17" s="39">
        <v>2094239.9500000002</v>
      </c>
      <c r="F17" s="51">
        <f t="shared" si="0"/>
        <v>5964462.046000001</v>
      </c>
    </row>
    <row r="18" spans="1:6" ht="15" thickBot="1" x14ac:dyDescent="0.35">
      <c r="A18" s="56"/>
      <c r="B18" s="32" t="s">
        <v>14</v>
      </c>
      <c r="C18" s="43">
        <v>2324976.12</v>
      </c>
      <c r="D18" s="43">
        <v>2034913.5359999998</v>
      </c>
      <c r="E18" s="43">
        <v>2456169.12</v>
      </c>
      <c r="F18" s="51">
        <f t="shared" si="0"/>
        <v>6816058.7759999996</v>
      </c>
    </row>
    <row r="19" spans="1:6" ht="15" thickBot="1" x14ac:dyDescent="0.35">
      <c r="A19" s="57"/>
      <c r="B19" s="47" t="s">
        <v>59</v>
      </c>
      <c r="C19" s="48">
        <f>SUM(C15:C18)</f>
        <v>9576813.629999999</v>
      </c>
      <c r="D19" s="48">
        <f>SUM(D15:D18)</f>
        <v>8798158.8660000004</v>
      </c>
      <c r="E19" s="48">
        <f>SUM(E15:E18)</f>
        <v>9830895.8500000015</v>
      </c>
      <c r="F19" s="54">
        <f>SUM(C19:E19)</f>
        <v>28205868.346000001</v>
      </c>
    </row>
    <row r="20" spans="1:6" ht="15" thickBot="1" x14ac:dyDescent="0.35">
      <c r="A20" s="55" t="s">
        <v>47</v>
      </c>
      <c r="B20" s="35" t="s">
        <v>15</v>
      </c>
      <c r="C20" s="41">
        <v>10919589.120000001</v>
      </c>
      <c r="D20" s="41">
        <v>10137816.575999999</v>
      </c>
      <c r="E20" s="41">
        <v>11421319.68</v>
      </c>
      <c r="F20" s="51">
        <f>SUM(C20:E20)</f>
        <v>32478725.376000002</v>
      </c>
    </row>
    <row r="21" spans="1:6" ht="15" thickBot="1" x14ac:dyDescent="0.35">
      <c r="A21" s="56"/>
      <c r="B21" s="34" t="s">
        <v>0</v>
      </c>
      <c r="C21" s="42">
        <v>1434283.2000000002</v>
      </c>
      <c r="D21" s="42">
        <v>1386473.7600000002</v>
      </c>
      <c r="E21" s="42">
        <v>1434283.2000000002</v>
      </c>
      <c r="F21" s="51">
        <f t="shared" ref="F21:F23" si="1">SUM(C21:E21)</f>
        <v>4255040.16</v>
      </c>
    </row>
    <row r="22" spans="1:6" ht="15" thickBot="1" x14ac:dyDescent="0.35">
      <c r="A22" s="56"/>
      <c r="B22" s="34" t="s">
        <v>8</v>
      </c>
      <c r="C22" s="39">
        <v>738485.5</v>
      </c>
      <c r="D22" s="39">
        <v>674513.25200000009</v>
      </c>
      <c r="E22" s="39">
        <v>700867.48</v>
      </c>
      <c r="F22" s="51">
        <f t="shared" si="1"/>
        <v>2113866.2319999998</v>
      </c>
    </row>
    <row r="23" spans="1:6" ht="17.25" customHeight="1" thickBot="1" x14ac:dyDescent="0.35">
      <c r="A23" s="56"/>
      <c r="B23" s="32" t="s">
        <v>16</v>
      </c>
      <c r="C23" s="43">
        <v>1010439.3999999999</v>
      </c>
      <c r="D23" s="43">
        <v>973740.42999999993</v>
      </c>
      <c r="E23" s="43">
        <v>1043803</v>
      </c>
      <c r="F23" s="51">
        <f t="shared" si="1"/>
        <v>3027982.83</v>
      </c>
    </row>
    <row r="24" spans="1:6" ht="15" thickBot="1" x14ac:dyDescent="0.35">
      <c r="A24" s="57"/>
      <c r="B24" s="47" t="s">
        <v>59</v>
      </c>
      <c r="C24" s="48">
        <f>SUM(C20:C23)</f>
        <v>14102797.220000001</v>
      </c>
      <c r="D24" s="48">
        <f>SUM(D20:D23)</f>
        <v>13172544.017999999</v>
      </c>
      <c r="E24" s="48">
        <f>SUM(E20:E23)</f>
        <v>14600273.359999999</v>
      </c>
      <c r="F24" s="54">
        <f>SUM(C24:E24)</f>
        <v>41875614.597999997</v>
      </c>
    </row>
    <row r="25" spans="1:6" ht="15" thickBot="1" x14ac:dyDescent="0.35">
      <c r="A25" s="55" t="s">
        <v>48</v>
      </c>
      <c r="B25" s="33" t="s">
        <v>18</v>
      </c>
      <c r="C25" s="38">
        <v>5067644.5079999985</v>
      </c>
      <c r="D25" s="38">
        <v>4723234.6604000013</v>
      </c>
      <c r="E25" s="38">
        <v>5384891.7479999997</v>
      </c>
      <c r="F25" s="51">
        <f>SUM(C25:E25)</f>
        <v>15175770.9164</v>
      </c>
    </row>
    <row r="26" spans="1:6" ht="15" thickBot="1" x14ac:dyDescent="0.35">
      <c r="A26" s="56"/>
      <c r="B26" s="34" t="s">
        <v>2</v>
      </c>
      <c r="C26" s="39">
        <v>2201275.2309677415</v>
      </c>
      <c r="D26" s="39">
        <v>2101539.0445714286</v>
      </c>
      <c r="E26" s="39">
        <v>2167255.649032258</v>
      </c>
      <c r="F26" s="51">
        <f t="shared" ref="F26:F28" si="2">SUM(C26:E26)</f>
        <v>6470069.9245714284</v>
      </c>
    </row>
    <row r="27" spans="1:6" ht="15" thickBot="1" x14ac:dyDescent="0.35">
      <c r="A27" s="56"/>
      <c r="B27" s="34" t="s">
        <v>1</v>
      </c>
      <c r="C27" s="39">
        <v>2592317.7400000002</v>
      </c>
      <c r="D27" s="39">
        <v>2455013.3800000004</v>
      </c>
      <c r="E27" s="39">
        <v>2406580.7799999998</v>
      </c>
      <c r="F27" s="51">
        <f t="shared" si="2"/>
        <v>7453911.9000000004</v>
      </c>
    </row>
    <row r="28" spans="1:6" ht="15" thickBot="1" x14ac:dyDescent="0.35">
      <c r="A28" s="56"/>
      <c r="B28" s="32" t="s">
        <v>17</v>
      </c>
      <c r="C28" s="43">
        <v>394086.35600000003</v>
      </c>
      <c r="D28" s="43">
        <v>387038.76400000002</v>
      </c>
      <c r="E28" s="43">
        <v>415289.26</v>
      </c>
      <c r="F28" s="51">
        <f t="shared" si="2"/>
        <v>1196414.3800000001</v>
      </c>
    </row>
    <row r="29" spans="1:6" ht="15" thickBot="1" x14ac:dyDescent="0.35">
      <c r="A29" s="57"/>
      <c r="B29" s="47" t="s">
        <v>59</v>
      </c>
      <c r="C29" s="48">
        <f>SUM(C25:C28)</f>
        <v>10255323.834967742</v>
      </c>
      <c r="D29" s="48">
        <f>SUM(D25:D28)</f>
        <v>9666825.8489714302</v>
      </c>
      <c r="E29" s="48">
        <f>SUM(E25:E28)</f>
        <v>10374017.437032256</v>
      </c>
      <c r="F29" s="54">
        <f>SUM(C29:E29)</f>
        <v>30296167.12097143</v>
      </c>
    </row>
    <row r="30" spans="1:6" ht="15" thickBot="1" x14ac:dyDescent="0.35">
      <c r="A30" s="55" t="s">
        <v>49</v>
      </c>
      <c r="B30" s="35" t="s">
        <v>6</v>
      </c>
      <c r="C30" s="38">
        <v>5200128.58</v>
      </c>
      <c r="D30" s="38">
        <v>6024264.7660000017</v>
      </c>
      <c r="E30" s="38">
        <v>6345719.7100000009</v>
      </c>
      <c r="F30" s="51">
        <f>SUM(C30:E30)</f>
        <v>17570113.056000002</v>
      </c>
    </row>
    <row r="31" spans="1:6" ht="15" thickBot="1" x14ac:dyDescent="0.35">
      <c r="A31" s="56"/>
      <c r="B31" s="34" t="s">
        <v>19</v>
      </c>
      <c r="C31" s="39">
        <v>180595.15</v>
      </c>
      <c r="D31" s="39">
        <v>157079.22999999998</v>
      </c>
      <c r="E31" s="39">
        <v>187414.53</v>
      </c>
      <c r="F31" s="51">
        <f t="shared" ref="F31:F33" si="3">SUM(C31:E31)</f>
        <v>525088.91</v>
      </c>
    </row>
    <row r="32" spans="1:6" ht="15" thickBot="1" x14ac:dyDescent="0.35">
      <c r="A32" s="56"/>
      <c r="B32" s="34" t="s">
        <v>20</v>
      </c>
      <c r="C32" s="39">
        <v>779994.74322580639</v>
      </c>
      <c r="D32" s="39">
        <v>738537.88645161293</v>
      </c>
      <c r="E32" s="39">
        <v>771007.1922580644</v>
      </c>
      <c r="F32" s="51">
        <f t="shared" si="3"/>
        <v>2289539.8219354837</v>
      </c>
    </row>
    <row r="33" spans="1:6" ht="14.25" customHeight="1" thickBot="1" x14ac:dyDescent="0.35">
      <c r="A33" s="56"/>
      <c r="B33" s="32" t="s">
        <v>21</v>
      </c>
      <c r="C33" s="39">
        <v>455571.18348387093</v>
      </c>
      <c r="D33" s="39">
        <v>443726.43839999998</v>
      </c>
      <c r="E33" s="39">
        <v>502297.65058064513</v>
      </c>
      <c r="F33" s="51">
        <f t="shared" si="3"/>
        <v>1401595.2724645161</v>
      </c>
    </row>
    <row r="34" spans="1:6" ht="15" thickBot="1" x14ac:dyDescent="0.35">
      <c r="A34" s="57"/>
      <c r="B34" s="47" t="s">
        <v>59</v>
      </c>
      <c r="C34" s="48">
        <f>SUM(C30:C33)</f>
        <v>6616289.6567096775</v>
      </c>
      <c r="D34" s="48">
        <f t="shared" ref="D34:E34" si="4">SUM(D30:D33)</f>
        <v>7363608.3208516147</v>
      </c>
      <c r="E34" s="48">
        <f t="shared" si="4"/>
        <v>7806439.0828387113</v>
      </c>
      <c r="F34" s="54">
        <f t="shared" ref="F34:F41" si="5">SUM(C34:E34)</f>
        <v>21786337.060400002</v>
      </c>
    </row>
    <row r="35" spans="1:6" ht="15" thickBot="1" x14ac:dyDescent="0.35">
      <c r="A35" s="55" t="s">
        <v>50</v>
      </c>
      <c r="B35" s="33" t="s">
        <v>10</v>
      </c>
      <c r="C35" s="38">
        <v>3592645.9199999995</v>
      </c>
      <c r="D35" s="38">
        <v>3339126.1440000003</v>
      </c>
      <c r="E35" s="38">
        <v>3822465.7899999991</v>
      </c>
      <c r="F35" s="51">
        <f t="shared" si="5"/>
        <v>10754237.853999998</v>
      </c>
    </row>
    <row r="36" spans="1:6" ht="15" thickBot="1" x14ac:dyDescent="0.35">
      <c r="A36" s="56"/>
      <c r="B36" s="32" t="s">
        <v>11</v>
      </c>
      <c r="C36" s="43">
        <v>430222.69</v>
      </c>
      <c r="D36" s="43">
        <v>394570.64999999997</v>
      </c>
      <c r="E36" s="43">
        <v>498413.63</v>
      </c>
      <c r="F36" s="51">
        <f t="shared" si="5"/>
        <v>1323206.97</v>
      </c>
    </row>
    <row r="37" spans="1:6" ht="15" thickBot="1" x14ac:dyDescent="0.35">
      <c r="A37" s="57"/>
      <c r="B37" s="47" t="s">
        <v>59</v>
      </c>
      <c r="C37" s="48">
        <f>SUM(C35:C36)</f>
        <v>4022868.6099999994</v>
      </c>
      <c r="D37" s="48">
        <f t="shared" ref="D37:E37" si="6">SUM(D35:D36)</f>
        <v>3733696.7940000002</v>
      </c>
      <c r="E37" s="48">
        <f t="shared" si="6"/>
        <v>4320879.419999999</v>
      </c>
      <c r="F37" s="54">
        <f t="shared" si="5"/>
        <v>12077444.823999997</v>
      </c>
    </row>
    <row r="38" spans="1:6" ht="15" customHeight="1" thickBot="1" x14ac:dyDescent="0.35">
      <c r="A38" s="55" t="s">
        <v>51</v>
      </c>
      <c r="B38" s="35" t="s">
        <v>22</v>
      </c>
      <c r="C38" s="38">
        <v>1281139.2000000002</v>
      </c>
      <c r="D38" s="38">
        <v>1253852.3520000002</v>
      </c>
      <c r="E38" s="38">
        <v>1295585.2800000003</v>
      </c>
      <c r="F38" s="51">
        <f t="shared" si="5"/>
        <v>3830576.8320000004</v>
      </c>
    </row>
    <row r="39" spans="1:6" ht="15" customHeight="1" thickBot="1" x14ac:dyDescent="0.35">
      <c r="A39" s="56"/>
      <c r="B39" s="32" t="s">
        <v>4</v>
      </c>
      <c r="C39" s="43">
        <v>502675.75999999989</v>
      </c>
      <c r="D39" s="43">
        <v>500281.61600000004</v>
      </c>
      <c r="E39" s="43">
        <v>641602.90000000014</v>
      </c>
      <c r="F39" s="51">
        <f t="shared" si="5"/>
        <v>1644560.2760000001</v>
      </c>
    </row>
    <row r="40" spans="1:6" ht="15" thickBot="1" x14ac:dyDescent="0.35">
      <c r="A40" s="57"/>
      <c r="B40" s="47" t="s">
        <v>59</v>
      </c>
      <c r="C40" s="48">
        <f>SUM(C38:C39)</f>
        <v>1783814.96</v>
      </c>
      <c r="D40" s="48">
        <f t="shared" ref="D40:E40" si="7">SUM(D38:D39)</f>
        <v>1754133.9680000003</v>
      </c>
      <c r="E40" s="48">
        <f t="shared" si="7"/>
        <v>1937188.1800000004</v>
      </c>
      <c r="F40" s="54">
        <f t="shared" si="5"/>
        <v>5475137.1080000009</v>
      </c>
    </row>
    <row r="41" spans="1:6" ht="15" customHeight="1" thickBot="1" x14ac:dyDescent="0.35">
      <c r="A41" s="55" t="s">
        <v>52</v>
      </c>
      <c r="B41" s="35" t="s">
        <v>23</v>
      </c>
      <c r="C41" s="38">
        <v>2536704</v>
      </c>
      <c r="D41" s="38">
        <v>2452147.2000000007</v>
      </c>
      <c r="E41" s="38">
        <v>2536704</v>
      </c>
      <c r="F41" s="51">
        <f t="shared" si="5"/>
        <v>7525555.2000000011</v>
      </c>
    </row>
    <row r="42" spans="1:6" ht="21" customHeight="1" thickBot="1" x14ac:dyDescent="0.35">
      <c r="A42" s="56"/>
      <c r="B42" s="34" t="s">
        <v>5</v>
      </c>
      <c r="C42" s="39">
        <v>1002758.3999999999</v>
      </c>
      <c r="D42" s="39">
        <v>968147.13599999994</v>
      </c>
      <c r="E42" s="39">
        <v>957035.52000000002</v>
      </c>
      <c r="F42" s="51">
        <f t="shared" ref="F42:F43" si="8">SUM(C42:E42)</f>
        <v>2927941.0559999999</v>
      </c>
    </row>
    <row r="43" spans="1:6" ht="15" thickBot="1" x14ac:dyDescent="0.35">
      <c r="A43" s="56"/>
      <c r="B43" s="34" t="s">
        <v>3</v>
      </c>
      <c r="C43" s="39">
        <v>1433808.77</v>
      </c>
      <c r="D43" s="39">
        <v>1394169.9840000002</v>
      </c>
      <c r="E43" s="39">
        <v>1341285.1199999999</v>
      </c>
      <c r="F43" s="51">
        <f t="shared" si="8"/>
        <v>4169263.8739999998</v>
      </c>
    </row>
    <row r="44" spans="1:6" ht="15" thickBot="1" x14ac:dyDescent="0.35">
      <c r="A44" s="62"/>
      <c r="B44" s="47" t="s">
        <v>59</v>
      </c>
      <c r="C44" s="48">
        <f>SUM(C41:C43)</f>
        <v>4973271.17</v>
      </c>
      <c r="D44" s="48">
        <f t="shared" ref="D44:E44" si="9">SUM(D41:D43)</f>
        <v>4814464.32</v>
      </c>
      <c r="E44" s="48">
        <f t="shared" si="9"/>
        <v>4835024.6399999997</v>
      </c>
      <c r="F44" s="54">
        <f>SUM(C44:E44)</f>
        <v>14622760.129999999</v>
      </c>
    </row>
    <row r="45" spans="1:6" ht="16.5" customHeight="1" thickTop="1" thickBot="1" x14ac:dyDescent="0.35">
      <c r="A45" s="60" t="s">
        <v>58</v>
      </c>
      <c r="B45" s="61"/>
      <c r="C45" s="44">
        <f>SUM(C14,C19,C24,C29,C34,C37,C40,C44)</f>
        <v>52079893.241677418</v>
      </c>
      <c r="D45" s="44">
        <f>SUM(D14,D19,D24,D29,D34,D37,D40,D44)</f>
        <v>50004343.637823045</v>
      </c>
      <c r="E45" s="44">
        <f>SUM(E14,E19,E24,E29,E34,E37,E40,E44)</f>
        <v>54434762.029870979</v>
      </c>
      <c r="F45" s="37">
        <f>SUM(F14,F19,F24,F29,F34,F37,F40,F44)</f>
        <v>156518998.90937144</v>
      </c>
    </row>
    <row r="46" spans="1:6" ht="15" thickTop="1" x14ac:dyDescent="0.3">
      <c r="C46" s="1"/>
      <c r="D46" s="1"/>
      <c r="E46" s="1"/>
      <c r="F46" s="1"/>
    </row>
    <row r="47" spans="1:6" x14ac:dyDescent="0.3">
      <c r="A47" t="s">
        <v>53</v>
      </c>
      <c r="C47" s="1"/>
      <c r="D47" s="1"/>
      <c r="E47" s="1"/>
      <c r="F47" s="1"/>
    </row>
    <row r="48" spans="1:6" x14ac:dyDescent="0.3">
      <c r="C48" s="1"/>
      <c r="D48" s="1"/>
      <c r="E48" s="1"/>
    </row>
    <row r="49" spans="1:6" ht="15" customHeight="1" x14ac:dyDescent="0.3"/>
    <row r="50" spans="1:6" ht="15" customHeight="1" x14ac:dyDescent="0.3">
      <c r="B50" s="59"/>
      <c r="C50" s="59"/>
      <c r="D50" s="59"/>
      <c r="E50" s="59"/>
      <c r="F50" s="59"/>
    </row>
    <row r="51" spans="1:6" ht="15.6" x14ac:dyDescent="0.3">
      <c r="B51" s="58"/>
      <c r="C51" s="58"/>
      <c r="D51" s="58"/>
      <c r="E51" s="58"/>
      <c r="F51" s="58"/>
    </row>
    <row r="52" spans="1:6" ht="15.6" x14ac:dyDescent="0.3">
      <c r="B52" s="58"/>
      <c r="C52" s="58"/>
      <c r="D52" s="58"/>
      <c r="E52" s="58"/>
      <c r="F52" s="58"/>
    </row>
    <row r="54" spans="1:6" ht="15.75" customHeight="1" x14ac:dyDescent="0.3"/>
    <row r="55" spans="1:6" ht="15.75" customHeight="1" x14ac:dyDescent="0.3"/>
    <row r="56" spans="1:6" s="3" customFormat="1" ht="12.75" customHeight="1" x14ac:dyDescent="0.3">
      <c r="A56"/>
      <c r="B56"/>
      <c r="C56"/>
      <c r="D56"/>
      <c r="E56"/>
      <c r="F56"/>
    </row>
    <row r="57" spans="1:6" ht="15" customHeight="1" x14ac:dyDescent="0.3"/>
    <row r="58" spans="1:6" ht="14.25" customHeight="1" x14ac:dyDescent="0.3"/>
    <row r="59" spans="1:6" ht="15.75" customHeight="1" x14ac:dyDescent="0.3"/>
  </sheetData>
  <mergeCells count="22">
    <mergeCell ref="A9:F9"/>
    <mergeCell ref="A2:F2"/>
    <mergeCell ref="A3:F3"/>
    <mergeCell ref="A4:F4"/>
    <mergeCell ref="A5:F5"/>
    <mergeCell ref="A7:F7"/>
    <mergeCell ref="A10:F10"/>
    <mergeCell ref="C11:E11"/>
    <mergeCell ref="A11:A12"/>
    <mergeCell ref="B11:B12"/>
    <mergeCell ref="A13:A14"/>
    <mergeCell ref="A15:A19"/>
    <mergeCell ref="A20:A24"/>
    <mergeCell ref="A25:A29"/>
    <mergeCell ref="A30:A34"/>
    <mergeCell ref="B52:F52"/>
    <mergeCell ref="B50:F50"/>
    <mergeCell ref="B51:F51"/>
    <mergeCell ref="A45:B45"/>
    <mergeCell ref="A35:A37"/>
    <mergeCell ref="A38:A40"/>
    <mergeCell ref="A41:A44"/>
  </mergeCells>
  <printOptions horizontalCentered="1"/>
  <pageMargins left="0.39370078740157483" right="0.39370078740157483" top="0.39370078740157483" bottom="0.74803149606299213" header="0.31496062992125984" footer="0.31496062992125984"/>
  <pageSetup paperSize="9" scale="85" orientation="portrait" r:id="rId1"/>
  <ignoredErrors>
    <ignoredError sqref="C19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9"/>
  <sheetViews>
    <sheetView tabSelected="1" zoomScaleNormal="100" workbookViewId="0">
      <selection activeCell="G29" sqref="G29"/>
    </sheetView>
  </sheetViews>
  <sheetFormatPr baseColWidth="10" defaultColWidth="9.109375" defaultRowHeight="14.4" x14ac:dyDescent="0.3"/>
  <cols>
    <col min="1" max="1" width="22.88671875" customWidth="1"/>
    <col min="2" max="2" width="19.33203125" customWidth="1"/>
    <col min="3" max="5" width="17.88671875" customWidth="1"/>
    <col min="6" max="6" width="21.109375" customWidth="1"/>
  </cols>
  <sheetData>
    <row r="1" spans="1:6" ht="15.6" x14ac:dyDescent="0.3">
      <c r="A1" s="58"/>
      <c r="B1" s="58"/>
      <c r="C1" s="58"/>
      <c r="D1" s="58"/>
      <c r="E1" s="58"/>
      <c r="F1" s="58"/>
    </row>
    <row r="2" spans="1:6" ht="15.6" x14ac:dyDescent="0.3">
      <c r="A2" s="58" t="s">
        <v>31</v>
      </c>
      <c r="B2" s="58"/>
      <c r="C2" s="58"/>
      <c r="D2" s="58"/>
      <c r="E2" s="58"/>
      <c r="F2" s="58"/>
    </row>
    <row r="3" spans="1:6" ht="15.6" x14ac:dyDescent="0.3">
      <c r="A3" s="58" t="s">
        <v>28</v>
      </c>
      <c r="B3" s="58"/>
      <c r="C3" s="58"/>
      <c r="D3" s="58"/>
      <c r="E3" s="58"/>
      <c r="F3" s="58"/>
    </row>
    <row r="4" spans="1:6" ht="15.6" x14ac:dyDescent="0.3">
      <c r="A4" s="58" t="s">
        <v>29</v>
      </c>
      <c r="B4" s="58"/>
      <c r="C4" s="58"/>
      <c r="D4" s="58"/>
      <c r="E4" s="58"/>
      <c r="F4" s="58"/>
    </row>
    <row r="5" spans="1:6" ht="15.6" x14ac:dyDescent="0.3">
      <c r="A5" s="58" t="s">
        <v>30</v>
      </c>
      <c r="B5" s="58"/>
      <c r="C5" s="58"/>
      <c r="D5" s="58"/>
      <c r="E5" s="58"/>
      <c r="F5" s="58"/>
    </row>
    <row r="6" spans="1:6" ht="9.9" customHeight="1" x14ac:dyDescent="0.3">
      <c r="A6" s="4"/>
      <c r="B6" s="4"/>
      <c r="C6" s="4"/>
      <c r="D6" s="45"/>
      <c r="E6" s="45"/>
      <c r="F6" s="4"/>
    </row>
    <row r="7" spans="1:6" ht="15.6" x14ac:dyDescent="0.3">
      <c r="A7" s="58"/>
      <c r="B7" s="58"/>
      <c r="C7" s="58"/>
      <c r="D7" s="58"/>
      <c r="E7" s="58"/>
      <c r="F7" s="58"/>
    </row>
    <row r="8" spans="1:6" ht="9.9" customHeight="1" x14ac:dyDescent="0.3">
      <c r="A8" s="4"/>
      <c r="B8" s="4"/>
      <c r="C8" s="4"/>
      <c r="D8" s="45"/>
      <c r="E8" s="45"/>
      <c r="F8" s="4"/>
    </row>
    <row r="9" spans="1:6" ht="15.6" x14ac:dyDescent="0.3">
      <c r="A9" s="58" t="s">
        <v>61</v>
      </c>
      <c r="B9" s="58"/>
      <c r="C9" s="58"/>
      <c r="D9" s="58"/>
      <c r="E9" s="58"/>
      <c r="F9" s="58"/>
    </row>
    <row r="10" spans="1:6" ht="9.9" customHeight="1" thickBot="1" x14ac:dyDescent="0.35">
      <c r="A10" s="4"/>
      <c r="B10" s="4"/>
      <c r="C10" s="4"/>
      <c r="D10" s="45"/>
      <c r="E10" s="45"/>
      <c r="F10" s="4"/>
    </row>
    <row r="11" spans="1:6" ht="15.75" customHeight="1" thickTop="1" x14ac:dyDescent="0.3">
      <c r="A11" s="79" t="s">
        <v>32</v>
      </c>
      <c r="B11" s="81" t="s">
        <v>33</v>
      </c>
      <c r="C11" s="83" t="s">
        <v>45</v>
      </c>
      <c r="D11" s="83" t="s">
        <v>54</v>
      </c>
      <c r="E11" s="83" t="s">
        <v>55</v>
      </c>
      <c r="F11" s="85" t="s">
        <v>57</v>
      </c>
    </row>
    <row r="12" spans="1:6" s="5" customFormat="1" ht="16.5" customHeight="1" thickBot="1" x14ac:dyDescent="0.3">
      <c r="A12" s="80"/>
      <c r="B12" s="82"/>
      <c r="C12" s="84"/>
      <c r="D12" s="87"/>
      <c r="E12" s="87"/>
      <c r="F12" s="86"/>
    </row>
    <row r="13" spans="1:6" s="5" customFormat="1" ht="15" thickTop="1" thickBot="1" x14ac:dyDescent="0.3">
      <c r="A13" s="27" t="s">
        <v>34</v>
      </c>
      <c r="B13" s="28" t="s">
        <v>9</v>
      </c>
      <c r="C13" s="29">
        <f>+'Enero-Marzo'!C13</f>
        <v>748714.15999999992</v>
      </c>
      <c r="D13" s="29">
        <f>+'Enero-Marzo'!D13</f>
        <v>700911.50199999998</v>
      </c>
      <c r="E13" s="29">
        <f>+'Enero-Marzo'!E13</f>
        <v>730044.05999999994</v>
      </c>
      <c r="F13" s="30">
        <f>SUM(C13+D13+E13)</f>
        <v>2179669.7220000001</v>
      </c>
    </row>
    <row r="14" spans="1:6" s="5" customFormat="1" ht="13.8" x14ac:dyDescent="0.25">
      <c r="A14" s="72" t="s">
        <v>35</v>
      </c>
      <c r="B14" s="7" t="s">
        <v>12</v>
      </c>
      <c r="C14" s="8">
        <f>+'Enero-Marzo'!C15</f>
        <v>3828855.13</v>
      </c>
      <c r="D14" s="8">
        <f>+'Enero-Marzo'!D15</f>
        <v>3509096.2699999996</v>
      </c>
      <c r="E14" s="8">
        <f>+'Enero-Marzo'!E15</f>
        <v>3935257.79</v>
      </c>
      <c r="F14" s="9">
        <f>SUM(C14+D14+E14)</f>
        <v>11273209.189999999</v>
      </c>
    </row>
    <row r="15" spans="1:6" s="5" customFormat="1" ht="13.8" x14ac:dyDescent="0.25">
      <c r="A15" s="73"/>
      <c r="B15" s="10" t="s">
        <v>13</v>
      </c>
      <c r="C15" s="11">
        <f>+'Enero-Marzo'!C16</f>
        <v>1471942.0800000003</v>
      </c>
      <c r="D15" s="11">
        <f>+'Enero-Marzo'!D16</f>
        <v>1334967.2640000002</v>
      </c>
      <c r="E15" s="11">
        <f>+'Enero-Marzo'!E16</f>
        <v>1345228.9900000002</v>
      </c>
      <c r="F15" s="12">
        <f>SUM(C15+D15+E15)</f>
        <v>4152138.3340000007</v>
      </c>
    </row>
    <row r="16" spans="1:6" s="5" customFormat="1" ht="13.8" x14ac:dyDescent="0.25">
      <c r="A16" s="73"/>
      <c r="B16" s="10" t="s">
        <v>27</v>
      </c>
      <c r="C16" s="11">
        <f>+'Enero-Marzo'!C17</f>
        <v>1951040.3000000003</v>
      </c>
      <c r="D16" s="11">
        <f>+'Enero-Marzo'!D17</f>
        <v>1919181.7960000003</v>
      </c>
      <c r="E16" s="11">
        <f>+'Enero-Marzo'!E17</f>
        <v>2094239.9500000002</v>
      </c>
      <c r="F16" s="12">
        <f>SUM(C16+D16+E16)</f>
        <v>5964462.046000001</v>
      </c>
    </row>
    <row r="17" spans="1:6" s="5" customFormat="1" thickBot="1" x14ac:dyDescent="0.3">
      <c r="A17" s="74"/>
      <c r="B17" s="13" t="s">
        <v>14</v>
      </c>
      <c r="C17" s="14">
        <f>+'Enero-Marzo'!C18</f>
        <v>2324976.12</v>
      </c>
      <c r="D17" s="14">
        <f>+'Enero-Marzo'!D18</f>
        <v>2034913.5359999998</v>
      </c>
      <c r="E17" s="14">
        <f>+'Enero-Marzo'!E18</f>
        <v>2456169.12</v>
      </c>
      <c r="F17" s="15">
        <f>SUM(C17+D17+E17)</f>
        <v>6816058.7759999996</v>
      </c>
    </row>
    <row r="18" spans="1:6" s="5" customFormat="1" ht="13.8" x14ac:dyDescent="0.25">
      <c r="A18" s="72" t="s">
        <v>36</v>
      </c>
      <c r="B18" s="7" t="s">
        <v>15</v>
      </c>
      <c r="C18" s="8">
        <f>+'Enero-Marzo'!C20</f>
        <v>10919589.120000001</v>
      </c>
      <c r="D18" s="8">
        <f>+'Enero-Marzo'!D20</f>
        <v>10137816.575999999</v>
      </c>
      <c r="E18" s="8">
        <f>+'Enero-Marzo'!E20</f>
        <v>11421319.68</v>
      </c>
      <c r="F18" s="53">
        <f t="shared" ref="F18:F36" si="0">SUM(C18+D18+E18)</f>
        <v>32478725.376000002</v>
      </c>
    </row>
    <row r="19" spans="1:6" s="5" customFormat="1" ht="13.8" x14ac:dyDescent="0.25">
      <c r="A19" s="73"/>
      <c r="B19" s="10" t="s">
        <v>0</v>
      </c>
      <c r="C19" s="16">
        <f>+'Enero-Marzo'!C21</f>
        <v>1434283.2000000002</v>
      </c>
      <c r="D19" s="16">
        <f>+'Enero-Marzo'!D21</f>
        <v>1386473.7600000002</v>
      </c>
      <c r="E19" s="16">
        <f>+'Enero-Marzo'!E21</f>
        <v>1434283.2000000002</v>
      </c>
      <c r="F19" s="15">
        <f t="shared" si="0"/>
        <v>4255040.16</v>
      </c>
    </row>
    <row r="20" spans="1:6" s="5" customFormat="1" ht="13.8" x14ac:dyDescent="0.25">
      <c r="A20" s="73"/>
      <c r="B20" s="10" t="s">
        <v>8</v>
      </c>
      <c r="C20" s="11">
        <f>+'Enero-Marzo'!C22</f>
        <v>738485.5</v>
      </c>
      <c r="D20" s="11">
        <f>+'Enero-Marzo'!D22</f>
        <v>674513.25200000009</v>
      </c>
      <c r="E20" s="11">
        <f>+'Enero-Marzo'!E22</f>
        <v>700867.48</v>
      </c>
      <c r="F20" s="15">
        <f t="shared" si="0"/>
        <v>2113866.2319999998</v>
      </c>
    </row>
    <row r="21" spans="1:6" s="5" customFormat="1" thickBot="1" x14ac:dyDescent="0.3">
      <c r="A21" s="74"/>
      <c r="B21" s="13" t="s">
        <v>16</v>
      </c>
      <c r="C21" s="14">
        <f>+'Enero-Marzo'!C23</f>
        <v>1010439.3999999999</v>
      </c>
      <c r="D21" s="14">
        <f>+'Enero-Marzo'!D23</f>
        <v>973740.42999999993</v>
      </c>
      <c r="E21" s="14">
        <f>+'Enero-Marzo'!E23</f>
        <v>1043803</v>
      </c>
      <c r="F21" s="6">
        <f t="shared" si="0"/>
        <v>3027982.83</v>
      </c>
    </row>
    <row r="22" spans="1:6" s="5" customFormat="1" ht="13.8" x14ac:dyDescent="0.25">
      <c r="A22" s="72" t="s">
        <v>37</v>
      </c>
      <c r="B22" s="7" t="s">
        <v>18</v>
      </c>
      <c r="C22" s="8">
        <f>+'Enero-Marzo'!C25</f>
        <v>5067644.5079999985</v>
      </c>
      <c r="D22" s="8">
        <f>+'Enero-Marzo'!D25</f>
        <v>4723234.6604000013</v>
      </c>
      <c r="E22" s="8">
        <f>+'Enero-Marzo'!E25</f>
        <v>5384891.7479999997</v>
      </c>
      <c r="F22" s="52">
        <f t="shared" si="0"/>
        <v>15175770.9164</v>
      </c>
    </row>
    <row r="23" spans="1:6" s="5" customFormat="1" ht="13.8" x14ac:dyDescent="0.25">
      <c r="A23" s="73"/>
      <c r="B23" s="10" t="s">
        <v>2</v>
      </c>
      <c r="C23" s="11">
        <f>+'Enero-Marzo'!C26</f>
        <v>2201275.2309677415</v>
      </c>
      <c r="D23" s="11">
        <f>+'Enero-Marzo'!D26</f>
        <v>2101539.0445714286</v>
      </c>
      <c r="E23" s="11">
        <f>+'Enero-Marzo'!E26</f>
        <v>2167255.649032258</v>
      </c>
      <c r="F23" s="15">
        <f t="shared" si="0"/>
        <v>6470069.9245714284</v>
      </c>
    </row>
    <row r="24" spans="1:6" s="5" customFormat="1" ht="13.8" x14ac:dyDescent="0.25">
      <c r="A24" s="73"/>
      <c r="B24" s="10" t="s">
        <v>1</v>
      </c>
      <c r="C24" s="11">
        <f>+'Enero-Marzo'!C27</f>
        <v>2592317.7400000002</v>
      </c>
      <c r="D24" s="11">
        <f>+'Enero-Marzo'!D27</f>
        <v>2455013.3800000004</v>
      </c>
      <c r="E24" s="11">
        <f>+'Enero-Marzo'!E27</f>
        <v>2406580.7799999998</v>
      </c>
      <c r="F24" s="15">
        <f t="shared" si="0"/>
        <v>7453911.9000000004</v>
      </c>
    </row>
    <row r="25" spans="1:6" s="5" customFormat="1" thickBot="1" x14ac:dyDescent="0.3">
      <c r="A25" s="74"/>
      <c r="B25" s="13" t="s">
        <v>17</v>
      </c>
      <c r="C25" s="14">
        <f>+'Enero-Marzo'!C28</f>
        <v>394086.35600000003</v>
      </c>
      <c r="D25" s="14">
        <f>+'Enero-Marzo'!D28</f>
        <v>387038.76400000002</v>
      </c>
      <c r="E25" s="14">
        <f>+'Enero-Marzo'!E28</f>
        <v>415289.26</v>
      </c>
      <c r="F25" s="15">
        <f t="shared" si="0"/>
        <v>1196414.3800000001</v>
      </c>
    </row>
    <row r="26" spans="1:6" s="5" customFormat="1" ht="13.8" x14ac:dyDescent="0.25">
      <c r="A26" s="72" t="s">
        <v>38</v>
      </c>
      <c r="B26" s="7" t="s">
        <v>6</v>
      </c>
      <c r="C26" s="8">
        <f>+'Enero-Marzo'!C30</f>
        <v>5200128.58</v>
      </c>
      <c r="D26" s="8">
        <f>+'Enero-Marzo'!D30</f>
        <v>6024264.7660000017</v>
      </c>
      <c r="E26" s="8">
        <f>+'Enero-Marzo'!E30</f>
        <v>6345719.7100000009</v>
      </c>
      <c r="F26" s="53">
        <f t="shared" si="0"/>
        <v>17570113.056000002</v>
      </c>
    </row>
    <row r="27" spans="1:6" s="5" customFormat="1" ht="13.8" x14ac:dyDescent="0.25">
      <c r="A27" s="73"/>
      <c r="B27" s="10" t="s">
        <v>19</v>
      </c>
      <c r="C27" s="11">
        <f>+'Enero-Marzo'!C31</f>
        <v>180595.15</v>
      </c>
      <c r="D27" s="11">
        <f>+'Enero-Marzo'!D31</f>
        <v>157079.22999999998</v>
      </c>
      <c r="E27" s="11">
        <f>+'Enero-Marzo'!E31</f>
        <v>187414.53</v>
      </c>
      <c r="F27" s="15">
        <f t="shared" si="0"/>
        <v>525088.91</v>
      </c>
    </row>
    <row r="28" spans="1:6" s="5" customFormat="1" ht="13.8" x14ac:dyDescent="0.25">
      <c r="A28" s="73"/>
      <c r="B28" s="10" t="s">
        <v>20</v>
      </c>
      <c r="C28" s="11">
        <f>+'Enero-Marzo'!C32</f>
        <v>779994.74322580639</v>
      </c>
      <c r="D28" s="11">
        <f>+'Enero-Marzo'!D32</f>
        <v>738537.88645161293</v>
      </c>
      <c r="E28" s="11">
        <f>+'Enero-Marzo'!E32</f>
        <v>771007.1922580644</v>
      </c>
      <c r="F28" s="15">
        <f t="shared" si="0"/>
        <v>2289539.8219354837</v>
      </c>
    </row>
    <row r="29" spans="1:6" s="5" customFormat="1" thickBot="1" x14ac:dyDescent="0.3">
      <c r="A29" s="74"/>
      <c r="B29" s="13" t="s">
        <v>21</v>
      </c>
      <c r="C29" s="14">
        <f>+'Enero-Marzo'!C33</f>
        <v>455571.18348387093</v>
      </c>
      <c r="D29" s="14">
        <f>+'Enero-Marzo'!D33</f>
        <v>443726.43839999998</v>
      </c>
      <c r="E29" s="14">
        <f>+'Enero-Marzo'!E33</f>
        <v>502297.65058064513</v>
      </c>
      <c r="F29" s="6">
        <f t="shared" si="0"/>
        <v>1401595.2724645161</v>
      </c>
    </row>
    <row r="30" spans="1:6" s="5" customFormat="1" ht="13.8" x14ac:dyDescent="0.25">
      <c r="A30" s="72" t="s">
        <v>39</v>
      </c>
      <c r="B30" s="7" t="s">
        <v>10</v>
      </c>
      <c r="C30" s="8">
        <f>+'Enero-Marzo'!C35</f>
        <v>3592645.9199999995</v>
      </c>
      <c r="D30" s="8">
        <f>+'Enero-Marzo'!D35</f>
        <v>3339126.1440000003</v>
      </c>
      <c r="E30" s="8">
        <f>+'Enero-Marzo'!E35</f>
        <v>3822465.7899999991</v>
      </c>
      <c r="F30" s="53">
        <f t="shared" si="0"/>
        <v>10754237.853999998</v>
      </c>
    </row>
    <row r="31" spans="1:6" s="5" customFormat="1" thickBot="1" x14ac:dyDescent="0.3">
      <c r="A31" s="74"/>
      <c r="B31" s="13" t="s">
        <v>11</v>
      </c>
      <c r="C31" s="14">
        <f>+'Enero-Marzo'!C36</f>
        <v>430222.69</v>
      </c>
      <c r="D31" s="14">
        <f>+'Enero-Marzo'!D36</f>
        <v>394570.64999999997</v>
      </c>
      <c r="E31" s="14">
        <f>+'Enero-Marzo'!E36</f>
        <v>498413.63</v>
      </c>
      <c r="F31" s="6">
        <f t="shared" si="0"/>
        <v>1323206.97</v>
      </c>
    </row>
    <row r="32" spans="1:6" s="5" customFormat="1" ht="13.8" x14ac:dyDescent="0.25">
      <c r="A32" s="73" t="s">
        <v>40</v>
      </c>
      <c r="B32" s="17" t="s">
        <v>22</v>
      </c>
      <c r="C32" s="8">
        <f>+'Enero-Marzo'!C38</f>
        <v>1281139.2000000002</v>
      </c>
      <c r="D32" s="8">
        <f>+'Enero-Marzo'!D38</f>
        <v>1253852.3520000002</v>
      </c>
      <c r="E32" s="8">
        <f>+'Enero-Marzo'!E38</f>
        <v>1295585.2800000003</v>
      </c>
      <c r="F32" s="52">
        <f t="shared" si="0"/>
        <v>3830576.8320000004</v>
      </c>
    </row>
    <row r="33" spans="1:6" s="5" customFormat="1" thickBot="1" x14ac:dyDescent="0.3">
      <c r="A33" s="74"/>
      <c r="B33" s="13" t="s">
        <v>4</v>
      </c>
      <c r="C33" s="14">
        <f>+'Enero-Marzo'!C39</f>
        <v>502675.75999999989</v>
      </c>
      <c r="D33" s="14">
        <f>+'Enero-Marzo'!D39</f>
        <v>500281.61600000004</v>
      </c>
      <c r="E33" s="14">
        <f>+'Enero-Marzo'!E39</f>
        <v>641602.90000000014</v>
      </c>
      <c r="F33" s="15">
        <f t="shared" si="0"/>
        <v>1644560.2760000001</v>
      </c>
    </row>
    <row r="34" spans="1:6" s="5" customFormat="1" ht="13.8" x14ac:dyDescent="0.25">
      <c r="A34" s="72" t="s">
        <v>41</v>
      </c>
      <c r="B34" s="7" t="s">
        <v>23</v>
      </c>
      <c r="C34" s="8">
        <f>+'Enero-Marzo'!C41</f>
        <v>2536704</v>
      </c>
      <c r="D34" s="8">
        <f>+'Enero-Marzo'!D41</f>
        <v>2452147.2000000007</v>
      </c>
      <c r="E34" s="8">
        <f>+'Enero-Marzo'!E41</f>
        <v>2536704</v>
      </c>
      <c r="F34" s="9">
        <f t="shared" si="0"/>
        <v>7525555.2000000011</v>
      </c>
    </row>
    <row r="35" spans="1:6" s="5" customFormat="1" ht="13.8" x14ac:dyDescent="0.25">
      <c r="A35" s="73"/>
      <c r="B35" s="13" t="s">
        <v>5</v>
      </c>
      <c r="C35" s="11">
        <f>+'Enero-Marzo'!C42</f>
        <v>1002758.3999999999</v>
      </c>
      <c r="D35" s="11">
        <f>+'Enero-Marzo'!D42</f>
        <v>968147.13599999994</v>
      </c>
      <c r="E35" s="11">
        <f>+'Enero-Marzo'!E42</f>
        <v>957035.52000000002</v>
      </c>
      <c r="F35" s="15">
        <f t="shared" si="0"/>
        <v>2927941.0559999999</v>
      </c>
    </row>
    <row r="36" spans="1:6" s="5" customFormat="1" thickBot="1" x14ac:dyDescent="0.3">
      <c r="A36" s="74"/>
      <c r="B36" s="18" t="s">
        <v>3</v>
      </c>
      <c r="C36" s="14">
        <f>+'Enero-Marzo'!C43</f>
        <v>1433808.77</v>
      </c>
      <c r="D36" s="14">
        <f>+'Enero-Marzo'!D43</f>
        <v>1394169.9840000002</v>
      </c>
      <c r="E36" s="14">
        <f>+'Enero-Marzo'!E43</f>
        <v>1341285.1199999999</v>
      </c>
      <c r="F36" s="15">
        <f t="shared" si="0"/>
        <v>4169263.8739999998</v>
      </c>
    </row>
    <row r="37" spans="1:6" s="5" customFormat="1" ht="16.8" thickTop="1" thickBot="1" x14ac:dyDescent="0.35">
      <c r="A37" s="75" t="s">
        <v>60</v>
      </c>
      <c r="B37" s="76"/>
      <c r="C37" s="19">
        <f>SUM(C13:C36)</f>
        <v>52079893.241677411</v>
      </c>
      <c r="D37" s="19">
        <f t="shared" ref="D37:E37" si="1">SUM(D13:D36)</f>
        <v>50004343.63782303</v>
      </c>
      <c r="E37" s="19">
        <f t="shared" si="1"/>
        <v>54434762.029870972</v>
      </c>
      <c r="F37" s="20">
        <f>SUM(F13:F36)</f>
        <v>156518998.90937138</v>
      </c>
    </row>
    <row r="38" spans="1:6" ht="15" thickTop="1" x14ac:dyDescent="0.3">
      <c r="C38" s="2"/>
      <c r="D38" s="46"/>
      <c r="E38" s="46"/>
      <c r="F38" s="21"/>
    </row>
    <row r="39" spans="1:6" x14ac:dyDescent="0.3">
      <c r="A39" s="22"/>
      <c r="B39" s="22"/>
      <c r="F39" s="23"/>
    </row>
    <row r="40" spans="1:6" x14ac:dyDescent="0.3">
      <c r="A40" s="77"/>
      <c r="B40" s="77"/>
      <c r="F40" s="23"/>
    </row>
    <row r="41" spans="1:6" x14ac:dyDescent="0.3">
      <c r="A41" s="77"/>
      <c r="B41" s="77"/>
      <c r="F41" s="23"/>
    </row>
    <row r="42" spans="1:6" x14ac:dyDescent="0.3">
      <c r="A42" s="22"/>
      <c r="B42" s="22"/>
      <c r="F42" s="23"/>
    </row>
    <row r="43" spans="1:6" x14ac:dyDescent="0.3">
      <c r="A43" s="22"/>
      <c r="B43" s="22"/>
      <c r="F43" s="23"/>
    </row>
    <row r="44" spans="1:6" x14ac:dyDescent="0.3">
      <c r="A44" s="22"/>
      <c r="B44" s="22"/>
      <c r="F44" s="23"/>
    </row>
    <row r="97" spans="1:6" x14ac:dyDescent="0.3">
      <c r="A97" s="78" t="s">
        <v>42</v>
      </c>
      <c r="B97" s="78"/>
      <c r="C97" s="78"/>
      <c r="D97" s="78"/>
      <c r="E97" s="78"/>
      <c r="F97" s="78"/>
    </row>
    <row r="98" spans="1:6" ht="15.6" x14ac:dyDescent="0.3">
      <c r="A98" s="58" t="s">
        <v>43</v>
      </c>
      <c r="B98" s="58"/>
      <c r="C98" s="58"/>
      <c r="D98" s="58"/>
      <c r="E98" s="58"/>
      <c r="F98" s="58"/>
    </row>
    <row r="99" spans="1:6" ht="15.6" x14ac:dyDescent="0.3">
      <c r="A99" s="59" t="s">
        <v>44</v>
      </c>
      <c r="B99" s="59"/>
      <c r="C99" s="59"/>
      <c r="D99" s="59"/>
      <c r="E99" s="59"/>
      <c r="F99" s="59"/>
    </row>
  </sheetData>
  <mergeCells count="25">
    <mergeCell ref="A1:F1"/>
    <mergeCell ref="A2:F2"/>
    <mergeCell ref="A3:F3"/>
    <mergeCell ref="A4:F4"/>
    <mergeCell ref="A5:F5"/>
    <mergeCell ref="A7:F7"/>
    <mergeCell ref="A9:F9"/>
    <mergeCell ref="A11:A12"/>
    <mergeCell ref="B11:B12"/>
    <mergeCell ref="C11:C12"/>
    <mergeCell ref="F11:F12"/>
    <mergeCell ref="D11:D12"/>
    <mergeCell ref="E11:E12"/>
    <mergeCell ref="A99:F99"/>
    <mergeCell ref="A14:A17"/>
    <mergeCell ref="A18:A21"/>
    <mergeCell ref="A22:A25"/>
    <mergeCell ref="A26:A29"/>
    <mergeCell ref="A30:A31"/>
    <mergeCell ref="A32:A33"/>
    <mergeCell ref="A34:A36"/>
    <mergeCell ref="A37:B37"/>
    <mergeCell ref="A40:B41"/>
    <mergeCell ref="A97:F97"/>
    <mergeCell ref="A98:F98"/>
  </mergeCells>
  <printOptions horizontalCentered="1"/>
  <pageMargins left="0.39370078740157483" right="0.19685039370078741" top="0.19685039370078741" bottom="0.19685039370078741" header="0.31496062992125984" footer="0"/>
  <pageSetup scale="7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Enero-Marzo</vt:lpstr>
      <vt:lpstr>Enero-Marzo(2)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Gabriel Solano Salcedo</dc:creator>
  <cp:lastModifiedBy>Daveira Yamell Valerio Almonte</cp:lastModifiedBy>
  <cp:lastPrinted>2020-04-06T23:45:58Z</cp:lastPrinted>
  <dcterms:created xsi:type="dcterms:W3CDTF">2015-11-25T18:04:17Z</dcterms:created>
  <dcterms:modified xsi:type="dcterms:W3CDTF">2022-04-08T19:00:19Z</dcterms:modified>
</cp:coreProperties>
</file>