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3\1.Producción de Agua Potable\4.Producción de Agua Potable Trimestral\1er Trimestre 2023\"/>
    </mc:Choice>
  </mc:AlternateContent>
  <bookViews>
    <workbookView xWindow="0" yWindow="0" windowWidth="28800" windowHeight="11730" activeTab="1"/>
  </bookViews>
  <sheets>
    <sheet name="Enero-Marzo" sheetId="3" r:id="rId1"/>
    <sheet name="Enero-Marzo(2)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F42" i="3" l="1"/>
  <c r="F43" i="3"/>
  <c r="F41" i="3"/>
  <c r="F39" i="3"/>
  <c r="F38" i="3"/>
  <c r="F36" i="3"/>
  <c r="F35" i="3"/>
  <c r="F31" i="3"/>
  <c r="F32" i="3"/>
  <c r="F33" i="3"/>
  <c r="F30" i="3"/>
  <c r="F26" i="3"/>
  <c r="F27" i="3"/>
  <c r="F28" i="3"/>
  <c r="F25" i="3"/>
  <c r="F21" i="3"/>
  <c r="F22" i="3"/>
  <c r="F23" i="3"/>
  <c r="F20" i="3"/>
  <c r="F16" i="3"/>
  <c r="F17" i="3"/>
  <c r="F18" i="3"/>
  <c r="F15" i="3"/>
  <c r="E14" i="3"/>
  <c r="D44" i="3" l="1"/>
  <c r="E44" i="3"/>
  <c r="D40" i="3"/>
  <c r="E40" i="3"/>
  <c r="D37" i="3"/>
  <c r="E37" i="3"/>
  <c r="E19" i="3"/>
  <c r="E29" i="3"/>
  <c r="E24" i="3"/>
  <c r="D34" i="3"/>
  <c r="E34" i="3"/>
  <c r="D29" i="3"/>
  <c r="D24" i="3"/>
  <c r="D19" i="3"/>
  <c r="D14" i="3"/>
  <c r="F14" i="3" s="1"/>
  <c r="E45" i="3" l="1"/>
  <c r="C44" i="3"/>
  <c r="F44" i="3" s="1"/>
  <c r="C40" i="3"/>
  <c r="F40" i="3" s="1"/>
  <c r="C37" i="3"/>
  <c r="F37" i="3" s="1"/>
  <c r="C34" i="3"/>
  <c r="F34" i="3" s="1"/>
  <c r="C29" i="3"/>
  <c r="F29" i="3" s="1"/>
  <c r="C24" i="3"/>
  <c r="F24" i="3" s="1"/>
  <c r="C19" i="3"/>
  <c r="F19" i="3" s="1"/>
  <c r="D45" i="3"/>
  <c r="F45" i="3" l="1"/>
  <c r="C45" i="3"/>
  <c r="E36" i="4" l="1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C16" i="4"/>
  <c r="F16" i="4" l="1"/>
  <c r="E37" i="4"/>
  <c r="D37" i="4"/>
  <c r="C13" i="4"/>
  <c r="F13" i="4" s="1"/>
  <c r="C36" i="4" l="1"/>
  <c r="F36" i="4" s="1"/>
  <c r="C35" i="4"/>
  <c r="F35" i="4" s="1"/>
  <c r="C34" i="4"/>
  <c r="F34" i="4" s="1"/>
  <c r="C33" i="4"/>
  <c r="F33" i="4" s="1"/>
  <c r="C32" i="4"/>
  <c r="F32" i="4" s="1"/>
  <c r="C31" i="4"/>
  <c r="F31" i="4" s="1"/>
  <c r="C30" i="4"/>
  <c r="F30" i="4" s="1"/>
  <c r="C29" i="4"/>
  <c r="F29" i="4" s="1"/>
  <c r="C28" i="4"/>
  <c r="F28" i="4" s="1"/>
  <c r="C27" i="4"/>
  <c r="F27" i="4" s="1"/>
  <c r="C26" i="4"/>
  <c r="F26" i="4" s="1"/>
  <c r="C25" i="4"/>
  <c r="F25" i="4" s="1"/>
  <c r="C24" i="4"/>
  <c r="F24" i="4" s="1"/>
  <c r="C23" i="4"/>
  <c r="F23" i="4" s="1"/>
  <c r="C22" i="4"/>
  <c r="F22" i="4" s="1"/>
  <c r="C21" i="4"/>
  <c r="F21" i="4" s="1"/>
  <c r="C20" i="4"/>
  <c r="F20" i="4" s="1"/>
  <c r="C19" i="4"/>
  <c r="F19" i="4" s="1"/>
  <c r="C18" i="4"/>
  <c r="F18" i="4" s="1"/>
  <c r="C17" i="4"/>
  <c r="F17" i="4" s="1"/>
  <c r="C15" i="4"/>
  <c r="F15" i="4" s="1"/>
  <c r="C14" i="4"/>
  <c r="F14" i="4" s="1"/>
  <c r="C37" i="4" l="1"/>
  <c r="F37" i="4" l="1"/>
</calcChain>
</file>

<file path=xl/sharedStrings.xml><?xml version="1.0" encoding="utf-8"?>
<sst xmlns="http://schemas.openxmlformats.org/spreadsheetml/2006/main" count="101" uniqueCount="61">
  <si>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</si>
  <si>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</si>
  <si>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</si>
  <si>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</si>
  <si>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</si>
  <si>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</si>
  <si>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</si>
  <si>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</si>
  <si>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</si>
  <si>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</si>
  <si>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</si>
  <si>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</si>
  <si>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</si>
  <si>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</si>
  <si>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</si>
  <si>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</si>
  <si>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</si>
  <si>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</si>
  <si>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</si>
  <si>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</si>
  <si>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</si>
  <si>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</si>
  <si>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</si>
  <si>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</si>
  <si>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</si>
  <si>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</si>
  <si>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</si>
  <si>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</si>
  <si>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</si>
  <si>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</si>
  <si>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</si>
  <si>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</si>
  <si>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</si>
  <si>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</si>
  <si>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</si>
  <si>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</si>
  <si>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</si>
  <si>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</si>
  <si>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</si>
  <si>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</si>
  <si>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</si>
  <si>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</si>
  <si>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</si>
  <si>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</si>
  <si>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</si>
  <si>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</si>
  <si>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</si>
  <si>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</si>
  <si>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</si>
  <si>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</si>
  <si>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</si>
  <si>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</si>
  <si>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</si>
  <si>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</si>
  <si>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</si>
  <si>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</si>
  <si>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</si>
  <si>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</si>
  <si>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</si>
  <si>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TOTALES M3/MES</t>
  </si>
  <si>
    <t>PRODUCCIÓN DE AGUA POTABLE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</si>
</sst>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8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2" fillId="0" borderId="0" xfId="0" applyFont="1"/>
    <xf numFmtId="4" fontId="14" fillId="2" borderId="12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/>
    </xf>
    <xf numFmtId="4" fontId="12" fillId="0" borderId="20" xfId="0" applyNumberFormat="1" applyFont="1" applyBorder="1" applyAlignment="1">
      <alignment horizontal="center"/>
    </xf>
    <xf numFmtId="4" fontId="14" fillId="2" borderId="11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/>
    </xf>
    <xf numFmtId="4" fontId="12" fillId="0" borderId="22" xfId="0" applyNumberFormat="1" applyFont="1" applyBorder="1" applyAlignment="1">
      <alignment horizontal="center"/>
    </xf>
    <xf numFmtId="4" fontId="14" fillId="2" borderId="9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4" fontId="12" fillId="0" borderId="23" xfId="0" applyNumberFormat="1" applyFont="1" applyBorder="1" applyAlignment="1">
      <alignment horizontal="center"/>
    </xf>
    <xf numFmtId="4" fontId="14" fillId="2" borderId="10" xfId="0" applyNumberFormat="1" applyFont="1" applyFill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4" fontId="15" fillId="4" borderId="7" xfId="0" applyNumberFormat="1" applyFont="1" applyFill="1" applyBorder="1" applyAlignment="1">
      <alignment horizontal="center"/>
    </xf>
    <xf numFmtId="4" fontId="15" fillId="4" borderId="2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3" fillId="3" borderId="7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3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/>
    </xf>
    <xf numFmtId="4" fontId="12" fillId="0" borderId="31" xfId="0" applyNumberFormat="1" applyFont="1" applyBorder="1" applyAlignment="1">
      <alignment horizontal="center"/>
    </xf>
    <xf numFmtId="4" fontId="14" fillId="2" borderId="32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164" fontId="4" fillId="0" borderId="20" xfId="1" applyFont="1" applyFill="1" applyBorder="1" applyAlignment="1">
      <alignment horizontal="right" vertical="center" wrapText="1"/>
    </xf>
    <xf numFmtId="164" fontId="4" fillId="0" borderId="22" xfId="1" applyFont="1" applyFill="1" applyBorder="1" applyAlignment="1">
      <alignment horizontal="right" vertical="center" wrapText="1"/>
    </xf>
    <xf numFmtId="164" fontId="4" fillId="0" borderId="1" xfId="1" applyFont="1" applyFill="1" applyBorder="1" applyAlignment="1">
      <alignment horizontal="right" vertical="center" wrapText="1"/>
    </xf>
    <xf numFmtId="164" fontId="4" fillId="0" borderId="24" xfId="1" applyFont="1" applyFill="1" applyBorder="1" applyAlignment="1">
      <alignment horizontal="right" vertical="center" wrapText="1"/>
    </xf>
    <xf numFmtId="164" fontId="5" fillId="0" borderId="22" xfId="1" applyFont="1" applyFill="1" applyBorder="1" applyAlignment="1">
      <alignment horizontal="right" wrapText="1"/>
    </xf>
    <xf numFmtId="164" fontId="4" fillId="0" borderId="23" xfId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6" xfId="0" applyFont="1" applyBorder="1" applyAlignment="1">
      <alignment horizontal="left" vertical="center" wrapText="1" indent="1"/>
    </xf>
    <xf numFmtId="4" fontId="11" fillId="0" borderId="36" xfId="0" applyNumberFormat="1" applyFont="1" applyBorder="1" applyAlignment="1">
      <alignment vertical="center" wrapText="1"/>
    </xf>
    <xf numFmtId="164" fontId="2" fillId="0" borderId="12" xfId="1" applyFont="1" applyFill="1" applyBorder="1" applyAlignment="1">
      <alignment horizontal="right" vertical="center" wrapText="1"/>
    </xf>
    <xf numFmtId="39" fontId="17" fillId="2" borderId="18" xfId="1" applyNumberFormat="1" applyFont="1" applyFill="1" applyBorder="1" applyAlignment="1">
      <alignment horizontal="right" vertical="center" wrapText="1"/>
    </xf>
    <xf numFmtId="164" fontId="4" fillId="0" borderId="11" xfId="1" applyFont="1" applyFill="1" applyBorder="1" applyAlignment="1">
      <alignment horizontal="right" vertical="center" wrapText="1"/>
    </xf>
    <xf numFmtId="4" fontId="14" fillId="2" borderId="13" xfId="0" applyNumberFormat="1" applyFont="1" applyFill="1" applyBorder="1" applyAlignment="1">
      <alignment horizontal="center" vertical="center" wrapText="1"/>
    </xf>
    <xf numFmtId="4" fontId="14" fillId="2" borderId="40" xfId="0" applyNumberFormat="1" applyFont="1" applyFill="1" applyBorder="1" applyAlignment="1">
      <alignment horizontal="center" vertical="center" wrapText="1"/>
    </xf>
    <xf numFmtId="164" fontId="18" fillId="0" borderId="11" xfId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1" fillId="3" borderId="17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ENERO-MARZO 2023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815414112907569"/>
          <c:y val="1.55998455305306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'Enero-Marzo(2)'!$F$13:$F$36</c:f>
              <c:strCache>
                <c:ptCount val="24"/>
                <c:pt idx="0">
                  <c:v>2,033,782.45</c:v>
                </c:pt>
                <c:pt idx="1">
                  <c:v>10,542,138.14</c:v>
                </c:pt>
                <c:pt idx="2">
                  <c:v>3,567,926.01</c:v>
                </c:pt>
                <c:pt idx="3">
                  <c:v>5,439,587.91</c:v>
                </c:pt>
                <c:pt idx="4">
                  <c:v>6,319,476.07</c:v>
                </c:pt>
                <c:pt idx="5">
                  <c:v>33,355,454.54</c:v>
                </c:pt>
                <c:pt idx="6">
                  <c:v>4,111,611.84</c:v>
                </c:pt>
                <c:pt idx="7">
                  <c:v>2,000,138.85</c:v>
                </c:pt>
                <c:pt idx="8">
                  <c:v>2,737,900.46</c:v>
                </c:pt>
                <c:pt idx="9">
                  <c:v>15,406,083.38</c:v>
                </c:pt>
                <c:pt idx="10">
                  <c:v>5,966,176.08</c:v>
                </c:pt>
                <c:pt idx="11">
                  <c:v>7,687,797.10</c:v>
                </c:pt>
                <c:pt idx="12">
                  <c:v>1,190,440.51</c:v>
                </c:pt>
                <c:pt idx="13">
                  <c:v>20,243,131.59</c:v>
                </c:pt>
                <c:pt idx="14">
                  <c:v>583,235.14</c:v>
                </c:pt>
                <c:pt idx="15">
                  <c:v>2,246,873.16</c:v>
                </c:pt>
                <c:pt idx="16">
                  <c:v>1,549,045.54</c:v>
                </c:pt>
                <c:pt idx="17">
                  <c:v>11,135,872.29</c:v>
                </c:pt>
                <c:pt idx="18">
                  <c:v>1,182,452.98</c:v>
                </c:pt>
                <c:pt idx="19">
                  <c:v>3,585,977.28</c:v>
                </c:pt>
                <c:pt idx="20">
                  <c:v>1,922,205.39</c:v>
                </c:pt>
                <c:pt idx="21">
                  <c:v>5,859,086.40</c:v>
                </c:pt>
                <c:pt idx="22">
                  <c:v>2,784,563.71</c:v>
                </c:pt>
                <c:pt idx="23">
                  <c:v>3,741,247.91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'Enero-Marzo(2)'!$F$13:$F$36</c:f>
              <c:numCache>
                <c:formatCode>#,##0.00</c:formatCode>
                <c:ptCount val="24"/>
                <c:pt idx="0">
                  <c:v>2033782.4540000001</c:v>
                </c:pt>
                <c:pt idx="1">
                  <c:v>10542138.142000001</c:v>
                </c:pt>
                <c:pt idx="2">
                  <c:v>3567926.0120000001</c:v>
                </c:pt>
                <c:pt idx="3">
                  <c:v>5439587.9079999998</c:v>
                </c:pt>
                <c:pt idx="4">
                  <c:v>6319476.074</c:v>
                </c:pt>
                <c:pt idx="5">
                  <c:v>33355454.543999996</c:v>
                </c:pt>
                <c:pt idx="6">
                  <c:v>4111611.8400000003</c:v>
                </c:pt>
                <c:pt idx="7">
                  <c:v>2000138.8479999998</c:v>
                </c:pt>
                <c:pt idx="8">
                  <c:v>2737900.4620000003</c:v>
                </c:pt>
                <c:pt idx="9">
                  <c:v>15406083.376800001</c:v>
                </c:pt>
                <c:pt idx="10">
                  <c:v>5966176.0821013823</c:v>
                </c:pt>
                <c:pt idx="11">
                  <c:v>7687797.0960000008</c:v>
                </c:pt>
                <c:pt idx="12">
                  <c:v>1190440.5120000001</c:v>
                </c:pt>
                <c:pt idx="13">
                  <c:v>20243131.588</c:v>
                </c:pt>
                <c:pt idx="14">
                  <c:v>583235.14</c:v>
                </c:pt>
                <c:pt idx="15">
                  <c:v>2246873.1634285715</c:v>
                </c:pt>
                <c:pt idx="16">
                  <c:v>1549045.5421935483</c:v>
                </c:pt>
                <c:pt idx="17">
                  <c:v>11135872.289999999</c:v>
                </c:pt>
                <c:pt idx="18">
                  <c:v>1182452.9800000002</c:v>
                </c:pt>
                <c:pt idx="19">
                  <c:v>3585977.28</c:v>
                </c:pt>
                <c:pt idx="20">
                  <c:v>1922205.3880000003</c:v>
                </c:pt>
                <c:pt idx="21">
                  <c:v>5859086.4000000004</c:v>
                </c:pt>
                <c:pt idx="22">
                  <c:v>2784563.7120000003</c:v>
                </c:pt>
                <c:pt idx="23">
                  <c:v>3741247.912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97034640"/>
        <c:axId val="397043344"/>
      </c:barChart>
      <c:catAx>
        <c:axId val="39703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97043344"/>
        <c:crosses val="autoZero"/>
        <c:auto val="1"/>
        <c:lblAlgn val="ctr"/>
        <c:lblOffset val="100"/>
        <c:noMultiLvlLbl val="0"/>
      </c:catAx>
      <c:valAx>
        <c:axId val="3970433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9703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49</xdr:row>
      <xdr:rowOff>9525</xdr:rowOff>
    </xdr:from>
    <xdr:to>
      <xdr:col>3</xdr:col>
      <xdr:colOff>619484</xdr:colOff>
      <xdr:row>56</xdr:row>
      <xdr:rowOff>66727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6425" y="10210800"/>
          <a:ext cx="2905484" cy="1400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188595</xdr:rowOff>
    </xdr:from>
    <xdr:to>
      <xdr:col>19</xdr:col>
      <xdr:colOff>285750</xdr:colOff>
      <xdr:row>45</xdr:row>
      <xdr:rowOff>133350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39</xdr:row>
      <xdr:rowOff>0</xdr:rowOff>
    </xdr:from>
    <xdr:to>
      <xdr:col>4</xdr:col>
      <xdr:colOff>526794</xdr:colOff>
      <xdr:row>46</xdr:row>
      <xdr:rowOff>62605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" y="7448550"/>
          <a:ext cx="2908044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showGridLines="0" topLeftCell="A31" workbookViewId="0">
      <selection activeCell="A45" sqref="A45:B45"/>
    </sheetView>
  </sheetViews>
  <sheetFormatPr baseColWidth="10" defaultRowHeight="15" x14ac:dyDescent="0.25"/>
  <cols>
    <col min="1" max="1" width="26.5703125" customWidth="1"/>
    <col min="2" max="2" width="21.28515625" customWidth="1"/>
    <col min="3" max="5" width="14.5703125" customWidth="1"/>
    <col min="6" max="6" width="15.140625" customWidth="1"/>
  </cols>
  <sheetData>
    <row r="2" spans="1:6" ht="15.75" x14ac:dyDescent="0.25">
      <c r="A2" s="58" t="s">
        <v>31</v>
      </c>
      <c r="B2" s="58"/>
      <c r="C2" s="58"/>
      <c r="D2" s="58"/>
      <c r="E2" s="58"/>
      <c r="F2" s="58"/>
    </row>
    <row r="3" spans="1:6" ht="15.75" x14ac:dyDescent="0.25">
      <c r="A3" s="58" t="s">
        <v>28</v>
      </c>
      <c r="B3" s="58"/>
      <c r="C3" s="58"/>
      <c r="D3" s="58"/>
      <c r="E3" s="58"/>
      <c r="F3" s="58"/>
    </row>
    <row r="4" spans="1:6" ht="15.75" x14ac:dyDescent="0.25">
      <c r="A4" s="58" t="s">
        <v>29</v>
      </c>
      <c r="B4" s="58"/>
      <c r="C4" s="58"/>
      <c r="D4" s="58"/>
      <c r="E4" s="58"/>
      <c r="F4" s="58"/>
    </row>
    <row r="5" spans="1:6" ht="15.75" x14ac:dyDescent="0.25">
      <c r="A5" s="58" t="s">
        <v>30</v>
      </c>
      <c r="B5" s="58"/>
      <c r="C5" s="58"/>
      <c r="D5" s="58"/>
      <c r="E5" s="58"/>
      <c r="F5" s="58"/>
    </row>
    <row r="6" spans="1:6" ht="15.75" x14ac:dyDescent="0.25">
      <c r="A6" s="25"/>
      <c r="B6" s="26"/>
      <c r="C6" s="26"/>
      <c r="D6" s="26"/>
      <c r="E6" s="26"/>
      <c r="F6" s="26"/>
    </row>
    <row r="7" spans="1:6" ht="15.75" x14ac:dyDescent="0.25">
      <c r="A7" s="58"/>
      <c r="B7" s="58"/>
      <c r="C7" s="58"/>
      <c r="D7" s="58"/>
      <c r="E7" s="58"/>
      <c r="F7" s="58"/>
    </row>
    <row r="8" spans="1:6" ht="15.75" x14ac:dyDescent="0.25">
      <c r="A8" s="25"/>
      <c r="B8" s="26"/>
      <c r="C8" s="26"/>
      <c r="D8" s="26"/>
      <c r="E8" s="26"/>
      <c r="F8" s="26"/>
    </row>
    <row r="9" spans="1:6" ht="16.5" thickBot="1" x14ac:dyDescent="0.3">
      <c r="A9" s="58" t="s">
        <v>60</v>
      </c>
      <c r="B9" s="58"/>
      <c r="C9" s="58"/>
      <c r="D9" s="58"/>
      <c r="E9" s="58"/>
      <c r="F9" s="58"/>
    </row>
    <row r="10" spans="1:6" ht="19.5" customHeight="1" thickTop="1" thickBot="1" x14ac:dyDescent="0.3">
      <c r="A10" s="63" t="s">
        <v>46</v>
      </c>
      <c r="B10" s="64"/>
      <c r="C10" s="64"/>
      <c r="D10" s="64"/>
      <c r="E10" s="64"/>
      <c r="F10" s="65"/>
    </row>
    <row r="11" spans="1:6" ht="19.5" customHeight="1" thickTop="1" thickBot="1" x14ac:dyDescent="0.3">
      <c r="A11" s="67" t="s">
        <v>7</v>
      </c>
      <c r="B11" s="69" t="s">
        <v>26</v>
      </c>
      <c r="C11" s="66" t="s">
        <v>55</v>
      </c>
      <c r="D11" s="66"/>
      <c r="E11" s="66"/>
      <c r="F11" s="31"/>
    </row>
    <row r="12" spans="1:6" s="2" customFormat="1" ht="41.25" customHeight="1" thickTop="1" thickBot="1" x14ac:dyDescent="0.3">
      <c r="A12" s="68"/>
      <c r="B12" s="70"/>
      <c r="C12" s="24" t="s">
        <v>45</v>
      </c>
      <c r="D12" s="24" t="s">
        <v>53</v>
      </c>
      <c r="E12" s="24" t="s">
        <v>54</v>
      </c>
      <c r="F12" s="36" t="s">
        <v>56</v>
      </c>
    </row>
    <row r="13" spans="1:6" ht="15.75" thickTop="1" x14ac:dyDescent="0.25">
      <c r="A13" s="71" t="s">
        <v>24</v>
      </c>
      <c r="B13" s="32" t="s">
        <v>9</v>
      </c>
      <c r="C13" s="43">
        <v>688094.94000000006</v>
      </c>
      <c r="D13" s="40">
        <v>675701.43400000012</v>
      </c>
      <c r="E13" s="40">
        <v>669986.07999999984</v>
      </c>
      <c r="F13" s="50">
        <v>688094.94000000006</v>
      </c>
    </row>
    <row r="14" spans="1:6" ht="15.75" thickBot="1" x14ac:dyDescent="0.3">
      <c r="A14" s="57"/>
      <c r="B14" s="47" t="s">
        <v>58</v>
      </c>
      <c r="C14" s="48">
        <f>SUM(C13)</f>
        <v>688094.94000000006</v>
      </c>
      <c r="D14" s="48">
        <f>SUM(D13)</f>
        <v>675701.43400000012</v>
      </c>
      <c r="E14" s="48">
        <f>SUM(E13)</f>
        <v>669986.07999999984</v>
      </c>
      <c r="F14" s="49">
        <f>SUM(C14:E14)</f>
        <v>2033782.4540000001</v>
      </c>
    </row>
    <row r="15" spans="1:6" ht="15.75" thickBot="1" x14ac:dyDescent="0.3">
      <c r="A15" s="55" t="s">
        <v>25</v>
      </c>
      <c r="B15" s="33" t="s">
        <v>12</v>
      </c>
      <c r="C15" s="38">
        <v>3751353.3059999999</v>
      </c>
      <c r="D15" s="38">
        <v>3474613.5700000003</v>
      </c>
      <c r="E15" s="38">
        <v>3316171.2659999998</v>
      </c>
      <c r="F15" s="51">
        <f>SUM(C15:E15)</f>
        <v>10542138.142000001</v>
      </c>
    </row>
    <row r="16" spans="1:6" ht="15" customHeight="1" thickBot="1" x14ac:dyDescent="0.3">
      <c r="A16" s="56"/>
      <c r="B16" s="34" t="s">
        <v>13</v>
      </c>
      <c r="C16" s="39">
        <v>1256915.804</v>
      </c>
      <c r="D16" s="39">
        <v>1155366.2859999998</v>
      </c>
      <c r="E16" s="39">
        <v>1155643.922</v>
      </c>
      <c r="F16" s="51">
        <f t="shared" ref="F16:F18" si="0">SUM(C16:E16)</f>
        <v>3567926.0120000001</v>
      </c>
    </row>
    <row r="17" spans="1:6" ht="13.5" customHeight="1" thickBot="1" x14ac:dyDescent="0.3">
      <c r="A17" s="56"/>
      <c r="B17" s="34" t="s">
        <v>27</v>
      </c>
      <c r="C17" s="39">
        <v>1873828.6320000002</v>
      </c>
      <c r="D17" s="39">
        <v>1751304.8400000003</v>
      </c>
      <c r="E17" s="39">
        <v>1814454.4359999998</v>
      </c>
      <c r="F17" s="51">
        <f t="shared" si="0"/>
        <v>5439587.9079999998</v>
      </c>
    </row>
    <row r="18" spans="1:6" ht="15.75" thickBot="1" x14ac:dyDescent="0.3">
      <c r="A18" s="56"/>
      <c r="B18" s="32" t="s">
        <v>14</v>
      </c>
      <c r="C18" s="43">
        <v>2270892.2400000002</v>
      </c>
      <c r="D18" s="43">
        <v>2168250.1919999998</v>
      </c>
      <c r="E18" s="43">
        <v>1880333.642</v>
      </c>
      <c r="F18" s="51">
        <f t="shared" si="0"/>
        <v>6319476.074</v>
      </c>
    </row>
    <row r="19" spans="1:6" ht="15.75" thickBot="1" x14ac:dyDescent="0.3">
      <c r="A19" s="57"/>
      <c r="B19" s="47" t="s">
        <v>58</v>
      </c>
      <c r="C19" s="48">
        <f>SUM(C15:C18)</f>
        <v>9152989.9820000008</v>
      </c>
      <c r="D19" s="48">
        <f>SUM(D15:D18)</f>
        <v>8549534.8880000003</v>
      </c>
      <c r="E19" s="48">
        <f>SUM(E15:E18)</f>
        <v>8166603.2659999998</v>
      </c>
      <c r="F19" s="54">
        <f>SUM(C19:E19)</f>
        <v>25869128.136</v>
      </c>
    </row>
    <row r="20" spans="1:6" ht="15.75" thickBot="1" x14ac:dyDescent="0.3">
      <c r="A20" s="55" t="s">
        <v>47</v>
      </c>
      <c r="B20" s="35" t="s">
        <v>15</v>
      </c>
      <c r="C20" s="41">
        <v>11571377.759999998</v>
      </c>
      <c r="D20" s="41">
        <v>10448530.847999999</v>
      </c>
      <c r="E20" s="41">
        <v>11335545.936000001</v>
      </c>
      <c r="F20" s="51">
        <f>SUM(C20:E20)</f>
        <v>33355454.543999996</v>
      </c>
    </row>
    <row r="21" spans="1:6" ht="15.75" thickBot="1" x14ac:dyDescent="0.3">
      <c r="A21" s="56"/>
      <c r="B21" s="34" t="s">
        <v>0</v>
      </c>
      <c r="C21" s="42">
        <v>1386473.7600000002</v>
      </c>
      <c r="D21" s="42">
        <v>1362569.04</v>
      </c>
      <c r="E21" s="42">
        <v>1362569.04</v>
      </c>
      <c r="F21" s="51">
        <f t="shared" ref="F21:F23" si="1">SUM(C21:E21)</f>
        <v>4111611.8400000003</v>
      </c>
    </row>
    <row r="22" spans="1:6" ht="15.75" thickBot="1" x14ac:dyDescent="0.3">
      <c r="A22" s="56"/>
      <c r="B22" s="34" t="s">
        <v>8</v>
      </c>
      <c r="C22" s="39">
        <v>690272.91200000001</v>
      </c>
      <c r="D22" s="39">
        <v>633707.46799999999</v>
      </c>
      <c r="E22" s="39">
        <v>676158.46799999999</v>
      </c>
      <c r="F22" s="51">
        <f t="shared" si="1"/>
        <v>2000138.8479999998</v>
      </c>
    </row>
    <row r="23" spans="1:6" ht="17.25" customHeight="1" thickBot="1" x14ac:dyDescent="0.3">
      <c r="A23" s="56"/>
      <c r="B23" s="32" t="s">
        <v>16</v>
      </c>
      <c r="C23" s="43">
        <v>1027756.098</v>
      </c>
      <c r="D23" s="43">
        <v>842455.99200000009</v>
      </c>
      <c r="E23" s="43">
        <v>867688.37199999997</v>
      </c>
      <c r="F23" s="51">
        <f t="shared" si="1"/>
        <v>2737900.4620000003</v>
      </c>
    </row>
    <row r="24" spans="1:6" ht="15.75" thickBot="1" x14ac:dyDescent="0.3">
      <c r="A24" s="57"/>
      <c r="B24" s="47" t="s">
        <v>58</v>
      </c>
      <c r="C24" s="48">
        <f>SUM(C20:C23)</f>
        <v>14675880.529999997</v>
      </c>
      <c r="D24" s="48">
        <f>SUM(D20:D23)</f>
        <v>13287263.348000001</v>
      </c>
      <c r="E24" s="48">
        <f>SUM(E20:E23)</f>
        <v>14241961.816</v>
      </c>
      <c r="F24" s="54">
        <f>SUM(C24:E24)</f>
        <v>42205105.693999998</v>
      </c>
    </row>
    <row r="25" spans="1:6" ht="15.75" thickBot="1" x14ac:dyDescent="0.3">
      <c r="A25" s="55" t="s">
        <v>48</v>
      </c>
      <c r="B25" s="33" t="s">
        <v>18</v>
      </c>
      <c r="C25" s="38">
        <v>5356707.3124000011</v>
      </c>
      <c r="D25" s="38">
        <v>5046175.7916000001</v>
      </c>
      <c r="E25" s="38">
        <v>5003200.2727999995</v>
      </c>
      <c r="F25" s="51">
        <f>SUM(C25:E25)</f>
        <v>15406083.376800001</v>
      </c>
    </row>
    <row r="26" spans="1:6" ht="15.75" thickBot="1" x14ac:dyDescent="0.3">
      <c r="A26" s="56"/>
      <c r="B26" s="34" t="s">
        <v>2</v>
      </c>
      <c r="C26" s="39">
        <v>2028291.1896774191</v>
      </c>
      <c r="D26" s="39">
        <v>1985407.9097142862</v>
      </c>
      <c r="E26" s="39">
        <v>1952476.9827096774</v>
      </c>
      <c r="F26" s="51">
        <f t="shared" ref="F26:F28" si="2">SUM(C26:E26)</f>
        <v>5966176.0821013823</v>
      </c>
    </row>
    <row r="27" spans="1:6" ht="15.75" thickBot="1" x14ac:dyDescent="0.3">
      <c r="A27" s="56"/>
      <c r="B27" s="34" t="s">
        <v>1</v>
      </c>
      <c r="C27" s="39">
        <v>2615463.1040000007</v>
      </c>
      <c r="D27" s="39">
        <v>2555432.7560000001</v>
      </c>
      <c r="E27" s="39">
        <v>2516901.236</v>
      </c>
      <c r="F27" s="51">
        <f t="shared" si="2"/>
        <v>7687797.0960000008</v>
      </c>
    </row>
    <row r="28" spans="1:6" ht="15.75" thickBot="1" x14ac:dyDescent="0.3">
      <c r="A28" s="56"/>
      <c r="B28" s="32" t="s">
        <v>17</v>
      </c>
      <c r="C28" s="43">
        <v>405883.24000000005</v>
      </c>
      <c r="D28" s="43">
        <v>400185.96400000004</v>
      </c>
      <c r="E28" s="43">
        <v>384371.30799999996</v>
      </c>
      <c r="F28" s="51">
        <f t="shared" si="2"/>
        <v>1190440.5120000001</v>
      </c>
    </row>
    <row r="29" spans="1:6" ht="15.75" thickBot="1" x14ac:dyDescent="0.3">
      <c r="A29" s="57"/>
      <c r="B29" s="47" t="s">
        <v>58</v>
      </c>
      <c r="C29" s="48">
        <f>SUM(C25:C28)</f>
        <v>10406344.846077422</v>
      </c>
      <c r="D29" s="48">
        <f>SUM(D25:D28)</f>
        <v>9987202.4213142861</v>
      </c>
      <c r="E29" s="48">
        <f>SUM(E25:E28)</f>
        <v>9856949.7995096762</v>
      </c>
      <c r="F29" s="54">
        <f>SUM(C29:E29)</f>
        <v>30250497.066901386</v>
      </c>
    </row>
    <row r="30" spans="1:6" ht="15.75" thickBot="1" x14ac:dyDescent="0.3">
      <c r="A30" s="55" t="s">
        <v>49</v>
      </c>
      <c r="B30" s="35" t="s">
        <v>6</v>
      </c>
      <c r="C30" s="38">
        <v>6994035.6080000009</v>
      </c>
      <c r="D30" s="38">
        <v>6370120.6859999998</v>
      </c>
      <c r="E30" s="38">
        <v>6878975.2939999998</v>
      </c>
      <c r="F30" s="51">
        <f>SUM(C30:E30)</f>
        <v>20243131.588</v>
      </c>
    </row>
    <row r="31" spans="1:6" ht="15.75" thickBot="1" x14ac:dyDescent="0.3">
      <c r="A31" s="56"/>
      <c r="B31" s="34" t="s">
        <v>19</v>
      </c>
      <c r="C31" s="39">
        <v>211450.05000000002</v>
      </c>
      <c r="D31" s="39">
        <v>185670.09</v>
      </c>
      <c r="E31" s="39">
        <v>186115</v>
      </c>
      <c r="F31" s="51">
        <f t="shared" ref="F31:F33" si="3">SUM(C31:E31)</f>
        <v>583235.14</v>
      </c>
    </row>
    <row r="32" spans="1:6" ht="15.75" thickBot="1" x14ac:dyDescent="0.3">
      <c r="A32" s="56"/>
      <c r="B32" s="34" t="s">
        <v>20</v>
      </c>
      <c r="C32" s="39">
        <v>770029.92</v>
      </c>
      <c r="D32" s="39">
        <v>742428.84342857136</v>
      </c>
      <c r="E32" s="39">
        <v>734414.40000000014</v>
      </c>
      <c r="F32" s="51">
        <f t="shared" si="3"/>
        <v>2246873.1634285715</v>
      </c>
    </row>
    <row r="33" spans="1:6" ht="14.25" customHeight="1" thickBot="1" x14ac:dyDescent="0.3">
      <c r="A33" s="56"/>
      <c r="B33" s="32" t="s">
        <v>21</v>
      </c>
      <c r="C33" s="39">
        <v>539773.44619354839</v>
      </c>
      <c r="D33" s="39">
        <v>505719.50400000002</v>
      </c>
      <c r="E33" s="39">
        <v>503552.592</v>
      </c>
      <c r="F33" s="51">
        <f t="shared" si="3"/>
        <v>1549045.5421935483</v>
      </c>
    </row>
    <row r="34" spans="1:6" ht="15.75" thickBot="1" x14ac:dyDescent="0.3">
      <c r="A34" s="57"/>
      <c r="B34" s="47" t="s">
        <v>58</v>
      </c>
      <c r="C34" s="48">
        <f>SUM(C30:C33)</f>
        <v>8515289.0241935495</v>
      </c>
      <c r="D34" s="48">
        <f t="shared" ref="D34:E34" si="4">SUM(D30:D33)</f>
        <v>7803939.123428571</v>
      </c>
      <c r="E34" s="48">
        <f t="shared" si="4"/>
        <v>8303057.2860000003</v>
      </c>
      <c r="F34" s="54">
        <f t="shared" ref="F34:F41" si="5">SUM(C34:E34)</f>
        <v>24622285.433622122</v>
      </c>
    </row>
    <row r="35" spans="1:6" ht="15.75" thickBot="1" x14ac:dyDescent="0.3">
      <c r="A35" s="55" t="s">
        <v>50</v>
      </c>
      <c r="B35" s="33" t="s">
        <v>10</v>
      </c>
      <c r="C35" s="38">
        <v>3795970.8180000004</v>
      </c>
      <c r="D35" s="38">
        <v>3561541.4879999999</v>
      </c>
      <c r="E35" s="38">
        <v>3778359.9839999997</v>
      </c>
      <c r="F35" s="51">
        <f t="shared" si="5"/>
        <v>11135872.289999999</v>
      </c>
    </row>
    <row r="36" spans="1:6" ht="15.75" thickBot="1" x14ac:dyDescent="0.3">
      <c r="A36" s="56"/>
      <c r="B36" s="32" t="s">
        <v>11</v>
      </c>
      <c r="C36" s="43">
        <v>408145.16600000003</v>
      </c>
      <c r="D36" s="43">
        <v>380800.24400000006</v>
      </c>
      <c r="E36" s="43">
        <v>393507.57</v>
      </c>
      <c r="F36" s="51">
        <f t="shared" si="5"/>
        <v>1182452.9800000002</v>
      </c>
    </row>
    <row r="37" spans="1:6" ht="15.75" thickBot="1" x14ac:dyDescent="0.3">
      <c r="A37" s="57"/>
      <c r="B37" s="47" t="s">
        <v>58</v>
      </c>
      <c r="C37" s="48">
        <f>SUM(C35:C36)</f>
        <v>4204115.9840000002</v>
      </c>
      <c r="D37" s="48">
        <f t="shared" ref="D37:E37" si="6">SUM(D35:D36)</f>
        <v>3942341.7319999998</v>
      </c>
      <c r="E37" s="48">
        <f t="shared" si="6"/>
        <v>4171867.5539999995</v>
      </c>
      <c r="F37" s="54">
        <f t="shared" si="5"/>
        <v>12318325.27</v>
      </c>
    </row>
    <row r="38" spans="1:6" ht="15" customHeight="1" thickBot="1" x14ac:dyDescent="0.3">
      <c r="A38" s="55" t="s">
        <v>51</v>
      </c>
      <c r="B38" s="35" t="s">
        <v>22</v>
      </c>
      <c r="C38" s="38">
        <v>1251948.0959999999</v>
      </c>
      <c r="D38" s="38">
        <v>1184430.8159999999</v>
      </c>
      <c r="E38" s="38">
        <v>1149598.3680000002</v>
      </c>
      <c r="F38" s="51">
        <f t="shared" si="5"/>
        <v>3585977.28</v>
      </c>
    </row>
    <row r="39" spans="1:6" ht="15" customHeight="1" thickBot="1" x14ac:dyDescent="0.3">
      <c r="A39" s="56"/>
      <c r="B39" s="32" t="s">
        <v>4</v>
      </c>
      <c r="C39" s="43">
        <v>605094.89599999995</v>
      </c>
      <c r="D39" s="43">
        <v>560135.26400000008</v>
      </c>
      <c r="E39" s="43">
        <v>756975.228</v>
      </c>
      <c r="F39" s="51">
        <f t="shared" si="5"/>
        <v>1922205.3880000003</v>
      </c>
    </row>
    <row r="40" spans="1:6" ht="15.75" thickBot="1" x14ac:dyDescent="0.3">
      <c r="A40" s="57"/>
      <c r="B40" s="47" t="s">
        <v>58</v>
      </c>
      <c r="C40" s="48">
        <f>SUM(C38:C39)</f>
        <v>1857042.9919999999</v>
      </c>
      <c r="D40" s="48">
        <f t="shared" ref="D40:E40" si="7">SUM(D38:D39)</f>
        <v>1744566.08</v>
      </c>
      <c r="E40" s="48">
        <f t="shared" si="7"/>
        <v>1906573.5960000004</v>
      </c>
      <c r="F40" s="54">
        <f t="shared" si="5"/>
        <v>5508182.6679999996</v>
      </c>
    </row>
    <row r="41" spans="1:6" ht="15" customHeight="1" thickBot="1" x14ac:dyDescent="0.3">
      <c r="A41" s="55" t="s">
        <v>52</v>
      </c>
      <c r="B41" s="35" t="s">
        <v>23</v>
      </c>
      <c r="C41" s="38">
        <v>2179036.8000000003</v>
      </c>
      <c r="D41" s="38">
        <v>2141467.2000000002</v>
      </c>
      <c r="E41" s="38">
        <v>1538582.4</v>
      </c>
      <c r="F41" s="51">
        <f t="shared" si="5"/>
        <v>5859086.4000000004</v>
      </c>
    </row>
    <row r="42" spans="1:6" ht="21" customHeight="1" thickBot="1" x14ac:dyDescent="0.3">
      <c r="A42" s="56"/>
      <c r="B42" s="34" t="s">
        <v>5</v>
      </c>
      <c r="C42" s="39">
        <v>961198.27200000011</v>
      </c>
      <c r="D42" s="39">
        <v>932067.64800000004</v>
      </c>
      <c r="E42" s="39">
        <v>891297.7919999999</v>
      </c>
      <c r="F42" s="51">
        <f t="shared" ref="F42:F43" si="8">SUM(C42:E42)</f>
        <v>2784563.7120000003</v>
      </c>
    </row>
    <row r="43" spans="1:6" ht="15.75" thickBot="1" x14ac:dyDescent="0.3">
      <c r="A43" s="56"/>
      <c r="B43" s="34" t="s">
        <v>3</v>
      </c>
      <c r="C43" s="39">
        <v>1321716.9600000002</v>
      </c>
      <c r="D43" s="39">
        <v>1177733.1980000001</v>
      </c>
      <c r="E43" s="39">
        <v>1241797.7539999997</v>
      </c>
      <c r="F43" s="51">
        <f t="shared" si="8"/>
        <v>3741247.912</v>
      </c>
    </row>
    <row r="44" spans="1:6" ht="15.75" thickBot="1" x14ac:dyDescent="0.3">
      <c r="A44" s="62"/>
      <c r="B44" s="47" t="s">
        <v>58</v>
      </c>
      <c r="C44" s="48">
        <f>SUM(C41:C43)</f>
        <v>4461952.0320000006</v>
      </c>
      <c r="D44" s="48">
        <f t="shared" ref="D44:E44" si="9">SUM(D41:D43)</f>
        <v>4251268.0460000001</v>
      </c>
      <c r="E44" s="48">
        <f t="shared" si="9"/>
        <v>3671677.9459999995</v>
      </c>
      <c r="F44" s="54">
        <f>SUM(C44:E44)</f>
        <v>12384898.024</v>
      </c>
    </row>
    <row r="45" spans="1:6" ht="16.5" customHeight="1" thickTop="1" thickBot="1" x14ac:dyDescent="0.3">
      <c r="A45" s="60" t="s">
        <v>57</v>
      </c>
      <c r="B45" s="61"/>
      <c r="C45" s="44">
        <f>SUM(C14,C19,C24,C29,C34,C37,C40,C44)</f>
        <v>53961710.330270961</v>
      </c>
      <c r="D45" s="44">
        <f>SUM(D14,D19,D24,D29,D34,D37,D40,D44)</f>
        <v>50241817.07274285</v>
      </c>
      <c r="E45" s="44">
        <f>SUM(E14,E19,E24,E29,E34,E37,E40,E44)</f>
        <v>50988677.343509674</v>
      </c>
      <c r="F45" s="37">
        <f>SUM(F14,F19,F24,F29,F34,F37,F40,F44)</f>
        <v>155192204.7465235</v>
      </c>
    </row>
    <row r="46" spans="1:6" ht="15.75" thickTop="1" x14ac:dyDescent="0.25">
      <c r="C46" s="1"/>
      <c r="D46" s="1"/>
      <c r="E46" s="1"/>
      <c r="F46" s="1"/>
    </row>
    <row r="47" spans="1:6" x14ac:dyDescent="0.25">
      <c r="C47" s="1"/>
      <c r="D47" s="1"/>
      <c r="E47" s="1"/>
    </row>
    <row r="48" spans="1:6" ht="15" customHeight="1" x14ac:dyDescent="0.25"/>
    <row r="49" spans="1:6" ht="15" customHeight="1" x14ac:dyDescent="0.25">
      <c r="B49" s="59"/>
      <c r="C49" s="59"/>
      <c r="D49" s="59"/>
      <c r="E49" s="59"/>
      <c r="F49" s="59"/>
    </row>
    <row r="50" spans="1:6" ht="15.75" x14ac:dyDescent="0.25">
      <c r="B50" s="58"/>
      <c r="C50" s="58"/>
      <c r="D50" s="58"/>
      <c r="E50" s="58"/>
      <c r="F50" s="58"/>
    </row>
    <row r="51" spans="1:6" ht="15.75" x14ac:dyDescent="0.25">
      <c r="B51" s="58"/>
      <c r="C51" s="58"/>
      <c r="D51" s="58"/>
      <c r="E51" s="58"/>
      <c r="F51" s="58"/>
    </row>
    <row r="53" spans="1:6" ht="15.75" customHeight="1" x14ac:dyDescent="0.25"/>
    <row r="54" spans="1:6" ht="15.75" customHeight="1" x14ac:dyDescent="0.25"/>
    <row r="55" spans="1:6" s="3" customFormat="1" ht="12.75" customHeight="1" x14ac:dyDescent="0.25">
      <c r="A55"/>
      <c r="B55"/>
      <c r="C55"/>
      <c r="D55"/>
      <c r="E55"/>
      <c r="F55"/>
    </row>
    <row r="56" spans="1:6" ht="15" customHeight="1" x14ac:dyDescent="0.25"/>
    <row r="57" spans="1:6" ht="14.25" customHeight="1" x14ac:dyDescent="0.25"/>
    <row r="58" spans="1:6" ht="15.75" customHeight="1" x14ac:dyDescent="0.25"/>
  </sheetData>
  <mergeCells count="22">
    <mergeCell ref="A9:F9"/>
    <mergeCell ref="A2:F2"/>
    <mergeCell ref="A3:F3"/>
    <mergeCell ref="A4:F4"/>
    <mergeCell ref="A5:F5"/>
    <mergeCell ref="A7:F7"/>
    <mergeCell ref="A10:F10"/>
    <mergeCell ref="C11:E11"/>
    <mergeCell ref="A11:A12"/>
    <mergeCell ref="B11:B12"/>
    <mergeCell ref="A13:A14"/>
    <mergeCell ref="A15:A19"/>
    <mergeCell ref="A20:A24"/>
    <mergeCell ref="A25:A29"/>
    <mergeCell ref="A30:A34"/>
    <mergeCell ref="B51:F51"/>
    <mergeCell ref="B49:F49"/>
    <mergeCell ref="B50:F50"/>
    <mergeCell ref="A45:B45"/>
    <mergeCell ref="A35:A37"/>
    <mergeCell ref="A38:A40"/>
    <mergeCell ref="A41:A44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topLeftCell="A31" zoomScaleNormal="100" workbookViewId="0">
      <selection activeCell="C40" sqref="C40"/>
    </sheetView>
  </sheetViews>
  <sheetFormatPr baseColWidth="10" defaultColWidth="9.140625" defaultRowHeight="15" x14ac:dyDescent="0.25"/>
  <cols>
    <col min="1" max="1" width="22.85546875" customWidth="1"/>
    <col min="2" max="2" width="19.28515625" customWidth="1"/>
    <col min="3" max="5" width="17.85546875" customWidth="1"/>
    <col min="6" max="6" width="21.140625" customWidth="1"/>
  </cols>
  <sheetData>
    <row r="1" spans="1:6" ht="15.75" x14ac:dyDescent="0.25">
      <c r="A1" s="58"/>
      <c r="B1" s="58"/>
      <c r="C1" s="58"/>
      <c r="D1" s="58"/>
      <c r="E1" s="58"/>
      <c r="F1" s="58"/>
    </row>
    <row r="2" spans="1:6" ht="15.75" x14ac:dyDescent="0.25">
      <c r="A2" s="58" t="s">
        <v>31</v>
      </c>
      <c r="B2" s="58"/>
      <c r="C2" s="58"/>
      <c r="D2" s="58"/>
      <c r="E2" s="58"/>
      <c r="F2" s="58"/>
    </row>
    <row r="3" spans="1:6" ht="15.75" x14ac:dyDescent="0.25">
      <c r="A3" s="58" t="s">
        <v>28</v>
      </c>
      <c r="B3" s="58"/>
      <c r="C3" s="58"/>
      <c r="D3" s="58"/>
      <c r="E3" s="58"/>
      <c r="F3" s="58"/>
    </row>
    <row r="4" spans="1:6" ht="15.75" x14ac:dyDescent="0.25">
      <c r="A4" s="58" t="s">
        <v>29</v>
      </c>
      <c r="B4" s="58"/>
      <c r="C4" s="58"/>
      <c r="D4" s="58"/>
      <c r="E4" s="58"/>
      <c r="F4" s="58"/>
    </row>
    <row r="5" spans="1:6" ht="15.75" x14ac:dyDescent="0.25">
      <c r="A5" s="58" t="s">
        <v>30</v>
      </c>
      <c r="B5" s="58"/>
      <c r="C5" s="58"/>
      <c r="D5" s="58"/>
      <c r="E5" s="58"/>
      <c r="F5" s="58"/>
    </row>
    <row r="6" spans="1:6" ht="9.9499999999999993" customHeight="1" x14ac:dyDescent="0.25">
      <c r="A6" s="4"/>
      <c r="B6" s="4"/>
      <c r="C6" s="4"/>
      <c r="D6" s="45"/>
      <c r="E6" s="45"/>
      <c r="F6" s="4"/>
    </row>
    <row r="7" spans="1:6" ht="15.75" x14ac:dyDescent="0.25">
      <c r="A7" s="58"/>
      <c r="B7" s="58"/>
      <c r="C7" s="58"/>
      <c r="D7" s="58"/>
      <c r="E7" s="58"/>
      <c r="F7" s="58"/>
    </row>
    <row r="8" spans="1:6" ht="9.9499999999999993" customHeight="1" x14ac:dyDescent="0.25">
      <c r="A8" s="4"/>
      <c r="B8" s="4"/>
      <c r="C8" s="4"/>
      <c r="D8" s="45"/>
      <c r="E8" s="45"/>
      <c r="F8" s="4"/>
    </row>
    <row r="9" spans="1:6" ht="15.75" x14ac:dyDescent="0.25">
      <c r="A9" s="58" t="s">
        <v>60</v>
      </c>
      <c r="B9" s="58"/>
      <c r="C9" s="58"/>
      <c r="D9" s="58"/>
      <c r="E9" s="58"/>
      <c r="F9" s="58"/>
    </row>
    <row r="10" spans="1:6" ht="9.9499999999999993" customHeight="1" thickBot="1" x14ac:dyDescent="0.3">
      <c r="A10" s="4"/>
      <c r="B10" s="4"/>
      <c r="C10" s="4"/>
      <c r="D10" s="45"/>
      <c r="E10" s="45"/>
      <c r="F10" s="4"/>
    </row>
    <row r="11" spans="1:6" ht="15.75" customHeight="1" thickTop="1" x14ac:dyDescent="0.25">
      <c r="A11" s="79" t="s">
        <v>32</v>
      </c>
      <c r="B11" s="81" t="s">
        <v>33</v>
      </c>
      <c r="C11" s="83" t="s">
        <v>45</v>
      </c>
      <c r="D11" s="83" t="s">
        <v>53</v>
      </c>
      <c r="E11" s="83" t="s">
        <v>54</v>
      </c>
      <c r="F11" s="85" t="s">
        <v>56</v>
      </c>
    </row>
    <row r="12" spans="1:6" s="5" customFormat="1" ht="16.5" customHeight="1" thickBot="1" x14ac:dyDescent="0.3">
      <c r="A12" s="80"/>
      <c r="B12" s="82"/>
      <c r="C12" s="84"/>
      <c r="D12" s="87"/>
      <c r="E12" s="87"/>
      <c r="F12" s="86"/>
    </row>
    <row r="13" spans="1:6" s="5" customFormat="1" ht="16.5" thickTop="1" thickBot="1" x14ac:dyDescent="0.3">
      <c r="A13" s="27" t="s">
        <v>34</v>
      </c>
      <c r="B13" s="28" t="s">
        <v>9</v>
      </c>
      <c r="C13" s="29">
        <f>+'Enero-Marzo'!C13</f>
        <v>688094.94000000006</v>
      </c>
      <c r="D13" s="29">
        <v>675701.43400000012</v>
      </c>
      <c r="E13" s="29">
        <f>+'Enero-Marzo'!E13</f>
        <v>669986.07999999984</v>
      </c>
      <c r="F13" s="30">
        <f>SUM(C13+D13+E13)</f>
        <v>2033782.4540000001</v>
      </c>
    </row>
    <row r="14" spans="1:6" s="5" customFormat="1" x14ac:dyDescent="0.25">
      <c r="A14" s="72" t="s">
        <v>35</v>
      </c>
      <c r="B14" s="7" t="s">
        <v>12</v>
      </c>
      <c r="C14" s="8">
        <f>+'Enero-Marzo'!C15</f>
        <v>3751353.3059999999</v>
      </c>
      <c r="D14" s="8">
        <v>3474613.5700000003</v>
      </c>
      <c r="E14" s="8">
        <f>+'Enero-Marzo'!E15</f>
        <v>3316171.2659999998</v>
      </c>
      <c r="F14" s="9">
        <f>SUM(C14+D14+E14)</f>
        <v>10542138.142000001</v>
      </c>
    </row>
    <row r="15" spans="1:6" s="5" customFormat="1" x14ac:dyDescent="0.25">
      <c r="A15" s="73"/>
      <c r="B15" s="10" t="s">
        <v>13</v>
      </c>
      <c r="C15" s="11">
        <f>+'Enero-Marzo'!C16</f>
        <v>1256915.804</v>
      </c>
      <c r="D15" s="11">
        <v>1155366.2859999998</v>
      </c>
      <c r="E15" s="11">
        <f>+'Enero-Marzo'!E16</f>
        <v>1155643.922</v>
      </c>
      <c r="F15" s="12">
        <f>SUM(C15+D15+E15)</f>
        <v>3567926.0120000001</v>
      </c>
    </row>
    <row r="16" spans="1:6" s="5" customFormat="1" x14ac:dyDescent="0.25">
      <c r="A16" s="73"/>
      <c r="B16" s="10" t="s">
        <v>27</v>
      </c>
      <c r="C16" s="11">
        <f>+'Enero-Marzo'!C17</f>
        <v>1873828.6320000002</v>
      </c>
      <c r="D16" s="11">
        <v>1751304.8400000003</v>
      </c>
      <c r="E16" s="11">
        <f>+'Enero-Marzo'!E17</f>
        <v>1814454.4359999998</v>
      </c>
      <c r="F16" s="12">
        <f>SUM(C16+D16+E16)</f>
        <v>5439587.9079999998</v>
      </c>
    </row>
    <row r="17" spans="1:6" s="5" customFormat="1" ht="15.75" thickBot="1" x14ac:dyDescent="0.3">
      <c r="A17" s="74"/>
      <c r="B17" s="13" t="s">
        <v>14</v>
      </c>
      <c r="C17" s="14">
        <f>+'Enero-Marzo'!C18</f>
        <v>2270892.2400000002</v>
      </c>
      <c r="D17" s="14">
        <v>2168250.1919999998</v>
      </c>
      <c r="E17" s="14">
        <f>+'Enero-Marzo'!E18</f>
        <v>1880333.642</v>
      </c>
      <c r="F17" s="15">
        <f>SUM(C17+D17+E17)</f>
        <v>6319476.074</v>
      </c>
    </row>
    <row r="18" spans="1:6" s="5" customFormat="1" x14ac:dyDescent="0.25">
      <c r="A18" s="72" t="s">
        <v>36</v>
      </c>
      <c r="B18" s="7" t="s">
        <v>15</v>
      </c>
      <c r="C18" s="8">
        <f>+'Enero-Marzo'!C20</f>
        <v>11571377.759999998</v>
      </c>
      <c r="D18" s="8">
        <v>10448530.847999999</v>
      </c>
      <c r="E18" s="8">
        <f>+'Enero-Marzo'!E20</f>
        <v>11335545.936000001</v>
      </c>
      <c r="F18" s="53">
        <f t="shared" ref="F18:F36" si="0">SUM(C18+D18+E18)</f>
        <v>33355454.543999996</v>
      </c>
    </row>
    <row r="19" spans="1:6" s="5" customFormat="1" x14ac:dyDescent="0.25">
      <c r="A19" s="73"/>
      <c r="B19" s="10" t="s">
        <v>0</v>
      </c>
      <c r="C19" s="16">
        <f>+'Enero-Marzo'!C21</f>
        <v>1386473.7600000002</v>
      </c>
      <c r="D19" s="16">
        <v>1362569.04</v>
      </c>
      <c r="E19" s="16">
        <f>+'Enero-Marzo'!E21</f>
        <v>1362569.04</v>
      </c>
      <c r="F19" s="15">
        <f t="shared" si="0"/>
        <v>4111611.8400000003</v>
      </c>
    </row>
    <row r="20" spans="1:6" s="5" customFormat="1" x14ac:dyDescent="0.25">
      <c r="A20" s="73"/>
      <c r="B20" s="10" t="s">
        <v>8</v>
      </c>
      <c r="C20" s="11">
        <f>+'Enero-Marzo'!C22</f>
        <v>690272.91200000001</v>
      </c>
      <c r="D20" s="11">
        <v>633707.46799999999</v>
      </c>
      <c r="E20" s="11">
        <f>+'Enero-Marzo'!E22</f>
        <v>676158.46799999999</v>
      </c>
      <c r="F20" s="15">
        <f t="shared" si="0"/>
        <v>2000138.8479999998</v>
      </c>
    </row>
    <row r="21" spans="1:6" s="5" customFormat="1" ht="15.75" thickBot="1" x14ac:dyDescent="0.3">
      <c r="A21" s="74"/>
      <c r="B21" s="13" t="s">
        <v>16</v>
      </c>
      <c r="C21" s="14">
        <f>+'Enero-Marzo'!C23</f>
        <v>1027756.098</v>
      </c>
      <c r="D21" s="14">
        <v>842455.99200000009</v>
      </c>
      <c r="E21" s="14">
        <f>+'Enero-Marzo'!E23</f>
        <v>867688.37199999997</v>
      </c>
      <c r="F21" s="6">
        <f t="shared" si="0"/>
        <v>2737900.4620000003</v>
      </c>
    </row>
    <row r="22" spans="1:6" s="5" customFormat="1" x14ac:dyDescent="0.25">
      <c r="A22" s="72" t="s">
        <v>37</v>
      </c>
      <c r="B22" s="7" t="s">
        <v>18</v>
      </c>
      <c r="C22" s="8">
        <f>+'Enero-Marzo'!C25</f>
        <v>5356707.3124000011</v>
      </c>
      <c r="D22" s="8">
        <v>5046175.7916000001</v>
      </c>
      <c r="E22" s="8">
        <f>+'Enero-Marzo'!E25</f>
        <v>5003200.2727999995</v>
      </c>
      <c r="F22" s="52">
        <f t="shared" si="0"/>
        <v>15406083.376800001</v>
      </c>
    </row>
    <row r="23" spans="1:6" s="5" customFormat="1" x14ac:dyDescent="0.25">
      <c r="A23" s="73"/>
      <c r="B23" s="10" t="s">
        <v>2</v>
      </c>
      <c r="C23" s="11">
        <f>+'Enero-Marzo'!C26</f>
        <v>2028291.1896774191</v>
      </c>
      <c r="D23" s="11">
        <v>1985407.9097142862</v>
      </c>
      <c r="E23" s="11">
        <f>+'Enero-Marzo'!E26</f>
        <v>1952476.9827096774</v>
      </c>
      <c r="F23" s="15">
        <f t="shared" si="0"/>
        <v>5966176.0821013823</v>
      </c>
    </row>
    <row r="24" spans="1:6" s="5" customFormat="1" x14ac:dyDescent="0.25">
      <c r="A24" s="73"/>
      <c r="B24" s="10" t="s">
        <v>1</v>
      </c>
      <c r="C24" s="11">
        <f>+'Enero-Marzo'!C27</f>
        <v>2615463.1040000007</v>
      </c>
      <c r="D24" s="11">
        <v>2555432.7560000001</v>
      </c>
      <c r="E24" s="11">
        <f>+'Enero-Marzo'!E27</f>
        <v>2516901.236</v>
      </c>
      <c r="F24" s="15">
        <f t="shared" si="0"/>
        <v>7687797.0960000008</v>
      </c>
    </row>
    <row r="25" spans="1:6" s="5" customFormat="1" ht="15.75" thickBot="1" x14ac:dyDescent="0.3">
      <c r="A25" s="74"/>
      <c r="B25" s="13" t="s">
        <v>17</v>
      </c>
      <c r="C25" s="14">
        <f>+'Enero-Marzo'!C28</f>
        <v>405883.24000000005</v>
      </c>
      <c r="D25" s="14">
        <v>400185.96400000004</v>
      </c>
      <c r="E25" s="14">
        <f>+'Enero-Marzo'!E28</f>
        <v>384371.30799999996</v>
      </c>
      <c r="F25" s="15">
        <f t="shared" si="0"/>
        <v>1190440.5120000001</v>
      </c>
    </row>
    <row r="26" spans="1:6" s="5" customFormat="1" x14ac:dyDescent="0.25">
      <c r="A26" s="72" t="s">
        <v>38</v>
      </c>
      <c r="B26" s="7" t="s">
        <v>6</v>
      </c>
      <c r="C26" s="8">
        <f>+'Enero-Marzo'!C30</f>
        <v>6994035.6080000009</v>
      </c>
      <c r="D26" s="8">
        <v>6370120.6859999998</v>
      </c>
      <c r="E26" s="8">
        <f>+'Enero-Marzo'!E30</f>
        <v>6878975.2939999998</v>
      </c>
      <c r="F26" s="53">
        <f t="shared" si="0"/>
        <v>20243131.588</v>
      </c>
    </row>
    <row r="27" spans="1:6" s="5" customFormat="1" x14ac:dyDescent="0.25">
      <c r="A27" s="73"/>
      <c r="B27" s="10" t="s">
        <v>19</v>
      </c>
      <c r="C27" s="11">
        <f>+'Enero-Marzo'!C31</f>
        <v>211450.05000000002</v>
      </c>
      <c r="D27" s="11">
        <v>185670.09</v>
      </c>
      <c r="E27" s="11">
        <f>+'Enero-Marzo'!E31</f>
        <v>186115</v>
      </c>
      <c r="F27" s="15">
        <f t="shared" si="0"/>
        <v>583235.14</v>
      </c>
    </row>
    <row r="28" spans="1:6" s="5" customFormat="1" x14ac:dyDescent="0.25">
      <c r="A28" s="73"/>
      <c r="B28" s="10" t="s">
        <v>20</v>
      </c>
      <c r="C28" s="11">
        <f>+'Enero-Marzo'!C32</f>
        <v>770029.92</v>
      </c>
      <c r="D28" s="11">
        <v>742428.84342857136</v>
      </c>
      <c r="E28" s="11">
        <f>+'Enero-Marzo'!E32</f>
        <v>734414.40000000014</v>
      </c>
      <c r="F28" s="15">
        <f t="shared" si="0"/>
        <v>2246873.1634285715</v>
      </c>
    </row>
    <row r="29" spans="1:6" s="5" customFormat="1" ht="15.75" thickBot="1" x14ac:dyDescent="0.3">
      <c r="A29" s="74"/>
      <c r="B29" s="13" t="s">
        <v>21</v>
      </c>
      <c r="C29" s="14">
        <f>+'Enero-Marzo'!C33</f>
        <v>539773.44619354839</v>
      </c>
      <c r="D29" s="14">
        <v>505719.50400000002</v>
      </c>
      <c r="E29" s="14">
        <f>+'Enero-Marzo'!E33</f>
        <v>503552.592</v>
      </c>
      <c r="F29" s="6">
        <f t="shared" si="0"/>
        <v>1549045.5421935483</v>
      </c>
    </row>
    <row r="30" spans="1:6" s="5" customFormat="1" x14ac:dyDescent="0.25">
      <c r="A30" s="72" t="s">
        <v>39</v>
      </c>
      <c r="B30" s="7" t="s">
        <v>10</v>
      </c>
      <c r="C30" s="8">
        <f>+'Enero-Marzo'!C35</f>
        <v>3795970.8180000004</v>
      </c>
      <c r="D30" s="8">
        <v>3561541.4879999999</v>
      </c>
      <c r="E30" s="8">
        <f>+'Enero-Marzo'!E35</f>
        <v>3778359.9839999997</v>
      </c>
      <c r="F30" s="53">
        <f t="shared" si="0"/>
        <v>11135872.289999999</v>
      </c>
    </row>
    <row r="31" spans="1:6" s="5" customFormat="1" ht="15.75" thickBot="1" x14ac:dyDescent="0.3">
      <c r="A31" s="74"/>
      <c r="B31" s="13" t="s">
        <v>11</v>
      </c>
      <c r="C31" s="14">
        <f>+'Enero-Marzo'!C36</f>
        <v>408145.16600000003</v>
      </c>
      <c r="D31" s="14">
        <v>380800.24400000006</v>
      </c>
      <c r="E31" s="14">
        <f>+'Enero-Marzo'!E36</f>
        <v>393507.57</v>
      </c>
      <c r="F31" s="6">
        <f t="shared" si="0"/>
        <v>1182452.9800000002</v>
      </c>
    </row>
    <row r="32" spans="1:6" s="5" customFormat="1" x14ac:dyDescent="0.25">
      <c r="A32" s="73" t="s">
        <v>40</v>
      </c>
      <c r="B32" s="17" t="s">
        <v>22</v>
      </c>
      <c r="C32" s="8">
        <f>+'Enero-Marzo'!C38</f>
        <v>1251948.0959999999</v>
      </c>
      <c r="D32" s="8">
        <v>1184430.8159999999</v>
      </c>
      <c r="E32" s="8">
        <f>+'Enero-Marzo'!E38</f>
        <v>1149598.3680000002</v>
      </c>
      <c r="F32" s="52">
        <f t="shared" si="0"/>
        <v>3585977.28</v>
      </c>
    </row>
    <row r="33" spans="1:6" s="5" customFormat="1" ht="15.75" thickBot="1" x14ac:dyDescent="0.3">
      <c r="A33" s="74"/>
      <c r="B33" s="13" t="s">
        <v>4</v>
      </c>
      <c r="C33" s="14">
        <f>+'Enero-Marzo'!C39</f>
        <v>605094.89599999995</v>
      </c>
      <c r="D33" s="14">
        <v>560135.26400000008</v>
      </c>
      <c r="E33" s="14">
        <f>+'Enero-Marzo'!E39</f>
        <v>756975.228</v>
      </c>
      <c r="F33" s="15">
        <f t="shared" si="0"/>
        <v>1922205.3880000003</v>
      </c>
    </row>
    <row r="34" spans="1:6" s="5" customFormat="1" x14ac:dyDescent="0.25">
      <c r="A34" s="72" t="s">
        <v>41</v>
      </c>
      <c r="B34" s="7" t="s">
        <v>23</v>
      </c>
      <c r="C34" s="8">
        <f>+'Enero-Marzo'!C41</f>
        <v>2179036.8000000003</v>
      </c>
      <c r="D34" s="8">
        <v>2141467.2000000002</v>
      </c>
      <c r="E34" s="8">
        <f>+'Enero-Marzo'!E41</f>
        <v>1538582.4</v>
      </c>
      <c r="F34" s="9">
        <f t="shared" si="0"/>
        <v>5859086.4000000004</v>
      </c>
    </row>
    <row r="35" spans="1:6" s="5" customFormat="1" x14ac:dyDescent="0.25">
      <c r="A35" s="73"/>
      <c r="B35" s="13" t="s">
        <v>5</v>
      </c>
      <c r="C35" s="11">
        <f>+'Enero-Marzo'!C42</f>
        <v>961198.27200000011</v>
      </c>
      <c r="D35" s="11">
        <v>932067.64800000004</v>
      </c>
      <c r="E35" s="11">
        <f>+'Enero-Marzo'!E42</f>
        <v>891297.7919999999</v>
      </c>
      <c r="F35" s="15">
        <f t="shared" si="0"/>
        <v>2784563.7120000003</v>
      </c>
    </row>
    <row r="36" spans="1:6" s="5" customFormat="1" ht="15.75" thickBot="1" x14ac:dyDescent="0.3">
      <c r="A36" s="74"/>
      <c r="B36" s="18" t="s">
        <v>3</v>
      </c>
      <c r="C36" s="14">
        <f>+'Enero-Marzo'!C43</f>
        <v>1321716.9600000002</v>
      </c>
      <c r="D36" s="14">
        <v>1177733.1980000001</v>
      </c>
      <c r="E36" s="14">
        <f>+'Enero-Marzo'!E43</f>
        <v>1241797.7539999997</v>
      </c>
      <c r="F36" s="15">
        <f t="shared" si="0"/>
        <v>3741247.912</v>
      </c>
    </row>
    <row r="37" spans="1:6" s="5" customFormat="1" ht="17.25" thickTop="1" thickBot="1" x14ac:dyDescent="0.3">
      <c r="A37" s="75" t="s">
        <v>59</v>
      </c>
      <c r="B37" s="76"/>
      <c r="C37" s="19">
        <f>SUM(C13:C36)</f>
        <v>53961710.330270976</v>
      </c>
      <c r="D37" s="19">
        <f t="shared" ref="D37:E37" si="1">SUM(D13:D36)</f>
        <v>50241817.072742864</v>
      </c>
      <c r="E37" s="19">
        <f t="shared" si="1"/>
        <v>50988677.343509674</v>
      </c>
      <c r="F37" s="20">
        <f>SUM(F13:F36)</f>
        <v>155192204.74652353</v>
      </c>
    </row>
    <row r="38" spans="1:6" ht="15.75" thickTop="1" x14ac:dyDescent="0.25">
      <c r="C38" s="2"/>
      <c r="D38" s="46"/>
      <c r="E38" s="46"/>
      <c r="F38" s="21"/>
    </row>
    <row r="39" spans="1:6" x14ac:dyDescent="0.25">
      <c r="A39" s="22"/>
      <c r="B39" s="22"/>
      <c r="F39" s="23"/>
    </row>
    <row r="40" spans="1:6" x14ac:dyDescent="0.25">
      <c r="A40" s="77"/>
      <c r="B40" s="77"/>
      <c r="F40" s="23"/>
    </row>
    <row r="41" spans="1:6" x14ac:dyDescent="0.25">
      <c r="A41" s="77"/>
      <c r="B41" s="77"/>
      <c r="F41" s="23"/>
    </row>
    <row r="42" spans="1:6" x14ac:dyDescent="0.25">
      <c r="A42" s="22"/>
      <c r="B42" s="22"/>
      <c r="F42" s="23"/>
    </row>
    <row r="43" spans="1:6" x14ac:dyDescent="0.25">
      <c r="A43" s="22"/>
      <c r="B43" s="22"/>
      <c r="F43" s="23"/>
    </row>
    <row r="44" spans="1:6" x14ac:dyDescent="0.25">
      <c r="A44" s="22"/>
      <c r="B44" s="22"/>
      <c r="F44" s="23"/>
    </row>
    <row r="97" spans="1:6" x14ac:dyDescent="0.25">
      <c r="A97" s="78" t="s">
        <v>42</v>
      </c>
      <c r="B97" s="78"/>
      <c r="C97" s="78"/>
      <c r="D97" s="78"/>
      <c r="E97" s="78"/>
      <c r="F97" s="78"/>
    </row>
    <row r="98" spans="1:6" ht="15.75" x14ac:dyDescent="0.25">
      <c r="A98" s="58" t="s">
        <v>43</v>
      </c>
      <c r="B98" s="58"/>
      <c r="C98" s="58"/>
      <c r="D98" s="58"/>
      <c r="E98" s="58"/>
      <c r="F98" s="58"/>
    </row>
    <row r="99" spans="1:6" ht="15.75" x14ac:dyDescent="0.25">
      <c r="A99" s="59" t="s">
        <v>44</v>
      </c>
      <c r="B99" s="59"/>
      <c r="C99" s="59"/>
      <c r="D99" s="59"/>
      <c r="E99" s="59"/>
      <c r="F99" s="59"/>
    </row>
  </sheetData>
  <mergeCells count="25">
    <mergeCell ref="A1:F1"/>
    <mergeCell ref="A2:F2"/>
    <mergeCell ref="A3:F3"/>
    <mergeCell ref="A4:F4"/>
    <mergeCell ref="A5:F5"/>
    <mergeCell ref="A7:F7"/>
    <mergeCell ref="A9:F9"/>
    <mergeCell ref="A11:A12"/>
    <mergeCell ref="B11:B12"/>
    <mergeCell ref="C11:C12"/>
    <mergeCell ref="F11:F12"/>
    <mergeCell ref="D11:D12"/>
    <mergeCell ref="E11:E12"/>
    <mergeCell ref="A99:F99"/>
    <mergeCell ref="A14:A17"/>
    <mergeCell ref="A18:A21"/>
    <mergeCell ref="A22:A25"/>
    <mergeCell ref="A26:A29"/>
    <mergeCell ref="A30:A31"/>
    <mergeCell ref="A32:A33"/>
    <mergeCell ref="A34:A36"/>
    <mergeCell ref="A37:B37"/>
    <mergeCell ref="A40:B41"/>
    <mergeCell ref="A97:F97"/>
    <mergeCell ref="A98:F98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2023-04-10T19:40:57Z</dcterms:modified>
</cp:coreProperties>
</file>