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ISTICA\2024\1.Producción de Agua Potable\4.Producción de Agua Potable Trimestral\1er Trimestre 2024\"/>
    </mc:Choice>
  </mc:AlternateContent>
  <bookViews>
    <workbookView xWindow="0" yWindow="0" windowWidth="28770" windowHeight="10560" activeTab="1"/>
  </bookViews>
  <sheets>
    <sheet name="Enero-Marzo" sheetId="3" r:id="rId1"/>
    <sheet name="Enero-Marzo(2)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3" l="1"/>
  <c r="F13" i="3" l="1"/>
  <c r="F15" i="3"/>
  <c r="E37" i="3" l="1"/>
  <c r="D37" i="3"/>
  <c r="C37" i="3"/>
  <c r="F35" i="3" l="1"/>
  <c r="F36" i="3"/>
  <c r="F30" i="4"/>
  <c r="C14" i="3" l="1"/>
  <c r="F42" i="3" l="1"/>
  <c r="F43" i="3"/>
  <c r="F41" i="3"/>
  <c r="F39" i="3"/>
  <c r="F38" i="3"/>
  <c r="F34" i="3"/>
  <c r="F37" i="3" s="1"/>
  <c r="F30" i="3"/>
  <c r="F31" i="3"/>
  <c r="F32" i="3"/>
  <c r="F29" i="3"/>
  <c r="F26" i="3"/>
  <c r="F27" i="3"/>
  <c r="F25" i="3"/>
  <c r="F21" i="3"/>
  <c r="F22" i="3"/>
  <c r="F23" i="3"/>
  <c r="F20" i="3"/>
  <c r="F16" i="3"/>
  <c r="F17" i="3"/>
  <c r="F18" i="3"/>
  <c r="E14" i="3"/>
  <c r="D44" i="3" l="1"/>
  <c r="E44" i="3"/>
  <c r="D40" i="3"/>
  <c r="E40" i="3"/>
  <c r="E19" i="3"/>
  <c r="E28" i="3"/>
  <c r="E24" i="3"/>
  <c r="D33" i="3"/>
  <c r="E33" i="3"/>
  <c r="D28" i="3"/>
  <c r="D24" i="3"/>
  <c r="D19" i="3"/>
  <c r="D14" i="3"/>
  <c r="F14" i="3" s="1"/>
  <c r="E45" i="3" l="1"/>
  <c r="C44" i="3"/>
  <c r="F44" i="3" s="1"/>
  <c r="F40" i="3"/>
  <c r="C33" i="3"/>
  <c r="F33" i="3" s="1"/>
  <c r="C28" i="3"/>
  <c r="F28" i="3" s="1"/>
  <c r="C24" i="3"/>
  <c r="F24" i="3" s="1"/>
  <c r="C19" i="3"/>
  <c r="F19" i="3" s="1"/>
  <c r="D45" i="3"/>
  <c r="F45" i="3" l="1"/>
  <c r="C45" i="3"/>
  <c r="F16" i="4" l="1"/>
  <c r="E37" i="4" l="1"/>
  <c r="D37" i="4"/>
  <c r="F13" i="4"/>
  <c r="F36" i="4" l="1"/>
  <c r="F35" i="4"/>
  <c r="F34" i="4"/>
  <c r="F33" i="4"/>
  <c r="F32" i="4"/>
  <c r="F31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5" i="4"/>
  <c r="F14" i="4"/>
  <c r="C37" i="4" l="1"/>
  <c r="F37" i="4" l="1"/>
</calcChain>
</file>

<file path=xl/sharedStrings.xml><?xml version="1.0" encoding="utf-8"?>
<sst xmlns="http://schemas.openxmlformats.org/spreadsheetml/2006/main" count="101" uniqueCount="61">
  <si>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</si>
  <si>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</si>
  <si>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</si>
  <si>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</si>
  <si>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</si>
  <si>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</si>
  <si>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</si>
  <si>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</si>
  <si>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</si>
  <si>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</si>
  <si>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</si>
  <si>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</si>
  <si>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</si>
  <si>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</si>
  <si>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</si>
  <si>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</si>
  <si>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</si>
  <si>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</si>
  <si>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</si>
  <si>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</si>
  <si>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</si>
  <si>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</si>
  <si>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</si>
  <si>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</si>
  <si>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</si>
  <si>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</si>
  <si>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</si>
  <si>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</si>
  <si>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</si>
  <si>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DIRECCIÓN EJECUTIVA</t>
  </si>
  <si>
    <t>DEPARTAMENTO DE ESTADÍSTICA</t>
  </si>
  <si>
    <t>INSTITUTO  NACIONAL DE AGUAS POTABLES Y ALCANTARILLADOS</t>
  </si>
  <si>
    <t>REGIONES</t>
  </si>
  <si>
    <t>PROVINCIAS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</si>
  <si>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</si>
  <si>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</si>
  <si>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</si>
  <si>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</si>
  <si>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</si>
  <si>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</si>
  <si>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</si>
  <si>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</si>
  <si>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</si>
  <si>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</si>
  <si>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</si>
  <si>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Enero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</si>
  <si>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</si>
  <si>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</si>
  <si>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</si>
  <si>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</si>
  <si>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</si>
  <si>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</si>
  <si>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</si>
  <si>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t>Febrero</t>
  </si>
  <si>
    <t>Marzo</t>
  </si>
  <si>
    <t>MESES</t>
  </si>
  <si>
    <t>Cantidad Trimestral             (M³)</t>
  </si>
  <si>
    <t>Total General Agua Producida (M³/Mes)</t>
  </si>
  <si>
    <t>Sub-Total</t>
  </si>
  <si>
    <t>TOTALES M3/MES</t>
  </si>
  <si>
    <t>PRODUCCIÓN DE AGUA POTABLE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</si>
</sst>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sz val="10"/>
      <color rgb="FF000000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82">
    <xf numFmtId="0" fontId="0" fillId="0" borderId="0" xfId="0"/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11" fillId="0" borderId="0" xfId="0" applyFont="1"/>
    <xf numFmtId="0" fontId="12" fillId="0" borderId="17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4" fontId="14" fillId="4" borderId="7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9" fillId="0" borderId="0" xfId="0" applyFont="1"/>
    <xf numFmtId="4" fontId="0" fillId="0" borderId="0" xfId="0" applyNumberFormat="1"/>
    <xf numFmtId="0" fontId="3" fillId="3" borderId="7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10" fillId="0" borderId="26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4" fontId="3" fillId="3" borderId="28" xfId="0" applyNumberFormat="1" applyFont="1" applyFill="1" applyBorder="1" applyAlignment="1">
      <alignment vertical="center" wrapText="1"/>
    </xf>
    <xf numFmtId="164" fontId="4" fillId="0" borderId="1" xfId="1" applyFont="1" applyFill="1" applyBorder="1" applyAlignment="1">
      <alignment horizontal="right" vertical="center" wrapText="1"/>
    </xf>
    <xf numFmtId="164" fontId="4" fillId="0" borderId="21" xfId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31" xfId="0" applyFont="1" applyBorder="1" applyAlignment="1">
      <alignment horizontal="left" vertical="center" wrapText="1" indent="1"/>
    </xf>
    <xf numFmtId="4" fontId="10" fillId="0" borderId="31" xfId="0" applyNumberFormat="1" applyFont="1" applyBorder="1" applyAlignment="1">
      <alignment vertical="center" wrapText="1"/>
    </xf>
    <xf numFmtId="164" fontId="2" fillId="0" borderId="10" xfId="1" applyFont="1" applyFill="1" applyBorder="1" applyAlignment="1">
      <alignment horizontal="right" vertical="center" wrapText="1"/>
    </xf>
    <xf numFmtId="164" fontId="4" fillId="0" borderId="9" xfId="1" applyFont="1" applyFill="1" applyBorder="1" applyAlignment="1">
      <alignment horizontal="right" vertical="center" wrapText="1"/>
    </xf>
    <xf numFmtId="164" fontId="17" fillId="0" borderId="9" xfId="1" applyFont="1" applyFill="1" applyBorder="1" applyAlignment="1">
      <alignment horizontal="right" vertical="center" wrapText="1"/>
    </xf>
    <xf numFmtId="0" fontId="12" fillId="0" borderId="3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35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164" fontId="4" fillId="0" borderId="29" xfId="1" applyFont="1" applyFill="1" applyBorder="1" applyAlignment="1">
      <alignment horizontal="right" vertical="center" wrapText="1"/>
    </xf>
    <xf numFmtId="4" fontId="14" fillId="4" borderId="33" xfId="0" applyNumberFormat="1" applyFont="1" applyFill="1" applyBorder="1" applyAlignment="1">
      <alignment horizontal="center"/>
    </xf>
    <xf numFmtId="164" fontId="4" fillId="0" borderId="36" xfId="1" applyFont="1" applyFill="1" applyBorder="1" applyAlignment="1">
      <alignment horizontal="right" vertical="center" wrapText="1"/>
    </xf>
    <xf numFmtId="164" fontId="4" fillId="0" borderId="38" xfId="1" applyFont="1" applyFill="1" applyBorder="1" applyAlignment="1">
      <alignment horizontal="right" vertical="center" wrapText="1"/>
    </xf>
    <xf numFmtId="4" fontId="14" fillId="4" borderId="39" xfId="0" applyNumberFormat="1" applyFont="1" applyFill="1" applyBorder="1" applyAlignment="1">
      <alignment horizontal="center"/>
    </xf>
    <xf numFmtId="4" fontId="13" fillId="2" borderId="37" xfId="0" applyNumberFormat="1" applyFont="1" applyFill="1" applyBorder="1" applyAlignment="1">
      <alignment horizontal="center" vertical="center" wrapText="1"/>
    </xf>
    <xf numFmtId="4" fontId="13" fillId="2" borderId="27" xfId="0" applyNumberFormat="1" applyFont="1" applyFill="1" applyBorder="1" applyAlignment="1">
      <alignment horizontal="center" vertical="center" wrapText="1"/>
    </xf>
    <xf numFmtId="164" fontId="4" fillId="0" borderId="40" xfId="1" applyFont="1" applyFill="1" applyBorder="1" applyAlignment="1">
      <alignment horizontal="right" vertical="center" wrapText="1"/>
    </xf>
    <xf numFmtId="4" fontId="10" fillId="0" borderId="29" xfId="0" applyNumberFormat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PRODUCCIÓN DE AGUA POTABLE (m</a:t>
            </a:r>
            <a:r>
              <a:rPr lang="es-DO" sz="1600">
                <a:latin typeface="Arial"/>
                <a:cs typeface="Arial"/>
              </a:rPr>
              <a:t>³/mes</a:t>
            </a:r>
            <a:r>
              <a:rPr lang="es-DO" sz="1600"/>
              <a:t>)                                                                </a:t>
            </a:r>
          </a:p>
          <a:p>
            <a:pPr>
              <a:defRPr sz="1600"/>
            </a:pPr>
            <a:r>
              <a:rPr lang="es-DO" sz="1600"/>
              <a:t>ENERO-MARZO 2024</a:t>
            </a:r>
          </a:p>
          <a:p>
            <a:pPr>
              <a:defRPr sz="1600"/>
            </a:pPr>
            <a:endParaRPr lang="es-DO" sz="1600"/>
          </a:p>
        </c:rich>
      </c:tx>
      <c:layout>
        <c:manualLayout>
          <c:xMode val="edge"/>
          <c:yMode val="edge"/>
          <c:x val="0.1815414112907569"/>
          <c:y val="1.559984553053063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313265903321592"/>
          <c:y val="0.13945594803085667"/>
          <c:w val="0.85680350147749995"/>
          <c:h val="0.70703290590503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'Enero-Marzo(2)'!$F$13:$F$36</c:f>
              <c:strCache>
                <c:ptCount val="24"/>
                <c:pt idx="0">
                  <c:v>2,233,905.66</c:v>
                </c:pt>
                <c:pt idx="1">
                  <c:v>10,915,137.90</c:v>
                </c:pt>
                <c:pt idx="2">
                  <c:v>3,694,383.93</c:v>
                </c:pt>
                <c:pt idx="3">
                  <c:v>5,251,177.17</c:v>
                </c:pt>
                <c:pt idx="4">
                  <c:v>6,085,579.68</c:v>
                </c:pt>
                <c:pt idx="5">
                  <c:v>32,874,781.68</c:v>
                </c:pt>
                <c:pt idx="6">
                  <c:v>4,302,849.60</c:v>
                </c:pt>
                <c:pt idx="7">
                  <c:v>1,915,223.06</c:v>
                </c:pt>
                <c:pt idx="8">
                  <c:v>2,425,649.31</c:v>
                </c:pt>
                <c:pt idx="9">
                  <c:v>16,908,199.53</c:v>
                </c:pt>
                <c:pt idx="10">
                  <c:v>6,167,157.16</c:v>
                </c:pt>
                <c:pt idx="11">
                  <c:v>1,155,732.64</c:v>
                </c:pt>
                <c:pt idx="12">
                  <c:v>20,159,343.16</c:v>
                </c:pt>
                <c:pt idx="13">
                  <c:v>318,303.72</c:v>
                </c:pt>
                <c:pt idx="14">
                  <c:v>2,268,474.25</c:v>
                </c:pt>
                <c:pt idx="15">
                  <c:v>1,164,808.99</c:v>
                </c:pt>
                <c:pt idx="16">
                  <c:v>12,178,090.14</c:v>
                </c:pt>
                <c:pt idx="17">
                  <c:v>7,777,474.93</c:v>
                </c:pt>
                <c:pt idx="18">
                  <c:v>1,331,848.61</c:v>
                </c:pt>
                <c:pt idx="19">
                  <c:v>2,776,083.88</c:v>
                </c:pt>
                <c:pt idx="20">
                  <c:v>2,286,342.58</c:v>
                </c:pt>
                <c:pt idx="21">
                  <c:v>4,032,567.62</c:v>
                </c:pt>
                <c:pt idx="22">
                  <c:v>1,171,488.96</c:v>
                </c:pt>
                <c:pt idx="23">
                  <c:v>3,926,541.60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'Enero-Marzo(2)'!$B$13:$B$36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San José de Ocoa</c:v>
                </c:pt>
                <c:pt idx="12">
                  <c:v>Barahona</c:v>
                </c:pt>
                <c:pt idx="13">
                  <c:v>Pedernales</c:v>
                </c:pt>
                <c:pt idx="14">
                  <c:v>Bahoruco</c:v>
                </c:pt>
                <c:pt idx="15">
                  <c:v>Independencia</c:v>
                </c:pt>
                <c:pt idx="16">
                  <c:v>San Juan</c:v>
                </c:pt>
                <c:pt idx="17">
                  <c:v>Azua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'Enero-Marzo(2)'!$F$13:$F$36</c:f>
              <c:numCache>
                <c:formatCode>#,##0.00</c:formatCode>
                <c:ptCount val="24"/>
                <c:pt idx="0">
                  <c:v>2233905.66</c:v>
                </c:pt>
                <c:pt idx="1">
                  <c:v>10915137.901999999</c:v>
                </c:pt>
                <c:pt idx="2">
                  <c:v>3694383.9339999999</c:v>
                </c:pt>
                <c:pt idx="3">
                  <c:v>5251177.1720000003</c:v>
                </c:pt>
                <c:pt idx="4">
                  <c:v>6085579.6800000006</c:v>
                </c:pt>
                <c:pt idx="5">
                  <c:v>32874781.680000003</c:v>
                </c:pt>
                <c:pt idx="6">
                  <c:v>4302849.6000000006</c:v>
                </c:pt>
                <c:pt idx="7">
                  <c:v>1915223.0599999998</c:v>
                </c:pt>
                <c:pt idx="8">
                  <c:v>2425649.31</c:v>
                </c:pt>
                <c:pt idx="9">
                  <c:v>16908199.529600002</c:v>
                </c:pt>
                <c:pt idx="10">
                  <c:v>6167157.1571612898</c:v>
                </c:pt>
                <c:pt idx="11">
                  <c:v>1155732.6447999999</c:v>
                </c:pt>
                <c:pt idx="12">
                  <c:v>20159343.16</c:v>
                </c:pt>
                <c:pt idx="13">
                  <c:v>318303.71999999997</c:v>
                </c:pt>
                <c:pt idx="14">
                  <c:v>2268474.2451999998</c:v>
                </c:pt>
                <c:pt idx="15">
                  <c:v>1164808.9858064514</c:v>
                </c:pt>
                <c:pt idx="16">
                  <c:v>12178090.135999998</c:v>
                </c:pt>
                <c:pt idx="17">
                  <c:v>7777474.932</c:v>
                </c:pt>
                <c:pt idx="18">
                  <c:v>1331848.6100000001</c:v>
                </c:pt>
                <c:pt idx="19">
                  <c:v>2776083.8760000002</c:v>
                </c:pt>
                <c:pt idx="20">
                  <c:v>2286342.5819999999</c:v>
                </c:pt>
                <c:pt idx="21">
                  <c:v>4032567.6160000004</c:v>
                </c:pt>
                <c:pt idx="22">
                  <c:v>1171488.96</c:v>
                </c:pt>
                <c:pt idx="23">
                  <c:v>3926541.6040000003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9-4665-8DBF-5B1C8F1B49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503852400"/>
        <c:axId val="1503852944"/>
      </c:barChart>
      <c:catAx>
        <c:axId val="150385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503852944"/>
        <c:crosses val="autoZero"/>
        <c:auto val="1"/>
        <c:lblAlgn val="ctr"/>
        <c:lblOffset val="100"/>
        <c:noMultiLvlLbl val="0"/>
      </c:catAx>
      <c:valAx>
        <c:axId val="1503852944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50385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</xdr:rowOff>
    </xdr:from>
    <xdr:to>
      <xdr:col>0</xdr:col>
      <xdr:colOff>1040572</xdr:colOff>
      <xdr:row>3</xdr:row>
      <xdr:rowOff>10338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9525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49</xdr:row>
      <xdr:rowOff>9525</xdr:rowOff>
    </xdr:from>
    <xdr:to>
      <xdr:col>3</xdr:col>
      <xdr:colOff>619484</xdr:colOff>
      <xdr:row>56</xdr:row>
      <xdr:rowOff>66727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6425" y="10210800"/>
          <a:ext cx="2905484" cy="1400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6</xdr:row>
      <xdr:rowOff>188595</xdr:rowOff>
    </xdr:from>
    <xdr:to>
      <xdr:col>19</xdr:col>
      <xdr:colOff>285750</xdr:colOff>
      <xdr:row>45</xdr:row>
      <xdr:rowOff>133350</xdr:rowOff>
    </xdr:to>
    <xdr:graphicFrame macro="">
      <xdr:nvGraphicFramePr>
        <xdr:cNvPr id="2" name="Gráfico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39</xdr:row>
      <xdr:rowOff>0</xdr:rowOff>
    </xdr:from>
    <xdr:to>
      <xdr:col>4</xdr:col>
      <xdr:colOff>526794</xdr:colOff>
      <xdr:row>46</xdr:row>
      <xdr:rowOff>62605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09875" y="7448550"/>
          <a:ext cx="2908044" cy="1396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8"/>
  <sheetViews>
    <sheetView showGridLines="0" workbookViewId="0">
      <selection activeCell="E31" sqref="E31"/>
    </sheetView>
  </sheetViews>
  <sheetFormatPr baseColWidth="10" defaultRowHeight="15" x14ac:dyDescent="0.25"/>
  <cols>
    <col min="1" max="1" width="26.5703125" customWidth="1"/>
    <col min="2" max="2" width="21.28515625" customWidth="1"/>
    <col min="3" max="5" width="14.5703125" customWidth="1"/>
    <col min="6" max="6" width="15.140625" customWidth="1"/>
  </cols>
  <sheetData>
    <row r="2" spans="1:6" ht="15.75" x14ac:dyDescent="0.25">
      <c r="A2" s="50" t="s">
        <v>31</v>
      </c>
      <c r="B2" s="50"/>
      <c r="C2" s="50"/>
      <c r="D2" s="50"/>
      <c r="E2" s="50"/>
      <c r="F2" s="50"/>
    </row>
    <row r="3" spans="1:6" ht="15.75" x14ac:dyDescent="0.25">
      <c r="A3" s="50" t="s">
        <v>28</v>
      </c>
      <c r="B3" s="50"/>
      <c r="C3" s="50"/>
      <c r="D3" s="50"/>
      <c r="E3" s="50"/>
      <c r="F3" s="50"/>
    </row>
    <row r="4" spans="1:6" ht="15.75" x14ac:dyDescent="0.25">
      <c r="A4" s="50" t="s">
        <v>29</v>
      </c>
      <c r="B4" s="50"/>
      <c r="C4" s="50"/>
      <c r="D4" s="50"/>
      <c r="E4" s="50"/>
      <c r="F4" s="50"/>
    </row>
    <row r="5" spans="1:6" ht="15.75" x14ac:dyDescent="0.25">
      <c r="A5" s="50" t="s">
        <v>30</v>
      </c>
      <c r="B5" s="50"/>
      <c r="C5" s="50"/>
      <c r="D5" s="50"/>
      <c r="E5" s="50"/>
      <c r="F5" s="50"/>
    </row>
    <row r="6" spans="1:6" ht="15.75" x14ac:dyDescent="0.25">
      <c r="A6" s="15"/>
      <c r="B6" s="16"/>
      <c r="C6" s="16"/>
      <c r="D6" s="16"/>
      <c r="E6" s="16"/>
      <c r="F6" s="16"/>
    </row>
    <row r="7" spans="1:6" ht="15.75" x14ac:dyDescent="0.25">
      <c r="A7" s="50"/>
      <c r="B7" s="50"/>
      <c r="C7" s="50"/>
      <c r="D7" s="50"/>
      <c r="E7" s="50"/>
      <c r="F7" s="50"/>
    </row>
    <row r="8" spans="1:6" ht="15.75" x14ac:dyDescent="0.25">
      <c r="A8" s="15"/>
      <c r="B8" s="16"/>
      <c r="C8" s="16"/>
      <c r="D8" s="16"/>
      <c r="E8" s="16"/>
      <c r="F8" s="16"/>
    </row>
    <row r="9" spans="1:6" ht="16.5" thickBot="1" x14ac:dyDescent="0.3">
      <c r="A9" s="50" t="s">
        <v>60</v>
      </c>
      <c r="B9" s="50"/>
      <c r="C9" s="50"/>
      <c r="D9" s="50"/>
      <c r="E9" s="50"/>
      <c r="F9" s="50"/>
    </row>
    <row r="10" spans="1:6" ht="19.5" customHeight="1" thickTop="1" thickBot="1" x14ac:dyDescent="0.3">
      <c r="A10" s="51" t="s">
        <v>46</v>
      </c>
      <c r="B10" s="52"/>
      <c r="C10" s="52"/>
      <c r="D10" s="52"/>
      <c r="E10" s="52"/>
      <c r="F10" s="53"/>
    </row>
    <row r="11" spans="1:6" ht="19.5" customHeight="1" thickTop="1" thickBot="1" x14ac:dyDescent="0.3">
      <c r="A11" s="55" t="s">
        <v>7</v>
      </c>
      <c r="B11" s="57" t="s">
        <v>26</v>
      </c>
      <c r="C11" s="54" t="s">
        <v>55</v>
      </c>
      <c r="D11" s="54"/>
      <c r="E11" s="54"/>
      <c r="F11" s="19"/>
    </row>
    <row r="12" spans="1:6" s="2" customFormat="1" ht="41.25" customHeight="1" thickTop="1" thickBot="1" x14ac:dyDescent="0.3">
      <c r="A12" s="56"/>
      <c r="B12" s="58"/>
      <c r="C12" s="14" t="s">
        <v>45</v>
      </c>
      <c r="D12" s="14" t="s">
        <v>53</v>
      </c>
      <c r="E12" s="14" t="s">
        <v>54</v>
      </c>
      <c r="F12" s="24" t="s">
        <v>56</v>
      </c>
    </row>
    <row r="13" spans="1:6" ht="15.75" thickTop="1" x14ac:dyDescent="0.25">
      <c r="A13" s="59" t="s">
        <v>24</v>
      </c>
      <c r="B13" s="20" t="s">
        <v>9</v>
      </c>
      <c r="C13" s="27">
        <v>768127.06999999983</v>
      </c>
      <c r="D13" s="27">
        <v>727523.79000000015</v>
      </c>
      <c r="E13" s="26">
        <v>738254.8</v>
      </c>
      <c r="F13" s="34">
        <f>SUM(C13:E13)</f>
        <v>2233905.66</v>
      </c>
    </row>
    <row r="14" spans="1:6" ht="15.75" thickBot="1" x14ac:dyDescent="0.3">
      <c r="A14" s="60"/>
      <c r="B14" s="31" t="s">
        <v>58</v>
      </c>
      <c r="C14" s="32">
        <f>SUM(C13)</f>
        <v>768127.06999999983</v>
      </c>
      <c r="D14" s="49">
        <f>SUM(D13)</f>
        <v>727523.79000000015</v>
      </c>
      <c r="E14" s="49">
        <f>SUM(E13)</f>
        <v>738254.8</v>
      </c>
      <c r="F14" s="33">
        <f>SUM(C14:E14)</f>
        <v>2233905.66</v>
      </c>
    </row>
    <row r="15" spans="1:6" ht="15.75" thickBot="1" x14ac:dyDescent="0.3">
      <c r="A15" s="61" t="s">
        <v>25</v>
      </c>
      <c r="B15" s="21" t="s">
        <v>12</v>
      </c>
      <c r="C15" s="41">
        <v>3864183.23</v>
      </c>
      <c r="D15" s="43">
        <v>3665538.9619999998</v>
      </c>
      <c r="E15" s="43">
        <v>3385415.71</v>
      </c>
      <c r="F15" s="48">
        <f>SUM(C15:E15)</f>
        <v>10915137.901999999</v>
      </c>
    </row>
    <row r="16" spans="1:6" ht="15" customHeight="1" thickBot="1" x14ac:dyDescent="0.3">
      <c r="A16" s="62"/>
      <c r="B16" s="22" t="s">
        <v>13</v>
      </c>
      <c r="C16" s="41">
        <v>1323201.31</v>
      </c>
      <c r="D16" s="43">
        <v>1203729.9839999999</v>
      </c>
      <c r="E16" s="43">
        <v>1167452.6400000001</v>
      </c>
      <c r="F16" s="48">
        <f t="shared" ref="F16:F18" si="0">SUM(C16:E16)</f>
        <v>3694383.9339999999</v>
      </c>
    </row>
    <row r="17" spans="1:6" ht="13.5" customHeight="1" thickBot="1" x14ac:dyDescent="0.3">
      <c r="A17" s="62"/>
      <c r="B17" s="22" t="s">
        <v>27</v>
      </c>
      <c r="C17" s="41">
        <v>1808416.3800000001</v>
      </c>
      <c r="D17" s="43">
        <v>1709284.7619999996</v>
      </c>
      <c r="E17" s="43">
        <v>1733476.03</v>
      </c>
      <c r="F17" s="48">
        <f t="shared" si="0"/>
        <v>5251177.1720000003</v>
      </c>
    </row>
    <row r="18" spans="1:6" ht="15.75" thickBot="1" x14ac:dyDescent="0.3">
      <c r="A18" s="62"/>
      <c r="B18" s="20" t="s">
        <v>14</v>
      </c>
      <c r="C18" s="41">
        <v>2085492.9600000002</v>
      </c>
      <c r="D18" s="43">
        <v>2006242.56</v>
      </c>
      <c r="E18" s="43">
        <v>1993844.1600000001</v>
      </c>
      <c r="F18" s="48">
        <f t="shared" si="0"/>
        <v>6085579.6800000006</v>
      </c>
    </row>
    <row r="19" spans="1:6" ht="15.75" thickBot="1" x14ac:dyDescent="0.3">
      <c r="A19" s="60"/>
      <c r="B19" s="31" t="s">
        <v>58</v>
      </c>
      <c r="C19" s="32">
        <f>SUM(C15:C18)</f>
        <v>9081293.8800000008</v>
      </c>
      <c r="D19" s="32">
        <f>SUM(D15:D18)</f>
        <v>8584796.2679999992</v>
      </c>
      <c r="E19" s="49">
        <f>SUM(E15:E18)</f>
        <v>8280188.54</v>
      </c>
      <c r="F19" s="35">
        <f>SUM(C19:E19)</f>
        <v>25946278.688000001</v>
      </c>
    </row>
    <row r="20" spans="1:6" ht="15.75" thickBot="1" x14ac:dyDescent="0.3">
      <c r="A20" s="61" t="s">
        <v>47</v>
      </c>
      <c r="B20" s="23" t="s">
        <v>15</v>
      </c>
      <c r="C20" s="27">
        <v>10946180.160000002</v>
      </c>
      <c r="D20" s="41">
        <v>10724855.760000002</v>
      </c>
      <c r="E20" s="43">
        <v>11203745.760000002</v>
      </c>
      <c r="F20" s="48">
        <f>SUM(C20:E20)</f>
        <v>32874781.680000003</v>
      </c>
    </row>
    <row r="21" spans="1:6" ht="15.75" thickBot="1" x14ac:dyDescent="0.3">
      <c r="A21" s="62"/>
      <c r="B21" s="22" t="s">
        <v>0</v>
      </c>
      <c r="C21" s="27">
        <v>1434283.2000000002</v>
      </c>
      <c r="D21" s="41">
        <v>1434283.2000000002</v>
      </c>
      <c r="E21" s="43">
        <v>1434283.2000000002</v>
      </c>
      <c r="F21" s="48">
        <f t="shared" ref="F21:F23" si="1">SUM(C21:E21)</f>
        <v>4302849.6000000006</v>
      </c>
    </row>
    <row r="22" spans="1:6" ht="15.75" thickBot="1" x14ac:dyDescent="0.3">
      <c r="A22" s="62"/>
      <c r="B22" s="22" t="s">
        <v>8</v>
      </c>
      <c r="C22" s="27">
        <v>546484.24</v>
      </c>
      <c r="D22" s="41">
        <v>546442.39</v>
      </c>
      <c r="E22" s="43">
        <v>822296.42999999993</v>
      </c>
      <c r="F22" s="48">
        <f t="shared" si="1"/>
        <v>1915223.0599999998</v>
      </c>
    </row>
    <row r="23" spans="1:6" ht="17.25" customHeight="1" thickBot="1" x14ac:dyDescent="0.3">
      <c r="A23" s="62"/>
      <c r="B23" s="20" t="s">
        <v>16</v>
      </c>
      <c r="C23" s="27">
        <v>761011.35</v>
      </c>
      <c r="D23" s="41">
        <v>768669.79</v>
      </c>
      <c r="E23" s="43">
        <v>895968.17</v>
      </c>
      <c r="F23" s="48">
        <f t="shared" si="1"/>
        <v>2425649.31</v>
      </c>
    </row>
    <row r="24" spans="1:6" ht="15.75" thickBot="1" x14ac:dyDescent="0.3">
      <c r="A24" s="60"/>
      <c r="B24" s="31" t="s">
        <v>58</v>
      </c>
      <c r="C24" s="32">
        <f>SUM(C20:C23)</f>
        <v>13687958.950000003</v>
      </c>
      <c r="D24" s="32">
        <f>SUM(D20:D23)</f>
        <v>13474251.140000001</v>
      </c>
      <c r="E24" s="49">
        <f>SUM(E20:E23)</f>
        <v>14356293.560000001</v>
      </c>
      <c r="F24" s="35">
        <f>SUM(C24:E24)</f>
        <v>41518503.650000006</v>
      </c>
    </row>
    <row r="25" spans="1:6" ht="15.75" thickBot="1" x14ac:dyDescent="0.3">
      <c r="A25" s="61" t="s">
        <v>48</v>
      </c>
      <c r="B25" s="21" t="s">
        <v>18</v>
      </c>
      <c r="C25" s="27">
        <v>5776276.2779999999</v>
      </c>
      <c r="D25" s="41">
        <v>5483604.183600001</v>
      </c>
      <c r="E25" s="43">
        <v>5648319.067999999</v>
      </c>
      <c r="F25" s="48">
        <f>SUM(C25:E25)</f>
        <v>16908199.529600002</v>
      </c>
    </row>
    <row r="26" spans="1:6" ht="15.75" thickBot="1" x14ac:dyDescent="0.3">
      <c r="A26" s="62"/>
      <c r="B26" s="22" t="s">
        <v>2</v>
      </c>
      <c r="C26" s="27">
        <v>2095397.5122580645</v>
      </c>
      <c r="D26" s="41">
        <v>1990589.3326451613</v>
      </c>
      <c r="E26" s="43">
        <v>2081170.3122580643</v>
      </c>
      <c r="F26" s="48">
        <f t="shared" ref="F26:F27" si="2">SUM(C26:E26)</f>
        <v>6167157.1571612898</v>
      </c>
    </row>
    <row r="27" spans="1:6" ht="15.75" thickBot="1" x14ac:dyDescent="0.3">
      <c r="A27" s="62"/>
      <c r="B27" s="20" t="s">
        <v>17</v>
      </c>
      <c r="C27" s="27">
        <v>389241.18160000001</v>
      </c>
      <c r="D27" s="41">
        <v>383674.4216</v>
      </c>
      <c r="E27" s="43">
        <v>382817.0416</v>
      </c>
      <c r="F27" s="48">
        <f t="shared" si="2"/>
        <v>1155732.6447999999</v>
      </c>
    </row>
    <row r="28" spans="1:6" ht="15.75" thickBot="1" x14ac:dyDescent="0.3">
      <c r="A28" s="60"/>
      <c r="B28" s="31" t="s">
        <v>58</v>
      </c>
      <c r="C28" s="32">
        <f>SUM(C25:C27)</f>
        <v>8260914.9718580646</v>
      </c>
      <c r="D28" s="32">
        <f>SUM(D25:D27)</f>
        <v>7857867.9378451621</v>
      </c>
      <c r="E28" s="49">
        <f>SUM(E25:E27)</f>
        <v>8112306.421858063</v>
      </c>
      <c r="F28" s="35">
        <f>SUM(C28:E28)</f>
        <v>24231089.33156129</v>
      </c>
    </row>
    <row r="29" spans="1:6" ht="15.75" thickBot="1" x14ac:dyDescent="0.3">
      <c r="A29" s="61" t="s">
        <v>49</v>
      </c>
      <c r="B29" s="23" t="s">
        <v>6</v>
      </c>
      <c r="C29" s="27">
        <v>6855073.5200000005</v>
      </c>
      <c r="D29" s="41">
        <v>6554226.3399999989</v>
      </c>
      <c r="E29" s="43">
        <v>6750043.3000000007</v>
      </c>
      <c r="F29" s="48">
        <f>SUM(C29:E29)</f>
        <v>20159343.16</v>
      </c>
    </row>
    <row r="30" spans="1:6" ht="15.75" thickBot="1" x14ac:dyDescent="0.3">
      <c r="A30" s="62"/>
      <c r="B30" s="22" t="s">
        <v>19</v>
      </c>
      <c r="C30" s="27">
        <v>86966.23000000001</v>
      </c>
      <c r="D30" s="41">
        <v>114928.22</v>
      </c>
      <c r="E30" s="43">
        <v>116409.26999999999</v>
      </c>
      <c r="F30" s="48">
        <f t="shared" ref="F30:F32" si="3">SUM(C30:E30)</f>
        <v>318303.71999999997</v>
      </c>
    </row>
    <row r="31" spans="1:6" ht="15.75" thickBot="1" x14ac:dyDescent="0.3">
      <c r="A31" s="62"/>
      <c r="B31" s="22" t="s">
        <v>20</v>
      </c>
      <c r="C31" s="27">
        <v>782413.51519999991</v>
      </c>
      <c r="D31" s="41">
        <v>716702.86</v>
      </c>
      <c r="E31" s="43">
        <v>769357.87</v>
      </c>
      <c r="F31" s="48">
        <f t="shared" si="3"/>
        <v>2268474.2451999998</v>
      </c>
    </row>
    <row r="32" spans="1:6" ht="14.25" customHeight="1" thickBot="1" x14ac:dyDescent="0.3">
      <c r="A32" s="62"/>
      <c r="B32" s="20" t="s">
        <v>21</v>
      </c>
      <c r="C32" s="27">
        <v>363179.26451612898</v>
      </c>
      <c r="D32" s="41">
        <v>349865.29129032255</v>
      </c>
      <c r="E32" s="43">
        <v>451764.43</v>
      </c>
      <c r="F32" s="48">
        <f t="shared" si="3"/>
        <v>1164808.9858064514</v>
      </c>
    </row>
    <row r="33" spans="1:6" ht="15.75" thickBot="1" x14ac:dyDescent="0.3">
      <c r="A33" s="60"/>
      <c r="B33" s="31" t="s">
        <v>58</v>
      </c>
      <c r="C33" s="32">
        <f>SUM(C29:C32)</f>
        <v>8087632.5297161303</v>
      </c>
      <c r="D33" s="32">
        <f t="shared" ref="D33:E33" si="4">SUM(D29:D32)</f>
        <v>7735722.7112903213</v>
      </c>
      <c r="E33" s="49">
        <f t="shared" si="4"/>
        <v>8087574.8700000001</v>
      </c>
      <c r="F33" s="35">
        <f t="shared" ref="F33:F41" si="5">SUM(C33:E33)</f>
        <v>23910930.111006454</v>
      </c>
    </row>
    <row r="34" spans="1:6" ht="15.75" thickBot="1" x14ac:dyDescent="0.3">
      <c r="A34" s="61" t="s">
        <v>50</v>
      </c>
      <c r="B34" s="21" t="s">
        <v>10</v>
      </c>
      <c r="C34" s="27">
        <v>4158116.7099999995</v>
      </c>
      <c r="D34" s="41">
        <v>3944753.405999999</v>
      </c>
      <c r="E34" s="43">
        <v>4075220.0199999996</v>
      </c>
      <c r="F34" s="48">
        <f t="shared" si="5"/>
        <v>12178090.135999998</v>
      </c>
    </row>
    <row r="35" spans="1:6" ht="15.75" thickBot="1" x14ac:dyDescent="0.3">
      <c r="A35" s="62"/>
      <c r="B35" s="20" t="s">
        <v>11</v>
      </c>
      <c r="C35" s="27">
        <v>452109.58999999997</v>
      </c>
      <c r="D35" s="41">
        <v>433347.70000000007</v>
      </c>
      <c r="E35" s="43">
        <v>446391.32</v>
      </c>
      <c r="F35" s="48">
        <f t="shared" si="5"/>
        <v>1331848.6100000001</v>
      </c>
    </row>
    <row r="36" spans="1:6" ht="15.75" thickBot="1" x14ac:dyDescent="0.3">
      <c r="A36" s="62"/>
      <c r="B36" s="20" t="s">
        <v>1</v>
      </c>
      <c r="C36" s="27">
        <v>2616361.6599999992</v>
      </c>
      <c r="D36" s="41">
        <v>2507141.6920000003</v>
      </c>
      <c r="E36" s="43">
        <v>2653971.58</v>
      </c>
      <c r="F36" s="48">
        <f t="shared" si="5"/>
        <v>7777474.932</v>
      </c>
    </row>
    <row r="37" spans="1:6" ht="15.75" thickBot="1" x14ac:dyDescent="0.3">
      <c r="A37" s="60"/>
      <c r="B37" s="31" t="s">
        <v>58</v>
      </c>
      <c r="C37" s="32">
        <f>SUM(C34:C36)</f>
        <v>7226587.959999999</v>
      </c>
      <c r="D37" s="32">
        <f>SUM(D34:D36)</f>
        <v>6885242.7979999986</v>
      </c>
      <c r="E37" s="49">
        <f>SUM(E34:E36)</f>
        <v>7175582.9199999999</v>
      </c>
      <c r="F37" s="35">
        <f>SUM(F34:F36)</f>
        <v>21287413.677999996</v>
      </c>
    </row>
    <row r="38" spans="1:6" ht="15" customHeight="1" thickBot="1" x14ac:dyDescent="0.3">
      <c r="A38" s="61" t="s">
        <v>51</v>
      </c>
      <c r="B38" s="23" t="s">
        <v>22</v>
      </c>
      <c r="C38" s="27">
        <v>1007235.4</v>
      </c>
      <c r="D38" s="41">
        <v>904771.79599999986</v>
      </c>
      <c r="E38" s="43">
        <v>864076.67999999993</v>
      </c>
      <c r="F38" s="48">
        <f t="shared" si="5"/>
        <v>2776083.8760000002</v>
      </c>
    </row>
    <row r="39" spans="1:6" ht="15" customHeight="1" thickBot="1" x14ac:dyDescent="0.3">
      <c r="A39" s="62"/>
      <c r="B39" s="20" t="s">
        <v>4</v>
      </c>
      <c r="C39" s="27">
        <v>826486.6860000001</v>
      </c>
      <c r="D39" s="41">
        <v>759499.50599999994</v>
      </c>
      <c r="E39" s="43">
        <v>700356.39</v>
      </c>
      <c r="F39" s="48">
        <f t="shared" si="5"/>
        <v>2286342.5819999999</v>
      </c>
    </row>
    <row r="40" spans="1:6" ht="15.75" thickBot="1" x14ac:dyDescent="0.3">
      <c r="A40" s="60"/>
      <c r="B40" s="31" t="s">
        <v>58</v>
      </c>
      <c r="C40" s="32">
        <f>SUM(C38:C39)</f>
        <v>1833722.0860000001</v>
      </c>
      <c r="D40" s="32">
        <f t="shared" ref="D40:E40" si="6">SUM(D38:D39)</f>
        <v>1664271.3019999997</v>
      </c>
      <c r="E40" s="49">
        <f t="shared" si="6"/>
        <v>1564433.0699999998</v>
      </c>
      <c r="F40" s="35">
        <f t="shared" si="5"/>
        <v>5062426.4579999996</v>
      </c>
    </row>
    <row r="41" spans="1:6" ht="15" customHeight="1" thickBot="1" x14ac:dyDescent="0.3">
      <c r="A41" s="61" t="s">
        <v>52</v>
      </c>
      <c r="B41" s="23" t="s">
        <v>23</v>
      </c>
      <c r="C41" s="27">
        <v>1307248.24</v>
      </c>
      <c r="D41" s="41">
        <v>1351939.176</v>
      </c>
      <c r="E41" s="43">
        <v>1373380.2</v>
      </c>
      <c r="F41" s="48">
        <f t="shared" si="5"/>
        <v>4032567.6160000004</v>
      </c>
    </row>
    <row r="42" spans="1:6" ht="21" customHeight="1" thickBot="1" x14ac:dyDescent="0.3">
      <c r="A42" s="62"/>
      <c r="B42" s="22" t="s">
        <v>5</v>
      </c>
      <c r="C42" s="27">
        <v>391796.27999999997</v>
      </c>
      <c r="D42" s="41">
        <v>376015.32000000007</v>
      </c>
      <c r="E42" s="43">
        <v>403677.36</v>
      </c>
      <c r="F42" s="48">
        <f t="shared" ref="F42:F43" si="7">SUM(C42:E42)</f>
        <v>1171488.96</v>
      </c>
    </row>
    <row r="43" spans="1:6" ht="15.75" thickBot="1" x14ac:dyDescent="0.3">
      <c r="A43" s="62"/>
      <c r="B43" s="22" t="s">
        <v>3</v>
      </c>
      <c r="C43" s="27">
        <v>1420962.29</v>
      </c>
      <c r="D43" s="41">
        <v>1248085.524</v>
      </c>
      <c r="E43" s="43">
        <v>1257493.7899999998</v>
      </c>
      <c r="F43" s="48">
        <f t="shared" si="7"/>
        <v>3926541.6040000003</v>
      </c>
    </row>
    <row r="44" spans="1:6" ht="15.75" thickBot="1" x14ac:dyDescent="0.3">
      <c r="A44" s="66"/>
      <c r="B44" s="31" t="s">
        <v>58</v>
      </c>
      <c r="C44" s="32">
        <f>SUM(C41:C43)</f>
        <v>3120006.81</v>
      </c>
      <c r="D44" s="32">
        <f t="shared" ref="D44:E44" si="8">SUM(D41:D43)</f>
        <v>2976040.02</v>
      </c>
      <c r="E44" s="32">
        <f t="shared" si="8"/>
        <v>3034551.3499999996</v>
      </c>
      <c r="F44" s="35">
        <f>SUM(C44:E44)</f>
        <v>9130598.1799999997</v>
      </c>
    </row>
    <row r="45" spans="1:6" ht="16.5" customHeight="1" thickTop="1" thickBot="1" x14ac:dyDescent="0.3">
      <c r="A45" s="64" t="s">
        <v>57</v>
      </c>
      <c r="B45" s="65"/>
      <c r="C45" s="28">
        <f>SUM(C14,C19,C24,C28,C33,C37,C40,C44)</f>
        <v>52066244.257574208</v>
      </c>
      <c r="D45" s="28">
        <f>SUM(D14,D19,D24,D28,D33,D37,D40,D44)</f>
        <v>49905715.967135489</v>
      </c>
      <c r="E45" s="28">
        <f>SUM(E14,E19,E24,E28,E33,E37,E40,E44)</f>
        <v>51349185.531858064</v>
      </c>
      <c r="F45" s="25">
        <f>SUM(F14,F19,F24,F28,F33,F37,F40,F44)</f>
        <v>153321145.75656775</v>
      </c>
    </row>
    <row r="46" spans="1:6" ht="15.75" thickTop="1" x14ac:dyDescent="0.25">
      <c r="C46" s="1"/>
      <c r="D46" s="1"/>
      <c r="E46" s="1"/>
      <c r="F46" s="1"/>
    </row>
    <row r="47" spans="1:6" x14ac:dyDescent="0.25">
      <c r="C47" s="1"/>
      <c r="D47" s="1"/>
      <c r="E47" s="1"/>
    </row>
    <row r="48" spans="1:6" ht="15" customHeight="1" x14ac:dyDescent="0.25"/>
    <row r="49" spans="1:6" ht="15" customHeight="1" x14ac:dyDescent="0.25">
      <c r="B49" s="63"/>
      <c r="C49" s="63"/>
      <c r="D49" s="63"/>
      <c r="E49" s="63"/>
      <c r="F49" s="63"/>
    </row>
    <row r="50" spans="1:6" ht="15.75" x14ac:dyDescent="0.25">
      <c r="B50" s="50"/>
      <c r="C50" s="50"/>
      <c r="D50" s="50"/>
      <c r="E50" s="50"/>
      <c r="F50" s="50"/>
    </row>
    <row r="51" spans="1:6" ht="15.75" x14ac:dyDescent="0.25">
      <c r="B51" s="50"/>
      <c r="C51" s="50"/>
      <c r="D51" s="50"/>
      <c r="E51" s="50"/>
      <c r="F51" s="50"/>
    </row>
    <row r="53" spans="1:6" ht="15.75" customHeight="1" x14ac:dyDescent="0.25"/>
    <row r="54" spans="1:6" ht="15.75" customHeight="1" x14ac:dyDescent="0.25"/>
    <row r="55" spans="1:6" s="3" customFormat="1" ht="12.75" customHeight="1" x14ac:dyDescent="0.25">
      <c r="A55"/>
      <c r="B55"/>
      <c r="C55"/>
      <c r="D55"/>
      <c r="E55"/>
      <c r="F55"/>
    </row>
    <row r="56" spans="1:6" ht="15" customHeight="1" x14ac:dyDescent="0.25"/>
    <row r="57" spans="1:6" ht="14.25" customHeight="1" x14ac:dyDescent="0.25"/>
    <row r="58" spans="1:6" ht="15.75" customHeight="1" x14ac:dyDescent="0.25"/>
  </sheetData>
  <mergeCells count="22">
    <mergeCell ref="A15:A19"/>
    <mergeCell ref="A20:A24"/>
    <mergeCell ref="A29:A33"/>
    <mergeCell ref="B51:F51"/>
    <mergeCell ref="B49:F49"/>
    <mergeCell ref="B50:F50"/>
    <mergeCell ref="A45:B45"/>
    <mergeCell ref="A34:A37"/>
    <mergeCell ref="A38:A40"/>
    <mergeCell ref="A41:A44"/>
    <mergeCell ref="A25:A28"/>
    <mergeCell ref="A10:F10"/>
    <mergeCell ref="C11:E11"/>
    <mergeCell ref="A11:A12"/>
    <mergeCell ref="B11:B12"/>
    <mergeCell ref="A13:A14"/>
    <mergeCell ref="A9:F9"/>
    <mergeCell ref="A2:F2"/>
    <mergeCell ref="A3:F3"/>
    <mergeCell ref="A4:F4"/>
    <mergeCell ref="A5:F5"/>
    <mergeCell ref="A7:F7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  <ignoredErrors>
    <ignoredError sqref="C1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abSelected="1" zoomScaleNormal="100" workbookViewId="0">
      <selection activeCell="G6" sqref="G6"/>
    </sheetView>
  </sheetViews>
  <sheetFormatPr baseColWidth="10" defaultColWidth="9.140625" defaultRowHeight="15" x14ac:dyDescent="0.25"/>
  <cols>
    <col min="1" max="1" width="25.28515625" customWidth="1"/>
    <col min="2" max="2" width="19.28515625" customWidth="1"/>
    <col min="3" max="5" width="17.85546875" customWidth="1"/>
    <col min="6" max="6" width="21.140625" customWidth="1"/>
  </cols>
  <sheetData>
    <row r="1" spans="1:6" ht="15.75" x14ac:dyDescent="0.25">
      <c r="A1" s="50"/>
      <c r="B1" s="50"/>
      <c r="C1" s="50"/>
      <c r="D1" s="50"/>
      <c r="E1" s="50"/>
      <c r="F1" s="50"/>
    </row>
    <row r="2" spans="1:6" ht="15.75" x14ac:dyDescent="0.25">
      <c r="A2" s="50" t="s">
        <v>31</v>
      </c>
      <c r="B2" s="50"/>
      <c r="C2" s="50"/>
      <c r="D2" s="50"/>
      <c r="E2" s="50"/>
      <c r="F2" s="50"/>
    </row>
    <row r="3" spans="1:6" ht="15.75" x14ac:dyDescent="0.25">
      <c r="A3" s="50" t="s">
        <v>28</v>
      </c>
      <c r="B3" s="50"/>
      <c r="C3" s="50"/>
      <c r="D3" s="50"/>
      <c r="E3" s="50"/>
      <c r="F3" s="50"/>
    </row>
    <row r="4" spans="1:6" ht="15.75" x14ac:dyDescent="0.25">
      <c r="A4" s="50" t="s">
        <v>29</v>
      </c>
      <c r="B4" s="50"/>
      <c r="C4" s="50"/>
      <c r="D4" s="50"/>
      <c r="E4" s="50"/>
      <c r="F4" s="50"/>
    </row>
    <row r="5" spans="1:6" ht="15.75" x14ac:dyDescent="0.25">
      <c r="A5" s="50" t="s">
        <v>30</v>
      </c>
      <c r="B5" s="50"/>
      <c r="C5" s="50"/>
      <c r="D5" s="50"/>
      <c r="E5" s="50"/>
      <c r="F5" s="50"/>
    </row>
    <row r="6" spans="1:6" ht="9.9499999999999993" customHeight="1" x14ac:dyDescent="0.25">
      <c r="A6" s="4"/>
      <c r="B6" s="4"/>
      <c r="C6" s="4"/>
      <c r="D6" s="29"/>
      <c r="E6" s="29"/>
      <c r="F6" s="4"/>
    </row>
    <row r="7" spans="1:6" ht="15.75" x14ac:dyDescent="0.25">
      <c r="A7" s="50"/>
      <c r="B7" s="50"/>
      <c r="C7" s="50"/>
      <c r="D7" s="50"/>
      <c r="E7" s="50"/>
      <c r="F7" s="50"/>
    </row>
    <row r="8" spans="1:6" ht="9.9499999999999993" customHeight="1" x14ac:dyDescent="0.25">
      <c r="A8" s="4"/>
      <c r="B8" s="4"/>
      <c r="C8" s="4"/>
      <c r="D8" s="29"/>
      <c r="E8" s="29"/>
      <c r="F8" s="4"/>
    </row>
    <row r="9" spans="1:6" ht="15.75" x14ac:dyDescent="0.25">
      <c r="A9" s="50" t="s">
        <v>60</v>
      </c>
      <c r="B9" s="50"/>
      <c r="C9" s="50"/>
      <c r="D9" s="50"/>
      <c r="E9" s="50"/>
      <c r="F9" s="50"/>
    </row>
    <row r="10" spans="1:6" ht="9.9499999999999993" customHeight="1" thickBot="1" x14ac:dyDescent="0.3">
      <c r="A10" s="4"/>
      <c r="B10" s="4"/>
      <c r="C10" s="4"/>
      <c r="D10" s="29"/>
      <c r="E10" s="29"/>
      <c r="F10" s="4"/>
    </row>
    <row r="11" spans="1:6" ht="15.75" customHeight="1" thickTop="1" x14ac:dyDescent="0.25">
      <c r="A11" s="67" t="s">
        <v>32</v>
      </c>
      <c r="B11" s="69" t="s">
        <v>33</v>
      </c>
      <c r="C11" s="71" t="s">
        <v>45</v>
      </c>
      <c r="D11" s="71" t="s">
        <v>53</v>
      </c>
      <c r="E11" s="71" t="s">
        <v>54</v>
      </c>
      <c r="F11" s="73" t="s">
        <v>56</v>
      </c>
    </row>
    <row r="12" spans="1:6" s="5" customFormat="1" ht="16.5" customHeight="1" thickBot="1" x14ac:dyDescent="0.3">
      <c r="A12" s="68"/>
      <c r="B12" s="70"/>
      <c r="C12" s="72"/>
      <c r="D12" s="72"/>
      <c r="E12" s="72"/>
      <c r="F12" s="74"/>
    </row>
    <row r="13" spans="1:6" s="5" customFormat="1" ht="16.5" thickTop="1" thickBot="1" x14ac:dyDescent="0.3">
      <c r="A13" s="17" t="s">
        <v>34</v>
      </c>
      <c r="B13" s="18" t="s">
        <v>9</v>
      </c>
      <c r="C13" s="41">
        <v>768127.06999999983</v>
      </c>
      <c r="D13" s="43">
        <v>727523.79000000015</v>
      </c>
      <c r="E13" s="44">
        <v>738254.8</v>
      </c>
      <c r="F13" s="46">
        <f>SUM(C13+D13+E13)</f>
        <v>2233905.66</v>
      </c>
    </row>
    <row r="14" spans="1:6" s="5" customFormat="1" ht="16.5" thickTop="1" thickBot="1" x14ac:dyDescent="0.3">
      <c r="A14" s="75" t="s">
        <v>35</v>
      </c>
      <c r="B14" s="6" t="s">
        <v>12</v>
      </c>
      <c r="C14" s="41">
        <v>3864183.23</v>
      </c>
      <c r="D14" s="43">
        <v>3665538.9619999998</v>
      </c>
      <c r="E14" s="44">
        <v>3385415.71</v>
      </c>
      <c r="F14" s="47">
        <f t="shared" ref="F14:F36" si="0">SUM(C14+D14+E14)</f>
        <v>10915137.901999999</v>
      </c>
    </row>
    <row r="15" spans="1:6" s="5" customFormat="1" ht="16.5" thickTop="1" thickBot="1" x14ac:dyDescent="0.3">
      <c r="A15" s="76"/>
      <c r="B15" s="7" t="s">
        <v>13</v>
      </c>
      <c r="C15" s="41">
        <v>1323201.31</v>
      </c>
      <c r="D15" s="43">
        <v>1203729.9839999999</v>
      </c>
      <c r="E15" s="44">
        <v>1167452.6400000001</v>
      </c>
      <c r="F15" s="47">
        <f t="shared" si="0"/>
        <v>3694383.9339999999</v>
      </c>
    </row>
    <row r="16" spans="1:6" s="5" customFormat="1" ht="16.5" thickTop="1" thickBot="1" x14ac:dyDescent="0.3">
      <c r="A16" s="76"/>
      <c r="B16" s="7" t="s">
        <v>27</v>
      </c>
      <c r="C16" s="41">
        <v>1808416.3800000001</v>
      </c>
      <c r="D16" s="43">
        <v>1709284.7619999996</v>
      </c>
      <c r="E16" s="44">
        <v>1733476.03</v>
      </c>
      <c r="F16" s="47">
        <f t="shared" si="0"/>
        <v>5251177.1720000003</v>
      </c>
    </row>
    <row r="17" spans="1:6" s="5" customFormat="1" ht="16.5" thickTop="1" thickBot="1" x14ac:dyDescent="0.3">
      <c r="A17" s="77"/>
      <c r="B17" s="39" t="s">
        <v>14</v>
      </c>
      <c r="C17" s="41">
        <v>2085492.9600000002</v>
      </c>
      <c r="D17" s="43">
        <v>2006242.56</v>
      </c>
      <c r="E17" s="44">
        <v>1993844.1600000001</v>
      </c>
      <c r="F17" s="47">
        <f t="shared" si="0"/>
        <v>6085579.6800000006</v>
      </c>
    </row>
    <row r="18" spans="1:6" s="5" customFormat="1" ht="16.5" thickTop="1" thickBot="1" x14ac:dyDescent="0.3">
      <c r="A18" s="75" t="s">
        <v>36</v>
      </c>
      <c r="B18" s="40" t="s">
        <v>15</v>
      </c>
      <c r="C18" s="41">
        <v>10946180.160000002</v>
      </c>
      <c r="D18" s="43">
        <v>10724855.760000002</v>
      </c>
      <c r="E18" s="44">
        <v>11203745.760000002</v>
      </c>
      <c r="F18" s="47">
        <f t="shared" si="0"/>
        <v>32874781.680000003</v>
      </c>
    </row>
    <row r="19" spans="1:6" s="5" customFormat="1" ht="16.5" thickTop="1" thickBot="1" x14ac:dyDescent="0.3">
      <c r="A19" s="76"/>
      <c r="B19" s="7" t="s">
        <v>0</v>
      </c>
      <c r="C19" s="41">
        <v>1434283.2000000002</v>
      </c>
      <c r="D19" s="43">
        <v>1434283.2000000002</v>
      </c>
      <c r="E19" s="44">
        <v>1434283.2000000002</v>
      </c>
      <c r="F19" s="47">
        <f t="shared" si="0"/>
        <v>4302849.6000000006</v>
      </c>
    </row>
    <row r="20" spans="1:6" s="5" customFormat="1" ht="16.5" thickTop="1" thickBot="1" x14ac:dyDescent="0.3">
      <c r="A20" s="76"/>
      <c r="B20" s="7" t="s">
        <v>8</v>
      </c>
      <c r="C20" s="41">
        <v>546484.24</v>
      </c>
      <c r="D20" s="43">
        <v>546442.39</v>
      </c>
      <c r="E20" s="44">
        <v>822296.42999999993</v>
      </c>
      <c r="F20" s="47">
        <f t="shared" si="0"/>
        <v>1915223.0599999998</v>
      </c>
    </row>
    <row r="21" spans="1:6" s="5" customFormat="1" ht="16.5" thickTop="1" thickBot="1" x14ac:dyDescent="0.3">
      <c r="A21" s="77"/>
      <c r="B21" s="8" t="s">
        <v>16</v>
      </c>
      <c r="C21" s="41">
        <v>761011.35</v>
      </c>
      <c r="D21" s="43">
        <v>768669.79</v>
      </c>
      <c r="E21" s="44">
        <v>895968.17</v>
      </c>
      <c r="F21" s="47">
        <f t="shared" si="0"/>
        <v>2425649.31</v>
      </c>
    </row>
    <row r="22" spans="1:6" s="5" customFormat="1" ht="16.5" thickTop="1" thickBot="1" x14ac:dyDescent="0.3">
      <c r="A22" s="75" t="s">
        <v>37</v>
      </c>
      <c r="B22" s="6" t="s">
        <v>18</v>
      </c>
      <c r="C22" s="41">
        <v>5776276.2779999999</v>
      </c>
      <c r="D22" s="43">
        <v>5483604.183600001</v>
      </c>
      <c r="E22" s="44">
        <v>5648319.067999999</v>
      </c>
      <c r="F22" s="47">
        <f t="shared" si="0"/>
        <v>16908199.529600002</v>
      </c>
    </row>
    <row r="23" spans="1:6" s="5" customFormat="1" ht="16.5" thickTop="1" thickBot="1" x14ac:dyDescent="0.3">
      <c r="A23" s="76"/>
      <c r="B23" s="7" t="s">
        <v>2</v>
      </c>
      <c r="C23" s="41">
        <v>2095397.5122580645</v>
      </c>
      <c r="D23" s="43">
        <v>1990589.3326451613</v>
      </c>
      <c r="E23" s="44">
        <v>2081170.3122580643</v>
      </c>
      <c r="F23" s="47">
        <f t="shared" si="0"/>
        <v>6167157.1571612898</v>
      </c>
    </row>
    <row r="24" spans="1:6" s="5" customFormat="1" ht="16.5" thickTop="1" thickBot="1" x14ac:dyDescent="0.3">
      <c r="A24" s="77"/>
      <c r="B24" s="8" t="s">
        <v>17</v>
      </c>
      <c r="C24" s="41">
        <v>389241.18160000001</v>
      </c>
      <c r="D24" s="43">
        <v>383674.4216</v>
      </c>
      <c r="E24" s="44">
        <v>382817.0416</v>
      </c>
      <c r="F24" s="47">
        <f t="shared" si="0"/>
        <v>1155732.6447999999</v>
      </c>
    </row>
    <row r="25" spans="1:6" s="5" customFormat="1" ht="16.5" thickTop="1" thickBot="1" x14ac:dyDescent="0.3">
      <c r="A25" s="75" t="s">
        <v>38</v>
      </c>
      <c r="B25" s="6" t="s">
        <v>6</v>
      </c>
      <c r="C25" s="41">
        <v>6855073.5200000005</v>
      </c>
      <c r="D25" s="43">
        <v>6554226.3399999989</v>
      </c>
      <c r="E25" s="44">
        <v>6750043.3000000007</v>
      </c>
      <c r="F25" s="47">
        <f t="shared" si="0"/>
        <v>20159343.16</v>
      </c>
    </row>
    <row r="26" spans="1:6" s="5" customFormat="1" ht="16.5" thickTop="1" thickBot="1" x14ac:dyDescent="0.3">
      <c r="A26" s="76"/>
      <c r="B26" s="7" t="s">
        <v>19</v>
      </c>
      <c r="C26" s="41">
        <v>86966.23000000001</v>
      </c>
      <c r="D26" s="43">
        <v>114928.22</v>
      </c>
      <c r="E26" s="44">
        <v>116409.26999999999</v>
      </c>
      <c r="F26" s="47">
        <f t="shared" si="0"/>
        <v>318303.71999999997</v>
      </c>
    </row>
    <row r="27" spans="1:6" s="5" customFormat="1" ht="16.5" thickTop="1" thickBot="1" x14ac:dyDescent="0.3">
      <c r="A27" s="76"/>
      <c r="B27" s="7" t="s">
        <v>20</v>
      </c>
      <c r="C27" s="41">
        <v>782413.51519999991</v>
      </c>
      <c r="D27" s="43">
        <v>716702.86</v>
      </c>
      <c r="E27" s="44">
        <v>769357.87</v>
      </c>
      <c r="F27" s="47">
        <f t="shared" si="0"/>
        <v>2268474.2451999998</v>
      </c>
    </row>
    <row r="28" spans="1:6" s="5" customFormat="1" ht="16.5" thickTop="1" thickBot="1" x14ac:dyDescent="0.3">
      <c r="A28" s="77"/>
      <c r="B28" s="8" t="s">
        <v>21</v>
      </c>
      <c r="C28" s="41">
        <v>363179.26451612898</v>
      </c>
      <c r="D28" s="43">
        <v>349865.29129032255</v>
      </c>
      <c r="E28" s="44">
        <v>451764.43</v>
      </c>
      <c r="F28" s="47">
        <f t="shared" si="0"/>
        <v>1164808.9858064514</v>
      </c>
    </row>
    <row r="29" spans="1:6" s="5" customFormat="1" ht="16.5" thickTop="1" thickBot="1" x14ac:dyDescent="0.3">
      <c r="A29" s="75" t="s">
        <v>39</v>
      </c>
      <c r="B29" s="6" t="s">
        <v>10</v>
      </c>
      <c r="C29" s="41">
        <v>4158116.7099999995</v>
      </c>
      <c r="D29" s="43">
        <v>3944753.405999999</v>
      </c>
      <c r="E29" s="44">
        <v>4075220.0199999996</v>
      </c>
      <c r="F29" s="47">
        <f t="shared" si="0"/>
        <v>12178090.135999998</v>
      </c>
    </row>
    <row r="30" spans="1:6" s="5" customFormat="1" ht="16.5" thickTop="1" thickBot="1" x14ac:dyDescent="0.3">
      <c r="A30" s="76"/>
      <c r="B30" s="37" t="s">
        <v>1</v>
      </c>
      <c r="C30" s="41">
        <v>2616361.6599999992</v>
      </c>
      <c r="D30" s="43">
        <v>2507141.6920000003</v>
      </c>
      <c r="E30" s="44">
        <v>2653971.58</v>
      </c>
      <c r="F30" s="47">
        <f t="shared" si="0"/>
        <v>7777474.932</v>
      </c>
    </row>
    <row r="31" spans="1:6" s="5" customFormat="1" ht="16.5" thickTop="1" thickBot="1" x14ac:dyDescent="0.3">
      <c r="A31" s="77"/>
      <c r="B31" s="38" t="s">
        <v>11</v>
      </c>
      <c r="C31" s="41">
        <v>452109.58999999997</v>
      </c>
      <c r="D31" s="43">
        <v>433347.70000000007</v>
      </c>
      <c r="E31" s="44">
        <v>446391.32</v>
      </c>
      <c r="F31" s="47">
        <f t="shared" si="0"/>
        <v>1331848.6100000001</v>
      </c>
    </row>
    <row r="32" spans="1:6" s="5" customFormat="1" ht="16.5" thickTop="1" thickBot="1" x14ac:dyDescent="0.3">
      <c r="A32" s="76" t="s">
        <v>40</v>
      </c>
      <c r="B32" s="36" t="s">
        <v>22</v>
      </c>
      <c r="C32" s="41">
        <v>1007235.4</v>
      </c>
      <c r="D32" s="43">
        <v>904771.79599999986</v>
      </c>
      <c r="E32" s="44">
        <v>864076.67999999993</v>
      </c>
      <c r="F32" s="47">
        <f t="shared" si="0"/>
        <v>2776083.8760000002</v>
      </c>
    </row>
    <row r="33" spans="1:6" s="5" customFormat="1" ht="16.5" thickTop="1" thickBot="1" x14ac:dyDescent="0.3">
      <c r="A33" s="77"/>
      <c r="B33" s="8" t="s">
        <v>4</v>
      </c>
      <c r="C33" s="41">
        <v>826486.6860000001</v>
      </c>
      <c r="D33" s="43">
        <v>759499.50599999994</v>
      </c>
      <c r="E33" s="44">
        <v>700356.39</v>
      </c>
      <c r="F33" s="47">
        <f t="shared" si="0"/>
        <v>2286342.5819999999</v>
      </c>
    </row>
    <row r="34" spans="1:6" s="5" customFormat="1" ht="16.5" thickTop="1" thickBot="1" x14ac:dyDescent="0.3">
      <c r="A34" s="75" t="s">
        <v>41</v>
      </c>
      <c r="B34" s="6" t="s">
        <v>23</v>
      </c>
      <c r="C34" s="41">
        <v>1307248.24</v>
      </c>
      <c r="D34" s="43">
        <v>1351939.176</v>
      </c>
      <c r="E34" s="44">
        <v>1373380.2</v>
      </c>
      <c r="F34" s="47">
        <f t="shared" si="0"/>
        <v>4032567.6160000004</v>
      </c>
    </row>
    <row r="35" spans="1:6" s="5" customFormat="1" ht="16.5" thickTop="1" thickBot="1" x14ac:dyDescent="0.3">
      <c r="A35" s="76"/>
      <c r="B35" s="8" t="s">
        <v>5</v>
      </c>
      <c r="C35" s="41">
        <v>391796.27999999997</v>
      </c>
      <c r="D35" s="43">
        <v>376015.32000000007</v>
      </c>
      <c r="E35" s="44">
        <v>403677.36</v>
      </c>
      <c r="F35" s="47">
        <f t="shared" si="0"/>
        <v>1171488.96</v>
      </c>
    </row>
    <row r="36" spans="1:6" s="5" customFormat="1" ht="16.5" thickTop="1" thickBot="1" x14ac:dyDescent="0.3">
      <c r="A36" s="77"/>
      <c r="B36" s="9" t="s">
        <v>3</v>
      </c>
      <c r="C36" s="41">
        <v>1420962.29</v>
      </c>
      <c r="D36" s="43">
        <v>1248085.524</v>
      </c>
      <c r="E36" s="44">
        <v>1257493.7899999998</v>
      </c>
      <c r="F36" s="47">
        <f t="shared" si="0"/>
        <v>3926541.6040000003</v>
      </c>
    </row>
    <row r="37" spans="1:6" s="5" customFormat="1" ht="17.25" thickTop="1" thickBot="1" x14ac:dyDescent="0.3">
      <c r="A37" s="78" t="s">
        <v>59</v>
      </c>
      <c r="B37" s="79"/>
      <c r="C37" s="10">
        <f>SUM(C13:C36)</f>
        <v>52066244.257574186</v>
      </c>
      <c r="D37" s="42">
        <f t="shared" ref="D37:E37" si="1">SUM(D13:D36)</f>
        <v>49905715.967135474</v>
      </c>
      <c r="E37" s="42">
        <f t="shared" si="1"/>
        <v>51349185.531858064</v>
      </c>
      <c r="F37" s="45">
        <f>SUM(F13:F36)</f>
        <v>153321145.75656772</v>
      </c>
    </row>
    <row r="38" spans="1:6" ht="15.75" thickTop="1" x14ac:dyDescent="0.25">
      <c r="C38" s="2"/>
      <c r="D38" s="30"/>
      <c r="E38" s="30"/>
      <c r="F38" s="11"/>
    </row>
    <row r="39" spans="1:6" x14ac:dyDescent="0.25">
      <c r="A39" s="12"/>
      <c r="B39" s="12"/>
      <c r="F39" s="13"/>
    </row>
    <row r="40" spans="1:6" x14ac:dyDescent="0.25">
      <c r="A40" s="80"/>
      <c r="B40" s="80"/>
      <c r="F40" s="13"/>
    </row>
    <row r="41" spans="1:6" x14ac:dyDescent="0.25">
      <c r="A41" s="80"/>
      <c r="B41" s="80"/>
      <c r="F41" s="13"/>
    </row>
    <row r="42" spans="1:6" x14ac:dyDescent="0.25">
      <c r="A42" s="12"/>
      <c r="B42" s="12"/>
      <c r="F42" s="13"/>
    </row>
    <row r="43" spans="1:6" x14ac:dyDescent="0.25">
      <c r="A43" s="12"/>
      <c r="B43" s="12"/>
      <c r="F43" s="13"/>
    </row>
    <row r="44" spans="1:6" x14ac:dyDescent="0.25">
      <c r="A44" s="12"/>
      <c r="B44" s="12"/>
      <c r="F44" s="13"/>
    </row>
    <row r="97" spans="1:6" x14ac:dyDescent="0.25">
      <c r="A97" s="81" t="s">
        <v>42</v>
      </c>
      <c r="B97" s="81"/>
      <c r="C97" s="81"/>
      <c r="D97" s="81"/>
      <c r="E97" s="81"/>
      <c r="F97" s="81"/>
    </row>
    <row r="98" spans="1:6" ht="15.75" x14ac:dyDescent="0.25">
      <c r="A98" s="50" t="s">
        <v>43</v>
      </c>
      <c r="B98" s="50"/>
      <c r="C98" s="50"/>
      <c r="D98" s="50"/>
      <c r="E98" s="50"/>
      <c r="F98" s="50"/>
    </row>
    <row r="99" spans="1:6" ht="15.75" x14ac:dyDescent="0.25">
      <c r="A99" s="63" t="s">
        <v>44</v>
      </c>
      <c r="B99" s="63"/>
      <c r="C99" s="63"/>
      <c r="D99" s="63"/>
      <c r="E99" s="63"/>
      <c r="F99" s="63"/>
    </row>
  </sheetData>
  <mergeCells count="25">
    <mergeCell ref="A99:F99"/>
    <mergeCell ref="A14:A17"/>
    <mergeCell ref="A18:A21"/>
    <mergeCell ref="A22:A24"/>
    <mergeCell ref="A25:A28"/>
    <mergeCell ref="A29:A31"/>
    <mergeCell ref="A32:A33"/>
    <mergeCell ref="A34:A36"/>
    <mergeCell ref="A37:B37"/>
    <mergeCell ref="A40:B41"/>
    <mergeCell ref="A97:F97"/>
    <mergeCell ref="A98:F98"/>
    <mergeCell ref="A7:F7"/>
    <mergeCell ref="A9:F9"/>
    <mergeCell ref="A11:A12"/>
    <mergeCell ref="B11:B12"/>
    <mergeCell ref="C11:C12"/>
    <mergeCell ref="F11:F12"/>
    <mergeCell ref="D11:D12"/>
    <mergeCell ref="E11:E12"/>
    <mergeCell ref="A1:F1"/>
    <mergeCell ref="A2:F2"/>
    <mergeCell ref="A3:F3"/>
    <mergeCell ref="A4:F4"/>
    <mergeCell ref="A5:F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</vt:lpstr>
      <vt:lpstr>Enero-Marzo(2)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Lissette Pérez De Acosta</cp:lastModifiedBy>
  <cp:lastPrinted>2020-04-06T23:45:58Z</cp:lastPrinted>
  <dcterms:created xsi:type="dcterms:W3CDTF">2015-11-25T18:04:17Z</dcterms:created>
  <dcterms:modified xsi:type="dcterms:W3CDTF">2024-04-10T19:26:06Z</dcterms:modified>
</cp:coreProperties>
</file>