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yan.canahuate\Downloads\"/>
    </mc:Choice>
  </mc:AlternateContent>
  <bookViews>
    <workbookView xWindow="0" yWindow="0" windowWidth="16140" windowHeight="7530"/>
  </bookViews>
  <sheets>
    <sheet name="JULIO-SEPTIEMBRE" sheetId="3" r:id="rId1"/>
    <sheet name="JULIO-SEPTIEMBRE II" sheetId="4" r:id="rId2"/>
  </sheets>
  <calcPr calcId="162913"/>
</workbook>
</file>

<file path=xl/calcChain.xml><?xml version="1.0" encoding="utf-8"?>
<calcChain xmlns="http://schemas.openxmlformats.org/spreadsheetml/2006/main">
  <c r="F15" i="4" l="1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4" i="4"/>
  <c r="F13" i="4"/>
  <c r="F12" i="4"/>
  <c r="F11" i="4"/>
  <c r="F10" i="4"/>
  <c r="F11" i="3" l="1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10" i="3"/>
  <c r="E41" i="3" l="1"/>
  <c r="E37" i="3"/>
  <c r="E34" i="3"/>
  <c r="E31" i="3"/>
  <c r="E26" i="3"/>
  <c r="E21" i="3"/>
  <c r="D16" i="3"/>
  <c r="E16" i="3"/>
  <c r="D41" i="3" l="1"/>
  <c r="D37" i="3"/>
  <c r="D34" i="3"/>
  <c r="D31" i="3"/>
  <c r="D26" i="3"/>
  <c r="D21" i="3"/>
  <c r="C42" i="3"/>
  <c r="C41" i="3" l="1"/>
  <c r="C37" i="3"/>
  <c r="C34" i="3"/>
  <c r="C31" i="3"/>
  <c r="C26" i="3"/>
  <c r="C21" i="3"/>
  <c r="C16" i="3"/>
  <c r="C11" i="3"/>
  <c r="D42" i="3" l="1"/>
  <c r="E42" i="3" l="1"/>
  <c r="E34" i="4" l="1"/>
  <c r="D34" i="4"/>
  <c r="C34" i="4" l="1"/>
  <c r="F42" i="3" l="1"/>
</calcChain>
</file>

<file path=xl/sharedStrings.xml><?xml version="1.0" encoding="utf-8"?>
<sst xmlns="http://schemas.openxmlformats.org/spreadsheetml/2006/main" count="102" uniqueCount="66">
  <si>
    <t>Montecristi</t>
  </si>
  <si>
    <t>Azua</t>
  </si>
  <si>
    <t>Peravia</t>
  </si>
  <si>
    <t>Monte Plata</t>
  </si>
  <si>
    <t>El Seibo</t>
  </si>
  <si>
    <t>Hato Mayor</t>
  </si>
  <si>
    <t>Barahona</t>
  </si>
  <si>
    <t>Regiones ONE</t>
  </si>
  <si>
    <t>Dajabón</t>
  </si>
  <si>
    <t>Sánchez Ramírez</t>
  </si>
  <si>
    <t>San Juan</t>
  </si>
  <si>
    <t>Elías Piña</t>
  </si>
  <si>
    <t>Duarte</t>
  </si>
  <si>
    <t>Hermanas Mirabal</t>
  </si>
  <si>
    <t>Samaná</t>
  </si>
  <si>
    <t>Valverde</t>
  </si>
  <si>
    <t>Santiago Rodríguez</t>
  </si>
  <si>
    <t>San José de Ocoa</t>
  </si>
  <si>
    <t>San Cristóbal</t>
  </si>
  <si>
    <t>Pedernales</t>
  </si>
  <si>
    <t>Bahoruco</t>
  </si>
  <si>
    <t>Independencia</t>
  </si>
  <si>
    <t>La Altagracia</t>
  </si>
  <si>
    <t>San Pedro de Macorís</t>
  </si>
  <si>
    <t xml:space="preserve"> Región II: Cibao Sur</t>
  </si>
  <si>
    <t xml:space="preserve">Región III: Cibao Nordeste  </t>
  </si>
  <si>
    <t>Provincias por Región</t>
  </si>
  <si>
    <t>María Trinidad Sánchez</t>
  </si>
  <si>
    <t>INAPA</t>
  </si>
  <si>
    <t>DIRECCIÓN EJECUTIVA</t>
  </si>
  <si>
    <t>DEPARTAMENTO DE ESTADÍSTICA</t>
  </si>
  <si>
    <t>INSTITUTO  NACIONAL DE AGUAS POTABLES Y ALCANTARILLADOS</t>
  </si>
  <si>
    <t>REGIONES</t>
  </si>
  <si>
    <t>PROVINCIAS</t>
  </si>
  <si>
    <t xml:space="preserve">Región II : Cibao Sur </t>
  </si>
  <si>
    <t xml:space="preserve">Región III : Cibao Nordeste  </t>
  </si>
  <si>
    <t xml:space="preserve">Región IV : Cibao Noroeste </t>
  </si>
  <si>
    <t xml:space="preserve"> Región V : Valdesia  </t>
  </si>
  <si>
    <t xml:space="preserve"> Región VI : Enriquillo  </t>
  </si>
  <si>
    <t xml:space="preserve">Región VII : El Valle </t>
  </si>
  <si>
    <t xml:space="preserve">Región VIII : Yuma </t>
  </si>
  <si>
    <t xml:space="preserve"> Región IX : Higüamo  </t>
  </si>
  <si>
    <t>__________________________________________________</t>
  </si>
  <si>
    <t>Ing. Keyros Omil Encarnación Grullón</t>
  </si>
  <si>
    <t>Encargado Departamento de Estadística</t>
  </si>
  <si>
    <t>PRODUCCIÓN DE AGUA POTABLE</t>
  </si>
  <si>
    <t xml:space="preserve">Región IV: Cibao Noroeste   </t>
  </si>
  <si>
    <t xml:space="preserve"> Región V: Valdesia   </t>
  </si>
  <si>
    <t>Región VI: Enriquillo</t>
  </si>
  <si>
    <t>Región VII: El Valle</t>
  </si>
  <si>
    <t>Región VIII: Yuma</t>
  </si>
  <si>
    <t xml:space="preserve"> Región IX: Higüamo</t>
  </si>
  <si>
    <r>
      <rPr>
        <b/>
        <sz val="11"/>
        <color theme="1"/>
        <rFont val="Calibri"/>
        <family val="2"/>
        <scheme val="minor"/>
      </rPr>
      <t xml:space="preserve">Nota : </t>
    </r>
    <r>
      <rPr>
        <sz val="11"/>
        <color theme="1"/>
        <rFont val="Calibri"/>
        <family val="2"/>
        <scheme val="minor"/>
      </rPr>
      <t>Las provincias de Santiago y Monseñor Nouel se encuentran fuera de nuestra Jurisdicción.</t>
    </r>
  </si>
  <si>
    <t>MESES</t>
  </si>
  <si>
    <t>Cantidad Trimestral             (M³)</t>
  </si>
  <si>
    <t>Total General Agua Producida (M³/Mes)</t>
  </si>
  <si>
    <t>Sub-Total</t>
  </si>
  <si>
    <t>TOTALES M3/MES</t>
  </si>
  <si>
    <t xml:space="preserve">Agosto </t>
  </si>
  <si>
    <t xml:space="preserve">Septiembre </t>
  </si>
  <si>
    <t>Julio</t>
  </si>
  <si>
    <t>JULIO</t>
  </si>
  <si>
    <t xml:space="preserve">AGOSTO </t>
  </si>
  <si>
    <t>SEPTIEMBRE</t>
  </si>
  <si>
    <t>PRODUCCIÓN DE AGUA POTABLE JULIO -SEPTIEMBRE 2022</t>
  </si>
  <si>
    <t>PRODUCCIÓN DE AGUA POTABLE JULIO-SEPTIEMBRE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</si>
</sst>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#,##0.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0">
    <xf numFmtId="0" fontId="0" fillId="0" borderId="0" xfId="0"/>
    <xf numFmtId="4" fontId="2" fillId="0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/>
    </xf>
    <xf numFmtId="0" fontId="7" fillId="0" borderId="0" xfId="0" applyFont="1"/>
    <xf numFmtId="4" fontId="0" fillId="0" borderId="0" xfId="0" applyNumberFormat="1" applyAlignment="1">
      <alignment horizontal="center"/>
    </xf>
    <xf numFmtId="0" fontId="6" fillId="0" borderId="0" xfId="0" applyFont="1"/>
    <xf numFmtId="4" fontId="0" fillId="0" borderId="0" xfId="0" applyNumberForma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2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center"/>
    </xf>
    <xf numFmtId="4" fontId="13" fillId="0" borderId="22" xfId="0" applyNumberFormat="1" applyFont="1" applyBorder="1" applyAlignment="1">
      <alignment horizontal="right" indent="1"/>
    </xf>
    <xf numFmtId="0" fontId="12" fillId="0" borderId="14" xfId="0" applyFont="1" applyBorder="1" applyAlignment="1">
      <alignment horizontal="center"/>
    </xf>
    <xf numFmtId="4" fontId="13" fillId="0" borderId="15" xfId="0" applyNumberFormat="1" applyFont="1" applyBorder="1" applyAlignment="1">
      <alignment horizontal="right" indent="1"/>
    </xf>
    <xf numFmtId="0" fontId="12" fillId="0" borderId="16" xfId="0" applyFont="1" applyBorder="1" applyAlignment="1">
      <alignment horizontal="center"/>
    </xf>
    <xf numFmtId="4" fontId="13" fillId="0" borderId="17" xfId="0" applyNumberFormat="1" applyFont="1" applyBorder="1" applyAlignment="1">
      <alignment horizontal="right" indent="1"/>
    </xf>
    <xf numFmtId="0" fontId="12" fillId="0" borderId="0" xfId="0" applyFont="1" applyBorder="1" applyAlignment="1">
      <alignment horizontal="center"/>
    </xf>
    <xf numFmtId="4" fontId="13" fillId="0" borderId="18" xfId="0" applyNumberFormat="1" applyFont="1" applyBorder="1" applyAlignment="1">
      <alignment horizontal="right" indent="1"/>
    </xf>
    <xf numFmtId="4" fontId="13" fillId="0" borderId="19" xfId="0" applyNumberFormat="1" applyFont="1" applyBorder="1" applyAlignment="1">
      <alignment horizontal="right" indent="1"/>
    </xf>
    <xf numFmtId="0" fontId="12" fillId="0" borderId="7" xfId="0" applyFont="1" applyBorder="1" applyAlignment="1">
      <alignment horizontal="center"/>
    </xf>
    <xf numFmtId="0" fontId="12" fillId="0" borderId="20" xfId="0" applyFont="1" applyBorder="1" applyAlignment="1">
      <alignment horizontal="center"/>
    </xf>
    <xf numFmtId="4" fontId="16" fillId="4" borderId="6" xfId="0" applyNumberFormat="1" applyFont="1" applyFill="1" applyBorder="1" applyAlignment="1">
      <alignment horizontal="center"/>
    </xf>
    <xf numFmtId="0" fontId="0" fillId="0" borderId="0" xfId="0" applyAlignment="1">
      <alignment horizontal="left" indent="1"/>
    </xf>
    <xf numFmtId="4" fontId="13" fillId="0" borderId="7" xfId="0" applyNumberFormat="1" applyFont="1" applyBorder="1" applyAlignment="1">
      <alignment horizontal="right" indent="1"/>
    </xf>
    <xf numFmtId="4" fontId="13" fillId="0" borderId="24" xfId="0" applyNumberFormat="1" applyFont="1" applyBorder="1" applyAlignment="1">
      <alignment horizontal="right" indent="1"/>
    </xf>
    <xf numFmtId="4" fontId="13" fillId="0" borderId="23" xfId="0" applyNumberFormat="1" applyFont="1" applyBorder="1" applyAlignment="1">
      <alignment horizontal="right" indent="1"/>
    </xf>
    <xf numFmtId="4" fontId="14" fillId="2" borderId="28" xfId="0" applyNumberFormat="1" applyFont="1" applyFill="1" applyBorder="1" applyAlignment="1">
      <alignment horizontal="right" vertical="center" wrapText="1" indent="1"/>
    </xf>
    <xf numFmtId="4" fontId="14" fillId="2" borderId="15" xfId="0" applyNumberFormat="1" applyFont="1" applyFill="1" applyBorder="1" applyAlignment="1">
      <alignment horizontal="right" vertical="center" wrapText="1" indent="1"/>
    </xf>
    <xf numFmtId="4" fontId="14" fillId="2" borderId="17" xfId="0" applyNumberFormat="1" applyFont="1" applyFill="1" applyBorder="1" applyAlignment="1">
      <alignment horizontal="right" vertical="center" wrapText="1" indent="1"/>
    </xf>
    <xf numFmtId="4" fontId="14" fillId="2" borderId="27" xfId="0" applyNumberFormat="1" applyFont="1" applyFill="1" applyBorder="1" applyAlignment="1">
      <alignment horizontal="right" vertical="center" wrapText="1" indent="1"/>
    </xf>
    <xf numFmtId="4" fontId="13" fillId="0" borderId="25" xfId="0" applyNumberFormat="1" applyFont="1" applyBorder="1" applyAlignment="1">
      <alignment horizontal="right" indent="1"/>
    </xf>
    <xf numFmtId="4" fontId="13" fillId="0" borderId="29" xfId="0" applyNumberFormat="1" applyFont="1" applyBorder="1" applyAlignment="1">
      <alignment horizontal="right" indent="1"/>
    </xf>
    <xf numFmtId="4" fontId="16" fillId="4" borderId="30" xfId="0" applyNumberFormat="1" applyFont="1" applyFill="1" applyBorder="1" applyAlignment="1">
      <alignment horizontal="left" indent="3"/>
    </xf>
    <xf numFmtId="165" fontId="14" fillId="2" borderId="27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3" borderId="12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5" fillId="4" borderId="4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center"/>
    </xf>
    <xf numFmtId="0" fontId="8" fillId="0" borderId="0" xfId="0" applyFont="1" applyAlignment="1">
      <alignment horizontal="left" wrapText="1"/>
    </xf>
    <xf numFmtId="0" fontId="0" fillId="0" borderId="0" xfId="0" applyAlignment="1">
      <alignment horizontal="center"/>
    </xf>
    <xf numFmtId="0" fontId="0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right" vertical="center"/>
    </xf>
    <xf numFmtId="164" fontId="10" fillId="0" borderId="0" xfId="2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left" vertical="center" wrapText="1" indent="1"/>
    </xf>
    <xf numFmtId="4" fontId="12" fillId="0" borderId="0" xfId="0" applyNumberFormat="1" applyFont="1" applyFill="1" applyBorder="1" applyAlignment="1">
      <alignment horizontal="right" vertical="center" wrapText="1"/>
    </xf>
    <xf numFmtId="43" fontId="10" fillId="0" borderId="0" xfId="1" applyFont="1" applyFill="1" applyBorder="1" applyAlignment="1">
      <alignment horizontal="right" vertical="center" wrapText="1"/>
    </xf>
    <xf numFmtId="39" fontId="10" fillId="0" borderId="0" xfId="1" applyNumberFormat="1" applyFont="1" applyFill="1" applyBorder="1" applyAlignment="1">
      <alignment horizontal="right" vertical="center" wrapText="1"/>
    </xf>
    <xf numFmtId="43" fontId="12" fillId="0" borderId="0" xfId="1" applyFont="1" applyFill="1" applyBorder="1" applyAlignment="1">
      <alignment horizontal="center"/>
    </xf>
    <xf numFmtId="43" fontId="3" fillId="0" borderId="0" xfId="1" applyFont="1" applyFill="1" applyBorder="1" applyAlignment="1">
      <alignment horizontal="right" vertical="center"/>
    </xf>
    <xf numFmtId="43" fontId="12" fillId="0" borderId="0" xfId="1" applyFont="1" applyFill="1" applyBorder="1" applyAlignment="1">
      <alignment horizontal="right" wrapText="1"/>
    </xf>
    <xf numFmtId="0" fontId="17" fillId="0" borderId="0" xfId="0" applyFont="1" applyFill="1" applyBorder="1" applyAlignment="1">
      <alignment horizontal="center" vertical="center" wrapText="1"/>
    </xf>
    <xf numFmtId="43" fontId="10" fillId="0" borderId="0" xfId="1" applyFont="1" applyFill="1" applyBorder="1" applyAlignment="1">
      <alignment vertical="center" wrapText="1"/>
    </xf>
    <xf numFmtId="43" fontId="10" fillId="0" borderId="0" xfId="1" applyFont="1" applyFill="1" applyBorder="1" applyAlignment="1">
      <alignment horizontal="center" vertical="center" wrapText="1"/>
    </xf>
  </cellXfs>
  <cellStyles count="3">
    <cellStyle name="Millares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1600"/>
            </a:pPr>
            <a:r>
              <a:rPr lang="es-DO" sz="1600"/>
              <a:t> PRODUCCIÓN DE AGUA POTABLE (M</a:t>
            </a:r>
            <a:r>
              <a:rPr lang="es-DO" sz="1600">
                <a:latin typeface="Arial"/>
                <a:cs typeface="Arial"/>
              </a:rPr>
              <a:t>³/mes</a:t>
            </a:r>
            <a:r>
              <a:rPr lang="es-DO" sz="1600"/>
              <a:t>)                                                                </a:t>
            </a:r>
          </a:p>
          <a:p>
            <a:pPr>
              <a:defRPr sz="1600"/>
            </a:pPr>
            <a:r>
              <a:rPr lang="es-DO" sz="1600" baseline="0"/>
              <a:t>ACUMULADO  JULIO-SEPTIEMBRE</a:t>
            </a:r>
            <a:r>
              <a:rPr lang="es-DO" sz="1600"/>
              <a:t> 2022</a:t>
            </a:r>
          </a:p>
          <a:p>
            <a:pPr>
              <a:defRPr sz="1600"/>
            </a:pPr>
            <a:endParaRPr lang="es-DO" sz="1600"/>
          </a:p>
        </c:rich>
      </c:tx>
      <c:layout>
        <c:manualLayout>
          <c:xMode val="edge"/>
          <c:yMode val="edge"/>
          <c:x val="0.2045647970670614"/>
          <c:y val="0.1229970398304087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1959059903374232"/>
          <c:y val="0.29799470087629237"/>
          <c:w val="0.85680350147749995"/>
          <c:h val="0.512374343570427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'JULIO-SEPTIEMBRE II'!$F$10:$F$33</c:f>
              <c:strCache>
                <c:ptCount val="24"/>
                <c:pt idx="0">
                  <c:v>2,196,783.47</c:v>
                </c:pt>
                <c:pt idx="1">
                  <c:v>11,375,550.67</c:v>
                </c:pt>
                <c:pt idx="2">
                  <c:v>4,168,313.56</c:v>
                </c:pt>
                <c:pt idx="3">
                  <c:v>5,668,473.76</c:v>
                </c:pt>
                <c:pt idx="4">
                  <c:v>6,931,293.99</c:v>
                </c:pt>
                <c:pt idx="5">
                  <c:v>34,830,646.56</c:v>
                </c:pt>
                <c:pt idx="6">
                  <c:v>4,159,421.28</c:v>
                </c:pt>
                <c:pt idx="7">
                  <c:v>2,188,626.21</c:v>
                </c:pt>
                <c:pt idx="8">
                  <c:v>3,102,070.31</c:v>
                </c:pt>
                <c:pt idx="9">
                  <c:v>16,124,442.42</c:v>
                </c:pt>
                <c:pt idx="10">
                  <c:v>6,313,344.31</c:v>
                </c:pt>
                <c:pt idx="11">
                  <c:v>7,583,226.43</c:v>
                </c:pt>
                <c:pt idx="12">
                  <c:v>1,231,884.58</c:v>
                </c:pt>
                <c:pt idx="13">
                  <c:v>17,494,902.43</c:v>
                </c:pt>
                <c:pt idx="14">
                  <c:v>600,679.68</c:v>
                </c:pt>
                <c:pt idx="15">
                  <c:v>2,322,648.00</c:v>
                </c:pt>
                <c:pt idx="16">
                  <c:v>1,617,464.74</c:v>
                </c:pt>
                <c:pt idx="17">
                  <c:v>11,388,296.78</c:v>
                </c:pt>
                <c:pt idx="18">
                  <c:v>1,348,271.20</c:v>
                </c:pt>
                <c:pt idx="19">
                  <c:v>3,736,322.50</c:v>
                </c:pt>
                <c:pt idx="20">
                  <c:v>1,855,827.378</c:v>
                </c:pt>
                <c:pt idx="21">
                  <c:v>6,372,115.20</c:v>
                </c:pt>
                <c:pt idx="22">
                  <c:v>2,785,594.18</c:v>
                </c:pt>
                <c:pt idx="23">
                  <c:v>3,555,764.64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/>
              <a:lstStyle/>
              <a:p>
                <a:pPr>
                  <a:defRPr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'JULIO-SEPTIEMBRE II'!$B$10:$B$33</c:f>
              <c:strCache>
                <c:ptCount val="24"/>
                <c:pt idx="0">
                  <c:v>Sánchez Ramírez</c:v>
                </c:pt>
                <c:pt idx="1">
                  <c:v>Duarte</c:v>
                </c:pt>
                <c:pt idx="2">
                  <c:v>Hermanas Mirabal</c:v>
                </c:pt>
                <c:pt idx="3">
                  <c:v>María Trinidad Sánchez</c:v>
                </c:pt>
                <c:pt idx="4">
                  <c:v>Samaná</c:v>
                </c:pt>
                <c:pt idx="5">
                  <c:v>Valverde</c:v>
                </c:pt>
                <c:pt idx="6">
                  <c:v>Montecristi</c:v>
                </c:pt>
                <c:pt idx="7">
                  <c:v>Dajabón</c:v>
                </c:pt>
                <c:pt idx="8">
                  <c:v>Santiago Rodríguez</c:v>
                </c:pt>
                <c:pt idx="9">
                  <c:v>San Cristóbal</c:v>
                </c:pt>
                <c:pt idx="10">
                  <c:v>Peravia</c:v>
                </c:pt>
                <c:pt idx="11">
                  <c:v>Azua</c:v>
                </c:pt>
                <c:pt idx="12">
                  <c:v>San José de Ocoa</c:v>
                </c:pt>
                <c:pt idx="13">
                  <c:v>Barahona</c:v>
                </c:pt>
                <c:pt idx="14">
                  <c:v>Pedernales</c:v>
                </c:pt>
                <c:pt idx="15">
                  <c:v>Bahoruco</c:v>
                </c:pt>
                <c:pt idx="16">
                  <c:v>Independencia</c:v>
                </c:pt>
                <c:pt idx="17">
                  <c:v>San Juan</c:v>
                </c:pt>
                <c:pt idx="18">
                  <c:v>Elías Piña</c:v>
                </c:pt>
                <c:pt idx="19">
                  <c:v>La Altagracia</c:v>
                </c:pt>
                <c:pt idx="20">
                  <c:v>El Seibo</c:v>
                </c:pt>
                <c:pt idx="21">
                  <c:v>San Pedro de Macorís</c:v>
                </c:pt>
                <c:pt idx="22">
                  <c:v>Hato Mayor</c:v>
                </c:pt>
                <c:pt idx="23">
                  <c:v>Monte Plata</c:v>
                </c:pt>
              </c:strCache>
            </c:strRef>
          </c:cat>
          <c:val>
            <c:numRef>
              <c:f>'JULIO-SEPTIEMBRE II'!$F$10:$F$33</c:f>
              <c:numCache>
                <c:formatCode>#,##0.00</c:formatCode>
                <c:ptCount val="24"/>
                <c:pt idx="0">
                  <c:v>2196783.4699999997</c:v>
                </c:pt>
                <c:pt idx="1">
                  <c:v>11375550.673999999</c:v>
                </c:pt>
                <c:pt idx="2">
                  <c:v>4168313.5640000002</c:v>
                </c:pt>
                <c:pt idx="3">
                  <c:v>5668473.7560000001</c:v>
                </c:pt>
                <c:pt idx="4">
                  <c:v>6931293.9880000008</c:v>
                </c:pt>
                <c:pt idx="5">
                  <c:v>34830646.559999995</c:v>
                </c:pt>
                <c:pt idx="6">
                  <c:v>4159421.2800000007</c:v>
                </c:pt>
                <c:pt idx="7">
                  <c:v>2188626.2059999998</c:v>
                </c:pt>
                <c:pt idx="8">
                  <c:v>3102070.3139999998</c:v>
                </c:pt>
                <c:pt idx="9">
                  <c:v>16124442.417199999</c:v>
                </c:pt>
                <c:pt idx="10">
                  <c:v>6313344.3071999997</c:v>
                </c:pt>
                <c:pt idx="11">
                  <c:v>7583226.4279999994</c:v>
                </c:pt>
                <c:pt idx="12">
                  <c:v>1231884.58</c:v>
                </c:pt>
                <c:pt idx="13">
                  <c:v>17494902.432</c:v>
                </c:pt>
                <c:pt idx="14">
                  <c:v>600679.68000000005</c:v>
                </c:pt>
                <c:pt idx="15">
                  <c:v>2322648</c:v>
                </c:pt>
                <c:pt idx="16">
                  <c:v>1617464.7378580645</c:v>
                </c:pt>
                <c:pt idx="17">
                  <c:v>11388296.783999998</c:v>
                </c:pt>
                <c:pt idx="18">
                  <c:v>1348271.2039999999</c:v>
                </c:pt>
                <c:pt idx="19">
                  <c:v>3736322.4960000003</c:v>
                </c:pt>
                <c:pt idx="20" formatCode="#,##0.000">
                  <c:v>1855827.378</c:v>
                </c:pt>
                <c:pt idx="21">
                  <c:v>6372115.2000000011</c:v>
                </c:pt>
                <c:pt idx="22">
                  <c:v>2785594.176</c:v>
                </c:pt>
                <c:pt idx="23">
                  <c:v>3555764.6399999997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9-4665-8DBF-5B1C8F1B497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28845312"/>
        <c:axId val="128846464"/>
      </c:barChart>
      <c:catAx>
        <c:axId val="12884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8846464"/>
        <c:crosses val="autoZero"/>
        <c:auto val="1"/>
        <c:lblAlgn val="ctr"/>
        <c:lblOffset val="100"/>
        <c:noMultiLvlLbl val="0"/>
      </c:catAx>
      <c:valAx>
        <c:axId val="128846464"/>
        <c:scaling>
          <c:orientation val="minMax"/>
        </c:scaling>
        <c:delete val="0"/>
        <c:axPos val="l"/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12884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4803149606299213" l="0.70866141732283472" r="0.70866141732283472" t="0.74803149606299213" header="0.31496062992125984" footer="0.31496062992125984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102093</xdr:colOff>
      <xdr:row>8</xdr:row>
      <xdr:rowOff>46511</xdr:rowOff>
    </xdr:from>
    <xdr:to>
      <xdr:col>20</xdr:col>
      <xdr:colOff>468003</xdr:colOff>
      <xdr:row>46</xdr:row>
      <xdr:rowOff>153718</xdr:rowOff>
    </xdr:to>
    <xdr:graphicFrame macro="">
      <xdr:nvGraphicFramePr>
        <xdr:cNvPr id="2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6"/>
  <sheetViews>
    <sheetView showGridLines="0" tabSelected="1" zoomScale="55" zoomScaleNormal="55" workbookViewId="0">
      <selection activeCell="H8" sqref="H8"/>
    </sheetView>
  </sheetViews>
  <sheetFormatPr baseColWidth="10" defaultRowHeight="15" x14ac:dyDescent="0.25"/>
  <cols>
    <col min="1" max="1" width="26.5703125" customWidth="1"/>
    <col min="2" max="2" width="21.28515625" customWidth="1"/>
    <col min="3" max="3" width="15.5703125" bestFit="1" customWidth="1"/>
    <col min="4" max="4" width="14.5703125" customWidth="1"/>
    <col min="5" max="5" width="16.7109375" bestFit="1" customWidth="1"/>
    <col min="6" max="6" width="15.140625" customWidth="1"/>
  </cols>
  <sheetData>
    <row r="1" spans="1:6" x14ac:dyDescent="0.25">
      <c r="A1" s="54"/>
      <c r="B1" s="54"/>
      <c r="C1" s="54"/>
      <c r="D1" s="54"/>
      <c r="E1" s="54"/>
      <c r="F1" s="54"/>
    </row>
    <row r="2" spans="1:6" ht="15.75" x14ac:dyDescent="0.25">
      <c r="A2" s="55" t="s">
        <v>31</v>
      </c>
      <c r="B2" s="55"/>
      <c r="C2" s="55"/>
      <c r="D2" s="55"/>
      <c r="E2" s="55"/>
      <c r="F2" s="55"/>
    </row>
    <row r="3" spans="1:6" ht="15.75" x14ac:dyDescent="0.25">
      <c r="A3" s="55" t="s">
        <v>28</v>
      </c>
      <c r="B3" s="55"/>
      <c r="C3" s="55"/>
      <c r="D3" s="55"/>
      <c r="E3" s="55"/>
      <c r="F3" s="55"/>
    </row>
    <row r="4" spans="1:6" ht="15.75" x14ac:dyDescent="0.25">
      <c r="A4" s="55" t="s">
        <v>29</v>
      </c>
      <c r="B4" s="55"/>
      <c r="C4" s="55"/>
      <c r="D4" s="55"/>
      <c r="E4" s="55"/>
      <c r="F4" s="55"/>
    </row>
    <row r="5" spans="1:6" ht="15.75" x14ac:dyDescent="0.25">
      <c r="A5" s="55" t="s">
        <v>30</v>
      </c>
      <c r="B5" s="55"/>
      <c r="C5" s="55"/>
      <c r="D5" s="55"/>
      <c r="E5" s="55"/>
      <c r="F5" s="55"/>
    </row>
    <row r="6" spans="1:6" ht="15.75" x14ac:dyDescent="0.25">
      <c r="A6" s="55" t="s">
        <v>64</v>
      </c>
      <c r="B6" s="55"/>
      <c r="C6" s="55"/>
      <c r="D6" s="55"/>
      <c r="E6" s="55"/>
      <c r="F6" s="55"/>
    </row>
    <row r="7" spans="1:6" ht="19.5" customHeight="1" x14ac:dyDescent="0.25">
      <c r="A7" s="56" t="s">
        <v>45</v>
      </c>
      <c r="B7" s="56"/>
      <c r="C7" s="56"/>
      <c r="D7" s="56"/>
      <c r="E7" s="56"/>
      <c r="F7" s="56"/>
    </row>
    <row r="8" spans="1:6" ht="19.5" customHeight="1" x14ac:dyDescent="0.25">
      <c r="A8" s="56" t="s">
        <v>7</v>
      </c>
      <c r="B8" s="56" t="s">
        <v>26</v>
      </c>
      <c r="C8" s="56" t="s">
        <v>53</v>
      </c>
      <c r="D8" s="56"/>
      <c r="E8" s="56"/>
      <c r="F8" s="57"/>
    </row>
    <row r="9" spans="1:6" s="2" customFormat="1" ht="41.25" customHeight="1" x14ac:dyDescent="0.25">
      <c r="A9" s="56"/>
      <c r="B9" s="56"/>
      <c r="C9" s="57" t="s">
        <v>60</v>
      </c>
      <c r="D9" s="57" t="s">
        <v>58</v>
      </c>
      <c r="E9" s="57" t="s">
        <v>59</v>
      </c>
      <c r="F9" s="57" t="s">
        <v>54</v>
      </c>
    </row>
    <row r="10" spans="1:6" x14ac:dyDescent="0.25">
      <c r="A10" s="56" t="s">
        <v>24</v>
      </c>
      <c r="B10" s="57" t="s">
        <v>9</v>
      </c>
      <c r="C10" s="58">
        <v>756157.15999999992</v>
      </c>
      <c r="D10" s="59">
        <v>731464.03999999992</v>
      </c>
      <c r="E10" s="59">
        <v>709162.27</v>
      </c>
      <c r="F10" s="59">
        <f>SUM(C10:E10)</f>
        <v>2196783.4699999997</v>
      </c>
    </row>
    <row r="11" spans="1:6" x14ac:dyDescent="0.25">
      <c r="A11" s="56"/>
      <c r="B11" s="60" t="s">
        <v>56</v>
      </c>
      <c r="C11" s="61">
        <f>SUM(C10)</f>
        <v>756157.15999999992</v>
      </c>
      <c r="D11" s="62">
        <v>731464.03999999992</v>
      </c>
      <c r="E11" s="62">
        <v>709162.27</v>
      </c>
      <c r="F11" s="63">
        <f t="shared" ref="F11:F41" si="0">SUM(C11:E11)</f>
        <v>2196783.4699999997</v>
      </c>
    </row>
    <row r="12" spans="1:6" x14ac:dyDescent="0.25">
      <c r="A12" s="56" t="s">
        <v>25</v>
      </c>
      <c r="B12" s="57" t="s">
        <v>12</v>
      </c>
      <c r="C12" s="62">
        <v>3826251.9299999997</v>
      </c>
      <c r="D12" s="64">
        <v>3833406.17</v>
      </c>
      <c r="E12" s="62">
        <v>3715892.574</v>
      </c>
      <c r="F12" s="62">
        <f t="shared" si="0"/>
        <v>11375550.673999999</v>
      </c>
    </row>
    <row r="13" spans="1:6" ht="15" customHeight="1" x14ac:dyDescent="0.25">
      <c r="A13" s="56"/>
      <c r="B13" s="57" t="s">
        <v>13</v>
      </c>
      <c r="C13" s="62">
        <v>1587369.6</v>
      </c>
      <c r="D13" s="64">
        <v>1298709.5000000002</v>
      </c>
      <c r="E13" s="62">
        <v>1282234.4639999999</v>
      </c>
      <c r="F13" s="62">
        <f t="shared" si="0"/>
        <v>4168313.5640000002</v>
      </c>
    </row>
    <row r="14" spans="1:6" ht="13.5" customHeight="1" x14ac:dyDescent="0.25">
      <c r="A14" s="56"/>
      <c r="B14" s="57" t="s">
        <v>27</v>
      </c>
      <c r="C14" s="62">
        <v>1994000.882</v>
      </c>
      <c r="D14" s="64">
        <v>1873680.49</v>
      </c>
      <c r="E14" s="62">
        <v>1800792.3840000001</v>
      </c>
      <c r="F14" s="62">
        <f t="shared" si="0"/>
        <v>5668473.7560000001</v>
      </c>
    </row>
    <row r="15" spans="1:6" x14ac:dyDescent="0.25">
      <c r="A15" s="56"/>
      <c r="B15" s="57" t="s">
        <v>14</v>
      </c>
      <c r="C15" s="62">
        <v>2410257.3119999999</v>
      </c>
      <c r="D15" s="64">
        <v>2430155.52</v>
      </c>
      <c r="E15" s="62">
        <v>2090881.1560000002</v>
      </c>
      <c r="F15" s="62">
        <f t="shared" si="0"/>
        <v>6931293.9880000008</v>
      </c>
    </row>
    <row r="16" spans="1:6" x14ac:dyDescent="0.25">
      <c r="A16" s="56"/>
      <c r="B16" s="60" t="s">
        <v>56</v>
      </c>
      <c r="C16" s="61">
        <f>SUM(C12:C15)</f>
        <v>9817879.7239999995</v>
      </c>
      <c r="D16" s="61">
        <f>SUM(D12:D15)</f>
        <v>9435951.6799999997</v>
      </c>
      <c r="E16" s="61">
        <f>SUM(E12:E15)</f>
        <v>8889800.5779999997</v>
      </c>
      <c r="F16" s="63">
        <f t="shared" si="0"/>
        <v>28143631.982000001</v>
      </c>
    </row>
    <row r="17" spans="1:6" x14ac:dyDescent="0.25">
      <c r="A17" s="56" t="s">
        <v>46</v>
      </c>
      <c r="B17" s="57" t="s">
        <v>15</v>
      </c>
      <c r="C17" s="58">
        <v>11618378.495999999</v>
      </c>
      <c r="D17" s="62">
        <v>11704167.360000001</v>
      </c>
      <c r="E17" s="58">
        <v>11508100.703999998</v>
      </c>
      <c r="F17" s="62">
        <f t="shared" si="0"/>
        <v>34830646.559999995</v>
      </c>
    </row>
    <row r="18" spans="1:6" x14ac:dyDescent="0.25">
      <c r="A18" s="56"/>
      <c r="B18" s="57" t="s">
        <v>0</v>
      </c>
      <c r="C18" s="65">
        <v>1338664.3200000003</v>
      </c>
      <c r="D18" s="66">
        <v>1434283.2000000002</v>
      </c>
      <c r="E18" s="65">
        <v>1386473.7600000002</v>
      </c>
      <c r="F18" s="62">
        <f t="shared" si="0"/>
        <v>4159421.2800000007</v>
      </c>
    </row>
    <row r="19" spans="1:6" x14ac:dyDescent="0.25">
      <c r="A19" s="56"/>
      <c r="B19" s="57" t="s">
        <v>8</v>
      </c>
      <c r="C19" s="58">
        <v>699012.96399999992</v>
      </c>
      <c r="D19" s="62">
        <v>708696.93</v>
      </c>
      <c r="E19" s="58">
        <v>780916.31200000003</v>
      </c>
      <c r="F19" s="62">
        <f t="shared" si="0"/>
        <v>2188626.2059999998</v>
      </c>
    </row>
    <row r="20" spans="1:6" ht="17.25" customHeight="1" x14ac:dyDescent="0.25">
      <c r="A20" s="56"/>
      <c r="B20" s="57" t="s">
        <v>16</v>
      </c>
      <c r="C20" s="58">
        <v>1026745.074</v>
      </c>
      <c r="D20" s="62">
        <v>1062097.6499999999</v>
      </c>
      <c r="E20" s="58">
        <v>1013227.59</v>
      </c>
      <c r="F20" s="62">
        <f t="shared" si="0"/>
        <v>3102070.3139999998</v>
      </c>
    </row>
    <row r="21" spans="1:6" x14ac:dyDescent="0.25">
      <c r="A21" s="56"/>
      <c r="B21" s="60" t="s">
        <v>56</v>
      </c>
      <c r="C21" s="61">
        <f>SUM(C17:C20)</f>
        <v>14682800.853999998</v>
      </c>
      <c r="D21" s="61">
        <f>SUM(D17:D20)</f>
        <v>14909245.140000002</v>
      </c>
      <c r="E21" s="61">
        <f>SUM(E17:E20)</f>
        <v>14688718.365999999</v>
      </c>
      <c r="F21" s="63">
        <f t="shared" si="0"/>
        <v>44280764.359999999</v>
      </c>
    </row>
    <row r="22" spans="1:6" x14ac:dyDescent="0.25">
      <c r="A22" s="56" t="s">
        <v>47</v>
      </c>
      <c r="B22" s="57" t="s">
        <v>18</v>
      </c>
      <c r="C22" s="62">
        <v>5574111.6647999994</v>
      </c>
      <c r="D22" s="62">
        <v>5346918.9479999989</v>
      </c>
      <c r="E22" s="65">
        <v>5203411.8044000007</v>
      </c>
      <c r="F22" s="62">
        <f t="shared" si="0"/>
        <v>16124442.417199999</v>
      </c>
    </row>
    <row r="23" spans="1:6" x14ac:dyDescent="0.25">
      <c r="A23" s="56"/>
      <c r="B23" s="57" t="s">
        <v>2</v>
      </c>
      <c r="C23" s="62">
        <v>2050961.0087225803</v>
      </c>
      <c r="D23" s="62">
        <v>2155212.2136774193</v>
      </c>
      <c r="E23" s="65">
        <v>2107171.0847999998</v>
      </c>
      <c r="F23" s="62">
        <f t="shared" si="0"/>
        <v>6313344.3071999997</v>
      </c>
    </row>
    <row r="24" spans="1:6" x14ac:dyDescent="0.25">
      <c r="A24" s="56"/>
      <c r="B24" s="57" t="s">
        <v>1</v>
      </c>
      <c r="C24" s="62">
        <v>2428206.9439999997</v>
      </c>
      <c r="D24" s="62">
        <v>2652323.3599999994</v>
      </c>
      <c r="E24" s="58">
        <v>2502696.1240000003</v>
      </c>
      <c r="F24" s="62">
        <f t="shared" si="0"/>
        <v>7583226.4279999994</v>
      </c>
    </row>
    <row r="25" spans="1:6" x14ac:dyDescent="0.25">
      <c r="A25" s="56"/>
      <c r="B25" s="57" t="s">
        <v>17</v>
      </c>
      <c r="C25" s="62">
        <v>408801.25599999999</v>
      </c>
      <c r="D25" s="62">
        <v>418549.48</v>
      </c>
      <c r="E25" s="58">
        <v>404533.84400000004</v>
      </c>
      <c r="F25" s="62">
        <f t="shared" si="0"/>
        <v>1231884.58</v>
      </c>
    </row>
    <row r="26" spans="1:6" x14ac:dyDescent="0.25">
      <c r="A26" s="56"/>
      <c r="B26" s="60" t="s">
        <v>56</v>
      </c>
      <c r="C26" s="61">
        <f>SUM(C22:C25)</f>
        <v>10462080.873522578</v>
      </c>
      <c r="D26" s="61">
        <f>SUM(D22:D25)</f>
        <v>10573004.001677418</v>
      </c>
      <c r="E26" s="61">
        <f>SUM(E22:E25)</f>
        <v>10217812.8572</v>
      </c>
      <c r="F26" s="63">
        <f t="shared" si="0"/>
        <v>31252897.732399996</v>
      </c>
    </row>
    <row r="27" spans="1:6" x14ac:dyDescent="0.25">
      <c r="A27" s="56" t="s">
        <v>48</v>
      </c>
      <c r="B27" s="57" t="s">
        <v>6</v>
      </c>
      <c r="C27" s="62">
        <v>6124757.7599999998</v>
      </c>
      <c r="D27" s="58">
        <v>6191873.2800000003</v>
      </c>
      <c r="E27" s="58">
        <v>5178271.3920000009</v>
      </c>
      <c r="F27" s="62">
        <f t="shared" si="0"/>
        <v>17494902.432</v>
      </c>
    </row>
    <row r="28" spans="1:6" x14ac:dyDescent="0.25">
      <c r="A28" s="56"/>
      <c r="B28" s="57" t="s">
        <v>19</v>
      </c>
      <c r="C28" s="62">
        <v>191346.23000000004</v>
      </c>
      <c r="D28" s="58">
        <v>223449.47</v>
      </c>
      <c r="E28" s="58">
        <v>185883.98</v>
      </c>
      <c r="F28" s="62">
        <f t="shared" si="0"/>
        <v>600679.68000000005</v>
      </c>
    </row>
    <row r="29" spans="1:6" x14ac:dyDescent="0.25">
      <c r="A29" s="56"/>
      <c r="B29" s="57" t="s">
        <v>20</v>
      </c>
      <c r="C29" s="62">
        <v>758792.16000000015</v>
      </c>
      <c r="D29" s="65">
        <v>795057.12</v>
      </c>
      <c r="E29" s="65">
        <v>768798.71999999997</v>
      </c>
      <c r="F29" s="62">
        <f t="shared" si="0"/>
        <v>2322648</v>
      </c>
    </row>
    <row r="30" spans="1:6" ht="14.25" customHeight="1" x14ac:dyDescent="0.25">
      <c r="A30" s="56"/>
      <c r="B30" s="57" t="s">
        <v>21</v>
      </c>
      <c r="C30" s="62">
        <v>535266.08825806458</v>
      </c>
      <c r="D30" s="65">
        <v>550167.55199999991</v>
      </c>
      <c r="E30" s="65">
        <v>532031.09759999998</v>
      </c>
      <c r="F30" s="62">
        <f t="shared" si="0"/>
        <v>1617464.7378580645</v>
      </c>
    </row>
    <row r="31" spans="1:6" x14ac:dyDescent="0.25">
      <c r="A31" s="56"/>
      <c r="B31" s="60" t="s">
        <v>56</v>
      </c>
      <c r="C31" s="61">
        <f>SUM(C27:C30)</f>
        <v>7610162.2382580647</v>
      </c>
      <c r="D31" s="61">
        <f>SUM(D27:D30)</f>
        <v>7760547.4220000003</v>
      </c>
      <c r="E31" s="61">
        <f>SUM(E27:E30)</f>
        <v>6664985.1896000011</v>
      </c>
      <c r="F31" s="63">
        <f t="shared" si="0"/>
        <v>22035694.849858068</v>
      </c>
    </row>
    <row r="32" spans="1:6" x14ac:dyDescent="0.25">
      <c r="A32" s="56" t="s">
        <v>49</v>
      </c>
      <c r="B32" s="57" t="s">
        <v>10</v>
      </c>
      <c r="C32" s="62">
        <v>3827441.1399999997</v>
      </c>
      <c r="D32" s="65">
        <v>3908927.8599999994</v>
      </c>
      <c r="E32" s="62">
        <v>3651927.784</v>
      </c>
      <c r="F32" s="62">
        <f t="shared" si="0"/>
        <v>11388296.783999998</v>
      </c>
    </row>
    <row r="33" spans="1:6" x14ac:dyDescent="0.25">
      <c r="A33" s="56"/>
      <c r="B33" s="57" t="s">
        <v>11</v>
      </c>
      <c r="C33" s="62">
        <v>473433.54199999996</v>
      </c>
      <c r="D33" s="58">
        <v>478434.95</v>
      </c>
      <c r="E33" s="62">
        <v>396402.71200000006</v>
      </c>
      <c r="F33" s="62">
        <f t="shared" si="0"/>
        <v>1348271.2039999999</v>
      </c>
    </row>
    <row r="34" spans="1:6" x14ac:dyDescent="0.25">
      <c r="A34" s="56"/>
      <c r="B34" s="60" t="s">
        <v>56</v>
      </c>
      <c r="C34" s="61">
        <f>SUM(C32:C33)</f>
        <v>4300874.682</v>
      </c>
      <c r="D34" s="61">
        <f>SUM(D32:D33)</f>
        <v>4387362.8099999996</v>
      </c>
      <c r="E34" s="61">
        <f>SUM(E32:E33)</f>
        <v>4048330.4960000003</v>
      </c>
      <c r="F34" s="63">
        <f t="shared" si="0"/>
        <v>12736567.987999998</v>
      </c>
    </row>
    <row r="35" spans="1:6" ht="15" customHeight="1" x14ac:dyDescent="0.25">
      <c r="A35" s="56" t="s">
        <v>50</v>
      </c>
      <c r="B35" s="57" t="s">
        <v>22</v>
      </c>
      <c r="C35" s="62">
        <v>1213825.5360000001</v>
      </c>
      <c r="D35" s="58">
        <v>1294418.8799999999</v>
      </c>
      <c r="E35" s="62">
        <v>1228078.0800000001</v>
      </c>
      <c r="F35" s="62">
        <f t="shared" si="0"/>
        <v>3736322.4960000003</v>
      </c>
    </row>
    <row r="36" spans="1:6" ht="15" customHeight="1" x14ac:dyDescent="0.25">
      <c r="A36" s="56"/>
      <c r="B36" s="57" t="s">
        <v>4</v>
      </c>
      <c r="C36" s="62">
        <v>631724.39599999995</v>
      </c>
      <c r="D36" s="58">
        <v>644179.81999999995</v>
      </c>
      <c r="E36" s="62">
        <v>579923.16200000001</v>
      </c>
      <c r="F36" s="62">
        <f t="shared" si="0"/>
        <v>1855827.378</v>
      </c>
    </row>
    <row r="37" spans="1:6" x14ac:dyDescent="0.25">
      <c r="A37" s="56"/>
      <c r="B37" s="60" t="s">
        <v>56</v>
      </c>
      <c r="C37" s="61">
        <f>SUM(C35:C36)</f>
        <v>1845549.932</v>
      </c>
      <c r="D37" s="61">
        <f>SUM(D35:D36)</f>
        <v>1938598.6999999997</v>
      </c>
      <c r="E37" s="61">
        <f>SUM(E35:E36)</f>
        <v>1808001.2420000001</v>
      </c>
      <c r="F37" s="63">
        <f t="shared" si="0"/>
        <v>5592149.8739999998</v>
      </c>
    </row>
    <row r="38" spans="1:6" ht="18.600000000000001" customHeight="1" x14ac:dyDescent="0.25">
      <c r="A38" s="56" t="s">
        <v>51</v>
      </c>
      <c r="B38" s="57" t="s">
        <v>23</v>
      </c>
      <c r="C38" s="62">
        <v>2578060.8000000003</v>
      </c>
      <c r="D38" s="62">
        <v>1796256</v>
      </c>
      <c r="E38" s="62">
        <v>1997798.4000000001</v>
      </c>
      <c r="F38" s="62">
        <f t="shared" si="0"/>
        <v>6372115.2000000011</v>
      </c>
    </row>
    <row r="39" spans="1:6" ht="15.95" customHeight="1" x14ac:dyDescent="0.25">
      <c r="A39" s="56"/>
      <c r="B39" s="57" t="s">
        <v>5</v>
      </c>
      <c r="C39" s="62">
        <v>894055.67999999982</v>
      </c>
      <c r="D39" s="62">
        <v>954961.92000000004</v>
      </c>
      <c r="E39" s="62">
        <v>936576.57599999988</v>
      </c>
      <c r="F39" s="62">
        <f t="shared" si="0"/>
        <v>2785594.176</v>
      </c>
    </row>
    <row r="40" spans="1:6" x14ac:dyDescent="0.25">
      <c r="A40" s="56"/>
      <c r="B40" s="57" t="s">
        <v>3</v>
      </c>
      <c r="C40" s="62">
        <v>1189132.416</v>
      </c>
      <c r="D40" s="62">
        <v>1258640.6399999999</v>
      </c>
      <c r="E40" s="62">
        <v>1107991.584</v>
      </c>
      <c r="F40" s="62">
        <f t="shared" si="0"/>
        <v>3555764.6399999997</v>
      </c>
    </row>
    <row r="41" spans="1:6" x14ac:dyDescent="0.25">
      <c r="A41" s="56"/>
      <c r="B41" s="60" t="s">
        <v>56</v>
      </c>
      <c r="C41" s="61">
        <f>SUM(C38:C40)</f>
        <v>4661248.8959999997</v>
      </c>
      <c r="D41" s="61">
        <f>SUM(D38:D40)</f>
        <v>4009858.5599999996</v>
      </c>
      <c r="E41" s="61">
        <f>SUM(E38:E40)</f>
        <v>4042366.5599999996</v>
      </c>
      <c r="F41" s="63">
        <f t="shared" si="0"/>
        <v>12713474.015999999</v>
      </c>
    </row>
    <row r="42" spans="1:6" ht="16.5" customHeight="1" x14ac:dyDescent="0.25">
      <c r="A42" s="67" t="s">
        <v>55</v>
      </c>
      <c r="B42" s="67"/>
      <c r="C42" s="68">
        <f>SUM(C11,C16,C21,C26,C31,C34,C37,C41)</f>
        <v>54136754.359780639</v>
      </c>
      <c r="D42" s="69">
        <f>SUM(D11,D16,D21,D26,D31,D34,D37,D41)</f>
        <v>53746032.353677422</v>
      </c>
      <c r="E42" s="68">
        <f>SUM(E11,E16,E21,E26,E31,E34,E37,E41)</f>
        <v>51069177.558799997</v>
      </c>
      <c r="F42" s="68">
        <f>SUM(F11,F16,F21,F26,F31,F34,F37,F41)</f>
        <v>158951964.2722581</v>
      </c>
    </row>
    <row r="43" spans="1:6" x14ac:dyDescent="0.25">
      <c r="C43" s="1"/>
      <c r="D43" s="1"/>
      <c r="E43" s="1"/>
      <c r="F43" s="1"/>
    </row>
    <row r="44" spans="1:6" x14ac:dyDescent="0.25">
      <c r="A44" t="s">
        <v>52</v>
      </c>
      <c r="C44" s="1"/>
      <c r="D44" s="1"/>
      <c r="E44" s="1"/>
      <c r="F44" s="1"/>
    </row>
    <row r="45" spans="1:6" x14ac:dyDescent="0.25">
      <c r="C45" s="1"/>
      <c r="D45" s="1"/>
      <c r="E45" s="1"/>
    </row>
    <row r="46" spans="1:6" ht="15" customHeight="1" x14ac:dyDescent="0.25"/>
    <row r="47" spans="1:6" ht="15" customHeight="1" x14ac:dyDescent="0.25">
      <c r="B47" s="37"/>
      <c r="C47" s="37"/>
      <c r="D47" s="37"/>
      <c r="E47" s="37"/>
      <c r="F47" s="37"/>
    </row>
    <row r="48" spans="1:6" ht="15.75" x14ac:dyDescent="0.25">
      <c r="B48" s="36"/>
      <c r="C48" s="36"/>
      <c r="D48" s="36"/>
      <c r="E48" s="36"/>
      <c r="F48" s="36"/>
    </row>
    <row r="49" spans="1:6" ht="15.75" x14ac:dyDescent="0.25">
      <c r="B49" s="36"/>
      <c r="C49" s="36"/>
      <c r="D49" s="36"/>
      <c r="E49" s="36"/>
      <c r="F49" s="36"/>
    </row>
    <row r="51" spans="1:6" ht="15.75" customHeight="1" x14ac:dyDescent="0.25"/>
    <row r="52" spans="1:6" ht="15.75" customHeight="1" x14ac:dyDescent="0.25"/>
    <row r="53" spans="1:6" s="3" customFormat="1" ht="12.75" customHeight="1" x14ac:dyDescent="0.25">
      <c r="A53"/>
      <c r="B53"/>
      <c r="C53"/>
      <c r="D53"/>
      <c r="E53"/>
      <c r="F53"/>
    </row>
    <row r="54" spans="1:6" ht="15" customHeight="1" x14ac:dyDescent="0.25"/>
    <row r="55" spans="1:6" ht="14.25" customHeight="1" x14ac:dyDescent="0.25"/>
    <row r="56" spans="1:6" ht="15.75" customHeight="1" x14ac:dyDescent="0.25"/>
  </sheetData>
  <mergeCells count="21">
    <mergeCell ref="A12:A16"/>
    <mergeCell ref="A17:A21"/>
    <mergeCell ref="A22:A26"/>
    <mergeCell ref="A27:A31"/>
    <mergeCell ref="B49:F49"/>
    <mergeCell ref="B47:F47"/>
    <mergeCell ref="B48:F48"/>
    <mergeCell ref="A42:B42"/>
    <mergeCell ref="A32:A34"/>
    <mergeCell ref="A35:A37"/>
    <mergeCell ref="A38:A41"/>
    <mergeCell ref="A7:F7"/>
    <mergeCell ref="C8:E8"/>
    <mergeCell ref="A8:A9"/>
    <mergeCell ref="B8:B9"/>
    <mergeCell ref="A10:A11"/>
    <mergeCell ref="A6:F6"/>
    <mergeCell ref="A2:F2"/>
    <mergeCell ref="A3:F3"/>
    <mergeCell ref="A4:F4"/>
    <mergeCell ref="A5:F5"/>
  </mergeCells>
  <printOptions horizontalCentered="1"/>
  <pageMargins left="0.39370078740157483" right="0.39370078740157483" top="0.39370078740157483" bottom="0.74803149606299213" header="0.31496062992125984" footer="0.31496062992125984"/>
  <pageSetup paperSize="9" scale="85" orientation="portrait" r:id="rId1"/>
  <ignoredErrors>
    <ignoredError sqref="D16:E1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"/>
  <sheetViews>
    <sheetView zoomScale="110" zoomScaleNormal="110" workbookViewId="0">
      <selection activeCell="F16" sqref="F16"/>
    </sheetView>
  </sheetViews>
  <sheetFormatPr baseColWidth="10" defaultColWidth="9.140625" defaultRowHeight="15" x14ac:dyDescent="0.25"/>
  <cols>
    <col min="1" max="1" width="25.7109375" customWidth="1"/>
    <col min="2" max="2" width="22.7109375" customWidth="1"/>
    <col min="3" max="5" width="16.7109375" customWidth="1"/>
    <col min="6" max="6" width="19.28515625" customWidth="1"/>
  </cols>
  <sheetData>
    <row r="1" spans="1:6" ht="15.75" x14ac:dyDescent="0.25">
      <c r="A1" s="36"/>
      <c r="B1" s="36"/>
      <c r="C1" s="36"/>
      <c r="D1" s="36"/>
      <c r="E1" s="36"/>
      <c r="F1" s="36"/>
    </row>
    <row r="2" spans="1:6" ht="15.75" x14ac:dyDescent="0.25">
      <c r="A2" s="36" t="s">
        <v>31</v>
      </c>
      <c r="B2" s="36"/>
      <c r="C2" s="36"/>
      <c r="D2" s="36"/>
      <c r="E2" s="36"/>
      <c r="F2" s="36"/>
    </row>
    <row r="3" spans="1:6" ht="15.75" x14ac:dyDescent="0.25">
      <c r="A3" s="36" t="s">
        <v>28</v>
      </c>
      <c r="B3" s="36"/>
      <c r="C3" s="36"/>
      <c r="D3" s="36"/>
      <c r="E3" s="36"/>
      <c r="F3" s="36"/>
    </row>
    <row r="4" spans="1:6" ht="15.75" x14ac:dyDescent="0.25">
      <c r="A4" s="36" t="s">
        <v>29</v>
      </c>
      <c r="B4" s="36"/>
      <c r="C4" s="36"/>
      <c r="D4" s="36"/>
      <c r="E4" s="36"/>
      <c r="F4" s="36"/>
    </row>
    <row r="5" spans="1:6" ht="15.75" x14ac:dyDescent="0.25">
      <c r="A5" s="36" t="s">
        <v>30</v>
      </c>
      <c r="B5" s="36"/>
      <c r="C5" s="36"/>
      <c r="D5" s="36"/>
      <c r="E5" s="36"/>
      <c r="F5" s="36"/>
    </row>
    <row r="6" spans="1:6" ht="15.75" x14ac:dyDescent="0.25">
      <c r="A6" s="36" t="s">
        <v>65</v>
      </c>
      <c r="B6" s="36"/>
      <c r="C6" s="36"/>
      <c r="D6" s="36"/>
      <c r="E6" s="36"/>
      <c r="F6" s="36"/>
    </row>
    <row r="7" spans="1:6" ht="9.9499999999999993" customHeight="1" thickBot="1" x14ac:dyDescent="0.3">
      <c r="A7" s="4"/>
      <c r="B7" s="4"/>
      <c r="C7" s="4"/>
      <c r="D7" s="9"/>
      <c r="E7" s="9"/>
      <c r="F7" s="4"/>
    </row>
    <row r="8" spans="1:6" ht="15.75" customHeight="1" thickTop="1" x14ac:dyDescent="0.25">
      <c r="A8" s="38" t="s">
        <v>32</v>
      </c>
      <c r="B8" s="40" t="s">
        <v>33</v>
      </c>
      <c r="C8" s="42" t="s">
        <v>61</v>
      </c>
      <c r="D8" s="42" t="s">
        <v>62</v>
      </c>
      <c r="E8" s="42" t="s">
        <v>63</v>
      </c>
      <c r="F8" s="44" t="s">
        <v>54</v>
      </c>
    </row>
    <row r="9" spans="1:6" s="5" customFormat="1" ht="16.5" customHeight="1" thickBot="1" x14ac:dyDescent="0.3">
      <c r="A9" s="39"/>
      <c r="B9" s="41"/>
      <c r="C9" s="43"/>
      <c r="D9" s="46"/>
      <c r="E9" s="46"/>
      <c r="F9" s="45"/>
    </row>
    <row r="10" spans="1:6" s="5" customFormat="1" ht="16.5" thickTop="1" thickBot="1" x14ac:dyDescent="0.3">
      <c r="A10" s="11" t="s">
        <v>34</v>
      </c>
      <c r="B10" s="12" t="s">
        <v>9</v>
      </c>
      <c r="C10" s="13">
        <v>756157.15999999992</v>
      </c>
      <c r="D10" s="13">
        <v>731464.03999999992</v>
      </c>
      <c r="E10" s="33">
        <v>709162.27</v>
      </c>
      <c r="F10" s="28">
        <f t="shared" ref="F10:F29" si="0">SUM(C10:E10)</f>
        <v>2196783.4699999997</v>
      </c>
    </row>
    <row r="11" spans="1:6" s="5" customFormat="1" x14ac:dyDescent="0.25">
      <c r="A11" s="47" t="s">
        <v>35</v>
      </c>
      <c r="B11" s="14" t="s">
        <v>12</v>
      </c>
      <c r="C11" s="15">
        <v>3826251.9299999997</v>
      </c>
      <c r="D11" s="15">
        <v>3833406.17</v>
      </c>
      <c r="E11" s="25">
        <v>3715892.574</v>
      </c>
      <c r="F11" s="29">
        <f t="shared" si="0"/>
        <v>11375550.673999999</v>
      </c>
    </row>
    <row r="12" spans="1:6" s="5" customFormat="1" x14ac:dyDescent="0.25">
      <c r="A12" s="48"/>
      <c r="B12" s="16" t="s">
        <v>13</v>
      </c>
      <c r="C12" s="17">
        <v>1587369.6</v>
      </c>
      <c r="D12" s="17">
        <v>1298709.5000000002</v>
      </c>
      <c r="E12" s="26">
        <v>1282234.4639999999</v>
      </c>
      <c r="F12" s="30">
        <f t="shared" si="0"/>
        <v>4168313.5640000002</v>
      </c>
    </row>
    <row r="13" spans="1:6" s="5" customFormat="1" x14ac:dyDescent="0.25">
      <c r="A13" s="48"/>
      <c r="B13" s="16" t="s">
        <v>27</v>
      </c>
      <c r="C13" s="17">
        <v>1994000.882</v>
      </c>
      <c r="D13" s="17">
        <v>1873680.49</v>
      </c>
      <c r="E13" s="26">
        <v>1800792.3840000001</v>
      </c>
      <c r="F13" s="30">
        <f t="shared" si="0"/>
        <v>5668473.7560000001</v>
      </c>
    </row>
    <row r="14" spans="1:6" s="5" customFormat="1" ht="15.75" thickBot="1" x14ac:dyDescent="0.3">
      <c r="A14" s="49"/>
      <c r="B14" s="18" t="s">
        <v>14</v>
      </c>
      <c r="C14" s="19">
        <v>2410257.3119999999</v>
      </c>
      <c r="D14" s="19">
        <v>2430155.52</v>
      </c>
      <c r="E14" s="27">
        <v>2090881.1560000002</v>
      </c>
      <c r="F14" s="31">
        <f t="shared" si="0"/>
        <v>6931293.9880000008</v>
      </c>
    </row>
    <row r="15" spans="1:6" s="5" customFormat="1" x14ac:dyDescent="0.25">
      <c r="A15" s="47" t="s">
        <v>36</v>
      </c>
      <c r="B15" s="14" t="s">
        <v>15</v>
      </c>
      <c r="C15" s="15">
        <v>11618378.495999999</v>
      </c>
      <c r="D15" s="15">
        <v>11704167.360000001</v>
      </c>
      <c r="E15" s="25">
        <v>11508100.703999998</v>
      </c>
      <c r="F15" s="29">
        <f t="shared" si="0"/>
        <v>34830646.559999995</v>
      </c>
    </row>
    <row r="16" spans="1:6" s="5" customFormat="1" x14ac:dyDescent="0.25">
      <c r="A16" s="48"/>
      <c r="B16" s="16" t="s">
        <v>0</v>
      </c>
      <c r="C16" s="20">
        <v>1338664.3200000003</v>
      </c>
      <c r="D16" s="20">
        <v>1434283.2000000002</v>
      </c>
      <c r="E16" s="32">
        <v>1386473.7600000002</v>
      </c>
      <c r="F16" s="30">
        <f t="shared" si="0"/>
        <v>4159421.2800000007</v>
      </c>
    </row>
    <row r="17" spans="1:6" s="5" customFormat="1" x14ac:dyDescent="0.25">
      <c r="A17" s="48"/>
      <c r="B17" s="16" t="s">
        <v>8</v>
      </c>
      <c r="C17" s="17">
        <v>699012.96399999992</v>
      </c>
      <c r="D17" s="17">
        <v>708696.93</v>
      </c>
      <c r="E17" s="26">
        <v>780916.31200000003</v>
      </c>
      <c r="F17" s="30">
        <f t="shared" si="0"/>
        <v>2188626.2059999998</v>
      </c>
    </row>
    <row r="18" spans="1:6" s="5" customFormat="1" ht="15.75" thickBot="1" x14ac:dyDescent="0.3">
      <c r="A18" s="49"/>
      <c r="B18" s="18" t="s">
        <v>16</v>
      </c>
      <c r="C18" s="19">
        <v>1026745.074</v>
      </c>
      <c r="D18" s="19">
        <v>1062097.6499999999</v>
      </c>
      <c r="E18" s="27">
        <v>1013227.59</v>
      </c>
      <c r="F18" s="31">
        <f t="shared" si="0"/>
        <v>3102070.3139999998</v>
      </c>
    </row>
    <row r="19" spans="1:6" s="5" customFormat="1" x14ac:dyDescent="0.25">
      <c r="A19" s="47" t="s">
        <v>37</v>
      </c>
      <c r="B19" s="14" t="s">
        <v>18</v>
      </c>
      <c r="C19" s="15">
        <v>5574111.6647999994</v>
      </c>
      <c r="D19" s="15">
        <v>5346918.9479999989</v>
      </c>
      <c r="E19" s="25">
        <v>5203411.8044000007</v>
      </c>
      <c r="F19" s="29">
        <f t="shared" si="0"/>
        <v>16124442.417199999</v>
      </c>
    </row>
    <row r="20" spans="1:6" s="5" customFormat="1" x14ac:dyDescent="0.25">
      <c r="A20" s="48"/>
      <c r="B20" s="16" t="s">
        <v>2</v>
      </c>
      <c r="C20" s="17">
        <v>2050961.0087225803</v>
      </c>
      <c r="D20" s="17">
        <v>2155212.2136774193</v>
      </c>
      <c r="E20" s="26">
        <v>2107171.0847999998</v>
      </c>
      <c r="F20" s="30">
        <f t="shared" si="0"/>
        <v>6313344.3071999997</v>
      </c>
    </row>
    <row r="21" spans="1:6" s="5" customFormat="1" x14ac:dyDescent="0.25">
      <c r="A21" s="48"/>
      <c r="B21" s="16" t="s">
        <v>1</v>
      </c>
      <c r="C21" s="17">
        <v>2428206.9439999997</v>
      </c>
      <c r="D21" s="17">
        <v>2652323.3599999994</v>
      </c>
      <c r="E21" s="26">
        <v>2502696.1240000003</v>
      </c>
      <c r="F21" s="30">
        <f t="shared" si="0"/>
        <v>7583226.4279999994</v>
      </c>
    </row>
    <row r="22" spans="1:6" s="5" customFormat="1" ht="15.75" thickBot="1" x14ac:dyDescent="0.3">
      <c r="A22" s="49"/>
      <c r="B22" s="18" t="s">
        <v>17</v>
      </c>
      <c r="C22" s="19">
        <v>408801.25599999999</v>
      </c>
      <c r="D22" s="19">
        <v>418549.48</v>
      </c>
      <c r="E22" s="27">
        <v>404533.84400000004</v>
      </c>
      <c r="F22" s="31">
        <f t="shared" si="0"/>
        <v>1231884.58</v>
      </c>
    </row>
    <row r="23" spans="1:6" s="5" customFormat="1" x14ac:dyDescent="0.25">
      <c r="A23" s="47" t="s">
        <v>38</v>
      </c>
      <c r="B23" s="14" t="s">
        <v>6</v>
      </c>
      <c r="C23" s="15">
        <v>6124757.7599999998</v>
      </c>
      <c r="D23" s="15">
        <v>6191873.2800000003</v>
      </c>
      <c r="E23" s="25">
        <v>5178271.3920000009</v>
      </c>
      <c r="F23" s="29">
        <f t="shared" si="0"/>
        <v>17494902.432</v>
      </c>
    </row>
    <row r="24" spans="1:6" s="5" customFormat="1" x14ac:dyDescent="0.25">
      <c r="A24" s="48"/>
      <c r="B24" s="16" t="s">
        <v>19</v>
      </c>
      <c r="C24" s="17">
        <v>191346.23000000004</v>
      </c>
      <c r="D24" s="17">
        <v>223449.47</v>
      </c>
      <c r="E24" s="26">
        <v>185883.98</v>
      </c>
      <c r="F24" s="30">
        <f t="shared" si="0"/>
        <v>600679.68000000005</v>
      </c>
    </row>
    <row r="25" spans="1:6" s="5" customFormat="1" x14ac:dyDescent="0.25">
      <c r="A25" s="48"/>
      <c r="B25" s="16" t="s">
        <v>20</v>
      </c>
      <c r="C25" s="17">
        <v>758792.16000000015</v>
      </c>
      <c r="D25" s="17">
        <v>795057.12</v>
      </c>
      <c r="E25" s="26">
        <v>768798.71999999997</v>
      </c>
      <c r="F25" s="30">
        <f t="shared" si="0"/>
        <v>2322648</v>
      </c>
    </row>
    <row r="26" spans="1:6" s="5" customFormat="1" ht="15.75" thickBot="1" x14ac:dyDescent="0.3">
      <c r="A26" s="49"/>
      <c r="B26" s="18" t="s">
        <v>21</v>
      </c>
      <c r="C26" s="19">
        <v>535266.08825806458</v>
      </c>
      <c r="D26" s="19">
        <v>550167.55199999991</v>
      </c>
      <c r="E26" s="27">
        <v>532031.09759999998</v>
      </c>
      <c r="F26" s="31">
        <f t="shared" si="0"/>
        <v>1617464.7378580645</v>
      </c>
    </row>
    <row r="27" spans="1:6" s="5" customFormat="1" x14ac:dyDescent="0.25">
      <c r="A27" s="47" t="s">
        <v>39</v>
      </c>
      <c r="B27" s="14" t="s">
        <v>10</v>
      </c>
      <c r="C27" s="15">
        <v>3827441.1399999997</v>
      </c>
      <c r="D27" s="15">
        <v>3908927.8599999994</v>
      </c>
      <c r="E27" s="25">
        <v>3651927.784</v>
      </c>
      <c r="F27" s="29">
        <f t="shared" si="0"/>
        <v>11388296.783999998</v>
      </c>
    </row>
    <row r="28" spans="1:6" s="5" customFormat="1" ht="15.75" thickBot="1" x14ac:dyDescent="0.3">
      <c r="A28" s="49"/>
      <c r="B28" s="18" t="s">
        <v>11</v>
      </c>
      <c r="C28" s="19">
        <v>473433.54199999996</v>
      </c>
      <c r="D28" s="19">
        <v>478434.95</v>
      </c>
      <c r="E28" s="27">
        <v>396402.71200000006</v>
      </c>
      <c r="F28" s="31">
        <f t="shared" si="0"/>
        <v>1348271.2039999999</v>
      </c>
    </row>
    <row r="29" spans="1:6" s="5" customFormat="1" x14ac:dyDescent="0.25">
      <c r="A29" s="48" t="s">
        <v>40</v>
      </c>
      <c r="B29" s="21" t="s">
        <v>22</v>
      </c>
      <c r="C29" s="15">
        <v>1213825.5360000001</v>
      </c>
      <c r="D29" s="15">
        <v>1294418.8799999999</v>
      </c>
      <c r="E29" s="25">
        <v>1228078.0800000001</v>
      </c>
      <c r="F29" s="29">
        <f t="shared" si="0"/>
        <v>3736322.4960000003</v>
      </c>
    </row>
    <row r="30" spans="1:6" s="5" customFormat="1" ht="15.75" thickBot="1" x14ac:dyDescent="0.3">
      <c r="A30" s="49"/>
      <c r="B30" s="18" t="s">
        <v>4</v>
      </c>
      <c r="C30" s="19">
        <v>631724.39599999995</v>
      </c>
      <c r="D30" s="19">
        <v>644179.81999999995</v>
      </c>
      <c r="E30" s="27">
        <v>579923.16200000001</v>
      </c>
      <c r="F30" s="35">
        <f>SUM(C30:D30:E30)</f>
        <v>1855827.378</v>
      </c>
    </row>
    <row r="31" spans="1:6" s="5" customFormat="1" x14ac:dyDescent="0.25">
      <c r="A31" s="47" t="s">
        <v>41</v>
      </c>
      <c r="B31" s="14" t="s">
        <v>23</v>
      </c>
      <c r="C31" s="15">
        <v>2578060.8000000003</v>
      </c>
      <c r="D31" s="15">
        <v>1796256</v>
      </c>
      <c r="E31" s="25">
        <v>1997798.4000000001</v>
      </c>
      <c r="F31" s="29">
        <f>SUM(C31:E31)</f>
        <v>6372115.2000000011</v>
      </c>
    </row>
    <row r="32" spans="1:6" s="5" customFormat="1" x14ac:dyDescent="0.25">
      <c r="A32" s="48"/>
      <c r="B32" s="18" t="s">
        <v>5</v>
      </c>
      <c r="C32" s="17">
        <v>894055.67999999982</v>
      </c>
      <c r="D32" s="17">
        <v>954961.92000000004</v>
      </c>
      <c r="E32" s="26">
        <v>936576.57599999988</v>
      </c>
      <c r="F32" s="30">
        <f>SUM(C32:E32)</f>
        <v>2785594.176</v>
      </c>
    </row>
    <row r="33" spans="1:6" s="5" customFormat="1" ht="15.75" thickBot="1" x14ac:dyDescent="0.3">
      <c r="A33" s="49"/>
      <c r="B33" s="22" t="s">
        <v>3</v>
      </c>
      <c r="C33" s="19">
        <v>1189132.416</v>
      </c>
      <c r="D33" s="19">
        <v>1258640.6399999999</v>
      </c>
      <c r="E33" s="27">
        <v>1107991.584</v>
      </c>
      <c r="F33" s="31">
        <f>SUM(C33:E33)</f>
        <v>3555764.6399999997</v>
      </c>
    </row>
    <row r="34" spans="1:6" s="5" customFormat="1" ht="17.25" thickTop="1" thickBot="1" x14ac:dyDescent="0.3">
      <c r="A34" s="50" t="s">
        <v>57</v>
      </c>
      <c r="B34" s="51"/>
      <c r="C34" s="23">
        <f>SUM(C10:C33)</f>
        <v>54136754.359780639</v>
      </c>
      <c r="D34" s="23">
        <f t="shared" ref="D34:E34" si="1">SUM(D10:D33)</f>
        <v>53746032.353677422</v>
      </c>
      <c r="E34" s="23">
        <f t="shared" si="1"/>
        <v>51069177.55879999</v>
      </c>
      <c r="F34" s="34">
        <f>SUM(F10:F33)</f>
        <v>158951964.27225801</v>
      </c>
    </row>
    <row r="35" spans="1:6" ht="15.75" thickTop="1" x14ac:dyDescent="0.25">
      <c r="C35" s="2"/>
      <c r="D35" s="10"/>
      <c r="E35" s="24"/>
      <c r="F35" s="6"/>
    </row>
    <row r="36" spans="1:6" x14ac:dyDescent="0.25">
      <c r="A36" s="7"/>
      <c r="B36" s="7"/>
      <c r="F36" s="8"/>
    </row>
    <row r="37" spans="1:6" x14ac:dyDescent="0.25">
      <c r="A37" s="52"/>
      <c r="B37" s="52"/>
      <c r="F37" s="8"/>
    </row>
    <row r="38" spans="1:6" x14ac:dyDescent="0.25">
      <c r="A38" s="52"/>
      <c r="B38" s="52"/>
      <c r="F38" s="8"/>
    </row>
    <row r="39" spans="1:6" x14ac:dyDescent="0.25">
      <c r="A39" s="7"/>
      <c r="B39" s="7"/>
      <c r="F39" s="8"/>
    </row>
    <row r="40" spans="1:6" x14ac:dyDescent="0.25">
      <c r="A40" s="7"/>
      <c r="B40" s="7"/>
      <c r="F40" s="8"/>
    </row>
    <row r="41" spans="1:6" x14ac:dyDescent="0.25">
      <c r="A41" s="7"/>
      <c r="B41" s="7"/>
      <c r="F41" s="8"/>
    </row>
    <row r="94" spans="1:6" x14ac:dyDescent="0.25">
      <c r="A94" s="53" t="s">
        <v>42</v>
      </c>
      <c r="B94" s="53"/>
      <c r="C94" s="53"/>
      <c r="D94" s="53"/>
      <c r="E94" s="53"/>
      <c r="F94" s="53"/>
    </row>
    <row r="95" spans="1:6" ht="15.75" x14ac:dyDescent="0.25">
      <c r="A95" s="36" t="s">
        <v>43</v>
      </c>
      <c r="B95" s="36"/>
      <c r="C95" s="36"/>
      <c r="D95" s="36"/>
      <c r="E95" s="36"/>
      <c r="F95" s="36"/>
    </row>
    <row r="96" spans="1:6" ht="15.75" x14ac:dyDescent="0.25">
      <c r="A96" s="37" t="s">
        <v>44</v>
      </c>
      <c r="B96" s="37"/>
      <c r="C96" s="37"/>
      <c r="D96" s="37"/>
      <c r="E96" s="37"/>
      <c r="F96" s="37"/>
    </row>
  </sheetData>
  <mergeCells count="24">
    <mergeCell ref="A96:F96"/>
    <mergeCell ref="A11:A14"/>
    <mergeCell ref="A15:A18"/>
    <mergeCell ref="A19:A22"/>
    <mergeCell ref="A23:A26"/>
    <mergeCell ref="A27:A28"/>
    <mergeCell ref="A29:A30"/>
    <mergeCell ref="A31:A33"/>
    <mergeCell ref="A34:B34"/>
    <mergeCell ref="A37:B38"/>
    <mergeCell ref="A94:F94"/>
    <mergeCell ref="A95:F95"/>
    <mergeCell ref="A6:F6"/>
    <mergeCell ref="A8:A9"/>
    <mergeCell ref="B8:B9"/>
    <mergeCell ref="C8:C9"/>
    <mergeCell ref="F8:F9"/>
    <mergeCell ref="D8:D9"/>
    <mergeCell ref="E8:E9"/>
    <mergeCell ref="A1:F1"/>
    <mergeCell ref="A2:F2"/>
    <mergeCell ref="A3:F3"/>
    <mergeCell ref="A4:F4"/>
    <mergeCell ref="A5:F5"/>
  </mergeCells>
  <printOptions horizontalCentered="1"/>
  <pageMargins left="0.39370078740157483" right="0.19685039370078741" top="0.19685039370078741" bottom="0.19685039370078741" header="0.31496062992125984" footer="0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JULIO-SEPTIEMBRE</vt:lpstr>
      <vt:lpstr>JULIO-SEPTIEMBRE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Gabriel Solano Salcedo</dc:creator>
  <cp:lastModifiedBy>Bryan Eduardo Canahuate Sued</cp:lastModifiedBy>
  <cp:lastPrinted>2020-04-06T23:45:58Z</cp:lastPrinted>
  <dcterms:created xsi:type="dcterms:W3CDTF">2015-11-25T18:04:17Z</dcterms:created>
  <dcterms:modified xsi:type="dcterms:W3CDTF">2022-10-17T17:36:14Z</dcterms:modified>
</cp:coreProperties>
</file>