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2\1.Producción de Agua Potable\4.Producción de Agua Potable Trimestral\3er Trimestre 2022\"/>
    </mc:Choice>
  </mc:AlternateContent>
  <bookViews>
    <workbookView xWindow="0" yWindow="0" windowWidth="19200" windowHeight="7040"/>
  </bookViews>
  <sheets>
    <sheet name="JULIO-SEPTIEMBRE" sheetId="3" r:id="rId1"/>
    <sheet name="JULIO-SEPTIEMBRE II" sheetId="4" r:id="rId2"/>
  </sheets>
  <calcPr calcId="162913"/>
</workbook>
</file>

<file path=xl/calcChain.xml><?xml version="1.0" encoding="utf-8"?>
<calcChain xmlns="http://schemas.openxmlformats.org/spreadsheetml/2006/main">
  <c r="F15" i="4" l="1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4" i="4"/>
  <c r="F13" i="4"/>
  <c r="F12" i="4"/>
  <c r="F11" i="4"/>
  <c r="F10" i="4"/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10" i="3"/>
  <c r="E41" i="3" l="1"/>
  <c r="E37" i="3"/>
  <c r="E34" i="3"/>
  <c r="E31" i="3"/>
  <c r="E26" i="3"/>
  <c r="E21" i="3"/>
  <c r="D16" i="3"/>
  <c r="E16" i="3"/>
  <c r="D41" i="3" l="1"/>
  <c r="D37" i="3"/>
  <c r="D34" i="3"/>
  <c r="D31" i="3"/>
  <c r="D26" i="3"/>
  <c r="D21" i="3"/>
  <c r="C42" i="3"/>
  <c r="C41" i="3" l="1"/>
  <c r="C37" i="3"/>
  <c r="C34" i="3"/>
  <c r="C31" i="3"/>
  <c r="C26" i="3"/>
  <c r="C21" i="3"/>
  <c r="C16" i="3"/>
  <c r="C11" i="3"/>
  <c r="D42" i="3" l="1"/>
  <c r="E42" i="3" l="1"/>
  <c r="E34" i="4" l="1"/>
  <c r="D34" i="4"/>
  <c r="C34" i="4" l="1"/>
  <c r="F42" i="3" l="1"/>
</calcChain>
</file>

<file path=xl/sharedStrings.xml><?xml version="1.0" encoding="utf-8"?>
<sst xmlns="http://schemas.openxmlformats.org/spreadsheetml/2006/main" count="102" uniqueCount="66">
  <si>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</si>
  <si>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</si>
  <si>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</si>
  <si>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</si>
  <si>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</si>
  <si>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</si>
  <si>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</si>
  <si>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</si>
  <si>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</si>
  <si>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</si>
  <si>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</si>
  <si>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</si>
  <si>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</si>
  <si>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</si>
  <si>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</si>
  <si>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</si>
  <si>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</si>
  <si>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</si>
  <si>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</si>
  <si>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</si>
  <si>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</si>
  <si>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</si>
  <si>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</si>
  <si>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</si>
  <si>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</si>
  <si>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</si>
  <si>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</si>
  <si>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</si>
  <si>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</si>
  <si>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</si>
  <si>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</si>
  <si>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</si>
  <si>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</si>
  <si>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</si>
  <si>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</si>
  <si>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</si>
  <si>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</si>
  <si>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</si>
  <si>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</si>
  <si>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</si>
  <si>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</si>
  <si>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</si>
  <si>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</si>
  <si>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</si>
  <si>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</si>
  <si>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</si>
  <si>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</si>
  <si>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</si>
  <si>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</si>
  <si>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</si>
  <si>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</si>
  <si>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</si>
  <si>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</si>
  <si>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</si>
  <si>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</si>
  <si>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</si>
  <si>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</si>
  <si>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</si>
  <si>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 xml:space="preserve">Agosto </t>
  </si>
  <si>
    <t xml:space="preserve">Septiembre </t>
  </si>
  <si>
    <t>Julio</t>
  </si>
  <si>
    <t>JULIO</t>
  </si>
  <si>
    <t xml:space="preserve">AGOSTO </t>
  </si>
  <si>
    <t>SEPTIEMBRE</t>
  </si>
  <si>
    <t>PRODUCCIÓN DE AGUA POTABLE JULIO -SEPTIEMBRE 2022</t>
  </si>
  <si>
    <t>PRODUCCIÓN DE AGUA POTABLE JULIO-SEPTIEMBRE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</si>
</sst>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7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0" fontId="12" fillId="2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4" fontId="15" fillId="0" borderId="26" xfId="0" applyNumberFormat="1" applyFont="1" applyBorder="1" applyAlignment="1">
      <alignment horizontal="right" indent="1"/>
    </xf>
    <xf numFmtId="0" fontId="14" fillId="0" borderId="15" xfId="0" applyFont="1" applyBorder="1" applyAlignment="1">
      <alignment horizontal="center"/>
    </xf>
    <xf numFmtId="4" fontId="15" fillId="0" borderId="16" xfId="0" applyNumberFormat="1" applyFont="1" applyBorder="1" applyAlignment="1">
      <alignment horizontal="right" indent="1"/>
    </xf>
    <xf numFmtId="0" fontId="14" fillId="0" borderId="17" xfId="0" applyFont="1" applyBorder="1" applyAlignment="1">
      <alignment horizontal="center"/>
    </xf>
    <xf numFmtId="4" fontId="15" fillId="0" borderId="18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center"/>
    </xf>
    <xf numFmtId="4" fontId="15" fillId="0" borderId="19" xfId="0" applyNumberFormat="1" applyFont="1" applyBorder="1" applyAlignment="1">
      <alignment horizontal="right" indent="1"/>
    </xf>
    <xf numFmtId="4" fontId="15" fillId="0" borderId="20" xfId="0" applyNumberFormat="1" applyFont="1" applyBorder="1" applyAlignment="1">
      <alignment horizontal="right" indent="1"/>
    </xf>
    <xf numFmtId="0" fontId="14" fillId="0" borderId="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4" fontId="18" fillId="4" borderId="7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3" borderId="42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wrapText="1" indent="1"/>
    </xf>
    <xf numFmtId="4" fontId="13" fillId="0" borderId="45" xfId="0" applyNumberFormat="1" applyFont="1" applyBorder="1" applyAlignment="1">
      <alignment horizontal="right" vertical="center" wrapText="1"/>
    </xf>
    <xf numFmtId="43" fontId="3" fillId="0" borderId="46" xfId="1" applyFont="1" applyFill="1" applyBorder="1" applyAlignment="1">
      <alignment horizontal="right" vertical="center" wrapText="1"/>
    </xf>
    <xf numFmtId="43" fontId="3" fillId="0" borderId="44" xfId="1" applyFont="1" applyFill="1" applyBorder="1" applyAlignment="1">
      <alignment horizontal="right" vertical="center" wrapText="1"/>
    </xf>
    <xf numFmtId="39" fontId="3" fillId="2" borderId="42" xfId="1" applyNumberFormat="1" applyFont="1" applyFill="1" applyBorder="1" applyAlignment="1">
      <alignment horizontal="right" vertical="center" wrapText="1"/>
    </xf>
    <xf numFmtId="43" fontId="12" fillId="0" borderId="16" xfId="1" applyFont="1" applyFill="1" applyBorder="1" applyAlignment="1">
      <alignment horizontal="right" vertical="center" wrapText="1"/>
    </xf>
    <xf numFmtId="43" fontId="12" fillId="0" borderId="29" xfId="1" applyFont="1" applyFill="1" applyBorder="1" applyAlignment="1">
      <alignment horizontal="right" vertical="center" wrapText="1"/>
    </xf>
    <xf numFmtId="43" fontId="12" fillId="0" borderId="18" xfId="1" applyFont="1" applyFill="1" applyBorder="1" applyAlignment="1">
      <alignment horizontal="right" vertical="center" wrapText="1"/>
    </xf>
    <xf numFmtId="43" fontId="12" fillId="0" borderId="28" xfId="1" applyFont="1" applyFill="1" applyBorder="1" applyAlignment="1">
      <alignment horizontal="right" vertical="center" wrapText="1"/>
    </xf>
    <xf numFmtId="43" fontId="12" fillId="0" borderId="19" xfId="1" applyFont="1" applyFill="1" applyBorder="1" applyAlignment="1">
      <alignment horizontal="right" vertical="center" wrapText="1"/>
    </xf>
    <xf numFmtId="43" fontId="12" fillId="0" borderId="27" xfId="1" applyFont="1" applyFill="1" applyBorder="1" applyAlignment="1">
      <alignment horizontal="right" vertical="center" wrapText="1"/>
    </xf>
    <xf numFmtId="4" fontId="13" fillId="0" borderId="44" xfId="0" applyNumberFormat="1" applyFont="1" applyBorder="1" applyAlignment="1">
      <alignment horizontal="right" vertical="center" wrapText="1"/>
    </xf>
    <xf numFmtId="43" fontId="12" fillId="0" borderId="20" xfId="1" applyFont="1" applyFill="1" applyBorder="1" applyAlignment="1">
      <alignment horizontal="right" vertical="center" wrapText="1"/>
    </xf>
    <xf numFmtId="43" fontId="14" fillId="0" borderId="18" xfId="1" applyFont="1" applyFill="1" applyBorder="1" applyAlignment="1">
      <alignment horizontal="right" wrapText="1"/>
    </xf>
    <xf numFmtId="164" fontId="12" fillId="0" borderId="1" xfId="2" applyFont="1" applyFill="1" applyBorder="1" applyAlignment="1">
      <alignment horizontal="right" vertical="center" wrapText="1"/>
    </xf>
    <xf numFmtId="164" fontId="12" fillId="0" borderId="37" xfId="2" applyFont="1" applyFill="1" applyBorder="1" applyAlignment="1">
      <alignment horizontal="right" vertical="center" wrapText="1"/>
    </xf>
    <xf numFmtId="164" fontId="12" fillId="2" borderId="43" xfId="2" applyFont="1" applyFill="1" applyBorder="1" applyAlignment="1">
      <alignment horizontal="right" vertical="center" wrapText="1"/>
    </xf>
    <xf numFmtId="43" fontId="14" fillId="0" borderId="34" xfId="1" applyFont="1" applyBorder="1" applyAlignment="1">
      <alignment horizontal="center"/>
    </xf>
    <xf numFmtId="43" fontId="12" fillId="2" borderId="16" xfId="1" applyFont="1" applyFill="1" applyBorder="1" applyAlignment="1">
      <alignment horizontal="right" vertical="center" wrapText="1"/>
    </xf>
    <xf numFmtId="43" fontId="14" fillId="0" borderId="32" xfId="1" applyFont="1" applyBorder="1" applyAlignment="1">
      <alignment horizontal="center"/>
    </xf>
    <xf numFmtId="43" fontId="12" fillId="2" borderId="18" xfId="1" applyFont="1" applyFill="1" applyBorder="1" applyAlignment="1">
      <alignment horizontal="right" vertical="center" wrapText="1"/>
    </xf>
    <xf numFmtId="43" fontId="14" fillId="0" borderId="33" xfId="1" applyFont="1" applyBorder="1" applyAlignment="1">
      <alignment horizontal="center"/>
    </xf>
    <xf numFmtId="43" fontId="12" fillId="2" borderId="19" xfId="1" applyFont="1" applyFill="1" applyBorder="1" applyAlignment="1">
      <alignment horizontal="right" vertical="center" wrapText="1"/>
    </xf>
    <xf numFmtId="43" fontId="14" fillId="0" borderId="31" xfId="1" applyFont="1" applyBorder="1" applyAlignment="1">
      <alignment horizontal="right" vertical="center"/>
    </xf>
    <xf numFmtId="43" fontId="14" fillId="0" borderId="38" xfId="1" applyFont="1" applyBorder="1" applyAlignment="1">
      <alignment horizontal="right" vertical="center"/>
    </xf>
    <xf numFmtId="43" fontId="5" fillId="2" borderId="32" xfId="1" applyFont="1" applyFill="1" applyBorder="1" applyAlignment="1">
      <alignment horizontal="right" vertical="center"/>
    </xf>
    <xf numFmtId="43" fontId="5" fillId="2" borderId="39" xfId="1" applyFont="1" applyFill="1" applyBorder="1" applyAlignment="1">
      <alignment horizontal="right" vertical="center"/>
    </xf>
    <xf numFmtId="43" fontId="14" fillId="0" borderId="32" xfId="1" applyFont="1" applyBorder="1" applyAlignment="1">
      <alignment horizontal="right" vertical="center"/>
    </xf>
    <xf numFmtId="43" fontId="14" fillId="0" borderId="39" xfId="1" applyFont="1" applyBorder="1" applyAlignment="1">
      <alignment horizontal="right" vertical="center"/>
    </xf>
    <xf numFmtId="43" fontId="14" fillId="0" borderId="33" xfId="1" applyFont="1" applyBorder="1" applyAlignment="1">
      <alignment horizontal="right" vertical="center"/>
    </xf>
    <xf numFmtId="43" fontId="14" fillId="0" borderId="40" xfId="1" applyFont="1" applyBorder="1" applyAlignment="1">
      <alignment horizontal="right" vertical="center"/>
    </xf>
    <xf numFmtId="43" fontId="5" fillId="2" borderId="38" xfId="1" applyFont="1" applyFill="1" applyBorder="1" applyAlignment="1">
      <alignment horizontal="right" vertical="center"/>
    </xf>
    <xf numFmtId="43" fontId="5" fillId="2" borderId="33" xfId="1" applyFont="1" applyFill="1" applyBorder="1" applyAlignment="1">
      <alignment horizontal="right" vertical="center"/>
    </xf>
    <xf numFmtId="43" fontId="5" fillId="2" borderId="40" xfId="1" applyFont="1" applyFill="1" applyBorder="1" applyAlignment="1">
      <alignment horizontal="right" vertical="center"/>
    </xf>
    <xf numFmtId="43" fontId="5" fillId="2" borderId="34" xfId="1" applyFont="1" applyFill="1" applyBorder="1" applyAlignment="1">
      <alignment horizontal="right" vertical="center"/>
    </xf>
    <xf numFmtId="43" fontId="12" fillId="2" borderId="20" xfId="1" applyFont="1" applyFill="1" applyBorder="1" applyAlignment="1">
      <alignment horizontal="right" vertical="center" wrapText="1"/>
    </xf>
    <xf numFmtId="43" fontId="14" fillId="0" borderId="34" xfId="1" applyFont="1" applyBorder="1" applyAlignment="1">
      <alignment horizontal="right" vertical="center"/>
    </xf>
    <xf numFmtId="43" fontId="3" fillId="3" borderId="30" xfId="1" applyFont="1" applyFill="1" applyBorder="1" applyAlignment="1">
      <alignment vertical="center" wrapText="1"/>
    </xf>
    <xf numFmtId="43" fontId="3" fillId="3" borderId="30" xfId="1" applyFont="1" applyFill="1" applyBorder="1" applyAlignment="1">
      <alignment horizontal="center" vertical="center" wrapText="1"/>
    </xf>
    <xf numFmtId="43" fontId="3" fillId="3" borderId="41" xfId="1" applyFont="1" applyFill="1" applyBorder="1" applyAlignment="1">
      <alignment vertical="center" wrapText="1"/>
    </xf>
    <xf numFmtId="4" fontId="15" fillId="0" borderId="8" xfId="0" applyNumberFormat="1" applyFont="1" applyBorder="1" applyAlignment="1">
      <alignment horizontal="right" indent="1"/>
    </xf>
    <xf numFmtId="4" fontId="15" fillId="0" borderId="28" xfId="0" applyNumberFormat="1" applyFont="1" applyBorder="1" applyAlignment="1">
      <alignment horizontal="right" indent="1"/>
    </xf>
    <xf numFmtId="4" fontId="15" fillId="0" borderId="27" xfId="0" applyNumberFormat="1" applyFont="1" applyBorder="1" applyAlignment="1">
      <alignment horizontal="right" indent="1"/>
    </xf>
    <xf numFmtId="4" fontId="16" fillId="2" borderId="42" xfId="0" applyNumberFormat="1" applyFont="1" applyFill="1" applyBorder="1" applyAlignment="1">
      <alignment horizontal="right" vertical="center" wrapText="1" indent="1"/>
    </xf>
    <xf numFmtId="4" fontId="16" fillId="2" borderId="16" xfId="0" applyNumberFormat="1" applyFont="1" applyFill="1" applyBorder="1" applyAlignment="1">
      <alignment horizontal="right" vertical="center" wrapText="1" indent="1"/>
    </xf>
    <xf numFmtId="4" fontId="16" fillId="2" borderId="18" xfId="0" applyNumberFormat="1" applyFont="1" applyFill="1" applyBorder="1" applyAlignment="1">
      <alignment horizontal="right" vertical="center" wrapText="1" indent="1"/>
    </xf>
    <xf numFmtId="4" fontId="16" fillId="2" borderId="36" xfId="0" applyNumberFormat="1" applyFont="1" applyFill="1" applyBorder="1" applyAlignment="1">
      <alignment horizontal="right" vertical="center" wrapText="1" indent="1"/>
    </xf>
    <xf numFmtId="4" fontId="15" fillId="0" borderId="29" xfId="0" applyNumberFormat="1" applyFont="1" applyBorder="1" applyAlignment="1">
      <alignment horizontal="right" indent="1"/>
    </xf>
    <xf numFmtId="4" fontId="15" fillId="0" borderId="48" xfId="0" applyNumberFormat="1" applyFont="1" applyBorder="1" applyAlignment="1">
      <alignment horizontal="right" indent="1"/>
    </xf>
    <xf numFmtId="4" fontId="18" fillId="4" borderId="49" xfId="0" applyNumberFormat="1" applyFont="1" applyFill="1" applyBorder="1" applyAlignment="1">
      <alignment horizontal="left" indent="3"/>
    </xf>
    <xf numFmtId="165" fontId="16" fillId="2" borderId="36" xfId="0" applyNumberFormat="1" applyFont="1" applyFill="1" applyBorder="1" applyAlignment="1">
      <alignment horizontal="right" vertical="center" wrapText="1" indent="1"/>
    </xf>
    <xf numFmtId="43" fontId="14" fillId="0" borderId="35" xfId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JULIO-SEPTIEMBRE</a:t>
            </a:r>
            <a:r>
              <a:rPr lang="es-DO" sz="1600"/>
              <a:t> 2022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II'!$F$10:$F$33</c:f>
              <c:strCache>
                <c:ptCount val="24"/>
                <c:pt idx="0">
                  <c:v>2,196,783.47</c:v>
                </c:pt>
                <c:pt idx="1">
                  <c:v>11,375,550.67</c:v>
                </c:pt>
                <c:pt idx="2">
                  <c:v>4,168,313.56</c:v>
                </c:pt>
                <c:pt idx="3">
                  <c:v>5,668,473.76</c:v>
                </c:pt>
                <c:pt idx="4">
                  <c:v>6,931,293.99</c:v>
                </c:pt>
                <c:pt idx="5">
                  <c:v>34,830,646.56</c:v>
                </c:pt>
                <c:pt idx="6">
                  <c:v>4,159,421.28</c:v>
                </c:pt>
                <c:pt idx="7">
                  <c:v>2,188,626.21</c:v>
                </c:pt>
                <c:pt idx="8">
                  <c:v>3,102,070.31</c:v>
                </c:pt>
                <c:pt idx="9">
                  <c:v>16,124,442.42</c:v>
                </c:pt>
                <c:pt idx="10">
                  <c:v>6,313,344.31</c:v>
                </c:pt>
                <c:pt idx="11">
                  <c:v>7,583,226.43</c:v>
                </c:pt>
                <c:pt idx="12">
                  <c:v>1,231,884.58</c:v>
                </c:pt>
                <c:pt idx="13">
                  <c:v>17,494,902.43</c:v>
                </c:pt>
                <c:pt idx="14">
                  <c:v>600,679.68</c:v>
                </c:pt>
                <c:pt idx="15">
                  <c:v>2,322,648.00</c:v>
                </c:pt>
                <c:pt idx="16">
                  <c:v>1,617,464.74</c:v>
                </c:pt>
                <c:pt idx="17">
                  <c:v>11,388,296.78</c:v>
                </c:pt>
                <c:pt idx="18">
                  <c:v>1,348,271.20</c:v>
                </c:pt>
                <c:pt idx="19">
                  <c:v>3,736,322.50</c:v>
                </c:pt>
                <c:pt idx="20">
                  <c:v>1,855,827.378</c:v>
                </c:pt>
                <c:pt idx="21">
                  <c:v>6,372,115.20</c:v>
                </c:pt>
                <c:pt idx="22">
                  <c:v>2,785,594.18</c:v>
                </c:pt>
                <c:pt idx="23">
                  <c:v>3,555,764.64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'JULIO-SEPTIEMBRE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II'!$F$10:$F$33</c:f>
              <c:numCache>
                <c:formatCode>#,##0.00</c:formatCode>
                <c:ptCount val="24"/>
                <c:pt idx="0">
                  <c:v>2196783.4699999997</c:v>
                </c:pt>
                <c:pt idx="1">
                  <c:v>11375550.673999999</c:v>
                </c:pt>
                <c:pt idx="2">
                  <c:v>4168313.5640000002</c:v>
                </c:pt>
                <c:pt idx="3">
                  <c:v>5668473.7560000001</c:v>
                </c:pt>
                <c:pt idx="4">
                  <c:v>6931293.9880000008</c:v>
                </c:pt>
                <c:pt idx="5">
                  <c:v>34830646.559999995</c:v>
                </c:pt>
                <c:pt idx="6">
                  <c:v>4159421.2800000007</c:v>
                </c:pt>
                <c:pt idx="7">
                  <c:v>2188626.2059999998</c:v>
                </c:pt>
                <c:pt idx="8">
                  <c:v>3102070.3139999998</c:v>
                </c:pt>
                <c:pt idx="9">
                  <c:v>16124442.417199999</c:v>
                </c:pt>
                <c:pt idx="10">
                  <c:v>6313344.3071999997</c:v>
                </c:pt>
                <c:pt idx="11">
                  <c:v>7583226.4279999994</c:v>
                </c:pt>
                <c:pt idx="12">
                  <c:v>1231884.58</c:v>
                </c:pt>
                <c:pt idx="13">
                  <c:v>17494902.432</c:v>
                </c:pt>
                <c:pt idx="14">
                  <c:v>600679.68000000005</c:v>
                </c:pt>
                <c:pt idx="15">
                  <c:v>2322648</c:v>
                </c:pt>
                <c:pt idx="16">
                  <c:v>1617464.7378580645</c:v>
                </c:pt>
                <c:pt idx="17">
                  <c:v>11388296.783999998</c:v>
                </c:pt>
                <c:pt idx="18">
                  <c:v>1348271.2039999999</c:v>
                </c:pt>
                <c:pt idx="19">
                  <c:v>3736322.4960000003</c:v>
                </c:pt>
                <c:pt idx="20" formatCode="#,##0.000">
                  <c:v>1855827.378</c:v>
                </c:pt>
                <c:pt idx="21">
                  <c:v>6372115.2000000011</c:v>
                </c:pt>
                <c:pt idx="22">
                  <c:v>2785594.176</c:v>
                </c:pt>
                <c:pt idx="23">
                  <c:v>3555764.6399999997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845312"/>
        <c:axId val="128846464"/>
      </c:barChart>
      <c:catAx>
        <c:axId val="128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6464"/>
        <c:crosses val="autoZero"/>
        <c:auto val="1"/>
        <c:lblAlgn val="ctr"/>
        <c:lblOffset val="100"/>
        <c:noMultiLvlLbl val="0"/>
      </c:catAx>
      <c:valAx>
        <c:axId val="1288464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465179</xdr:colOff>
      <xdr:row>52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102093</xdr:colOff>
      <xdr:row>8</xdr:row>
      <xdr:rowOff>46511</xdr:rowOff>
    </xdr:from>
    <xdr:to>
      <xdr:col>20</xdr:col>
      <xdr:colOff>468003</xdr:colOff>
      <xdr:row>46</xdr:row>
      <xdr:rowOff>153718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showGridLines="0" tabSelected="1" workbookViewId="0">
      <selection activeCell="J38" sqref="J38"/>
    </sheetView>
  </sheetViews>
  <sheetFormatPr baseColWidth="10" defaultRowHeight="14.5" x14ac:dyDescent="0.35"/>
  <cols>
    <col min="1" max="1" width="26.54296875" customWidth="1"/>
    <col min="2" max="2" width="21.26953125" customWidth="1"/>
    <col min="3" max="3" width="15.54296875" bestFit="1" customWidth="1"/>
    <col min="4" max="4" width="14.54296875" customWidth="1"/>
    <col min="5" max="5" width="16.7265625" bestFit="1" customWidth="1"/>
    <col min="6" max="6" width="15.1796875" customWidth="1"/>
  </cols>
  <sheetData>
    <row r="2" spans="1:6" ht="15.5" x14ac:dyDescent="0.35">
      <c r="A2" s="87" t="s">
        <v>31</v>
      </c>
      <c r="B2" s="87"/>
      <c r="C2" s="87"/>
      <c r="D2" s="87"/>
      <c r="E2" s="87"/>
      <c r="F2" s="87"/>
    </row>
    <row r="3" spans="1:6" ht="15.5" x14ac:dyDescent="0.35">
      <c r="A3" s="87" t="s">
        <v>28</v>
      </c>
      <c r="B3" s="87"/>
      <c r="C3" s="87"/>
      <c r="D3" s="87"/>
      <c r="E3" s="87"/>
      <c r="F3" s="87"/>
    </row>
    <row r="4" spans="1:6" ht="15.5" x14ac:dyDescent="0.35">
      <c r="A4" s="87" t="s">
        <v>29</v>
      </c>
      <c r="B4" s="87"/>
      <c r="C4" s="87"/>
      <c r="D4" s="87"/>
      <c r="E4" s="87"/>
      <c r="F4" s="87"/>
    </row>
    <row r="5" spans="1:6" ht="15.5" x14ac:dyDescent="0.35">
      <c r="A5" s="87" t="s">
        <v>30</v>
      </c>
      <c r="B5" s="87"/>
      <c r="C5" s="87"/>
      <c r="D5" s="87"/>
      <c r="E5" s="87"/>
      <c r="F5" s="87"/>
    </row>
    <row r="6" spans="1:6" ht="16" thickBot="1" x14ac:dyDescent="0.4">
      <c r="A6" s="87" t="s">
        <v>64</v>
      </c>
      <c r="B6" s="87"/>
      <c r="C6" s="87"/>
      <c r="D6" s="87"/>
      <c r="E6" s="87"/>
      <c r="F6" s="87"/>
    </row>
    <row r="7" spans="1:6" ht="19.5" customHeight="1" thickTop="1" thickBot="1" x14ac:dyDescent="0.4">
      <c r="A7" s="92" t="s">
        <v>45</v>
      </c>
      <c r="B7" s="93"/>
      <c r="C7" s="93"/>
      <c r="D7" s="93"/>
      <c r="E7" s="93"/>
      <c r="F7" s="94"/>
    </row>
    <row r="8" spans="1:6" ht="19.5" customHeight="1" thickTop="1" thickBot="1" x14ac:dyDescent="0.4">
      <c r="A8" s="96" t="s">
        <v>7</v>
      </c>
      <c r="B8" s="98" t="s">
        <v>26</v>
      </c>
      <c r="C8" s="95" t="s">
        <v>53</v>
      </c>
      <c r="D8" s="95"/>
      <c r="E8" s="95"/>
      <c r="F8" s="15"/>
    </row>
    <row r="9" spans="1:6" s="2" customFormat="1" ht="41.25" customHeight="1" thickTop="1" thickBot="1" x14ac:dyDescent="0.4">
      <c r="A9" s="97"/>
      <c r="B9" s="99"/>
      <c r="C9" s="16" t="s">
        <v>60</v>
      </c>
      <c r="D9" s="16" t="s">
        <v>58</v>
      </c>
      <c r="E9" s="16" t="s">
        <v>59</v>
      </c>
      <c r="F9" s="31" t="s">
        <v>54</v>
      </c>
    </row>
    <row r="10" spans="1:6" ht="15.5" thickTop="1" thickBot="1" x14ac:dyDescent="0.4">
      <c r="A10" s="100" t="s">
        <v>24</v>
      </c>
      <c r="B10" s="9" t="s">
        <v>9</v>
      </c>
      <c r="C10" s="83">
        <v>756157.15999999992</v>
      </c>
      <c r="D10" s="46">
        <v>731464.03999999992</v>
      </c>
      <c r="E10" s="47">
        <v>709162.27</v>
      </c>
      <c r="F10" s="48">
        <f>SUM(C10:E10)</f>
        <v>2196783.4699999997</v>
      </c>
    </row>
    <row r="11" spans="1:6" ht="15" thickBot="1" x14ac:dyDescent="0.4">
      <c r="A11" s="86"/>
      <c r="B11" s="32" t="s">
        <v>56</v>
      </c>
      <c r="C11" s="33">
        <f>SUM(C10)</f>
        <v>756157.15999999992</v>
      </c>
      <c r="D11" s="34">
        <v>731464.03999999992</v>
      </c>
      <c r="E11" s="35">
        <v>709162.27</v>
      </c>
      <c r="F11" s="36">
        <f t="shared" ref="F11:F41" si="0">SUM(C11:E11)</f>
        <v>2196783.4699999997</v>
      </c>
    </row>
    <row r="12" spans="1:6" x14ac:dyDescent="0.35">
      <c r="A12" s="84" t="s">
        <v>25</v>
      </c>
      <c r="B12" s="10" t="s">
        <v>12</v>
      </c>
      <c r="C12" s="37">
        <v>3826251.9299999997</v>
      </c>
      <c r="D12" s="49">
        <v>3833406.17</v>
      </c>
      <c r="E12" s="38">
        <v>3715892.574</v>
      </c>
      <c r="F12" s="50">
        <f t="shared" si="0"/>
        <v>11375550.673999999</v>
      </c>
    </row>
    <row r="13" spans="1:6" ht="15" customHeight="1" x14ac:dyDescent="0.35">
      <c r="A13" s="85"/>
      <c r="B13" s="11" t="s">
        <v>13</v>
      </c>
      <c r="C13" s="39">
        <v>1587369.6</v>
      </c>
      <c r="D13" s="51">
        <v>1298709.5000000002</v>
      </c>
      <c r="E13" s="40">
        <v>1282234.4639999999</v>
      </c>
      <c r="F13" s="52">
        <f t="shared" si="0"/>
        <v>4168313.5640000002</v>
      </c>
    </row>
    <row r="14" spans="1:6" ht="13.5" customHeight="1" x14ac:dyDescent="0.35">
      <c r="A14" s="85"/>
      <c r="B14" s="11" t="s">
        <v>27</v>
      </c>
      <c r="C14" s="39">
        <v>1994000.882</v>
      </c>
      <c r="D14" s="51">
        <v>1873680.49</v>
      </c>
      <c r="E14" s="40">
        <v>1800792.3840000001</v>
      </c>
      <c r="F14" s="52">
        <f t="shared" si="0"/>
        <v>5668473.7560000001</v>
      </c>
    </row>
    <row r="15" spans="1:6" ht="15" thickBot="1" x14ac:dyDescent="0.4">
      <c r="A15" s="85"/>
      <c r="B15" s="9" t="s">
        <v>14</v>
      </c>
      <c r="C15" s="41">
        <v>2410257.3119999999</v>
      </c>
      <c r="D15" s="53">
        <v>2430155.52</v>
      </c>
      <c r="E15" s="42">
        <v>2090881.1560000002</v>
      </c>
      <c r="F15" s="54">
        <f t="shared" si="0"/>
        <v>6931293.9880000008</v>
      </c>
    </row>
    <row r="16" spans="1:6" ht="15" thickBot="1" x14ac:dyDescent="0.4">
      <c r="A16" s="86"/>
      <c r="B16" s="32" t="s">
        <v>56</v>
      </c>
      <c r="C16" s="43">
        <f>SUM(C12:C15)</f>
        <v>9817879.7239999995</v>
      </c>
      <c r="D16" s="43">
        <f>SUM(D12:D15)</f>
        <v>9435951.6799999997</v>
      </c>
      <c r="E16" s="43">
        <f>SUM(E12:E15)</f>
        <v>8889800.5779999997</v>
      </c>
      <c r="F16" s="36">
        <f t="shared" si="0"/>
        <v>28143631.982000001</v>
      </c>
    </row>
    <row r="17" spans="1:6" x14ac:dyDescent="0.35">
      <c r="A17" s="84" t="s">
        <v>46</v>
      </c>
      <c r="B17" s="12" t="s">
        <v>15</v>
      </c>
      <c r="C17" s="55">
        <v>11618378.495999999</v>
      </c>
      <c r="D17" s="44">
        <v>11704167.360000001</v>
      </c>
      <c r="E17" s="56">
        <v>11508100.703999998</v>
      </c>
      <c r="F17" s="50">
        <f t="shared" si="0"/>
        <v>34830646.559999995</v>
      </c>
    </row>
    <row r="18" spans="1:6" x14ac:dyDescent="0.35">
      <c r="A18" s="85"/>
      <c r="B18" s="11" t="s">
        <v>0</v>
      </c>
      <c r="C18" s="57">
        <v>1338664.3200000003</v>
      </c>
      <c r="D18" s="45">
        <v>1434283.2000000002</v>
      </c>
      <c r="E18" s="58">
        <v>1386473.7600000002</v>
      </c>
      <c r="F18" s="52">
        <f t="shared" si="0"/>
        <v>4159421.2800000007</v>
      </c>
    </row>
    <row r="19" spans="1:6" x14ac:dyDescent="0.35">
      <c r="A19" s="85"/>
      <c r="B19" s="11" t="s">
        <v>8</v>
      </c>
      <c r="C19" s="59">
        <v>699012.96399999992</v>
      </c>
      <c r="D19" s="39">
        <v>708696.93</v>
      </c>
      <c r="E19" s="60">
        <v>780916.31200000003</v>
      </c>
      <c r="F19" s="52">
        <f t="shared" si="0"/>
        <v>2188626.2059999998</v>
      </c>
    </row>
    <row r="20" spans="1:6" ht="17.25" customHeight="1" thickBot="1" x14ac:dyDescent="0.4">
      <c r="A20" s="85"/>
      <c r="B20" s="9" t="s">
        <v>16</v>
      </c>
      <c r="C20" s="61">
        <v>1026745.074</v>
      </c>
      <c r="D20" s="41">
        <v>1062097.6499999999</v>
      </c>
      <c r="E20" s="62">
        <v>1013227.59</v>
      </c>
      <c r="F20" s="54">
        <f t="shared" si="0"/>
        <v>3102070.3139999998</v>
      </c>
    </row>
    <row r="21" spans="1:6" ht="15" thickBot="1" x14ac:dyDescent="0.4">
      <c r="A21" s="86"/>
      <c r="B21" s="32" t="s">
        <v>56</v>
      </c>
      <c r="C21" s="43">
        <f>SUM(C17:C20)</f>
        <v>14682800.853999998</v>
      </c>
      <c r="D21" s="43">
        <f>SUM(D17:D20)</f>
        <v>14909245.140000002</v>
      </c>
      <c r="E21" s="43">
        <f>SUM(E17:E20)</f>
        <v>14688718.365999999</v>
      </c>
      <c r="F21" s="36">
        <f t="shared" si="0"/>
        <v>44280764.359999999</v>
      </c>
    </row>
    <row r="22" spans="1:6" x14ac:dyDescent="0.35">
      <c r="A22" s="84" t="s">
        <v>47</v>
      </c>
      <c r="B22" s="10" t="s">
        <v>18</v>
      </c>
      <c r="C22" s="37">
        <v>5574111.6647999994</v>
      </c>
      <c r="D22" s="37">
        <v>5346918.9479999989</v>
      </c>
      <c r="E22" s="63">
        <v>5203411.8044000007</v>
      </c>
      <c r="F22" s="50">
        <f t="shared" si="0"/>
        <v>16124442.417199999</v>
      </c>
    </row>
    <row r="23" spans="1:6" x14ac:dyDescent="0.35">
      <c r="A23" s="85"/>
      <c r="B23" s="11" t="s">
        <v>2</v>
      </c>
      <c r="C23" s="39">
        <v>2050961.0087225803</v>
      </c>
      <c r="D23" s="39">
        <v>2155212.2136774193</v>
      </c>
      <c r="E23" s="58">
        <v>2107171.0847999998</v>
      </c>
      <c r="F23" s="52">
        <f t="shared" si="0"/>
        <v>6313344.3071999997</v>
      </c>
    </row>
    <row r="24" spans="1:6" x14ac:dyDescent="0.35">
      <c r="A24" s="85"/>
      <c r="B24" s="11" t="s">
        <v>1</v>
      </c>
      <c r="C24" s="39">
        <v>2428206.9439999997</v>
      </c>
      <c r="D24" s="39">
        <v>2652323.3599999994</v>
      </c>
      <c r="E24" s="60">
        <v>2502696.1240000003</v>
      </c>
      <c r="F24" s="52">
        <f t="shared" si="0"/>
        <v>7583226.4279999994</v>
      </c>
    </row>
    <row r="25" spans="1:6" ht="15" thickBot="1" x14ac:dyDescent="0.4">
      <c r="A25" s="85"/>
      <c r="B25" s="9" t="s">
        <v>17</v>
      </c>
      <c r="C25" s="41">
        <v>408801.25599999999</v>
      </c>
      <c r="D25" s="41">
        <v>418549.48</v>
      </c>
      <c r="E25" s="62">
        <v>404533.84400000004</v>
      </c>
      <c r="F25" s="54">
        <f t="shared" si="0"/>
        <v>1231884.58</v>
      </c>
    </row>
    <row r="26" spans="1:6" ht="15" thickBot="1" x14ac:dyDescent="0.4">
      <c r="A26" s="86"/>
      <c r="B26" s="32" t="s">
        <v>56</v>
      </c>
      <c r="C26" s="43">
        <f>SUM(C22:C25)</f>
        <v>10462080.873522578</v>
      </c>
      <c r="D26" s="43">
        <f>SUM(D22:D25)</f>
        <v>10573004.001677418</v>
      </c>
      <c r="E26" s="43">
        <f>SUM(E22:E25)</f>
        <v>10217812.8572</v>
      </c>
      <c r="F26" s="36">
        <f t="shared" si="0"/>
        <v>31252897.732399996</v>
      </c>
    </row>
    <row r="27" spans="1:6" x14ac:dyDescent="0.35">
      <c r="A27" s="84" t="s">
        <v>48</v>
      </c>
      <c r="B27" s="12" t="s">
        <v>6</v>
      </c>
      <c r="C27" s="37">
        <v>6124757.7599999998</v>
      </c>
      <c r="D27" s="55">
        <v>6191873.2800000003</v>
      </c>
      <c r="E27" s="56">
        <v>5178271.3920000009</v>
      </c>
      <c r="F27" s="50">
        <f t="shared" si="0"/>
        <v>17494902.432</v>
      </c>
    </row>
    <row r="28" spans="1:6" x14ac:dyDescent="0.35">
      <c r="A28" s="85"/>
      <c r="B28" s="11" t="s">
        <v>19</v>
      </c>
      <c r="C28" s="39">
        <v>191346.23000000004</v>
      </c>
      <c r="D28" s="59">
        <v>223449.47</v>
      </c>
      <c r="E28" s="60">
        <v>185883.98</v>
      </c>
      <c r="F28" s="52">
        <f t="shared" si="0"/>
        <v>600679.68000000005</v>
      </c>
    </row>
    <row r="29" spans="1:6" x14ac:dyDescent="0.35">
      <c r="A29" s="85"/>
      <c r="B29" s="11" t="s">
        <v>20</v>
      </c>
      <c r="C29" s="39">
        <v>758792.16000000015</v>
      </c>
      <c r="D29" s="57">
        <v>795057.12</v>
      </c>
      <c r="E29" s="58">
        <v>768798.71999999997</v>
      </c>
      <c r="F29" s="52">
        <f t="shared" si="0"/>
        <v>2322648</v>
      </c>
    </row>
    <row r="30" spans="1:6" ht="14.25" customHeight="1" thickBot="1" x14ac:dyDescent="0.4">
      <c r="A30" s="85"/>
      <c r="B30" s="9" t="s">
        <v>21</v>
      </c>
      <c r="C30" s="41">
        <v>535266.08825806458</v>
      </c>
      <c r="D30" s="64">
        <v>550167.55199999991</v>
      </c>
      <c r="E30" s="65">
        <v>532031.09759999998</v>
      </c>
      <c r="F30" s="54">
        <f t="shared" si="0"/>
        <v>1617464.7378580645</v>
      </c>
    </row>
    <row r="31" spans="1:6" ht="15" thickBot="1" x14ac:dyDescent="0.4">
      <c r="A31" s="86"/>
      <c r="B31" s="32" t="s">
        <v>56</v>
      </c>
      <c r="C31" s="43">
        <f>SUM(C27:C30)</f>
        <v>7610162.2382580647</v>
      </c>
      <c r="D31" s="43">
        <f>SUM(D27:D30)</f>
        <v>7760547.4220000003</v>
      </c>
      <c r="E31" s="43">
        <f>SUM(E27:E30)</f>
        <v>6664985.1896000011</v>
      </c>
      <c r="F31" s="36">
        <f t="shared" si="0"/>
        <v>22035694.849858068</v>
      </c>
    </row>
    <row r="32" spans="1:6" x14ac:dyDescent="0.35">
      <c r="A32" s="84" t="s">
        <v>49</v>
      </c>
      <c r="B32" s="12" t="s">
        <v>10</v>
      </c>
      <c r="C32" s="44">
        <v>3827441.1399999997</v>
      </c>
      <c r="D32" s="66">
        <v>3908927.8599999994</v>
      </c>
      <c r="E32" s="38">
        <v>3651927.784</v>
      </c>
      <c r="F32" s="67">
        <f t="shared" si="0"/>
        <v>11388296.783999998</v>
      </c>
    </row>
    <row r="33" spans="1:6" ht="15" thickBot="1" x14ac:dyDescent="0.4">
      <c r="A33" s="85"/>
      <c r="B33" s="9" t="s">
        <v>11</v>
      </c>
      <c r="C33" s="41">
        <v>473433.54199999996</v>
      </c>
      <c r="D33" s="61">
        <v>478434.95</v>
      </c>
      <c r="E33" s="42">
        <v>396402.71200000006</v>
      </c>
      <c r="F33" s="54">
        <f t="shared" si="0"/>
        <v>1348271.2039999999</v>
      </c>
    </row>
    <row r="34" spans="1:6" ht="15" thickBot="1" x14ac:dyDescent="0.4">
      <c r="A34" s="86"/>
      <c r="B34" s="32" t="s">
        <v>56</v>
      </c>
      <c r="C34" s="43">
        <f>SUM(C32:C33)</f>
        <v>4300874.682</v>
      </c>
      <c r="D34" s="43">
        <f>SUM(D32:D33)</f>
        <v>4387362.8099999996</v>
      </c>
      <c r="E34" s="43">
        <f>SUM(E32:E33)</f>
        <v>4048330.4960000003</v>
      </c>
      <c r="F34" s="36">
        <f t="shared" si="0"/>
        <v>12736567.987999998</v>
      </c>
    </row>
    <row r="35" spans="1:6" ht="15" customHeight="1" x14ac:dyDescent="0.35">
      <c r="A35" s="84" t="s">
        <v>50</v>
      </c>
      <c r="B35" s="12" t="s">
        <v>22</v>
      </c>
      <c r="C35" s="44">
        <v>1213825.5360000001</v>
      </c>
      <c r="D35" s="68">
        <v>1294418.8799999999</v>
      </c>
      <c r="E35" s="38">
        <v>1228078.0800000001</v>
      </c>
      <c r="F35" s="67">
        <f t="shared" si="0"/>
        <v>3736322.4960000003</v>
      </c>
    </row>
    <row r="36" spans="1:6" ht="15" customHeight="1" thickBot="1" x14ac:dyDescent="0.4">
      <c r="A36" s="85"/>
      <c r="B36" s="9" t="s">
        <v>4</v>
      </c>
      <c r="C36" s="41">
        <v>631724.39599999995</v>
      </c>
      <c r="D36" s="61">
        <v>644179.81999999995</v>
      </c>
      <c r="E36" s="42">
        <v>579923.16200000001</v>
      </c>
      <c r="F36" s="54">
        <f t="shared" si="0"/>
        <v>1855827.378</v>
      </c>
    </row>
    <row r="37" spans="1:6" ht="15" thickBot="1" x14ac:dyDescent="0.4">
      <c r="A37" s="86"/>
      <c r="B37" s="32" t="s">
        <v>56</v>
      </c>
      <c r="C37" s="43">
        <f>SUM(C35:C36)</f>
        <v>1845549.932</v>
      </c>
      <c r="D37" s="43">
        <f>SUM(D35:D36)</f>
        <v>1938598.6999999997</v>
      </c>
      <c r="E37" s="43">
        <f>SUM(E35:E36)</f>
        <v>1808001.2420000001</v>
      </c>
      <c r="F37" s="36">
        <f t="shared" si="0"/>
        <v>5592149.8739999998</v>
      </c>
    </row>
    <row r="38" spans="1:6" ht="18.5" customHeight="1" x14ac:dyDescent="0.35">
      <c r="A38" s="84" t="s">
        <v>51</v>
      </c>
      <c r="B38" s="12" t="s">
        <v>23</v>
      </c>
      <c r="C38" s="44">
        <v>2578060.8000000003</v>
      </c>
      <c r="D38" s="44">
        <v>1796256</v>
      </c>
      <c r="E38" s="38">
        <v>1997798.4000000001</v>
      </c>
      <c r="F38" s="67">
        <f t="shared" si="0"/>
        <v>6372115.2000000011</v>
      </c>
    </row>
    <row r="39" spans="1:6" ht="16" customHeight="1" x14ac:dyDescent="0.35">
      <c r="A39" s="85"/>
      <c r="B39" s="11" t="s">
        <v>5</v>
      </c>
      <c r="C39" s="39">
        <v>894055.67999999982</v>
      </c>
      <c r="D39" s="39">
        <v>954961.92000000004</v>
      </c>
      <c r="E39" s="40">
        <v>936576.57599999988</v>
      </c>
      <c r="F39" s="52">
        <f t="shared" si="0"/>
        <v>2785594.176</v>
      </c>
    </row>
    <row r="40" spans="1:6" ht="15" thickBot="1" x14ac:dyDescent="0.4">
      <c r="A40" s="85"/>
      <c r="B40" s="9" t="s">
        <v>3</v>
      </c>
      <c r="C40" s="41">
        <v>1189132.416</v>
      </c>
      <c r="D40" s="41">
        <v>1258640.6399999999</v>
      </c>
      <c r="E40" s="42">
        <v>1107991.584</v>
      </c>
      <c r="F40" s="54">
        <f t="shared" si="0"/>
        <v>3555764.6399999997</v>
      </c>
    </row>
    <row r="41" spans="1:6" ht="15" thickBot="1" x14ac:dyDescent="0.4">
      <c r="A41" s="91"/>
      <c r="B41" s="32" t="s">
        <v>56</v>
      </c>
      <c r="C41" s="43">
        <f>SUM(C38:C40)</f>
        <v>4661248.8959999997</v>
      </c>
      <c r="D41" s="43">
        <f>SUM(D38:D40)</f>
        <v>4009858.5599999996</v>
      </c>
      <c r="E41" s="43">
        <f>SUM(E38:E40)</f>
        <v>4042366.5599999996</v>
      </c>
      <c r="F41" s="36">
        <f t="shared" si="0"/>
        <v>12713474.015999999</v>
      </c>
    </row>
    <row r="42" spans="1:6" ht="16.5" customHeight="1" thickTop="1" thickBot="1" x14ac:dyDescent="0.4">
      <c r="A42" s="89" t="s">
        <v>55</v>
      </c>
      <c r="B42" s="90"/>
      <c r="C42" s="69">
        <f>SUM(C11,C16,C21,C26,C31,C34,C37,C41)</f>
        <v>54136754.359780639</v>
      </c>
      <c r="D42" s="70">
        <f>SUM(D11,D16,D21,D26,D31,D34,D37,D41)</f>
        <v>53746032.353677422</v>
      </c>
      <c r="E42" s="69">
        <f>SUM(E11,E16,E21,E26,E31,E34,E37,E41)</f>
        <v>51069177.558799997</v>
      </c>
      <c r="F42" s="71">
        <f>SUM(F11,F16,F21,F26,F31,F34,F37,F41)</f>
        <v>158951964.2722581</v>
      </c>
    </row>
    <row r="43" spans="1:6" ht="15" thickTop="1" x14ac:dyDescent="0.35">
      <c r="C43" s="1"/>
      <c r="D43" s="1"/>
      <c r="E43" s="1"/>
      <c r="F43" s="1"/>
    </row>
    <row r="44" spans="1:6" x14ac:dyDescent="0.35">
      <c r="A44" t="s">
        <v>52</v>
      </c>
      <c r="C44" s="1"/>
      <c r="D44" s="1"/>
      <c r="E44" s="1"/>
      <c r="F44" s="1"/>
    </row>
    <row r="45" spans="1:6" x14ac:dyDescent="0.35">
      <c r="C45" s="1"/>
      <c r="D45" s="1"/>
      <c r="E45" s="1"/>
    </row>
    <row r="46" spans="1:6" ht="15" customHeight="1" x14ac:dyDescent="0.35"/>
    <row r="47" spans="1:6" ht="15" customHeight="1" x14ac:dyDescent="0.35">
      <c r="B47" s="88"/>
      <c r="C47" s="88"/>
      <c r="D47" s="88"/>
      <c r="E47" s="88"/>
      <c r="F47" s="88"/>
    </row>
    <row r="48" spans="1:6" ht="15.5" x14ac:dyDescent="0.35">
      <c r="B48" s="87"/>
      <c r="C48" s="87"/>
      <c r="D48" s="87"/>
      <c r="E48" s="87"/>
      <c r="F48" s="87"/>
    </row>
    <row r="49" spans="1:6" ht="15.5" x14ac:dyDescent="0.35">
      <c r="B49" s="87"/>
      <c r="C49" s="87"/>
      <c r="D49" s="87"/>
      <c r="E49" s="87"/>
      <c r="F49" s="87"/>
    </row>
    <row r="51" spans="1:6" ht="15.75" customHeight="1" x14ac:dyDescent="0.35"/>
    <row r="52" spans="1:6" ht="15.75" customHeight="1" x14ac:dyDescent="0.35"/>
    <row r="53" spans="1:6" s="3" customFormat="1" ht="12.75" customHeight="1" x14ac:dyDescent="0.35">
      <c r="A53"/>
      <c r="B53"/>
      <c r="C53"/>
      <c r="D53"/>
      <c r="E53"/>
      <c r="F53"/>
    </row>
    <row r="54" spans="1:6" ht="15" customHeight="1" x14ac:dyDescent="0.35"/>
    <row r="55" spans="1:6" ht="14.25" customHeight="1" x14ac:dyDescent="0.35"/>
    <row r="56" spans="1:6" ht="15.75" customHeight="1" x14ac:dyDescent="0.35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D16:E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110" zoomScaleNormal="110" workbookViewId="0">
      <selection activeCell="F16" sqref="F16"/>
    </sheetView>
  </sheetViews>
  <sheetFormatPr baseColWidth="10" defaultColWidth="9.1796875" defaultRowHeight="14.5" x14ac:dyDescent="0.35"/>
  <cols>
    <col min="1" max="1" width="25.7265625" customWidth="1"/>
    <col min="2" max="2" width="22.7265625" customWidth="1"/>
    <col min="3" max="5" width="16.7265625" customWidth="1"/>
    <col min="6" max="6" width="19.26953125" customWidth="1"/>
  </cols>
  <sheetData>
    <row r="1" spans="1:6" ht="15.5" x14ac:dyDescent="0.35">
      <c r="A1" s="87"/>
      <c r="B1" s="87"/>
      <c r="C1" s="87"/>
      <c r="D1" s="87"/>
      <c r="E1" s="87"/>
      <c r="F1" s="87"/>
    </row>
    <row r="2" spans="1:6" ht="15.5" x14ac:dyDescent="0.35">
      <c r="A2" s="87" t="s">
        <v>31</v>
      </c>
      <c r="B2" s="87"/>
      <c r="C2" s="87"/>
      <c r="D2" s="87"/>
      <c r="E2" s="87"/>
      <c r="F2" s="87"/>
    </row>
    <row r="3" spans="1:6" ht="15.5" x14ac:dyDescent="0.35">
      <c r="A3" s="87" t="s">
        <v>28</v>
      </c>
      <c r="B3" s="87"/>
      <c r="C3" s="87"/>
      <c r="D3" s="87"/>
      <c r="E3" s="87"/>
      <c r="F3" s="87"/>
    </row>
    <row r="4" spans="1:6" ht="15.5" x14ac:dyDescent="0.35">
      <c r="A4" s="87" t="s">
        <v>29</v>
      </c>
      <c r="B4" s="87"/>
      <c r="C4" s="87"/>
      <c r="D4" s="87"/>
      <c r="E4" s="87"/>
      <c r="F4" s="87"/>
    </row>
    <row r="5" spans="1:6" ht="15.5" x14ac:dyDescent="0.35">
      <c r="A5" s="87" t="s">
        <v>30</v>
      </c>
      <c r="B5" s="87"/>
      <c r="C5" s="87"/>
      <c r="D5" s="87"/>
      <c r="E5" s="87"/>
      <c r="F5" s="87"/>
    </row>
    <row r="6" spans="1:6" ht="15.5" x14ac:dyDescent="0.35">
      <c r="A6" s="87" t="s">
        <v>65</v>
      </c>
      <c r="B6" s="87"/>
      <c r="C6" s="87"/>
      <c r="D6" s="87"/>
      <c r="E6" s="87"/>
      <c r="F6" s="87"/>
    </row>
    <row r="7" spans="1:6" ht="10" customHeight="1" thickBot="1" x14ac:dyDescent="0.4">
      <c r="A7" s="4"/>
      <c r="B7" s="4"/>
      <c r="C7" s="4"/>
      <c r="D7" s="13"/>
      <c r="E7" s="13"/>
      <c r="F7" s="4"/>
    </row>
    <row r="8" spans="1:6" ht="15.75" customHeight="1" thickTop="1" x14ac:dyDescent="0.35">
      <c r="A8" s="108" t="s">
        <v>32</v>
      </c>
      <c r="B8" s="110" t="s">
        <v>33</v>
      </c>
      <c r="C8" s="112" t="s">
        <v>61</v>
      </c>
      <c r="D8" s="112" t="s">
        <v>62</v>
      </c>
      <c r="E8" s="112" t="s">
        <v>63</v>
      </c>
      <c r="F8" s="114" t="s">
        <v>54</v>
      </c>
    </row>
    <row r="9" spans="1:6" s="5" customFormat="1" ht="16.5" customHeight="1" thickBot="1" x14ac:dyDescent="0.35">
      <c r="A9" s="109"/>
      <c r="B9" s="111"/>
      <c r="C9" s="113"/>
      <c r="D9" s="116"/>
      <c r="E9" s="116"/>
      <c r="F9" s="115"/>
    </row>
    <row r="10" spans="1:6" s="5" customFormat="1" ht="15" thickTop="1" thickBot="1" x14ac:dyDescent="0.35">
      <c r="A10" s="17" t="s">
        <v>34</v>
      </c>
      <c r="B10" s="18" t="s">
        <v>9</v>
      </c>
      <c r="C10" s="19">
        <v>756157.15999999992</v>
      </c>
      <c r="D10" s="19">
        <v>731464.03999999992</v>
      </c>
      <c r="E10" s="80">
        <v>709162.27</v>
      </c>
      <c r="F10" s="75">
        <f t="shared" ref="F10:F29" si="0">SUM(C10:E10)</f>
        <v>2196783.4699999997</v>
      </c>
    </row>
    <row r="11" spans="1:6" s="5" customFormat="1" ht="14" x14ac:dyDescent="0.3">
      <c r="A11" s="101" t="s">
        <v>35</v>
      </c>
      <c r="B11" s="20" t="s">
        <v>12</v>
      </c>
      <c r="C11" s="21">
        <v>3826251.9299999997</v>
      </c>
      <c r="D11" s="21">
        <v>3833406.17</v>
      </c>
      <c r="E11" s="72">
        <v>3715892.574</v>
      </c>
      <c r="F11" s="76">
        <f t="shared" si="0"/>
        <v>11375550.673999999</v>
      </c>
    </row>
    <row r="12" spans="1:6" s="5" customFormat="1" ht="14" x14ac:dyDescent="0.3">
      <c r="A12" s="102"/>
      <c r="B12" s="22" t="s">
        <v>13</v>
      </c>
      <c r="C12" s="23">
        <v>1587369.6</v>
      </c>
      <c r="D12" s="23">
        <v>1298709.5000000002</v>
      </c>
      <c r="E12" s="73">
        <v>1282234.4639999999</v>
      </c>
      <c r="F12" s="77">
        <f t="shared" si="0"/>
        <v>4168313.5640000002</v>
      </c>
    </row>
    <row r="13" spans="1:6" s="5" customFormat="1" ht="14" x14ac:dyDescent="0.3">
      <c r="A13" s="102"/>
      <c r="B13" s="22" t="s">
        <v>27</v>
      </c>
      <c r="C13" s="23">
        <v>1994000.882</v>
      </c>
      <c r="D13" s="23">
        <v>1873680.49</v>
      </c>
      <c r="E13" s="73">
        <v>1800792.3840000001</v>
      </c>
      <c r="F13" s="77">
        <f t="shared" si="0"/>
        <v>5668473.7560000001</v>
      </c>
    </row>
    <row r="14" spans="1:6" s="5" customFormat="1" thickBot="1" x14ac:dyDescent="0.35">
      <c r="A14" s="103"/>
      <c r="B14" s="24" t="s">
        <v>14</v>
      </c>
      <c r="C14" s="25">
        <v>2410257.3119999999</v>
      </c>
      <c r="D14" s="25">
        <v>2430155.52</v>
      </c>
      <c r="E14" s="74">
        <v>2090881.1560000002</v>
      </c>
      <c r="F14" s="78">
        <f t="shared" si="0"/>
        <v>6931293.9880000008</v>
      </c>
    </row>
    <row r="15" spans="1:6" s="5" customFormat="1" ht="14" x14ac:dyDescent="0.3">
      <c r="A15" s="101" t="s">
        <v>36</v>
      </c>
      <c r="B15" s="20" t="s">
        <v>15</v>
      </c>
      <c r="C15" s="21">
        <v>11618378.495999999</v>
      </c>
      <c r="D15" s="21">
        <v>11704167.360000001</v>
      </c>
      <c r="E15" s="72">
        <v>11508100.703999998</v>
      </c>
      <c r="F15" s="76">
        <f t="shared" si="0"/>
        <v>34830646.559999995</v>
      </c>
    </row>
    <row r="16" spans="1:6" s="5" customFormat="1" ht="14" x14ac:dyDescent="0.3">
      <c r="A16" s="102"/>
      <c r="B16" s="22" t="s">
        <v>0</v>
      </c>
      <c r="C16" s="26">
        <v>1338664.3200000003</v>
      </c>
      <c r="D16" s="26">
        <v>1434283.2000000002</v>
      </c>
      <c r="E16" s="79">
        <v>1386473.7600000002</v>
      </c>
      <c r="F16" s="77">
        <f t="shared" si="0"/>
        <v>4159421.2800000007</v>
      </c>
    </row>
    <row r="17" spans="1:6" s="5" customFormat="1" ht="14" x14ac:dyDescent="0.3">
      <c r="A17" s="102"/>
      <c r="B17" s="22" t="s">
        <v>8</v>
      </c>
      <c r="C17" s="23">
        <v>699012.96399999992</v>
      </c>
      <c r="D17" s="23">
        <v>708696.93</v>
      </c>
      <c r="E17" s="73">
        <v>780916.31200000003</v>
      </c>
      <c r="F17" s="77">
        <f t="shared" si="0"/>
        <v>2188626.2059999998</v>
      </c>
    </row>
    <row r="18" spans="1:6" s="5" customFormat="1" thickBot="1" x14ac:dyDescent="0.35">
      <c r="A18" s="103"/>
      <c r="B18" s="24" t="s">
        <v>16</v>
      </c>
      <c r="C18" s="25">
        <v>1026745.074</v>
      </c>
      <c r="D18" s="25">
        <v>1062097.6499999999</v>
      </c>
      <c r="E18" s="74">
        <v>1013227.59</v>
      </c>
      <c r="F18" s="78">
        <f t="shared" si="0"/>
        <v>3102070.3139999998</v>
      </c>
    </row>
    <row r="19" spans="1:6" s="5" customFormat="1" ht="14" x14ac:dyDescent="0.3">
      <c r="A19" s="101" t="s">
        <v>37</v>
      </c>
      <c r="B19" s="20" t="s">
        <v>18</v>
      </c>
      <c r="C19" s="21">
        <v>5574111.6647999994</v>
      </c>
      <c r="D19" s="21">
        <v>5346918.9479999989</v>
      </c>
      <c r="E19" s="72">
        <v>5203411.8044000007</v>
      </c>
      <c r="F19" s="76">
        <f t="shared" si="0"/>
        <v>16124442.417199999</v>
      </c>
    </row>
    <row r="20" spans="1:6" s="5" customFormat="1" ht="14" x14ac:dyDescent="0.3">
      <c r="A20" s="102"/>
      <c r="B20" s="22" t="s">
        <v>2</v>
      </c>
      <c r="C20" s="23">
        <v>2050961.0087225803</v>
      </c>
      <c r="D20" s="23">
        <v>2155212.2136774193</v>
      </c>
      <c r="E20" s="73">
        <v>2107171.0847999998</v>
      </c>
      <c r="F20" s="77">
        <f t="shared" si="0"/>
        <v>6313344.3071999997</v>
      </c>
    </row>
    <row r="21" spans="1:6" s="5" customFormat="1" ht="14" x14ac:dyDescent="0.3">
      <c r="A21" s="102"/>
      <c r="B21" s="22" t="s">
        <v>1</v>
      </c>
      <c r="C21" s="23">
        <v>2428206.9439999997</v>
      </c>
      <c r="D21" s="23">
        <v>2652323.3599999994</v>
      </c>
      <c r="E21" s="73">
        <v>2502696.1240000003</v>
      </c>
      <c r="F21" s="77">
        <f t="shared" si="0"/>
        <v>7583226.4279999994</v>
      </c>
    </row>
    <row r="22" spans="1:6" s="5" customFormat="1" thickBot="1" x14ac:dyDescent="0.35">
      <c r="A22" s="103"/>
      <c r="B22" s="24" t="s">
        <v>17</v>
      </c>
      <c r="C22" s="25">
        <v>408801.25599999999</v>
      </c>
      <c r="D22" s="25">
        <v>418549.48</v>
      </c>
      <c r="E22" s="74">
        <v>404533.84400000004</v>
      </c>
      <c r="F22" s="78">
        <f t="shared" si="0"/>
        <v>1231884.58</v>
      </c>
    </row>
    <row r="23" spans="1:6" s="5" customFormat="1" ht="14" x14ac:dyDescent="0.3">
      <c r="A23" s="101" t="s">
        <v>38</v>
      </c>
      <c r="B23" s="20" t="s">
        <v>6</v>
      </c>
      <c r="C23" s="21">
        <v>6124757.7599999998</v>
      </c>
      <c r="D23" s="21">
        <v>6191873.2800000003</v>
      </c>
      <c r="E23" s="72">
        <v>5178271.3920000009</v>
      </c>
      <c r="F23" s="76">
        <f t="shared" si="0"/>
        <v>17494902.432</v>
      </c>
    </row>
    <row r="24" spans="1:6" s="5" customFormat="1" ht="14" x14ac:dyDescent="0.3">
      <c r="A24" s="102"/>
      <c r="B24" s="22" t="s">
        <v>19</v>
      </c>
      <c r="C24" s="23">
        <v>191346.23000000004</v>
      </c>
      <c r="D24" s="23">
        <v>223449.47</v>
      </c>
      <c r="E24" s="73">
        <v>185883.98</v>
      </c>
      <c r="F24" s="77">
        <f t="shared" si="0"/>
        <v>600679.68000000005</v>
      </c>
    </row>
    <row r="25" spans="1:6" s="5" customFormat="1" ht="14" x14ac:dyDescent="0.3">
      <c r="A25" s="102"/>
      <c r="B25" s="22" t="s">
        <v>20</v>
      </c>
      <c r="C25" s="23">
        <v>758792.16000000015</v>
      </c>
      <c r="D25" s="23">
        <v>795057.12</v>
      </c>
      <c r="E25" s="73">
        <v>768798.71999999997</v>
      </c>
      <c r="F25" s="77">
        <f t="shared" si="0"/>
        <v>2322648</v>
      </c>
    </row>
    <row r="26" spans="1:6" s="5" customFormat="1" thickBot="1" x14ac:dyDescent="0.35">
      <c r="A26" s="103"/>
      <c r="B26" s="24" t="s">
        <v>21</v>
      </c>
      <c r="C26" s="25">
        <v>535266.08825806458</v>
      </c>
      <c r="D26" s="25">
        <v>550167.55199999991</v>
      </c>
      <c r="E26" s="74">
        <v>532031.09759999998</v>
      </c>
      <c r="F26" s="78">
        <f t="shared" si="0"/>
        <v>1617464.7378580645</v>
      </c>
    </row>
    <row r="27" spans="1:6" s="5" customFormat="1" ht="14" x14ac:dyDescent="0.3">
      <c r="A27" s="101" t="s">
        <v>39</v>
      </c>
      <c r="B27" s="20" t="s">
        <v>10</v>
      </c>
      <c r="C27" s="21">
        <v>3827441.1399999997</v>
      </c>
      <c r="D27" s="21">
        <v>3908927.8599999994</v>
      </c>
      <c r="E27" s="72">
        <v>3651927.784</v>
      </c>
      <c r="F27" s="76">
        <f t="shared" si="0"/>
        <v>11388296.783999998</v>
      </c>
    </row>
    <row r="28" spans="1:6" s="5" customFormat="1" thickBot="1" x14ac:dyDescent="0.35">
      <c r="A28" s="103"/>
      <c r="B28" s="24" t="s">
        <v>11</v>
      </c>
      <c r="C28" s="25">
        <v>473433.54199999996</v>
      </c>
      <c r="D28" s="25">
        <v>478434.95</v>
      </c>
      <c r="E28" s="74">
        <v>396402.71200000006</v>
      </c>
      <c r="F28" s="78">
        <f t="shared" si="0"/>
        <v>1348271.2039999999</v>
      </c>
    </row>
    <row r="29" spans="1:6" s="5" customFormat="1" ht="14" x14ac:dyDescent="0.3">
      <c r="A29" s="102" t="s">
        <v>40</v>
      </c>
      <c r="B29" s="27" t="s">
        <v>22</v>
      </c>
      <c r="C29" s="21">
        <v>1213825.5360000001</v>
      </c>
      <c r="D29" s="21">
        <v>1294418.8799999999</v>
      </c>
      <c r="E29" s="72">
        <v>1228078.0800000001</v>
      </c>
      <c r="F29" s="76">
        <f t="shared" si="0"/>
        <v>3736322.4960000003</v>
      </c>
    </row>
    <row r="30" spans="1:6" s="5" customFormat="1" thickBot="1" x14ac:dyDescent="0.35">
      <c r="A30" s="103"/>
      <c r="B30" s="24" t="s">
        <v>4</v>
      </c>
      <c r="C30" s="25">
        <v>631724.39599999995</v>
      </c>
      <c r="D30" s="25">
        <v>644179.81999999995</v>
      </c>
      <c r="E30" s="74">
        <v>579923.16200000001</v>
      </c>
      <c r="F30" s="82">
        <f>SUM(C30:D30:E30)</f>
        <v>1855827.378</v>
      </c>
    </row>
    <row r="31" spans="1:6" s="5" customFormat="1" ht="14" x14ac:dyDescent="0.3">
      <c r="A31" s="101" t="s">
        <v>41</v>
      </c>
      <c r="B31" s="20" t="s">
        <v>23</v>
      </c>
      <c r="C31" s="21">
        <v>2578060.8000000003</v>
      </c>
      <c r="D31" s="21">
        <v>1796256</v>
      </c>
      <c r="E31" s="72">
        <v>1997798.4000000001</v>
      </c>
      <c r="F31" s="76">
        <f>SUM(C31:E31)</f>
        <v>6372115.2000000011</v>
      </c>
    </row>
    <row r="32" spans="1:6" s="5" customFormat="1" ht="14" x14ac:dyDescent="0.3">
      <c r="A32" s="102"/>
      <c r="B32" s="24" t="s">
        <v>5</v>
      </c>
      <c r="C32" s="23">
        <v>894055.67999999982</v>
      </c>
      <c r="D32" s="23">
        <v>954961.92000000004</v>
      </c>
      <c r="E32" s="73">
        <v>936576.57599999988</v>
      </c>
      <c r="F32" s="77">
        <f>SUM(C32:E32)</f>
        <v>2785594.176</v>
      </c>
    </row>
    <row r="33" spans="1:6" s="5" customFormat="1" thickBot="1" x14ac:dyDescent="0.35">
      <c r="A33" s="103"/>
      <c r="B33" s="28" t="s">
        <v>3</v>
      </c>
      <c r="C33" s="25">
        <v>1189132.416</v>
      </c>
      <c r="D33" s="25">
        <v>1258640.6399999999</v>
      </c>
      <c r="E33" s="74">
        <v>1107991.584</v>
      </c>
      <c r="F33" s="78">
        <f>SUM(C33:E33)</f>
        <v>3555764.6399999997</v>
      </c>
    </row>
    <row r="34" spans="1:6" s="5" customFormat="1" ht="16.5" thickTop="1" thickBot="1" x14ac:dyDescent="0.4">
      <c r="A34" s="104" t="s">
        <v>57</v>
      </c>
      <c r="B34" s="105"/>
      <c r="C34" s="29">
        <f>SUM(C10:C33)</f>
        <v>54136754.359780639</v>
      </c>
      <c r="D34" s="29">
        <f t="shared" ref="D34:E34" si="1">SUM(D10:D33)</f>
        <v>53746032.353677422</v>
      </c>
      <c r="E34" s="29">
        <f t="shared" si="1"/>
        <v>51069177.55879999</v>
      </c>
      <c r="F34" s="81">
        <f>SUM(F10:F33)</f>
        <v>158951964.27225801</v>
      </c>
    </row>
    <row r="35" spans="1:6" ht="15" thickTop="1" x14ac:dyDescent="0.35">
      <c r="C35" s="2"/>
      <c r="D35" s="14"/>
      <c r="E35" s="30"/>
      <c r="F35" s="6"/>
    </row>
    <row r="36" spans="1:6" x14ac:dyDescent="0.35">
      <c r="A36" s="7"/>
      <c r="B36" s="7"/>
      <c r="F36" s="8"/>
    </row>
    <row r="37" spans="1:6" x14ac:dyDescent="0.35">
      <c r="A37" s="106"/>
      <c r="B37" s="106"/>
      <c r="F37" s="8"/>
    </row>
    <row r="38" spans="1:6" x14ac:dyDescent="0.35">
      <c r="A38" s="106"/>
      <c r="B38" s="106"/>
      <c r="F38" s="8"/>
    </row>
    <row r="39" spans="1:6" x14ac:dyDescent="0.35">
      <c r="A39" s="7"/>
      <c r="B39" s="7"/>
      <c r="F39" s="8"/>
    </row>
    <row r="40" spans="1:6" x14ac:dyDescent="0.35">
      <c r="A40" s="7"/>
      <c r="B40" s="7"/>
      <c r="F40" s="8"/>
    </row>
    <row r="41" spans="1:6" x14ac:dyDescent="0.35">
      <c r="A41" s="7"/>
      <c r="B41" s="7"/>
      <c r="F41" s="8"/>
    </row>
    <row r="94" spans="1:6" x14ac:dyDescent="0.35">
      <c r="A94" s="107" t="s">
        <v>42</v>
      </c>
      <c r="B94" s="107"/>
      <c r="C94" s="107"/>
      <c r="D94" s="107"/>
      <c r="E94" s="107"/>
      <c r="F94" s="107"/>
    </row>
    <row r="95" spans="1:6" ht="15.5" x14ac:dyDescent="0.35">
      <c r="A95" s="87" t="s">
        <v>43</v>
      </c>
      <c r="B95" s="87"/>
      <c r="C95" s="87"/>
      <c r="D95" s="87"/>
      <c r="E95" s="87"/>
      <c r="F95" s="87"/>
    </row>
    <row r="96" spans="1:6" ht="15.5" x14ac:dyDescent="0.35">
      <c r="A96" s="88" t="s">
        <v>44</v>
      </c>
      <c r="B96" s="88"/>
      <c r="C96" s="88"/>
      <c r="D96" s="88"/>
      <c r="E96" s="88"/>
      <c r="F96" s="88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Daveira Yamell Valerio Almonte</cp:lastModifiedBy>
  <cp:lastPrinted>2020-04-06T23:45:58Z</cp:lastPrinted>
  <dcterms:created xsi:type="dcterms:W3CDTF">2015-11-25T18:04:17Z</dcterms:created>
  <dcterms:modified xsi:type="dcterms:W3CDTF">2022-10-11T13:59:22Z</dcterms:modified>
</cp:coreProperties>
</file>