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3\1.Producción de Agua Potable\4.Producción de Agua Potable Trimestral\4to Trimestre 2023\"/>
    </mc:Choice>
  </mc:AlternateContent>
  <bookViews>
    <workbookView xWindow="0" yWindow="0" windowWidth="19200" windowHeight="7035"/>
  </bookViews>
  <sheets>
    <sheet name="Octubre-Diciembre" sheetId="3" r:id="rId1"/>
    <sheet name="Octubre-Diciembre II" sheetId="4" r:id="rId2"/>
  </sheets>
  <calcPr calcId="162913"/>
</workbook>
</file>

<file path=xl/calcChain.xml><?xml version="1.0" encoding="utf-8"?>
<calcChain xmlns="http://schemas.openxmlformats.org/spreadsheetml/2006/main">
  <c r="C34" i="4" l="1"/>
  <c r="F12" i="3" l="1"/>
  <c r="F13" i="3"/>
  <c r="F14" i="3"/>
  <c r="F15" i="3"/>
  <c r="F17" i="3"/>
  <c r="F18" i="3"/>
  <c r="F19" i="3"/>
  <c r="F20" i="3"/>
  <c r="F22" i="3"/>
  <c r="F23" i="3"/>
  <c r="F24" i="3"/>
  <c r="F26" i="3"/>
  <c r="F27" i="3"/>
  <c r="F28" i="3"/>
  <c r="F29" i="3"/>
  <c r="F31" i="3"/>
  <c r="F32" i="3"/>
  <c r="F33" i="3"/>
  <c r="F35" i="3"/>
  <c r="F36" i="3"/>
  <c r="F38" i="3"/>
  <c r="F39" i="3"/>
  <c r="F40" i="3"/>
  <c r="F10" i="3"/>
  <c r="D41" i="3" l="1"/>
  <c r="E41" i="3"/>
  <c r="D37" i="3"/>
  <c r="E37" i="3"/>
  <c r="D34" i="3"/>
  <c r="E34" i="3"/>
  <c r="D30" i="3"/>
  <c r="E30" i="3"/>
  <c r="D25" i="3"/>
  <c r="E25" i="3"/>
  <c r="D21" i="3"/>
  <c r="E21" i="3"/>
  <c r="C21" i="3"/>
  <c r="D16" i="3"/>
  <c r="E16" i="3"/>
  <c r="C16" i="3"/>
  <c r="F16" i="3" s="1"/>
  <c r="D11" i="3"/>
  <c r="E11" i="3"/>
  <c r="F21" i="3" l="1"/>
  <c r="F11" i="4"/>
  <c r="F12" i="4"/>
  <c r="F13" i="4"/>
  <c r="F14" i="4"/>
  <c r="F15" i="4"/>
  <c r="F16" i="4"/>
  <c r="F17" i="4"/>
  <c r="F18" i="4"/>
  <c r="F19" i="4"/>
  <c r="F20" i="4"/>
  <c r="F27" i="4"/>
  <c r="F21" i="4"/>
  <c r="F22" i="4"/>
  <c r="F23" i="4"/>
  <c r="F24" i="4"/>
  <c r="F25" i="4"/>
  <c r="F26" i="4"/>
  <c r="F28" i="4"/>
  <c r="F29" i="4"/>
  <c r="F30" i="4"/>
  <c r="F31" i="4"/>
  <c r="F32" i="4"/>
  <c r="F33" i="4"/>
  <c r="F10" i="4"/>
  <c r="C30" i="3" l="1"/>
  <c r="F30" i="3" s="1"/>
  <c r="C25" i="3"/>
  <c r="F25" i="3" s="1"/>
  <c r="C11" i="3"/>
  <c r="F11" i="3" s="1"/>
  <c r="C34" i="3"/>
  <c r="F34" i="3" s="1"/>
  <c r="C37" i="3"/>
  <c r="F37" i="3" s="1"/>
  <c r="C41" i="3"/>
  <c r="F41" i="3" s="1"/>
  <c r="E42" i="3" l="1"/>
  <c r="E34" i="4"/>
  <c r="D34" i="4" l="1"/>
  <c r="F34" i="4" l="1"/>
  <c r="D42" i="3" l="1"/>
  <c r="C42" i="3" l="1"/>
  <c r="F42" i="3"/>
</calcChain>
</file>

<file path=xl/sharedStrings.xml><?xml version="1.0" encoding="utf-8"?>
<sst xmlns="http://schemas.openxmlformats.org/spreadsheetml/2006/main" count="103" uniqueCount="66">
  <si>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</si>
  <si>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</si>
  <si>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</si>
  <si>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</si>
  <si>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</si>
  <si>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</si>
  <si>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</si>
  <si>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</si>
  <si>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</si>
  <si>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</si>
  <si>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</si>
  <si>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</si>
  <si>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</si>
  <si>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</si>
  <si>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</si>
  <si>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</si>
  <si>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</si>
  <si>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</si>
  <si>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</si>
  <si>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</si>
  <si>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</si>
  <si>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</si>
  <si>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</si>
  <si>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</si>
  <si>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</si>
  <si>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</si>
  <si>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</si>
  <si>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</si>
  <si>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</si>
  <si>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</si>
  <si>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</si>
  <si>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</si>
  <si>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</si>
  <si>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</si>
  <si>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</si>
  <si>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</si>
  <si>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</si>
  <si>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</si>
  <si>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</si>
  <si>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</si>
  <si>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</si>
  <si>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</si>
  <si>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</si>
  <si>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</si>
  <si>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</si>
  <si>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</si>
  <si>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</si>
  <si>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</si>
  <si>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</si>
  <si>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</si>
  <si>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</si>
  <si>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</si>
  <si>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</si>
  <si>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</si>
  <si>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</si>
  <si>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</si>
  <si>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</si>
  <si>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OCTUBRE</t>
  </si>
  <si>
    <t>Octubre</t>
  </si>
  <si>
    <t>Noviembre</t>
  </si>
  <si>
    <t xml:space="preserve">Diciembre </t>
  </si>
  <si>
    <t>NOVIEMBRE</t>
  </si>
  <si>
    <t>DICIEMBRE</t>
  </si>
  <si>
    <t>PRODUCCIÓN DE AGUA POTABLE OCTUBRE-DICIEMBRE 2023</t>
  </si>
  <si>
    <t>PRODUCCIÓN DE AGUA POTABLE OCTUBRE -DICIEMBRE  2023</t>
  </si>
  <si>
    <r>
      <t xml:space="preserve">Actualizado según </t>
    </r>
    <r>
      <rPr>
        <b/>
        <sz val="11"/>
        <color theme="1"/>
        <rFont val="Calibri"/>
        <family val="2"/>
        <scheme val="minor"/>
      </rPr>
      <t>Ley Orgánica de Regiones Únicas, núm. 345-22. G. O. No. 11077.</t>
    </r>
    <r>
      <rPr>
        <sz val="11"/>
        <color theme="1"/>
        <rFont val="Calibri"/>
        <family val="2"/>
        <scheme val="minor"/>
      </rPr>
      <t xml:space="preserve"> sobre cohesión territorial.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</si>
</sst>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8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3" fillId="2" borderId="3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4" fontId="16" fillId="0" borderId="27" xfId="0" applyNumberFormat="1" applyFont="1" applyBorder="1" applyAlignment="1">
      <alignment horizontal="right" indent="1"/>
    </xf>
    <xf numFmtId="4" fontId="17" fillId="2" borderId="28" xfId="0" applyNumberFormat="1" applyFont="1" applyFill="1" applyBorder="1" applyAlignment="1">
      <alignment horizontal="right" vertical="center" wrapText="1" indent="1"/>
    </xf>
    <xf numFmtId="0" fontId="15" fillId="0" borderId="15" xfId="0" applyFont="1" applyBorder="1" applyAlignment="1">
      <alignment horizontal="center"/>
    </xf>
    <xf numFmtId="4" fontId="16" fillId="0" borderId="16" xfId="0" applyNumberFormat="1" applyFont="1" applyBorder="1" applyAlignment="1">
      <alignment horizontal="right" indent="1"/>
    </xf>
    <xf numFmtId="0" fontId="15" fillId="0" borderId="17" xfId="0" applyFont="1" applyBorder="1" applyAlignment="1">
      <alignment horizontal="center"/>
    </xf>
    <xf numFmtId="4" fontId="16" fillId="0" borderId="18" xfId="0" applyNumberFormat="1" applyFont="1" applyBorder="1" applyAlignment="1">
      <alignment horizontal="right" indent="1"/>
    </xf>
    <xf numFmtId="0" fontId="15" fillId="0" borderId="0" xfId="0" applyFont="1" applyBorder="1" applyAlignment="1">
      <alignment horizontal="center"/>
    </xf>
    <xf numFmtId="4" fontId="16" fillId="0" borderId="19" xfId="0" applyNumberFormat="1" applyFont="1" applyBorder="1" applyAlignment="1">
      <alignment horizontal="right" indent="1"/>
    </xf>
    <xf numFmtId="4" fontId="16" fillId="0" borderId="20" xfId="0" applyNumberFormat="1" applyFont="1" applyBorder="1" applyAlignment="1">
      <alignment horizontal="right" indent="1"/>
    </xf>
    <xf numFmtId="0" fontId="15" fillId="0" borderId="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4" fontId="19" fillId="4" borderId="7" xfId="0" applyNumberFormat="1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 wrapText="1" indent="1"/>
    </xf>
    <xf numFmtId="39" fontId="13" fillId="2" borderId="14" xfId="1" applyNumberFormat="1" applyFont="1" applyFill="1" applyBorder="1" applyAlignment="1">
      <alignment horizontal="right" vertical="center" wrapText="1" indent="1"/>
    </xf>
    <xf numFmtId="164" fontId="13" fillId="0" borderId="19" xfId="1" applyFont="1" applyFill="1" applyBorder="1" applyAlignment="1">
      <alignment horizontal="left" vertical="center" wrapText="1" indent="1"/>
    </xf>
    <xf numFmtId="164" fontId="13" fillId="0" borderId="1" xfId="1" applyFont="1" applyFill="1" applyBorder="1" applyAlignment="1">
      <alignment horizontal="left" vertical="center" wrapText="1" indent="1"/>
    </xf>
    <xf numFmtId="4" fontId="14" fillId="0" borderId="32" xfId="0" applyNumberFormat="1" applyFont="1" applyBorder="1" applyAlignment="1">
      <alignment horizontal="left" vertical="center" wrapText="1" indent="1"/>
    </xf>
    <xf numFmtId="164" fontId="13" fillId="0" borderId="16" xfId="1" applyFont="1" applyFill="1" applyBorder="1" applyAlignment="1">
      <alignment horizontal="left" vertical="center" wrapText="1" indent="1"/>
    </xf>
    <xf numFmtId="164" fontId="13" fillId="0" borderId="18" xfId="1" applyFont="1" applyFill="1" applyBorder="1" applyAlignment="1">
      <alignment horizontal="left" vertical="center" wrapText="1" indent="1"/>
    </xf>
    <xf numFmtId="164" fontId="4" fillId="0" borderId="20" xfId="1" applyFont="1" applyFill="1" applyBorder="1" applyAlignment="1">
      <alignment horizontal="left" vertical="center" wrapText="1" indent="1"/>
    </xf>
    <xf numFmtId="164" fontId="5" fillId="0" borderId="18" xfId="1" applyFont="1" applyFill="1" applyBorder="1" applyAlignment="1">
      <alignment horizontal="left" wrapText="1" indent="1"/>
    </xf>
    <xf numFmtId="164" fontId="4" fillId="0" borderId="18" xfId="1" applyFont="1" applyFill="1" applyBorder="1" applyAlignment="1">
      <alignment horizontal="left" vertical="center" wrapText="1" indent="1"/>
    </xf>
    <xf numFmtId="164" fontId="4" fillId="0" borderId="19" xfId="1" applyFont="1" applyFill="1" applyBorder="1" applyAlignment="1">
      <alignment horizontal="left" vertical="center" wrapText="1" indent="1"/>
    </xf>
    <xf numFmtId="164" fontId="4" fillId="0" borderId="16" xfId="1" applyFont="1" applyFill="1" applyBorder="1" applyAlignment="1">
      <alignment horizontal="left" vertical="center" wrapText="1" indent="1"/>
    </xf>
    <xf numFmtId="4" fontId="19" fillId="4" borderId="22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165" fontId="15" fillId="0" borderId="37" xfId="2" applyFont="1" applyBorder="1" applyAlignment="1">
      <alignment horizontal="right" vertical="center"/>
    </xf>
    <xf numFmtId="165" fontId="7" fillId="2" borderId="38" xfId="2" applyFont="1" applyFill="1" applyBorder="1" applyAlignment="1">
      <alignment horizontal="right" vertical="center"/>
    </xf>
    <xf numFmtId="165" fontId="15" fillId="0" borderId="38" xfId="2" applyFont="1" applyBorder="1" applyAlignment="1">
      <alignment horizontal="right" vertical="center"/>
    </xf>
    <xf numFmtId="165" fontId="15" fillId="0" borderId="39" xfId="2" applyFont="1" applyBorder="1" applyAlignment="1">
      <alignment horizontal="right" vertical="center"/>
    </xf>
    <xf numFmtId="165" fontId="15" fillId="0" borderId="40" xfId="2" applyFont="1" applyBorder="1" applyAlignment="1">
      <alignment horizontal="right" vertical="center"/>
    </xf>
    <xf numFmtId="165" fontId="15" fillId="0" borderId="36" xfId="2" applyFont="1" applyBorder="1" applyAlignment="1">
      <alignment horizontal="right" vertical="center"/>
    </xf>
    <xf numFmtId="165" fontId="7" fillId="2" borderId="39" xfId="2" applyFont="1" applyFill="1" applyBorder="1" applyAlignment="1">
      <alignment horizontal="right" vertical="center"/>
    </xf>
    <xf numFmtId="165" fontId="7" fillId="2" borderId="37" xfId="2" applyFont="1" applyFill="1" applyBorder="1" applyAlignment="1">
      <alignment horizontal="right" vertical="center"/>
    </xf>
    <xf numFmtId="4" fontId="14" fillId="0" borderId="41" xfId="0" applyNumberFormat="1" applyFont="1" applyBorder="1" applyAlignment="1">
      <alignment horizontal="center" vertical="center" wrapText="1"/>
    </xf>
    <xf numFmtId="0" fontId="0" fillId="0" borderId="43" xfId="0" applyBorder="1"/>
    <xf numFmtId="4" fontId="14" fillId="0" borderId="32" xfId="0" applyNumberFormat="1" applyFont="1" applyBorder="1" applyAlignment="1">
      <alignment vertical="center" wrapText="1"/>
    </xf>
    <xf numFmtId="4" fontId="14" fillId="0" borderId="32" xfId="0" applyNumberFormat="1" applyFont="1" applyBorder="1" applyAlignment="1">
      <alignment horizontal="right" vertical="center" wrapText="1"/>
    </xf>
    <xf numFmtId="165" fontId="5" fillId="0" borderId="37" xfId="2" applyFont="1" applyBorder="1" applyAlignment="1">
      <alignment horizontal="right" vertical="center"/>
    </xf>
    <xf numFmtId="165" fontId="20" fillId="2" borderId="38" xfId="2" applyFont="1" applyFill="1" applyBorder="1" applyAlignment="1">
      <alignment horizontal="right" vertical="center"/>
    </xf>
    <xf numFmtId="165" fontId="5" fillId="0" borderId="38" xfId="2" applyFont="1" applyBorder="1" applyAlignment="1">
      <alignment horizontal="right" vertical="center"/>
    </xf>
    <xf numFmtId="165" fontId="5" fillId="0" borderId="39" xfId="2" applyFont="1" applyBorder="1" applyAlignment="1">
      <alignment horizontal="right" vertical="center"/>
    </xf>
    <xf numFmtId="165" fontId="5" fillId="0" borderId="42" xfId="2" applyFont="1" applyBorder="1" applyAlignment="1">
      <alignment vertical="center"/>
    </xf>
    <xf numFmtId="164" fontId="4" fillId="0" borderId="16" xfId="1" applyFont="1" applyFill="1" applyBorder="1" applyAlignment="1">
      <alignment vertical="center" wrapText="1"/>
    </xf>
    <xf numFmtId="164" fontId="4" fillId="0" borderId="18" xfId="1" applyFont="1" applyFill="1" applyBorder="1" applyAlignment="1">
      <alignment vertical="center" wrapText="1"/>
    </xf>
    <xf numFmtId="164" fontId="4" fillId="0" borderId="19" xfId="1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left" vertical="center" wrapText="1" indent="1"/>
    </xf>
    <xf numFmtId="165" fontId="7" fillId="2" borderId="44" xfId="2" applyFont="1" applyFill="1" applyBorder="1" applyAlignment="1">
      <alignment horizontal="right" vertical="center"/>
    </xf>
    <xf numFmtId="164" fontId="14" fillId="0" borderId="41" xfId="1" applyFont="1" applyBorder="1" applyAlignment="1">
      <alignment horizontal="center" vertical="center" wrapText="1"/>
    </xf>
    <xf numFmtId="164" fontId="14" fillId="0" borderId="32" xfId="1" applyFont="1" applyBorder="1" applyAlignment="1">
      <alignment horizontal="right" vertical="center" wrapText="1"/>
    </xf>
    <xf numFmtId="164" fontId="14" fillId="0" borderId="32" xfId="1" applyFont="1" applyBorder="1" applyAlignment="1">
      <alignment vertical="center" wrapText="1"/>
    </xf>
    <xf numFmtId="164" fontId="14" fillId="0" borderId="32" xfId="1" applyFont="1" applyBorder="1" applyAlignment="1">
      <alignment horizontal="left" vertical="center" wrapText="1" indent="1"/>
    </xf>
    <xf numFmtId="39" fontId="3" fillId="2" borderId="14" xfId="1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OCTUBRE-DICIEMBRE</a:t>
            </a:r>
            <a:r>
              <a:rPr lang="es-DO" sz="1600"/>
              <a:t> 2023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II'!$F$10:$F$33</c:f>
              <c:strCache>
                <c:ptCount val="24"/>
                <c:pt idx="0">
                  <c:v>2,279,267.63</c:v>
                </c:pt>
                <c:pt idx="1">
                  <c:v>10,888,033.97</c:v>
                </c:pt>
                <c:pt idx="2">
                  <c:v>3,820,778.79</c:v>
                </c:pt>
                <c:pt idx="3">
                  <c:v>5,293,097.46</c:v>
                </c:pt>
                <c:pt idx="4">
                  <c:v>5,470,390.37</c:v>
                </c:pt>
                <c:pt idx="5">
                  <c:v>32,819,411.81</c:v>
                </c:pt>
                <c:pt idx="6">
                  <c:v>4,255,040.16</c:v>
                </c:pt>
                <c:pt idx="7">
                  <c:v>1,623,470.96</c:v>
                </c:pt>
                <c:pt idx="8">
                  <c:v>2,517,456.22</c:v>
                </c:pt>
                <c:pt idx="9">
                  <c:v>16,862,944.28</c:v>
                </c:pt>
                <c:pt idx="10">
                  <c:v>6,229,843.55</c:v>
                </c:pt>
                <c:pt idx="11">
                  <c:v>1,142,168.67</c:v>
                </c:pt>
                <c:pt idx="12">
                  <c:v>20,124,682.57</c:v>
                </c:pt>
                <c:pt idx="13">
                  <c:v>504,583.50</c:v>
                </c:pt>
                <c:pt idx="14">
                  <c:v>2,259,629.26</c:v>
                </c:pt>
                <c:pt idx="15">
                  <c:v>1,079,851.81</c:v>
                </c:pt>
                <c:pt idx="16">
                  <c:v>12,351,401.71</c:v>
                </c:pt>
                <c:pt idx="17">
                  <c:v>7,720,236.37</c:v>
                </c:pt>
                <c:pt idx="18">
                  <c:v>1,279,370.97</c:v>
                </c:pt>
                <c:pt idx="19">
                  <c:v>2,997,836.82</c:v>
                </c:pt>
                <c:pt idx="20">
                  <c:v>1,987,049.51</c:v>
                </c:pt>
                <c:pt idx="21">
                  <c:v>3,655,330.12</c:v>
                </c:pt>
                <c:pt idx="22">
                  <c:v>2,890,520.64</c:v>
                </c:pt>
                <c:pt idx="23">
                  <c:v>3,611,114.41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II'!$F$10:$F$33</c:f>
              <c:numCache>
                <c:formatCode>#,##0.00</c:formatCode>
                <c:ptCount val="24"/>
                <c:pt idx="0">
                  <c:v>2279267.63</c:v>
                </c:pt>
                <c:pt idx="1">
                  <c:v>10888033.968</c:v>
                </c:pt>
                <c:pt idx="2">
                  <c:v>3820778.7879999997</c:v>
                </c:pt>
                <c:pt idx="3">
                  <c:v>5293097.4560000002</c:v>
                </c:pt>
                <c:pt idx="4">
                  <c:v>5470390.3680000007</c:v>
                </c:pt>
                <c:pt idx="5">
                  <c:v>32819411.808000006</c:v>
                </c:pt>
                <c:pt idx="6">
                  <c:v>4255040.16</c:v>
                </c:pt>
                <c:pt idx="7">
                  <c:v>1623470.9620000001</c:v>
                </c:pt>
                <c:pt idx="8">
                  <c:v>2517456.2200000002</c:v>
                </c:pt>
                <c:pt idx="9">
                  <c:v>16862944.280400001</c:v>
                </c:pt>
                <c:pt idx="10">
                  <c:v>6229843.5530322585</c:v>
                </c:pt>
                <c:pt idx="11">
                  <c:v>1142168.6727999998</c:v>
                </c:pt>
                <c:pt idx="12">
                  <c:v>20124682.570000004</c:v>
                </c:pt>
                <c:pt idx="13">
                  <c:v>504583.5</c:v>
                </c:pt>
                <c:pt idx="14">
                  <c:v>2259629.2599999998</c:v>
                </c:pt>
                <c:pt idx="15">
                  <c:v>1079851.8080645159</c:v>
                </c:pt>
                <c:pt idx="16">
                  <c:v>12351401.709999999</c:v>
                </c:pt>
                <c:pt idx="17">
                  <c:v>7720236.3719999986</c:v>
                </c:pt>
                <c:pt idx="18">
                  <c:v>1279370.97</c:v>
                </c:pt>
                <c:pt idx="19">
                  <c:v>2997836.824</c:v>
                </c:pt>
                <c:pt idx="20">
                  <c:v>1987049.5079999999</c:v>
                </c:pt>
                <c:pt idx="21">
                  <c:v>3655330.1239999998</c:v>
                </c:pt>
                <c:pt idx="22">
                  <c:v>2890520.6399999997</c:v>
                </c:pt>
                <c:pt idx="23">
                  <c:v>3611114.4079999998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167844144"/>
        <c:axId val="-1167834896"/>
      </c:barChart>
      <c:catAx>
        <c:axId val="-11678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167834896"/>
        <c:crosses val="autoZero"/>
        <c:auto val="1"/>
        <c:lblAlgn val="ctr"/>
        <c:lblOffset val="100"/>
        <c:noMultiLvlLbl val="0"/>
      </c:catAx>
      <c:valAx>
        <c:axId val="-11678348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16784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44</xdr:row>
      <xdr:rowOff>106680</xdr:rowOff>
    </xdr:from>
    <xdr:to>
      <xdr:col>4</xdr:col>
      <xdr:colOff>465179</xdr:colOff>
      <xdr:row>51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315685</xdr:colOff>
      <xdr:row>4</xdr:row>
      <xdr:rowOff>185057</xdr:rowOff>
    </xdr:from>
    <xdr:to>
      <xdr:col>18</xdr:col>
      <xdr:colOff>40822</xdr:colOff>
      <xdr:row>43</xdr:row>
      <xdr:rowOff>130628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1047750</xdr:colOff>
      <xdr:row>35</xdr:row>
      <xdr:rowOff>25977</xdr:rowOff>
    </xdr:from>
    <xdr:to>
      <xdr:col>4</xdr:col>
      <xdr:colOff>245550</xdr:colOff>
      <xdr:row>42</xdr:row>
      <xdr:rowOff>82485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3591" y="7152409"/>
          <a:ext cx="2938527" cy="139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tabSelected="1" workbookViewId="0">
      <selection activeCell="H30" sqref="H30"/>
    </sheetView>
  </sheetViews>
  <sheetFormatPr baseColWidth="10" defaultRowHeight="15" x14ac:dyDescent="0.25"/>
  <cols>
    <col min="1" max="1" width="26.5703125" customWidth="1"/>
    <col min="2" max="2" width="21.42578125" customWidth="1"/>
    <col min="3" max="3" width="15.5703125" bestFit="1" customWidth="1"/>
    <col min="4" max="4" width="14.5703125" customWidth="1"/>
    <col min="5" max="5" width="15.5703125" bestFit="1" customWidth="1"/>
    <col min="6" max="6" width="15.140625" customWidth="1"/>
    <col min="9" max="9" width="13.42578125" bestFit="1" customWidth="1"/>
  </cols>
  <sheetData>
    <row r="2" spans="1:7" ht="15.75" x14ac:dyDescent="0.25">
      <c r="A2" s="75" t="s">
        <v>31</v>
      </c>
      <c r="B2" s="75"/>
      <c r="C2" s="75"/>
      <c r="D2" s="75"/>
      <c r="E2" s="75"/>
      <c r="F2" s="75"/>
    </row>
    <row r="3" spans="1:7" ht="15.75" x14ac:dyDescent="0.25">
      <c r="A3" s="75" t="s">
        <v>28</v>
      </c>
      <c r="B3" s="75"/>
      <c r="C3" s="75"/>
      <c r="D3" s="75"/>
      <c r="E3" s="75"/>
      <c r="F3" s="75"/>
    </row>
    <row r="4" spans="1:7" ht="15.75" x14ac:dyDescent="0.25">
      <c r="A4" s="75" t="s">
        <v>29</v>
      </c>
      <c r="B4" s="75"/>
      <c r="C4" s="75"/>
      <c r="D4" s="75"/>
      <c r="E4" s="75"/>
      <c r="F4" s="75"/>
    </row>
    <row r="5" spans="1:7" ht="15.75" x14ac:dyDescent="0.25">
      <c r="A5" s="75" t="s">
        <v>30</v>
      </c>
      <c r="B5" s="75"/>
      <c r="C5" s="75"/>
      <c r="D5" s="75"/>
      <c r="E5" s="75"/>
      <c r="F5" s="75"/>
    </row>
    <row r="6" spans="1:7" ht="16.5" thickBot="1" x14ac:dyDescent="0.3">
      <c r="A6" s="75" t="s">
        <v>63</v>
      </c>
      <c r="B6" s="75"/>
      <c r="C6" s="75"/>
      <c r="D6" s="75"/>
      <c r="E6" s="75"/>
      <c r="F6" s="75"/>
    </row>
    <row r="7" spans="1:7" ht="19.5" customHeight="1" thickTop="1" thickBot="1" x14ac:dyDescent="0.3">
      <c r="A7" s="76" t="s">
        <v>45</v>
      </c>
      <c r="B7" s="77"/>
      <c r="C7" s="77"/>
      <c r="D7" s="77"/>
      <c r="E7" s="77"/>
      <c r="F7" s="78"/>
    </row>
    <row r="8" spans="1:7" ht="19.5" customHeight="1" thickTop="1" thickBot="1" x14ac:dyDescent="0.3">
      <c r="A8" s="80" t="s">
        <v>7</v>
      </c>
      <c r="B8" s="82" t="s">
        <v>26</v>
      </c>
      <c r="C8" s="79" t="s">
        <v>52</v>
      </c>
      <c r="D8" s="79"/>
      <c r="E8" s="79"/>
      <c r="F8" s="18"/>
    </row>
    <row r="9" spans="1:7" s="2" customFormat="1" ht="41.25" customHeight="1" thickTop="1" thickBot="1" x14ac:dyDescent="0.3">
      <c r="A9" s="81"/>
      <c r="B9" s="83"/>
      <c r="C9" s="19" t="s">
        <v>58</v>
      </c>
      <c r="D9" s="19" t="s">
        <v>59</v>
      </c>
      <c r="E9" s="19" t="s">
        <v>60</v>
      </c>
      <c r="F9" s="13" t="s">
        <v>53</v>
      </c>
    </row>
    <row r="10" spans="1:7" ht="16.5" thickTop="1" thickBot="1" x14ac:dyDescent="0.3">
      <c r="A10" s="84" t="s">
        <v>24</v>
      </c>
      <c r="B10" s="9" t="s">
        <v>9</v>
      </c>
      <c r="C10" s="64">
        <v>770962.17</v>
      </c>
      <c r="D10" s="37">
        <v>738264.28999999992</v>
      </c>
      <c r="E10" s="37">
        <v>770041.16999999993</v>
      </c>
      <c r="F10" s="35">
        <f>SUM(C10:E10)</f>
        <v>2279267.63</v>
      </c>
    </row>
    <row r="11" spans="1:7" ht="16.5" thickTop="1" thickBot="1" x14ac:dyDescent="0.3">
      <c r="A11" s="85"/>
      <c r="B11" s="34" t="s">
        <v>55</v>
      </c>
      <c r="C11" s="56">
        <f>SUM(C10)</f>
        <v>770962.17</v>
      </c>
      <c r="D11" s="56">
        <f t="shared" ref="D11:E11" si="0">SUM(D10)</f>
        <v>738264.28999999992</v>
      </c>
      <c r="E11" s="70">
        <f t="shared" si="0"/>
        <v>770041.16999999993</v>
      </c>
      <c r="F11" s="74">
        <f t="shared" ref="F11:F41" si="1">SUM(C11:E11)</f>
        <v>2279267.63</v>
      </c>
    </row>
    <row r="12" spans="1:7" ht="16.5" thickTop="1" thickBot="1" x14ac:dyDescent="0.3">
      <c r="A12" s="86" t="s">
        <v>25</v>
      </c>
      <c r="B12" s="10" t="s">
        <v>12</v>
      </c>
      <c r="C12" s="65">
        <v>3344421.84</v>
      </c>
      <c r="D12" s="52">
        <v>3665882.7779999999</v>
      </c>
      <c r="E12" s="39">
        <v>3877729.35</v>
      </c>
      <c r="F12" s="35">
        <f t="shared" si="1"/>
        <v>10888033.968</v>
      </c>
    </row>
    <row r="13" spans="1:7" ht="15" customHeight="1" thickTop="1" thickBot="1" x14ac:dyDescent="0.3">
      <c r="A13" s="87"/>
      <c r="B13" s="11" t="s">
        <v>13</v>
      </c>
      <c r="C13" s="66">
        <v>1242156.1000000001</v>
      </c>
      <c r="D13" s="50">
        <v>1255838.6879999998</v>
      </c>
      <c r="E13" s="40">
        <v>1322784</v>
      </c>
      <c r="F13" s="35">
        <f t="shared" si="1"/>
        <v>3820778.7879999997</v>
      </c>
    </row>
    <row r="14" spans="1:7" ht="13.5" customHeight="1" thickTop="1" thickBot="1" x14ac:dyDescent="0.3">
      <c r="A14" s="87"/>
      <c r="B14" s="11" t="s">
        <v>27</v>
      </c>
      <c r="C14" s="66">
        <v>1764424.9200000004</v>
      </c>
      <c r="D14" s="50">
        <v>1714458.2159999995</v>
      </c>
      <c r="E14" s="40">
        <v>1814214.3200000003</v>
      </c>
      <c r="F14" s="35">
        <f t="shared" si="1"/>
        <v>5293097.4560000002</v>
      </c>
    </row>
    <row r="15" spans="1:7" ht="16.5" thickTop="1" thickBot="1" x14ac:dyDescent="0.3">
      <c r="A15" s="87"/>
      <c r="B15" s="9" t="s">
        <v>14</v>
      </c>
      <c r="C15" s="67">
        <v>2014212.96</v>
      </c>
      <c r="D15" s="51">
        <v>1734028.848</v>
      </c>
      <c r="E15" s="36">
        <v>1722148.56</v>
      </c>
      <c r="F15" s="35">
        <f t="shared" si="1"/>
        <v>5470390.3680000007</v>
      </c>
    </row>
    <row r="16" spans="1:7" ht="16.5" thickTop="1" thickBot="1" x14ac:dyDescent="0.3">
      <c r="A16" s="85"/>
      <c r="B16" s="34" t="s">
        <v>55</v>
      </c>
      <c r="C16" s="59">
        <f>SUM(C12:C15)</f>
        <v>8365215.8199999994</v>
      </c>
      <c r="D16" s="71">
        <f t="shared" ref="D16:E16" si="2">SUM(D12:D15)</f>
        <v>8370208.5300000003</v>
      </c>
      <c r="E16" s="71">
        <f t="shared" si="2"/>
        <v>8736876.2300000004</v>
      </c>
      <c r="F16" s="74">
        <f t="shared" si="1"/>
        <v>25472300.579999998</v>
      </c>
      <c r="G16" s="57"/>
    </row>
    <row r="17" spans="1:6" ht="16.5" thickTop="1" thickBot="1" x14ac:dyDescent="0.3">
      <c r="A17" s="86" t="s">
        <v>46</v>
      </c>
      <c r="B17" s="12" t="s">
        <v>15</v>
      </c>
      <c r="C17" s="60">
        <v>11122436.160000002</v>
      </c>
      <c r="D17" s="41">
        <v>10762027.487999998</v>
      </c>
      <c r="E17" s="48">
        <v>10934948.160000002</v>
      </c>
      <c r="F17" s="35">
        <f t="shared" si="1"/>
        <v>32819411.808000006</v>
      </c>
    </row>
    <row r="18" spans="1:6" ht="16.5" thickTop="1" thickBot="1" x14ac:dyDescent="0.3">
      <c r="A18" s="87"/>
      <c r="B18" s="11" t="s">
        <v>0</v>
      </c>
      <c r="C18" s="61">
        <v>1434283.2000000002</v>
      </c>
      <c r="D18" s="42">
        <v>1386473.7600000002</v>
      </c>
      <c r="E18" s="49">
        <v>1434283.2000000002</v>
      </c>
      <c r="F18" s="35">
        <f t="shared" si="1"/>
        <v>4255040.16</v>
      </c>
    </row>
    <row r="19" spans="1:6" ht="16.5" thickTop="1" thickBot="1" x14ac:dyDescent="0.3">
      <c r="A19" s="87"/>
      <c r="B19" s="11" t="s">
        <v>8</v>
      </c>
      <c r="C19" s="62">
        <v>546973.6399999999</v>
      </c>
      <c r="D19" s="43">
        <v>529200.83200000005</v>
      </c>
      <c r="E19" s="50">
        <v>547296.49</v>
      </c>
      <c r="F19" s="35">
        <f t="shared" si="1"/>
        <v>1623470.9620000001</v>
      </c>
    </row>
    <row r="20" spans="1:6" ht="17.25" customHeight="1" thickTop="1" thickBot="1" x14ac:dyDescent="0.3">
      <c r="A20" s="87"/>
      <c r="B20" s="9" t="s">
        <v>16</v>
      </c>
      <c r="C20" s="63">
        <v>823424.32000000007</v>
      </c>
      <c r="D20" s="44">
        <v>816097.60000000009</v>
      </c>
      <c r="E20" s="51">
        <v>877934.3</v>
      </c>
      <c r="F20" s="35">
        <f t="shared" si="1"/>
        <v>2517456.2200000002</v>
      </c>
    </row>
    <row r="21" spans="1:6" ht="16.5" thickTop="1" thickBot="1" x14ac:dyDescent="0.3">
      <c r="A21" s="85"/>
      <c r="B21" s="34" t="s">
        <v>55</v>
      </c>
      <c r="C21" s="59">
        <f>SUM(C17:C20)</f>
        <v>13927117.320000004</v>
      </c>
      <c r="D21" s="71">
        <f t="shared" ref="D21:E21" si="3">SUM(D17:D20)</f>
        <v>13493799.679999998</v>
      </c>
      <c r="E21" s="71">
        <f t="shared" si="3"/>
        <v>13794462.150000004</v>
      </c>
      <c r="F21" s="74">
        <f t="shared" si="1"/>
        <v>41215379.150000006</v>
      </c>
    </row>
    <row r="22" spans="1:6" ht="16.5" thickTop="1" thickBot="1" x14ac:dyDescent="0.3">
      <c r="A22" s="86" t="s">
        <v>47</v>
      </c>
      <c r="B22" s="10" t="s">
        <v>18</v>
      </c>
      <c r="C22" s="45">
        <v>5686564.5580000002</v>
      </c>
      <c r="D22" s="45">
        <v>5491663.6044000015</v>
      </c>
      <c r="E22" s="55">
        <v>5684716.1179999998</v>
      </c>
      <c r="F22" s="35">
        <f t="shared" si="1"/>
        <v>16862944.280400001</v>
      </c>
    </row>
    <row r="23" spans="1:6" ht="16.5" thickTop="1" thickBot="1" x14ac:dyDescent="0.3">
      <c r="A23" s="87"/>
      <c r="B23" s="11" t="s">
        <v>2</v>
      </c>
      <c r="C23" s="43">
        <v>2095397.5122580645</v>
      </c>
      <c r="D23" s="43">
        <v>2039048.5285161289</v>
      </c>
      <c r="E23" s="49">
        <v>2095397.5122580645</v>
      </c>
      <c r="F23" s="35">
        <f t="shared" si="1"/>
        <v>6229843.5530322585</v>
      </c>
    </row>
    <row r="24" spans="1:6" ht="16.5" thickTop="1" thickBot="1" x14ac:dyDescent="0.3">
      <c r="A24" s="87"/>
      <c r="B24" s="9" t="s">
        <v>17</v>
      </c>
      <c r="C24" s="44">
        <v>382570.53159999999</v>
      </c>
      <c r="D24" s="44">
        <v>373586.3996</v>
      </c>
      <c r="E24" s="51">
        <v>386011.74159999995</v>
      </c>
      <c r="F24" s="35">
        <f t="shared" si="1"/>
        <v>1142168.6727999998</v>
      </c>
    </row>
    <row r="25" spans="1:6" ht="16.5" thickTop="1" thickBot="1" x14ac:dyDescent="0.3">
      <c r="A25" s="85"/>
      <c r="B25" s="34" t="s">
        <v>55</v>
      </c>
      <c r="C25" s="58">
        <f>SUM(C22:C24)</f>
        <v>8164532.6018580645</v>
      </c>
      <c r="D25" s="72">
        <f t="shared" ref="D25:E25" si="4">SUM(D22:D24)</f>
        <v>7904298.5325161302</v>
      </c>
      <c r="E25" s="72">
        <f t="shared" si="4"/>
        <v>8166125.371858065</v>
      </c>
      <c r="F25" s="74">
        <f t="shared" si="1"/>
        <v>24234956.506232258</v>
      </c>
    </row>
    <row r="26" spans="1:6" ht="16.5" thickTop="1" thickBot="1" x14ac:dyDescent="0.3">
      <c r="A26" s="86" t="s">
        <v>48</v>
      </c>
      <c r="B26" s="12" t="s">
        <v>6</v>
      </c>
      <c r="C26" s="45">
        <v>6845665.5200000005</v>
      </c>
      <c r="D26" s="48">
        <v>6611114.7300000023</v>
      </c>
      <c r="E26" s="48">
        <v>6667902.3200000003</v>
      </c>
      <c r="F26" s="35">
        <f t="shared" si="1"/>
        <v>20124682.570000004</v>
      </c>
    </row>
    <row r="27" spans="1:6" ht="16.5" thickTop="1" thickBot="1" x14ac:dyDescent="0.3">
      <c r="A27" s="87"/>
      <c r="B27" s="11" t="s">
        <v>19</v>
      </c>
      <c r="C27" s="43">
        <v>162318.62</v>
      </c>
      <c r="D27" s="50">
        <v>162177.44</v>
      </c>
      <c r="E27" s="50">
        <v>180087.44</v>
      </c>
      <c r="F27" s="35">
        <f t="shared" si="1"/>
        <v>504583.5</v>
      </c>
    </row>
    <row r="28" spans="1:6" ht="16.5" thickTop="1" thickBot="1" x14ac:dyDescent="0.3">
      <c r="A28" s="87"/>
      <c r="B28" s="11" t="s">
        <v>20</v>
      </c>
      <c r="C28" s="43">
        <v>823092.36</v>
      </c>
      <c r="D28" s="49">
        <v>804959.88</v>
      </c>
      <c r="E28" s="49">
        <v>631577.0199999999</v>
      </c>
      <c r="F28" s="35">
        <f t="shared" si="1"/>
        <v>2259629.2599999998</v>
      </c>
    </row>
    <row r="29" spans="1:6" ht="14.25" customHeight="1" thickTop="1" thickBot="1" x14ac:dyDescent="0.3">
      <c r="A29" s="87"/>
      <c r="B29" s="9" t="s">
        <v>21</v>
      </c>
      <c r="C29" s="43">
        <v>363704.57451612898</v>
      </c>
      <c r="D29" s="54">
        <v>352967.96903225803</v>
      </c>
      <c r="E29" s="54">
        <v>363179.26451612898</v>
      </c>
      <c r="F29" s="35">
        <f t="shared" si="1"/>
        <v>1079851.8080645159</v>
      </c>
    </row>
    <row r="30" spans="1:6" ht="16.5" thickTop="1" thickBot="1" x14ac:dyDescent="0.3">
      <c r="A30" s="85"/>
      <c r="B30" s="34" t="s">
        <v>55</v>
      </c>
      <c r="C30" s="59">
        <f>SUM(C26:C29)</f>
        <v>8194781.0745161297</v>
      </c>
      <c r="D30" s="71">
        <f t="shared" ref="D30:E30" si="5">SUM(D26:D29)</f>
        <v>7931220.0190322604</v>
      </c>
      <c r="E30" s="71">
        <f t="shared" si="5"/>
        <v>7842746.0445161294</v>
      </c>
      <c r="F30" s="74">
        <f t="shared" si="1"/>
        <v>23968747.138064519</v>
      </c>
    </row>
    <row r="31" spans="1:6" ht="16.5" thickTop="1" thickBot="1" x14ac:dyDescent="0.3">
      <c r="A31" s="86" t="s">
        <v>49</v>
      </c>
      <c r="B31" s="10" t="s">
        <v>10</v>
      </c>
      <c r="C31" s="45">
        <v>4162294.7899999996</v>
      </c>
      <c r="D31" s="55">
        <v>4026812.1300000008</v>
      </c>
      <c r="E31" s="45">
        <v>4162294.7899999996</v>
      </c>
      <c r="F31" s="35">
        <f t="shared" si="1"/>
        <v>12351401.709999999</v>
      </c>
    </row>
    <row r="32" spans="1:6" ht="16.5" thickTop="1" thickBot="1" x14ac:dyDescent="0.3">
      <c r="A32" s="87"/>
      <c r="B32" s="11" t="s">
        <v>1</v>
      </c>
      <c r="C32" s="43">
        <v>2590752.6999999993</v>
      </c>
      <c r="D32" s="69">
        <v>2513122.0120000001</v>
      </c>
      <c r="E32" s="68">
        <v>2616361.6599999992</v>
      </c>
      <c r="F32" s="35">
        <f t="shared" si="1"/>
        <v>7720236.3719999986</v>
      </c>
    </row>
    <row r="33" spans="1:9" ht="16.5" thickTop="1" thickBot="1" x14ac:dyDescent="0.3">
      <c r="A33" s="87"/>
      <c r="B33" s="9" t="s">
        <v>11</v>
      </c>
      <c r="C33" s="44">
        <v>430747.20999999996</v>
      </c>
      <c r="D33" s="51">
        <v>419138.53</v>
      </c>
      <c r="E33" s="44">
        <v>429485.23000000004</v>
      </c>
      <c r="F33" s="35">
        <f t="shared" si="1"/>
        <v>1279370.97</v>
      </c>
    </row>
    <row r="34" spans="1:9" ht="16.5" thickTop="1" thickBot="1" x14ac:dyDescent="0.3">
      <c r="A34" s="85"/>
      <c r="B34" s="34" t="s">
        <v>55</v>
      </c>
      <c r="C34" s="38">
        <f>SUM(C31:C33)</f>
        <v>7183794.6999999983</v>
      </c>
      <c r="D34" s="73">
        <f t="shared" ref="D34:E34" si="6">SUM(D31:D33)</f>
        <v>6959072.6720000012</v>
      </c>
      <c r="E34" s="73">
        <f t="shared" si="6"/>
        <v>7208141.6799999997</v>
      </c>
      <c r="F34" s="74">
        <f t="shared" si="1"/>
        <v>21351009.052000001</v>
      </c>
    </row>
    <row r="35" spans="1:9" ht="15" customHeight="1" thickTop="1" thickBot="1" x14ac:dyDescent="0.3">
      <c r="A35" s="86" t="s">
        <v>50</v>
      </c>
      <c r="B35" s="12" t="s">
        <v>22</v>
      </c>
      <c r="C35" s="45">
        <v>1011827.74</v>
      </c>
      <c r="D35" s="48">
        <v>978773.68400000001</v>
      </c>
      <c r="E35" s="45">
        <v>1007235.4</v>
      </c>
      <c r="F35" s="35">
        <f t="shared" si="1"/>
        <v>2997836.824</v>
      </c>
    </row>
    <row r="36" spans="1:9" ht="15" customHeight="1" thickTop="1" thickBot="1" x14ac:dyDescent="0.3">
      <c r="A36" s="87"/>
      <c r="B36" s="9" t="s">
        <v>4</v>
      </c>
      <c r="C36" s="44">
        <v>832533.59</v>
      </c>
      <c r="D36" s="53">
        <v>805390.01799999992</v>
      </c>
      <c r="E36" s="44">
        <v>349125.89999999997</v>
      </c>
      <c r="F36" s="35">
        <f t="shared" si="1"/>
        <v>1987049.5079999999</v>
      </c>
    </row>
    <row r="37" spans="1:9" ht="16.5" thickTop="1" thickBot="1" x14ac:dyDescent="0.3">
      <c r="A37" s="85"/>
      <c r="B37" s="34" t="s">
        <v>55</v>
      </c>
      <c r="C37" s="38">
        <f>SUM(C35:C36)</f>
        <v>1844361.33</v>
      </c>
      <c r="D37" s="73">
        <f t="shared" ref="D37:E37" si="7">SUM(D35:D36)</f>
        <v>1784163.702</v>
      </c>
      <c r="E37" s="73">
        <f t="shared" si="7"/>
        <v>1356361.3</v>
      </c>
      <c r="F37" s="74">
        <f t="shared" si="1"/>
        <v>4984886.3320000004</v>
      </c>
    </row>
    <row r="38" spans="1:9" ht="15" customHeight="1" thickTop="1" thickBot="1" x14ac:dyDescent="0.3">
      <c r="A38" s="86" t="s">
        <v>51</v>
      </c>
      <c r="B38" s="12" t="s">
        <v>23</v>
      </c>
      <c r="C38" s="45">
        <v>1172400.55</v>
      </c>
      <c r="D38" s="45">
        <v>1128239.784</v>
      </c>
      <c r="E38" s="45">
        <v>1354689.79</v>
      </c>
      <c r="F38" s="35">
        <f t="shared" si="1"/>
        <v>3655330.1239999998</v>
      </c>
    </row>
    <row r="39" spans="1:9" ht="21" customHeight="1" thickTop="1" thickBot="1" x14ac:dyDescent="0.3">
      <c r="A39" s="87"/>
      <c r="B39" s="11" t="s">
        <v>5</v>
      </c>
      <c r="C39" s="43">
        <v>974332.79999999993</v>
      </c>
      <c r="D39" s="43">
        <v>941855.04</v>
      </c>
      <c r="E39" s="43">
        <v>974332.79999999993</v>
      </c>
      <c r="F39" s="35">
        <f t="shared" si="1"/>
        <v>2890520.6399999997</v>
      </c>
    </row>
    <row r="40" spans="1:9" ht="16.5" thickTop="1" thickBot="1" x14ac:dyDescent="0.3">
      <c r="A40" s="87"/>
      <c r="B40" s="11" t="s">
        <v>3</v>
      </c>
      <c r="C40" s="43">
        <v>1157462.78</v>
      </c>
      <c r="D40" s="43">
        <v>1099432.5780000002</v>
      </c>
      <c r="E40" s="43">
        <v>1354219.0499999998</v>
      </c>
      <c r="F40" s="35">
        <f t="shared" si="1"/>
        <v>3611114.4079999998</v>
      </c>
    </row>
    <row r="41" spans="1:9" ht="16.5" thickTop="1" thickBot="1" x14ac:dyDescent="0.3">
      <c r="A41" s="91"/>
      <c r="B41" s="34" t="s">
        <v>55</v>
      </c>
      <c r="C41" s="38">
        <f>SUM(C38:C40)</f>
        <v>3304196.13</v>
      </c>
      <c r="D41" s="73">
        <f t="shared" ref="D41:E41" si="8">SUM(D38:D40)</f>
        <v>3169527.4020000002</v>
      </c>
      <c r="E41" s="73">
        <f t="shared" si="8"/>
        <v>3683241.6399999997</v>
      </c>
      <c r="F41" s="74">
        <f t="shared" si="1"/>
        <v>10156965.171999998</v>
      </c>
    </row>
    <row r="42" spans="1:9" ht="16.5" customHeight="1" thickTop="1" thickBot="1" x14ac:dyDescent="0.3">
      <c r="A42" s="89" t="s">
        <v>54</v>
      </c>
      <c r="B42" s="90"/>
      <c r="C42" s="15">
        <f>SUM(C11,C16,C21,C25,C30,C34,C37,C41)</f>
        <v>51754961.146374196</v>
      </c>
      <c r="D42" s="15">
        <f>SUM(D11,D16,D21,D25,D30,D34,D37,D41)</f>
        <v>50350554.827548392</v>
      </c>
      <c r="E42" s="15">
        <f>SUM(E11,E16,E21,E25,E30,E34,E37,E41)</f>
        <v>51557995.586374193</v>
      </c>
      <c r="F42" s="14">
        <f>SUM(F11,F16,F21,F25,F30,F34,F37,F41)</f>
        <v>153663511.56029674</v>
      </c>
    </row>
    <row r="43" spans="1:9" ht="15.75" thickTop="1" x14ac:dyDescent="0.25">
      <c r="A43" t="s">
        <v>65</v>
      </c>
      <c r="C43" s="1"/>
      <c r="D43" s="1"/>
      <c r="E43" s="1"/>
      <c r="F43" s="1"/>
      <c r="I43" s="8"/>
    </row>
    <row r="44" spans="1:9" x14ac:dyDescent="0.25">
      <c r="C44" s="1"/>
      <c r="D44" s="1"/>
      <c r="E44" s="1"/>
    </row>
    <row r="45" spans="1:9" ht="15" customHeight="1" x14ac:dyDescent="0.25"/>
    <row r="46" spans="1:9" ht="15" customHeight="1" x14ac:dyDescent="0.25">
      <c r="B46" s="88"/>
      <c r="C46" s="88"/>
      <c r="D46" s="88"/>
      <c r="E46" s="88"/>
      <c r="F46" s="88"/>
    </row>
    <row r="47" spans="1:9" ht="15.75" x14ac:dyDescent="0.25">
      <c r="B47" s="75"/>
      <c r="C47" s="75"/>
      <c r="D47" s="75"/>
      <c r="E47" s="75"/>
      <c r="F47" s="75"/>
    </row>
    <row r="48" spans="1:9" ht="15.75" x14ac:dyDescent="0.25">
      <c r="B48" s="75"/>
      <c r="C48" s="75"/>
      <c r="D48" s="75"/>
      <c r="E48" s="75"/>
      <c r="F48" s="75"/>
    </row>
    <row r="50" spans="1:6" ht="15.75" customHeight="1" x14ac:dyDescent="0.25"/>
    <row r="51" spans="1:6" ht="15.75" customHeight="1" x14ac:dyDescent="0.25"/>
    <row r="52" spans="1:6" s="3" customFormat="1" ht="12.75" customHeight="1" x14ac:dyDescent="0.25">
      <c r="A52"/>
      <c r="B52"/>
      <c r="C52"/>
      <c r="D52"/>
      <c r="E52"/>
      <c r="F52"/>
    </row>
    <row r="53" spans="1:6" ht="15" customHeight="1" x14ac:dyDescent="0.25"/>
    <row r="54" spans="1:6" ht="14.25" customHeight="1" x14ac:dyDescent="0.25"/>
    <row r="55" spans="1:6" ht="15.75" customHeight="1" x14ac:dyDescent="0.25"/>
  </sheetData>
  <mergeCells count="21">
    <mergeCell ref="A12:A16"/>
    <mergeCell ref="A17:A21"/>
    <mergeCell ref="A22:A25"/>
    <mergeCell ref="A26:A30"/>
    <mergeCell ref="B48:F48"/>
    <mergeCell ref="B46:F46"/>
    <mergeCell ref="B47:F47"/>
    <mergeCell ref="A42:B42"/>
    <mergeCell ref="A31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22" zoomScale="110" zoomScaleNormal="110" workbookViewId="0">
      <selection activeCell="A35" sqref="A35:E35"/>
    </sheetView>
  </sheetViews>
  <sheetFormatPr baseColWidth="10" defaultColWidth="9.140625" defaultRowHeight="15" x14ac:dyDescent="0.25"/>
  <cols>
    <col min="1" max="1" width="25.5703125" customWidth="1"/>
    <col min="2" max="2" width="22.85546875" customWidth="1"/>
    <col min="3" max="5" width="16.5703125" customWidth="1"/>
    <col min="6" max="6" width="19.42578125" customWidth="1"/>
  </cols>
  <sheetData>
    <row r="1" spans="1:6" ht="15.75" x14ac:dyDescent="0.25">
      <c r="A1" s="75"/>
      <c r="B1" s="75"/>
      <c r="C1" s="75"/>
      <c r="D1" s="75"/>
      <c r="E1" s="75"/>
      <c r="F1" s="75"/>
    </row>
    <row r="2" spans="1:6" ht="15.75" x14ac:dyDescent="0.25">
      <c r="A2" s="75" t="s">
        <v>31</v>
      </c>
      <c r="B2" s="75"/>
      <c r="C2" s="75"/>
      <c r="D2" s="75"/>
      <c r="E2" s="75"/>
      <c r="F2" s="75"/>
    </row>
    <row r="3" spans="1:6" ht="15.75" x14ac:dyDescent="0.25">
      <c r="A3" s="75" t="s">
        <v>28</v>
      </c>
      <c r="B3" s="75"/>
      <c r="C3" s="75"/>
      <c r="D3" s="75"/>
      <c r="E3" s="75"/>
      <c r="F3" s="75"/>
    </row>
    <row r="4" spans="1:6" ht="15.75" x14ac:dyDescent="0.25">
      <c r="A4" s="75" t="s">
        <v>29</v>
      </c>
      <c r="B4" s="75"/>
      <c r="C4" s="75"/>
      <c r="D4" s="75"/>
      <c r="E4" s="75"/>
      <c r="F4" s="75"/>
    </row>
    <row r="5" spans="1:6" ht="15.75" x14ac:dyDescent="0.25">
      <c r="A5" s="75" t="s">
        <v>30</v>
      </c>
      <c r="B5" s="75"/>
      <c r="C5" s="75"/>
      <c r="D5" s="75"/>
      <c r="E5" s="75"/>
      <c r="F5" s="75"/>
    </row>
    <row r="6" spans="1:6" ht="15.75" x14ac:dyDescent="0.25">
      <c r="A6" s="75" t="s">
        <v>64</v>
      </c>
      <c r="B6" s="75"/>
      <c r="C6" s="75"/>
      <c r="D6" s="75"/>
      <c r="E6" s="75"/>
      <c r="F6" s="75"/>
    </row>
    <row r="7" spans="1:6" ht="9.9499999999999993" customHeight="1" thickBot="1" x14ac:dyDescent="0.3">
      <c r="A7" s="4"/>
      <c r="B7" s="4"/>
      <c r="C7" s="4"/>
      <c r="D7" s="16"/>
      <c r="E7" s="16"/>
      <c r="F7" s="4"/>
    </row>
    <row r="8" spans="1:6" ht="15.75" customHeight="1" thickTop="1" x14ac:dyDescent="0.25">
      <c r="A8" s="92" t="s">
        <v>32</v>
      </c>
      <c r="B8" s="94" t="s">
        <v>33</v>
      </c>
      <c r="C8" s="96" t="s">
        <v>57</v>
      </c>
      <c r="D8" s="96" t="s">
        <v>61</v>
      </c>
      <c r="E8" s="96" t="s">
        <v>62</v>
      </c>
      <c r="F8" s="98" t="s">
        <v>53</v>
      </c>
    </row>
    <row r="9" spans="1:6" s="5" customFormat="1" ht="16.5" customHeight="1" thickBot="1" x14ac:dyDescent="0.3">
      <c r="A9" s="93"/>
      <c r="B9" s="95"/>
      <c r="C9" s="97"/>
      <c r="D9" s="100"/>
      <c r="E9" s="100"/>
      <c r="F9" s="99"/>
    </row>
    <row r="10" spans="1:6" s="5" customFormat="1" ht="16.5" thickTop="1" thickBot="1" x14ac:dyDescent="0.3">
      <c r="A10" s="20" t="s">
        <v>34</v>
      </c>
      <c r="B10" s="21" t="s">
        <v>9</v>
      </c>
      <c r="C10" s="22">
        <v>770962.17</v>
      </c>
      <c r="D10" s="22">
        <v>738264.28999999992</v>
      </c>
      <c r="E10" s="22">
        <v>770041.16999999993</v>
      </c>
      <c r="F10" s="23">
        <f>SUM(C10:E10)</f>
        <v>2279267.63</v>
      </c>
    </row>
    <row r="11" spans="1:6" s="5" customFormat="1" ht="16.5" thickTop="1" thickBot="1" x14ac:dyDescent="0.3">
      <c r="A11" s="101" t="s">
        <v>35</v>
      </c>
      <c r="B11" s="24" t="s">
        <v>12</v>
      </c>
      <c r="C11" s="25">
        <v>3344421.84</v>
      </c>
      <c r="D11" s="25">
        <v>3665882.7779999999</v>
      </c>
      <c r="E11" s="25">
        <v>3877729.35</v>
      </c>
      <c r="F11" s="23">
        <f t="shared" ref="F11:F33" si="0">SUM(C11:E11)</f>
        <v>10888033.968</v>
      </c>
    </row>
    <row r="12" spans="1:6" s="5" customFormat="1" ht="16.5" thickTop="1" thickBot="1" x14ac:dyDescent="0.3">
      <c r="A12" s="102"/>
      <c r="B12" s="26" t="s">
        <v>13</v>
      </c>
      <c r="C12" s="27">
        <v>1242156.1000000001</v>
      </c>
      <c r="D12" s="27">
        <v>1255838.6879999998</v>
      </c>
      <c r="E12" s="27">
        <v>1322784</v>
      </c>
      <c r="F12" s="23">
        <f t="shared" si="0"/>
        <v>3820778.7879999997</v>
      </c>
    </row>
    <row r="13" spans="1:6" s="5" customFormat="1" ht="16.5" thickTop="1" thickBot="1" x14ac:dyDescent="0.3">
      <c r="A13" s="102"/>
      <c r="B13" s="26" t="s">
        <v>27</v>
      </c>
      <c r="C13" s="27">
        <v>1764424.9200000004</v>
      </c>
      <c r="D13" s="27">
        <v>1714458.2159999995</v>
      </c>
      <c r="E13" s="27">
        <v>1814214.3200000003</v>
      </c>
      <c r="F13" s="23">
        <f t="shared" si="0"/>
        <v>5293097.4560000002</v>
      </c>
    </row>
    <row r="14" spans="1:6" s="5" customFormat="1" ht="16.5" thickTop="1" thickBot="1" x14ac:dyDescent="0.3">
      <c r="A14" s="103"/>
      <c r="B14" s="28" t="s">
        <v>14</v>
      </c>
      <c r="C14" s="29">
        <v>2014212.96</v>
      </c>
      <c r="D14" s="29">
        <v>1734028.848</v>
      </c>
      <c r="E14" s="29">
        <v>1722148.56</v>
      </c>
      <c r="F14" s="23">
        <f t="shared" si="0"/>
        <v>5470390.3680000007</v>
      </c>
    </row>
    <row r="15" spans="1:6" s="5" customFormat="1" ht="16.5" thickTop="1" thickBot="1" x14ac:dyDescent="0.3">
      <c r="A15" s="101" t="s">
        <v>36</v>
      </c>
      <c r="B15" s="24" t="s">
        <v>15</v>
      </c>
      <c r="C15" s="27">
        <v>11122436.160000002</v>
      </c>
      <c r="D15" s="25">
        <v>10762027.487999998</v>
      </c>
      <c r="E15" s="25">
        <v>10934948.160000002</v>
      </c>
      <c r="F15" s="23">
        <f t="shared" si="0"/>
        <v>32819411.808000006</v>
      </c>
    </row>
    <row r="16" spans="1:6" s="5" customFormat="1" ht="16.5" thickTop="1" thickBot="1" x14ac:dyDescent="0.3">
      <c r="A16" s="102"/>
      <c r="B16" s="26" t="s">
        <v>0</v>
      </c>
      <c r="C16" s="27">
        <v>1434283.2000000002</v>
      </c>
      <c r="D16" s="30">
        <v>1386473.7600000002</v>
      </c>
      <c r="E16" s="30">
        <v>1434283.2000000002</v>
      </c>
      <c r="F16" s="23">
        <f t="shared" si="0"/>
        <v>4255040.16</v>
      </c>
    </row>
    <row r="17" spans="1:6" s="5" customFormat="1" ht="16.5" thickTop="1" thickBot="1" x14ac:dyDescent="0.3">
      <c r="A17" s="102"/>
      <c r="B17" s="26" t="s">
        <v>8</v>
      </c>
      <c r="C17" s="27">
        <v>546973.6399999999</v>
      </c>
      <c r="D17" s="27">
        <v>529200.83200000005</v>
      </c>
      <c r="E17" s="27">
        <v>547296.49</v>
      </c>
      <c r="F17" s="23">
        <f t="shared" si="0"/>
        <v>1623470.9620000001</v>
      </c>
    </row>
    <row r="18" spans="1:6" s="5" customFormat="1" ht="16.5" thickTop="1" thickBot="1" x14ac:dyDescent="0.3">
      <c r="A18" s="103"/>
      <c r="B18" s="28" t="s">
        <v>16</v>
      </c>
      <c r="C18" s="27">
        <v>823424.32000000007</v>
      </c>
      <c r="D18" s="29">
        <v>816097.60000000009</v>
      </c>
      <c r="E18" s="29">
        <v>877934.3</v>
      </c>
      <c r="F18" s="23">
        <f t="shared" si="0"/>
        <v>2517456.2200000002</v>
      </c>
    </row>
    <row r="19" spans="1:6" s="5" customFormat="1" ht="16.5" thickTop="1" thickBot="1" x14ac:dyDescent="0.3">
      <c r="A19" s="101" t="s">
        <v>37</v>
      </c>
      <c r="B19" s="24" t="s">
        <v>18</v>
      </c>
      <c r="C19" s="25">
        <v>5686564.5580000002</v>
      </c>
      <c r="D19" s="25">
        <v>5491663.6044000015</v>
      </c>
      <c r="E19" s="25">
        <v>5684716.1179999998</v>
      </c>
      <c r="F19" s="23">
        <f t="shared" si="0"/>
        <v>16862944.280400001</v>
      </c>
    </row>
    <row r="20" spans="1:6" s="5" customFormat="1" ht="16.5" thickTop="1" thickBot="1" x14ac:dyDescent="0.3">
      <c r="A20" s="102"/>
      <c r="B20" s="26" t="s">
        <v>2</v>
      </c>
      <c r="C20" s="27">
        <v>2095397.5122580645</v>
      </c>
      <c r="D20" s="27">
        <v>2039048.5285161289</v>
      </c>
      <c r="E20" s="27">
        <v>2095397.5122580645</v>
      </c>
      <c r="F20" s="23">
        <f t="shared" si="0"/>
        <v>6229843.5530322585</v>
      </c>
    </row>
    <row r="21" spans="1:6" s="5" customFormat="1" ht="16.5" thickTop="1" thickBot="1" x14ac:dyDescent="0.3">
      <c r="A21" s="103"/>
      <c r="B21" s="28" t="s">
        <v>17</v>
      </c>
      <c r="C21" s="29">
        <v>382570.53159999999</v>
      </c>
      <c r="D21" s="29">
        <v>373586.3996</v>
      </c>
      <c r="E21" s="29">
        <v>386011.74159999995</v>
      </c>
      <c r="F21" s="23">
        <f t="shared" si="0"/>
        <v>1142168.6727999998</v>
      </c>
    </row>
    <row r="22" spans="1:6" s="5" customFormat="1" ht="16.5" thickTop="1" thickBot="1" x14ac:dyDescent="0.3">
      <c r="A22" s="101" t="s">
        <v>38</v>
      </c>
      <c r="B22" s="24" t="s">
        <v>6</v>
      </c>
      <c r="C22" s="25">
        <v>6845665.5200000005</v>
      </c>
      <c r="D22" s="25">
        <v>6611114.7300000023</v>
      </c>
      <c r="E22" s="25">
        <v>6667902.3200000003</v>
      </c>
      <c r="F22" s="23">
        <f t="shared" si="0"/>
        <v>20124682.570000004</v>
      </c>
    </row>
    <row r="23" spans="1:6" s="5" customFormat="1" ht="16.5" thickTop="1" thickBot="1" x14ac:dyDescent="0.3">
      <c r="A23" s="102"/>
      <c r="B23" s="26" t="s">
        <v>19</v>
      </c>
      <c r="C23" s="27">
        <v>162318.62</v>
      </c>
      <c r="D23" s="27">
        <v>162177.44</v>
      </c>
      <c r="E23" s="27">
        <v>180087.44</v>
      </c>
      <c r="F23" s="23">
        <f t="shared" si="0"/>
        <v>504583.5</v>
      </c>
    </row>
    <row r="24" spans="1:6" s="5" customFormat="1" ht="16.5" thickTop="1" thickBot="1" x14ac:dyDescent="0.3">
      <c r="A24" s="102"/>
      <c r="B24" s="26" t="s">
        <v>20</v>
      </c>
      <c r="C24" s="27">
        <v>823092.36</v>
      </c>
      <c r="D24" s="27">
        <v>804959.88</v>
      </c>
      <c r="E24" s="27">
        <v>631577.0199999999</v>
      </c>
      <c r="F24" s="23">
        <f t="shared" si="0"/>
        <v>2259629.2599999998</v>
      </c>
    </row>
    <row r="25" spans="1:6" s="5" customFormat="1" ht="16.5" thickTop="1" thickBot="1" x14ac:dyDescent="0.3">
      <c r="A25" s="103"/>
      <c r="B25" s="28" t="s">
        <v>21</v>
      </c>
      <c r="C25" s="29">
        <v>363704.57451612898</v>
      </c>
      <c r="D25" s="29">
        <v>352967.96903225803</v>
      </c>
      <c r="E25" s="29">
        <v>363179.26451612898</v>
      </c>
      <c r="F25" s="23">
        <f t="shared" si="0"/>
        <v>1079851.8080645159</v>
      </c>
    </row>
    <row r="26" spans="1:6" s="5" customFormat="1" ht="16.5" thickTop="1" thickBot="1" x14ac:dyDescent="0.3">
      <c r="A26" s="101" t="s">
        <v>39</v>
      </c>
      <c r="B26" s="24" t="s">
        <v>10</v>
      </c>
      <c r="C26" s="25">
        <v>4162294.7899999996</v>
      </c>
      <c r="D26" s="25">
        <v>4026812.1300000008</v>
      </c>
      <c r="E26" s="25">
        <v>4162294.7899999996</v>
      </c>
      <c r="F26" s="23">
        <f t="shared" si="0"/>
        <v>12351401.709999999</v>
      </c>
    </row>
    <row r="27" spans="1:6" s="5" customFormat="1" ht="16.5" thickTop="1" thickBot="1" x14ac:dyDescent="0.3">
      <c r="A27" s="102"/>
      <c r="B27" s="26" t="s">
        <v>1</v>
      </c>
      <c r="C27" s="27">
        <v>2590752.6999999993</v>
      </c>
      <c r="D27" s="27">
        <v>2513122.0120000001</v>
      </c>
      <c r="E27" s="27">
        <v>2616361.6599999992</v>
      </c>
      <c r="F27" s="23">
        <f>SUM(C27:E27)</f>
        <v>7720236.3719999986</v>
      </c>
    </row>
    <row r="28" spans="1:6" s="5" customFormat="1" ht="16.5" thickTop="1" thickBot="1" x14ac:dyDescent="0.3">
      <c r="A28" s="103"/>
      <c r="B28" s="28" t="s">
        <v>11</v>
      </c>
      <c r="C28" s="29">
        <v>430747.20999999996</v>
      </c>
      <c r="D28" s="29">
        <v>419138.53</v>
      </c>
      <c r="E28" s="29">
        <v>429485.23000000004</v>
      </c>
      <c r="F28" s="23">
        <f t="shared" si="0"/>
        <v>1279370.97</v>
      </c>
    </row>
    <row r="29" spans="1:6" s="5" customFormat="1" ht="16.5" thickTop="1" thickBot="1" x14ac:dyDescent="0.3">
      <c r="A29" s="102" t="s">
        <v>40</v>
      </c>
      <c r="B29" s="31" t="s">
        <v>22</v>
      </c>
      <c r="C29" s="25">
        <v>1011827.7399999999</v>
      </c>
      <c r="D29" s="25">
        <v>978773.68400000001</v>
      </c>
      <c r="E29" s="25">
        <v>1007235.4</v>
      </c>
      <c r="F29" s="23">
        <f t="shared" si="0"/>
        <v>2997836.824</v>
      </c>
    </row>
    <row r="30" spans="1:6" s="5" customFormat="1" ht="16.5" thickTop="1" thickBot="1" x14ac:dyDescent="0.3">
      <c r="A30" s="103"/>
      <c r="B30" s="28" t="s">
        <v>4</v>
      </c>
      <c r="C30" s="29">
        <v>832533.59</v>
      </c>
      <c r="D30" s="29">
        <v>805390.01799999992</v>
      </c>
      <c r="E30" s="29">
        <v>349125.89999999997</v>
      </c>
      <c r="F30" s="23">
        <f t="shared" si="0"/>
        <v>1987049.5079999999</v>
      </c>
    </row>
    <row r="31" spans="1:6" s="5" customFormat="1" ht="16.5" thickTop="1" thickBot="1" x14ac:dyDescent="0.3">
      <c r="A31" s="101" t="s">
        <v>41</v>
      </c>
      <c r="B31" s="24" t="s">
        <v>23</v>
      </c>
      <c r="C31" s="25">
        <v>1172400.55</v>
      </c>
      <c r="D31" s="25">
        <v>1128239.784</v>
      </c>
      <c r="E31" s="25">
        <v>1354689.79</v>
      </c>
      <c r="F31" s="23">
        <f t="shared" si="0"/>
        <v>3655330.1239999998</v>
      </c>
    </row>
    <row r="32" spans="1:6" s="5" customFormat="1" ht="16.5" thickTop="1" thickBot="1" x14ac:dyDescent="0.3">
      <c r="A32" s="102"/>
      <c r="B32" s="28" t="s">
        <v>5</v>
      </c>
      <c r="C32" s="27">
        <v>974332.79999999993</v>
      </c>
      <c r="D32" s="27">
        <v>941855.04</v>
      </c>
      <c r="E32" s="27">
        <v>974332.79999999993</v>
      </c>
      <c r="F32" s="23">
        <f t="shared" si="0"/>
        <v>2890520.6399999997</v>
      </c>
    </row>
    <row r="33" spans="1:6" s="5" customFormat="1" ht="16.5" thickTop="1" thickBot="1" x14ac:dyDescent="0.3">
      <c r="A33" s="103"/>
      <c r="B33" s="32" t="s">
        <v>3</v>
      </c>
      <c r="C33" s="29">
        <v>1157462.78</v>
      </c>
      <c r="D33" s="29">
        <v>1099432.5780000002</v>
      </c>
      <c r="E33" s="29">
        <v>1354219.0499999998</v>
      </c>
      <c r="F33" s="23">
        <f t="shared" si="0"/>
        <v>3611114.4079999998</v>
      </c>
    </row>
    <row r="34" spans="1:6" s="5" customFormat="1" ht="17.25" thickTop="1" thickBot="1" x14ac:dyDescent="0.3">
      <c r="A34" s="104" t="s">
        <v>56</v>
      </c>
      <c r="B34" s="105"/>
      <c r="C34" s="33">
        <f>SUM(C10:C33)</f>
        <v>51754961.146374196</v>
      </c>
      <c r="D34" s="33">
        <f>SUM(D10:D33)</f>
        <v>50350554.8275484</v>
      </c>
      <c r="E34" s="33">
        <f>SUM(E10:E33)</f>
        <v>51557995.586374179</v>
      </c>
      <c r="F34" s="46">
        <f>SUM(F10:F33)</f>
        <v>153663511.56029677</v>
      </c>
    </row>
    <row r="35" spans="1:6" ht="15.75" thickTop="1" x14ac:dyDescent="0.25">
      <c r="A35" t="s">
        <v>65</v>
      </c>
      <c r="C35" s="2"/>
      <c r="D35" s="17"/>
      <c r="E35" s="47"/>
      <c r="F35" s="6"/>
    </row>
    <row r="36" spans="1:6" x14ac:dyDescent="0.25">
      <c r="A36" s="7"/>
      <c r="B36" s="7"/>
      <c r="F36" s="8"/>
    </row>
    <row r="37" spans="1:6" x14ac:dyDescent="0.25">
      <c r="A37" s="106"/>
      <c r="B37" s="106"/>
      <c r="F37" s="8"/>
    </row>
    <row r="38" spans="1:6" x14ac:dyDescent="0.25">
      <c r="A38" s="106"/>
      <c r="B38" s="106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107" t="s">
        <v>42</v>
      </c>
      <c r="B94" s="107"/>
      <c r="C94" s="107"/>
      <c r="D94" s="107"/>
      <c r="E94" s="107"/>
      <c r="F94" s="107"/>
    </row>
    <row r="95" spans="1:6" ht="15.75" x14ac:dyDescent="0.25">
      <c r="A95" s="75" t="s">
        <v>43</v>
      </c>
      <c r="B95" s="75"/>
      <c r="C95" s="75"/>
      <c r="D95" s="75"/>
      <c r="E95" s="75"/>
      <c r="F95" s="75"/>
    </row>
    <row r="96" spans="1:6" ht="15.75" x14ac:dyDescent="0.25">
      <c r="A96" s="88" t="s">
        <v>44</v>
      </c>
      <c r="B96" s="88"/>
      <c r="C96" s="88"/>
      <c r="D96" s="88"/>
      <c r="E96" s="88"/>
      <c r="F96" s="88"/>
    </row>
  </sheetData>
  <mergeCells count="24"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2024-01-10T14:32:02Z</dcterms:modified>
</cp:coreProperties>
</file>