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 activeTab="1"/>
  </bookViews>
  <sheets>
    <sheet name="Julio-septiembre" sheetId="1" r:id="rId1"/>
    <sheet name="Julio-Sept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13" i="1"/>
  <c r="J29" i="3" l="1"/>
  <c r="J37" i="1" l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14" i="3"/>
  <c r="I37" i="1" l="1"/>
  <c r="H37" i="1"/>
  <c r="G37" i="1"/>
  <c r="F37" i="1"/>
  <c r="E37" i="1"/>
  <c r="D37" i="1"/>
  <c r="K37" i="1" l="1"/>
  <c r="J38" i="3" l="1"/>
  <c r="E38" i="3"/>
  <c r="G38" i="3"/>
  <c r="H38" i="3"/>
  <c r="I38" i="3"/>
  <c r="K38" i="3"/>
  <c r="D38" i="3" l="1"/>
  <c r="F38" i="3"/>
</calcChain>
</file>

<file path=xl/sharedStrings.xml><?xml version="1.0" encoding="utf-8"?>
<sst xmlns="http://schemas.openxmlformats.org/spreadsheetml/2006/main" count="111" uniqueCount="68">
  <si>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</si>
  <si>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</si>
  <si>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</si>
  <si>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</si>
  <si>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</si>
  <si>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</si>
  <si>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</si>
  <si>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</si>
  <si>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</si>
  <si>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</si>
  <si>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</si>
  <si>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</si>
  <si>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</si>
  <si>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</si>
  <si>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</si>
  <si>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</si>
  <si>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</si>
  <si>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</si>
  <si>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</si>
  <si>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</si>
  <si>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</si>
  <si>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</si>
  <si>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</si>
  <si>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</si>
  <si>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</si>
  <si>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</si>
  <si>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</si>
  <si>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</si>
  <si>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</si>
  <si>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</si>
  <si>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</si>
  <si>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</si>
  <si>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</si>
  <si>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</si>
  <si>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</si>
  <si>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</si>
  <si>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</si>
  <si>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</si>
  <si>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</si>
  <si>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</si>
  <si>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</si>
  <si>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</si>
  <si>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</si>
  <si>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</si>
  <si>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</si>
  <si>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</si>
  <si>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</si>
  <si>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</si>
  <si>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</si>
  <si>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</si>
  <si>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</si>
  <si>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</si>
  <si>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</si>
  <si>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</si>
  <si>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</si>
  <si>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</si>
  <si>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</si>
  <si>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</si>
  <si>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</si>
  <si>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</si>
  <si>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</si>
  <si>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</si>
  <si>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Julio</t>
  </si>
  <si>
    <t xml:space="preserve">Agosto </t>
  </si>
  <si>
    <t>Septiembre</t>
  </si>
  <si>
    <t>Agosto</t>
  </si>
  <si>
    <t>Por Provincias, período (Julio-Septiembre 2023 )</t>
  </si>
  <si>
    <t>Promedio Trimestral de Cloro Residual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</si>
</sst>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4" fontId="1" fillId="4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34" xfId="0" applyFont="1" applyBorder="1"/>
    <xf numFmtId="4" fontId="2" fillId="0" borderId="34" xfId="0" applyNumberFormat="1" applyFont="1" applyBorder="1"/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35" xfId="0" applyFont="1" applyFill="1" applyBorder="1"/>
    <xf numFmtId="4" fontId="12" fillId="3" borderId="35" xfId="0" applyNumberFormat="1" applyFont="1" applyFill="1" applyBorder="1" applyAlignment="1">
      <alignment horizontal="center"/>
    </xf>
    <xf numFmtId="4" fontId="12" fillId="3" borderId="30" xfId="0" applyNumberFormat="1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3" fillId="0" borderId="2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16" xfId="0" applyFont="1" applyBorder="1"/>
    <xf numFmtId="0" fontId="13" fillId="0" borderId="7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164" fontId="15" fillId="2" borderId="36" xfId="3" applyFont="1" applyFill="1" applyBorder="1" applyAlignment="1">
      <alignment vertical="center"/>
    </xf>
    <xf numFmtId="164" fontId="15" fillId="2" borderId="37" xfId="3" applyFont="1" applyFill="1" applyBorder="1" applyAlignment="1">
      <alignment vertical="center"/>
    </xf>
    <xf numFmtId="164" fontId="15" fillId="2" borderId="38" xfId="3" applyFont="1" applyFill="1" applyBorder="1" applyAlignment="1">
      <alignment vertical="center"/>
    </xf>
    <xf numFmtId="164" fontId="15" fillId="2" borderId="39" xfId="3" applyFont="1" applyFill="1" applyBorder="1" applyAlignment="1">
      <alignment vertical="center"/>
    </xf>
    <xf numFmtId="164" fontId="15" fillId="2" borderId="40" xfId="3" applyFont="1" applyFill="1" applyBorder="1" applyAlignment="1">
      <alignment vertical="center"/>
    </xf>
    <xf numFmtId="10" fontId="15" fillId="2" borderId="36" xfId="2" applyNumberFormat="1" applyFont="1" applyFill="1" applyBorder="1" applyAlignment="1">
      <alignment vertical="center"/>
    </xf>
    <xf numFmtId="10" fontId="15" fillId="2" borderId="37" xfId="2" applyNumberFormat="1" applyFont="1" applyFill="1" applyBorder="1" applyAlignment="1">
      <alignment vertical="center"/>
    </xf>
    <xf numFmtId="10" fontId="15" fillId="2" borderId="38" xfId="2" applyNumberFormat="1" applyFont="1" applyFill="1" applyBorder="1" applyAlignment="1">
      <alignment vertical="center"/>
    </xf>
    <xf numFmtId="10" fontId="15" fillId="2" borderId="39" xfId="2" applyNumberFormat="1" applyFont="1" applyFill="1" applyBorder="1" applyAlignment="1">
      <alignment vertical="center"/>
    </xf>
    <xf numFmtId="10" fontId="15" fillId="2" borderId="40" xfId="2" applyNumberFormat="1" applyFont="1" applyFill="1" applyBorder="1" applyAlignment="1">
      <alignment vertical="center"/>
    </xf>
    <xf numFmtId="10" fontId="12" fillId="3" borderId="35" xfId="2" applyNumberFormat="1" applyFont="1" applyFill="1" applyBorder="1" applyAlignment="1">
      <alignment horizontal="center" vertical="center"/>
    </xf>
    <xf numFmtId="10" fontId="12" fillId="3" borderId="35" xfId="2" applyNumberFormat="1" applyFont="1" applyFill="1" applyBorder="1" applyAlignment="1">
      <alignment horizontal="center"/>
    </xf>
    <xf numFmtId="10" fontId="1" fillId="4" borderId="22" xfId="0" applyNumberFormat="1" applyFont="1" applyFill="1" applyBorder="1" applyAlignment="1">
      <alignment horizontal="center"/>
    </xf>
    <xf numFmtId="10" fontId="1" fillId="4" borderId="22" xfId="1" applyNumberFormat="1" applyFont="1" applyFill="1" applyBorder="1" applyAlignment="1">
      <alignment horizontal="center"/>
    </xf>
    <xf numFmtId="164" fontId="15" fillId="2" borderId="38" xfId="3" applyFont="1" applyFill="1" applyBorder="1" applyAlignment="1">
      <alignment horizontal="center" vertical="center"/>
    </xf>
    <xf numFmtId="10" fontId="9" fillId="2" borderId="31" xfId="2" applyNumberFormat="1" applyFont="1" applyFill="1" applyBorder="1" applyAlignment="1">
      <alignment horizontal="center" vertical="center" wrapText="1"/>
    </xf>
    <xf numFmtId="10" fontId="1" fillId="4" borderId="33" xfId="0" applyNumberFormat="1" applyFont="1" applyFill="1" applyBorder="1" applyAlignment="1">
      <alignment horizontal="center"/>
    </xf>
    <xf numFmtId="39" fontId="1" fillId="4" borderId="22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2" fontId="15" fillId="2" borderId="36" xfId="3" applyNumberFormat="1" applyFont="1" applyFill="1" applyBorder="1" applyAlignment="1">
      <alignment vertical="center"/>
    </xf>
    <xf numFmtId="10" fontId="13" fillId="0" borderId="10" xfId="0" applyNumberFormat="1" applyFont="1" applyBorder="1" applyAlignment="1">
      <alignment horizont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Julio- Septiembre 2023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70969544565521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'Julio-Septiembre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II'!$J$14:$J$37</c:f>
              <c:numCache>
                <c:formatCode>#,##0.00</c:formatCode>
                <c:ptCount val="24"/>
                <c:pt idx="0">
                  <c:v>0.73388888888888892</c:v>
                </c:pt>
                <c:pt idx="1">
                  <c:v>1.1358333333333335</c:v>
                </c:pt>
                <c:pt idx="2">
                  <c:v>1.6384999999999998</c:v>
                </c:pt>
                <c:pt idx="3">
                  <c:v>1.1858333333333335</c:v>
                </c:pt>
                <c:pt idx="4">
                  <c:v>1.0718333333333332</c:v>
                </c:pt>
                <c:pt idx="5">
                  <c:v>1.3533333333333335</c:v>
                </c:pt>
                <c:pt idx="6">
                  <c:v>1.0525</c:v>
                </c:pt>
                <c:pt idx="7">
                  <c:v>1.4373333333333331</c:v>
                </c:pt>
                <c:pt idx="8">
                  <c:v>1.4608333333333334</c:v>
                </c:pt>
                <c:pt idx="9">
                  <c:v>0.40083333333333337</c:v>
                </c:pt>
                <c:pt idx="10">
                  <c:v>0.85466666666666669</c:v>
                </c:pt>
                <c:pt idx="11">
                  <c:v>0.70450000000000002</c:v>
                </c:pt>
                <c:pt idx="12">
                  <c:v>0.88183333333333336</c:v>
                </c:pt>
                <c:pt idx="13">
                  <c:v>1.0098333333333336</c:v>
                </c:pt>
                <c:pt idx="14">
                  <c:v>0.98000000000000009</c:v>
                </c:pt>
                <c:pt idx="15">
                  <c:v>1.8220000000000001</c:v>
                </c:pt>
                <c:pt idx="16">
                  <c:v>1.095</c:v>
                </c:pt>
                <c:pt idx="17">
                  <c:v>1.4573333333333334</c:v>
                </c:pt>
                <c:pt idx="18">
                  <c:v>1.2693333333333332</c:v>
                </c:pt>
                <c:pt idx="19">
                  <c:v>1.0581666666666665</c:v>
                </c:pt>
                <c:pt idx="20">
                  <c:v>1.4958333333333333</c:v>
                </c:pt>
                <c:pt idx="21">
                  <c:v>0.72000000000000008</c:v>
                </c:pt>
                <c:pt idx="22">
                  <c:v>1.4106666666666667</c:v>
                </c:pt>
                <c:pt idx="23">
                  <c:v>0.41150000000000003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'Julio-Septiembre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II'!$K$14:$K$37</c:f>
              <c:numCache>
                <c:formatCode>0.00%</c:formatCode>
                <c:ptCount val="24"/>
                <c:pt idx="0">
                  <c:v>0.60555555555555551</c:v>
                </c:pt>
                <c:pt idx="1">
                  <c:v>0.86399999999999999</c:v>
                </c:pt>
                <c:pt idx="2">
                  <c:v>0.92600000000000005</c:v>
                </c:pt>
                <c:pt idx="3">
                  <c:v>0.92249999999999999</c:v>
                </c:pt>
                <c:pt idx="4">
                  <c:v>0.81300000000000006</c:v>
                </c:pt>
                <c:pt idx="5">
                  <c:v>0.90466666666666662</c:v>
                </c:pt>
                <c:pt idx="6">
                  <c:v>0.89583333333333337</c:v>
                </c:pt>
                <c:pt idx="7">
                  <c:v>0.98233333333333339</c:v>
                </c:pt>
                <c:pt idx="8">
                  <c:v>0.98799999999999999</c:v>
                </c:pt>
                <c:pt idx="9">
                  <c:v>0.81049999999999989</c:v>
                </c:pt>
                <c:pt idx="10">
                  <c:v>0.96666666666666667</c:v>
                </c:pt>
                <c:pt idx="11">
                  <c:v>0.95733333333333326</c:v>
                </c:pt>
                <c:pt idx="12">
                  <c:v>0.99250000000000005</c:v>
                </c:pt>
                <c:pt idx="13">
                  <c:v>0.91616666666666668</c:v>
                </c:pt>
                <c:pt idx="14">
                  <c:v>0.68466666666666676</c:v>
                </c:pt>
                <c:pt idx="15">
                  <c:v>1</c:v>
                </c:pt>
                <c:pt idx="16">
                  <c:v>0.94666666666666666</c:v>
                </c:pt>
                <c:pt idx="17">
                  <c:v>0.9966666666666667</c:v>
                </c:pt>
                <c:pt idx="18">
                  <c:v>0.97066666666666668</c:v>
                </c:pt>
                <c:pt idx="19">
                  <c:v>0.94550000000000001</c:v>
                </c:pt>
                <c:pt idx="20">
                  <c:v>0.85916666666666675</c:v>
                </c:pt>
                <c:pt idx="21">
                  <c:v>0.84266666666666667</c:v>
                </c:pt>
                <c:pt idx="22">
                  <c:v>0.98333333333333339</c:v>
                </c:pt>
                <c:pt idx="23">
                  <c:v>0.8703333333333334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351104"/>
        <c:axId val="926353824"/>
      </c:barChart>
      <c:catAx>
        <c:axId val="926351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6353824"/>
        <c:crosses val="autoZero"/>
        <c:auto val="1"/>
        <c:lblAlgn val="ctr"/>
        <c:lblOffset val="100"/>
        <c:noMultiLvlLbl val="0"/>
      </c:catAx>
      <c:valAx>
        <c:axId val="9263538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926351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38</xdr:row>
      <xdr:rowOff>60960</xdr:rowOff>
    </xdr:from>
    <xdr:to>
      <xdr:col>8</xdr:col>
      <xdr:colOff>336302</xdr:colOff>
      <xdr:row>43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28574</xdr:rowOff>
    </xdr:from>
    <xdr:to>
      <xdr:col>1</xdr:col>
      <xdr:colOff>1238250</xdr:colOff>
      <xdr:row>3</xdr:row>
      <xdr:rowOff>47624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74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opLeftCell="A8" workbookViewId="0">
      <selection activeCell="J25" sqref="J25"/>
    </sheetView>
  </sheetViews>
  <sheetFormatPr baseColWidth="10" defaultColWidth="11.42578125" defaultRowHeight="15" x14ac:dyDescent="0.25"/>
  <cols>
    <col min="1" max="1" width="3.28515625" style="1" customWidth="1"/>
    <col min="2" max="2" width="24.7109375" style="1" customWidth="1"/>
    <col min="3" max="3" width="21.28515625" style="1" customWidth="1"/>
    <col min="4" max="4" width="8.42578125" style="1" customWidth="1"/>
    <col min="5" max="6" width="9.28515625" style="1" customWidth="1"/>
    <col min="7" max="7" width="9.7109375" style="1" customWidth="1"/>
    <col min="8" max="8" width="9.5703125" style="1" customWidth="1"/>
    <col min="9" max="9" width="9" style="1" customWidth="1"/>
    <col min="10" max="10" width="15.28515625" style="1" customWidth="1"/>
    <col min="11" max="11" width="14.28515625" style="1" customWidth="1"/>
    <col min="12" max="12" width="16.5703125" style="1" customWidth="1"/>
    <col min="13" max="13" width="11.42578125" style="29"/>
    <col min="14" max="16384" width="11.42578125" style="1"/>
  </cols>
  <sheetData>
    <row r="2" spans="1:14" ht="15" customHeight="1" x14ac:dyDescent="0.3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4" ht="15" customHeight="1" x14ac:dyDescent="0.3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4" ht="15" customHeight="1" x14ac:dyDescent="0.25">
      <c r="A4" s="78" t="s">
        <v>25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4" ht="17.25" customHeight="1" x14ac:dyDescent="0.25">
      <c r="A5" s="79" t="s">
        <v>28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4" ht="10.15" customHeight="1" x14ac:dyDescent="0.3">
      <c r="A6" s="3"/>
      <c r="B6" s="3"/>
      <c r="C6" s="3"/>
      <c r="D6" s="5"/>
      <c r="E6" s="20"/>
      <c r="F6" s="5"/>
      <c r="G6" s="20"/>
      <c r="H6" s="3"/>
      <c r="I6" s="20"/>
    </row>
    <row r="7" spans="1:14" ht="15" customHeight="1" x14ac:dyDescent="0.3">
      <c r="A7" s="80" t="s">
        <v>60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4" ht="15" customHeight="1" x14ac:dyDescent="0.25">
      <c r="A8" s="77" t="s">
        <v>66</v>
      </c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4" ht="15" customHeight="1" thickBot="1" x14ac:dyDescent="0.3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4" ht="16.5" thickTop="1" thickBot="1" x14ac:dyDescent="0.3">
      <c r="B10" s="81" t="s">
        <v>29</v>
      </c>
      <c r="C10" s="83" t="s">
        <v>2</v>
      </c>
      <c r="D10" s="85" t="s">
        <v>27</v>
      </c>
      <c r="E10" s="86"/>
      <c r="F10" s="86"/>
      <c r="G10" s="86"/>
      <c r="H10" s="86"/>
      <c r="I10" s="87"/>
      <c r="J10" s="75" t="s">
        <v>26</v>
      </c>
      <c r="K10" s="75" t="s">
        <v>55</v>
      </c>
    </row>
    <row r="11" spans="1:14" ht="15.75" thickBot="1" x14ac:dyDescent="0.3">
      <c r="B11" s="82"/>
      <c r="C11" s="84"/>
      <c r="D11" s="88" t="s">
        <v>62</v>
      </c>
      <c r="E11" s="89"/>
      <c r="F11" s="88" t="s">
        <v>65</v>
      </c>
      <c r="G11" s="89"/>
      <c r="H11" s="88" t="s">
        <v>64</v>
      </c>
      <c r="I11" s="89"/>
      <c r="J11" s="76"/>
      <c r="K11" s="76"/>
    </row>
    <row r="12" spans="1:14" ht="15.75" thickBot="1" x14ac:dyDescent="0.3">
      <c r="B12" s="82"/>
      <c r="C12" s="84"/>
      <c r="D12" s="38" t="s">
        <v>53</v>
      </c>
      <c r="E12" s="39" t="s">
        <v>52</v>
      </c>
      <c r="F12" s="38" t="s">
        <v>53</v>
      </c>
      <c r="G12" s="39" t="s">
        <v>52</v>
      </c>
      <c r="H12" s="38" t="s">
        <v>54</v>
      </c>
      <c r="I12" s="39" t="s">
        <v>52</v>
      </c>
      <c r="J12" s="76"/>
      <c r="K12" s="76"/>
    </row>
    <row r="13" spans="1:14" ht="16.5" thickTop="1" thickBot="1" x14ac:dyDescent="0.3">
      <c r="B13" s="40" t="s">
        <v>30</v>
      </c>
      <c r="C13" s="47" t="s">
        <v>10</v>
      </c>
      <c r="D13" s="57">
        <v>1.2349999999999999</v>
      </c>
      <c r="E13" s="62">
        <v>0.91</v>
      </c>
      <c r="F13" s="116">
        <v>0</v>
      </c>
      <c r="G13" s="62">
        <v>0</v>
      </c>
      <c r="H13" s="57">
        <v>0.96666666666666667</v>
      </c>
      <c r="I13" s="62">
        <v>0.90666666666666662</v>
      </c>
      <c r="J13" s="46">
        <f>AVERAGE(D13,F13,H13)</f>
        <v>0.73388888888888892</v>
      </c>
      <c r="K13" s="117">
        <v>0.60555555555555551</v>
      </c>
      <c r="L13" s="4"/>
      <c r="M13" s="30"/>
      <c r="N13" s="30"/>
    </row>
    <row r="14" spans="1:14" ht="16.5" thickTop="1" thickBot="1" x14ac:dyDescent="0.3">
      <c r="B14" s="90" t="s">
        <v>31</v>
      </c>
      <c r="C14" s="48" t="s">
        <v>9</v>
      </c>
      <c r="D14" s="58">
        <v>1.1625000000000001</v>
      </c>
      <c r="E14" s="63">
        <v>1</v>
      </c>
      <c r="F14" s="58">
        <v>1.1200000000000001</v>
      </c>
      <c r="G14" s="63">
        <v>0.59199999999999997</v>
      </c>
      <c r="H14" s="58">
        <v>1.125</v>
      </c>
      <c r="I14" s="63">
        <v>1</v>
      </c>
      <c r="J14" s="46">
        <f t="shared" ref="J14:J36" si="0">AVERAGE(D14,F14,H14)</f>
        <v>1.1358333333333335</v>
      </c>
      <c r="K14" s="117">
        <v>0.86399999999999999</v>
      </c>
      <c r="L14" s="4"/>
      <c r="M14" s="30"/>
      <c r="N14" s="30"/>
    </row>
    <row r="15" spans="1:14" ht="16.5" thickTop="1" thickBot="1" x14ac:dyDescent="0.3">
      <c r="B15" s="91"/>
      <c r="C15" s="49" t="s">
        <v>11</v>
      </c>
      <c r="D15" s="59">
        <v>1.8174999999999999</v>
      </c>
      <c r="E15" s="64">
        <v>1</v>
      </c>
      <c r="F15" s="59">
        <v>1.718</v>
      </c>
      <c r="G15" s="64">
        <v>0.77800000000000002</v>
      </c>
      <c r="H15" s="59">
        <v>1.3800000000000001</v>
      </c>
      <c r="I15" s="64">
        <v>1</v>
      </c>
      <c r="J15" s="46">
        <f t="shared" si="0"/>
        <v>1.6384999999999998</v>
      </c>
      <c r="K15" s="117">
        <v>0.92600000000000005</v>
      </c>
      <c r="L15" s="4"/>
      <c r="M15" s="30"/>
      <c r="N15" s="30"/>
    </row>
    <row r="16" spans="1:14" ht="16.5" thickTop="1" thickBot="1" x14ac:dyDescent="0.3">
      <c r="B16" s="91"/>
      <c r="C16" s="49" t="s">
        <v>12</v>
      </c>
      <c r="D16" s="59">
        <v>1.0900000000000001</v>
      </c>
      <c r="E16" s="64">
        <v>0.98499999999999999</v>
      </c>
      <c r="F16" s="59">
        <v>1.2200000000000002</v>
      </c>
      <c r="G16" s="64">
        <v>0.84</v>
      </c>
      <c r="H16" s="59">
        <v>1.2475000000000001</v>
      </c>
      <c r="I16" s="64">
        <v>0.9425</v>
      </c>
      <c r="J16" s="46">
        <f t="shared" si="0"/>
        <v>1.1858333333333335</v>
      </c>
      <c r="K16" s="117">
        <v>0.92249999999999999</v>
      </c>
      <c r="L16" s="4"/>
      <c r="M16" s="30"/>
      <c r="N16" s="30"/>
    </row>
    <row r="17" spans="2:14" ht="16.5" thickTop="1" thickBot="1" x14ac:dyDescent="0.3">
      <c r="B17" s="92"/>
      <c r="C17" s="50" t="s">
        <v>13</v>
      </c>
      <c r="D17" s="57">
        <v>1.2</v>
      </c>
      <c r="E17" s="62">
        <v>1</v>
      </c>
      <c r="F17" s="57">
        <v>0.87799999999999989</v>
      </c>
      <c r="G17" s="62">
        <v>0.46400000000000002</v>
      </c>
      <c r="H17" s="57">
        <v>1.1375</v>
      </c>
      <c r="I17" s="62">
        <v>0.97499999999999998</v>
      </c>
      <c r="J17" s="46">
        <f t="shared" si="0"/>
        <v>1.0718333333333332</v>
      </c>
      <c r="K17" s="117">
        <v>0.81300000000000006</v>
      </c>
      <c r="L17" s="4"/>
      <c r="M17" s="30"/>
      <c r="N17" s="30"/>
    </row>
    <row r="18" spans="2:14" ht="16.5" thickTop="1" thickBot="1" x14ac:dyDescent="0.3">
      <c r="B18" s="91" t="s">
        <v>32</v>
      </c>
      <c r="C18" s="51" t="s">
        <v>3</v>
      </c>
      <c r="D18" s="58">
        <v>1.3250000000000002</v>
      </c>
      <c r="E18" s="63">
        <v>1</v>
      </c>
      <c r="F18" s="58">
        <v>1.42</v>
      </c>
      <c r="G18" s="63">
        <v>0.71399999999999997</v>
      </c>
      <c r="H18" s="58">
        <v>1.3149999999999999</v>
      </c>
      <c r="I18" s="63">
        <v>1</v>
      </c>
      <c r="J18" s="46">
        <f t="shared" si="0"/>
        <v>1.3533333333333335</v>
      </c>
      <c r="K18" s="117">
        <v>0.90466666666666662</v>
      </c>
      <c r="L18" s="4"/>
      <c r="M18" s="30"/>
      <c r="N18" s="30"/>
    </row>
    <row r="19" spans="2:14" ht="16.5" thickTop="1" thickBot="1" x14ac:dyDescent="0.3">
      <c r="B19" s="91"/>
      <c r="C19" s="52" t="s">
        <v>51</v>
      </c>
      <c r="D19" s="59">
        <v>0.99750000000000005</v>
      </c>
      <c r="E19" s="64">
        <v>1</v>
      </c>
      <c r="F19" s="59">
        <v>1.0925</v>
      </c>
      <c r="G19" s="64">
        <v>0.6875</v>
      </c>
      <c r="H19" s="59">
        <v>1.0675000000000001</v>
      </c>
      <c r="I19" s="64">
        <v>1</v>
      </c>
      <c r="J19" s="46">
        <f t="shared" si="0"/>
        <v>1.0525</v>
      </c>
      <c r="K19" s="117">
        <v>0.89583333333333337</v>
      </c>
      <c r="L19" s="4"/>
      <c r="M19" s="30"/>
      <c r="N19" s="30"/>
    </row>
    <row r="20" spans="2:14" ht="16.5" thickTop="1" thickBot="1" x14ac:dyDescent="0.3">
      <c r="B20" s="91"/>
      <c r="C20" s="53" t="s">
        <v>4</v>
      </c>
      <c r="D20" s="59">
        <v>1.4725000000000001</v>
      </c>
      <c r="E20" s="64">
        <v>0.995</v>
      </c>
      <c r="F20" s="59">
        <v>1.4119999999999999</v>
      </c>
      <c r="G20" s="64">
        <v>0.95199999999999996</v>
      </c>
      <c r="H20" s="59">
        <v>1.4274999999999998</v>
      </c>
      <c r="I20" s="64">
        <v>1</v>
      </c>
      <c r="J20" s="46">
        <f t="shared" si="0"/>
        <v>1.4373333333333331</v>
      </c>
      <c r="K20" s="117">
        <v>0.98233333333333339</v>
      </c>
      <c r="L20" s="4"/>
      <c r="M20" s="30"/>
      <c r="N20" s="30"/>
    </row>
    <row r="21" spans="2:14" ht="16.5" thickTop="1" thickBot="1" x14ac:dyDescent="0.3">
      <c r="B21" s="92"/>
      <c r="C21" s="54" t="s">
        <v>5</v>
      </c>
      <c r="D21" s="60">
        <v>1.4025000000000001</v>
      </c>
      <c r="E21" s="65">
        <v>1</v>
      </c>
      <c r="F21" s="60">
        <v>1.48</v>
      </c>
      <c r="G21" s="65">
        <v>0.96399999999999997</v>
      </c>
      <c r="H21" s="60">
        <v>1.5</v>
      </c>
      <c r="I21" s="65">
        <v>1</v>
      </c>
      <c r="J21" s="46">
        <f t="shared" si="0"/>
        <v>1.4608333333333334</v>
      </c>
      <c r="K21" s="117">
        <v>0.98799999999999999</v>
      </c>
      <c r="L21" s="4"/>
      <c r="M21" s="30"/>
      <c r="N21" s="30"/>
    </row>
    <row r="22" spans="2:14" ht="16.5" thickTop="1" thickBot="1" x14ac:dyDescent="0.3">
      <c r="B22" s="91" t="s">
        <v>33</v>
      </c>
      <c r="C22" s="55" t="s">
        <v>14</v>
      </c>
      <c r="D22" s="61">
        <v>0.13250000000000001</v>
      </c>
      <c r="E22" s="66">
        <v>0.88500000000000001</v>
      </c>
      <c r="F22" s="61">
        <v>0.53</v>
      </c>
      <c r="G22" s="66">
        <v>0.76400000000000001</v>
      </c>
      <c r="H22" s="61">
        <v>0.54</v>
      </c>
      <c r="I22" s="66">
        <v>0.78249999999999997</v>
      </c>
      <c r="J22" s="46">
        <f t="shared" si="0"/>
        <v>0.40083333333333337</v>
      </c>
      <c r="K22" s="117">
        <v>0.81049999999999989</v>
      </c>
      <c r="L22" s="4"/>
      <c r="M22" s="30"/>
      <c r="N22" s="30"/>
    </row>
    <row r="23" spans="2:14" ht="16.5" thickTop="1" thickBot="1" x14ac:dyDescent="0.3">
      <c r="B23" s="91"/>
      <c r="C23" s="53" t="s">
        <v>15</v>
      </c>
      <c r="D23" s="59">
        <v>0.33250000000000002</v>
      </c>
      <c r="E23" s="64">
        <v>1</v>
      </c>
      <c r="F23" s="59">
        <v>1.1439999999999999</v>
      </c>
      <c r="G23" s="64">
        <v>0.9</v>
      </c>
      <c r="H23" s="59">
        <v>1.0874999999999999</v>
      </c>
      <c r="I23" s="64">
        <v>1</v>
      </c>
      <c r="J23" s="46">
        <f t="shared" si="0"/>
        <v>0.85466666666666669</v>
      </c>
      <c r="K23" s="117">
        <v>0.96666666666666667</v>
      </c>
      <c r="L23" s="4"/>
      <c r="M23" s="30"/>
      <c r="N23" s="30"/>
    </row>
    <row r="24" spans="2:14" ht="16.5" thickTop="1" thickBot="1" x14ac:dyDescent="0.3">
      <c r="B24" s="91"/>
      <c r="C24" s="56" t="s">
        <v>6</v>
      </c>
      <c r="D24" s="59">
        <v>0.2525</v>
      </c>
      <c r="E24" s="64">
        <v>1</v>
      </c>
      <c r="F24" s="59">
        <v>0.91600000000000004</v>
      </c>
      <c r="G24" s="64">
        <v>0.872</v>
      </c>
      <c r="H24" s="59">
        <v>0.94500000000000006</v>
      </c>
      <c r="I24" s="64">
        <v>1</v>
      </c>
      <c r="J24" s="46">
        <f t="shared" si="0"/>
        <v>0.70450000000000002</v>
      </c>
      <c r="K24" s="117">
        <v>0.95733333333333326</v>
      </c>
      <c r="L24" s="4"/>
      <c r="M24" s="30"/>
      <c r="N24" s="30"/>
    </row>
    <row r="25" spans="2:14" ht="15.75" customHeight="1" thickTop="1" thickBot="1" x14ac:dyDescent="0.3">
      <c r="B25" s="92"/>
      <c r="C25" s="54" t="s">
        <v>16</v>
      </c>
      <c r="D25" s="57">
        <v>0.45500000000000002</v>
      </c>
      <c r="E25" s="62">
        <v>0.97750000000000004</v>
      </c>
      <c r="F25" s="57">
        <v>1.2180000000000002</v>
      </c>
      <c r="G25" s="62">
        <v>1</v>
      </c>
      <c r="H25" s="57">
        <v>0.97249999999999992</v>
      </c>
      <c r="I25" s="62">
        <v>1</v>
      </c>
      <c r="J25" s="46">
        <f t="shared" si="0"/>
        <v>0.88183333333333336</v>
      </c>
      <c r="K25" s="117">
        <v>0.99250000000000005</v>
      </c>
      <c r="L25" s="4"/>
      <c r="M25" s="30"/>
      <c r="N25" s="30"/>
    </row>
    <row r="26" spans="2:14" ht="15.75" customHeight="1" thickTop="1" thickBot="1" x14ac:dyDescent="0.3">
      <c r="B26" s="90" t="s">
        <v>34</v>
      </c>
      <c r="C26" s="55" t="s">
        <v>22</v>
      </c>
      <c r="D26" s="58">
        <v>1</v>
      </c>
      <c r="E26" s="63">
        <v>0.83750000000000002</v>
      </c>
      <c r="F26" s="58">
        <v>0.96200000000000008</v>
      </c>
      <c r="G26" s="63">
        <v>0.96599999999999997</v>
      </c>
      <c r="H26" s="58">
        <v>1.0675000000000001</v>
      </c>
      <c r="I26" s="63">
        <v>0.94499999999999995</v>
      </c>
      <c r="J26" s="46">
        <f t="shared" si="0"/>
        <v>1.0098333333333336</v>
      </c>
      <c r="K26" s="117">
        <v>0.91616666666666668</v>
      </c>
      <c r="L26" s="4"/>
      <c r="M26" s="30"/>
      <c r="N26" s="30"/>
    </row>
    <row r="27" spans="2:14" ht="15.75" customHeight="1" thickTop="1" thickBot="1" x14ac:dyDescent="0.3">
      <c r="B27" s="91"/>
      <c r="C27" s="53" t="s">
        <v>38</v>
      </c>
      <c r="D27" s="59">
        <v>1.1325000000000001</v>
      </c>
      <c r="E27" s="64">
        <v>1</v>
      </c>
      <c r="F27" s="59">
        <v>1</v>
      </c>
      <c r="G27" s="64">
        <v>0.27400000000000002</v>
      </c>
      <c r="H27" s="59">
        <v>0.8075</v>
      </c>
      <c r="I27" s="64">
        <v>0.78</v>
      </c>
      <c r="J27" s="46">
        <f t="shared" si="0"/>
        <v>0.98000000000000009</v>
      </c>
      <c r="K27" s="117">
        <v>0.68466666666666676</v>
      </c>
      <c r="L27" s="4"/>
      <c r="M27" s="30"/>
      <c r="N27" s="30"/>
    </row>
    <row r="28" spans="2:14" ht="15.75" customHeight="1" thickTop="1" thickBot="1" x14ac:dyDescent="0.3">
      <c r="B28" s="91"/>
      <c r="C28" s="56" t="s">
        <v>23</v>
      </c>
      <c r="D28" s="59">
        <v>1.3</v>
      </c>
      <c r="E28" s="64">
        <v>1</v>
      </c>
      <c r="F28" s="59">
        <v>1.4239999999999999</v>
      </c>
      <c r="G28" s="64">
        <v>1</v>
      </c>
      <c r="H28" s="71">
        <v>0.92</v>
      </c>
      <c r="I28" s="64">
        <v>1</v>
      </c>
      <c r="J28" s="46">
        <f t="shared" si="0"/>
        <v>1.2146666666666668</v>
      </c>
      <c r="K28" s="117">
        <v>1</v>
      </c>
      <c r="L28" s="4"/>
      <c r="M28" s="30"/>
      <c r="N28" s="30"/>
    </row>
    <row r="29" spans="2:14" ht="15.75" customHeight="1" thickTop="1" thickBot="1" x14ac:dyDescent="0.3">
      <c r="B29" s="92"/>
      <c r="C29" s="54" t="s">
        <v>24</v>
      </c>
      <c r="D29" s="60">
        <v>1.1349999999999998</v>
      </c>
      <c r="E29" s="65">
        <v>0.92</v>
      </c>
      <c r="F29" s="60">
        <v>1.1299999999999999</v>
      </c>
      <c r="G29" s="65">
        <v>1</v>
      </c>
      <c r="H29" s="60">
        <v>1.02</v>
      </c>
      <c r="I29" s="65">
        <v>0.92</v>
      </c>
      <c r="J29" s="46">
        <f t="shared" si="0"/>
        <v>1.095</v>
      </c>
      <c r="K29" s="117">
        <v>0.94666666666666666</v>
      </c>
      <c r="L29" s="4"/>
      <c r="M29" s="30"/>
      <c r="N29" s="30"/>
    </row>
    <row r="30" spans="2:14" ht="16.5" thickTop="1" thickBot="1" x14ac:dyDescent="0.3">
      <c r="B30" s="91" t="s">
        <v>35</v>
      </c>
      <c r="C30" s="53" t="s">
        <v>7</v>
      </c>
      <c r="D30" s="61">
        <v>1.4424999999999999</v>
      </c>
      <c r="E30" s="66">
        <v>0.99250000000000005</v>
      </c>
      <c r="F30" s="61">
        <v>1.4620000000000002</v>
      </c>
      <c r="G30" s="66">
        <v>1</v>
      </c>
      <c r="H30" s="61">
        <v>1.4675</v>
      </c>
      <c r="I30" s="66">
        <v>0.99750000000000005</v>
      </c>
      <c r="J30" s="46">
        <f t="shared" si="0"/>
        <v>1.4573333333333334</v>
      </c>
      <c r="K30" s="117">
        <v>0.9966666666666667</v>
      </c>
      <c r="L30" s="4"/>
      <c r="M30" s="30"/>
      <c r="N30" s="30"/>
    </row>
    <row r="31" spans="2:14" ht="16.5" thickTop="1" thickBot="1" x14ac:dyDescent="0.3">
      <c r="B31" s="92"/>
      <c r="C31" s="54" t="s">
        <v>8</v>
      </c>
      <c r="D31" s="57">
        <v>1.2675000000000001</v>
      </c>
      <c r="E31" s="62">
        <v>1</v>
      </c>
      <c r="F31" s="57">
        <v>1.3279999999999998</v>
      </c>
      <c r="G31" s="62">
        <v>0.91200000000000003</v>
      </c>
      <c r="H31" s="57">
        <v>1.2124999999999999</v>
      </c>
      <c r="I31" s="62">
        <v>1</v>
      </c>
      <c r="J31" s="46">
        <f t="shared" si="0"/>
        <v>1.2693333333333332</v>
      </c>
      <c r="K31" s="117">
        <v>0.97066666666666668</v>
      </c>
      <c r="L31" s="4"/>
      <c r="M31" s="30"/>
      <c r="N31" s="30"/>
    </row>
    <row r="32" spans="2:14" ht="16.5" thickTop="1" thickBot="1" x14ac:dyDescent="0.3">
      <c r="B32" s="90" t="s">
        <v>36</v>
      </c>
      <c r="C32" s="52" t="s">
        <v>18</v>
      </c>
      <c r="D32" s="58">
        <v>1.35</v>
      </c>
      <c r="E32" s="63">
        <v>0.97250000000000003</v>
      </c>
      <c r="F32" s="58">
        <v>1.0319999999999998</v>
      </c>
      <c r="G32" s="63">
        <v>0.86399999999999999</v>
      </c>
      <c r="H32" s="58">
        <v>0.79249999999999998</v>
      </c>
      <c r="I32" s="63">
        <v>1</v>
      </c>
      <c r="J32" s="46">
        <f t="shared" si="0"/>
        <v>1.0581666666666665</v>
      </c>
      <c r="K32" s="117">
        <v>0.94550000000000001</v>
      </c>
      <c r="L32" s="4"/>
      <c r="M32" s="30"/>
      <c r="N32" s="30"/>
    </row>
    <row r="33" spans="2:14" ht="16.5" thickTop="1" thickBot="1" x14ac:dyDescent="0.3">
      <c r="B33" s="92"/>
      <c r="C33" s="54" t="s">
        <v>21</v>
      </c>
      <c r="D33" s="59">
        <v>1.56</v>
      </c>
      <c r="E33" s="64">
        <v>1</v>
      </c>
      <c r="F33" s="59">
        <v>1.46</v>
      </c>
      <c r="G33" s="64">
        <v>0.6</v>
      </c>
      <c r="H33" s="59">
        <v>1.4675</v>
      </c>
      <c r="I33" s="64">
        <v>0.97750000000000004</v>
      </c>
      <c r="J33" s="46">
        <f t="shared" si="0"/>
        <v>1.4958333333333333</v>
      </c>
      <c r="K33" s="117">
        <v>0.85916666666666675</v>
      </c>
      <c r="L33" s="4"/>
      <c r="M33" s="30"/>
      <c r="N33" s="30"/>
    </row>
    <row r="34" spans="2:14" ht="16.5" thickTop="1" thickBot="1" x14ac:dyDescent="0.3">
      <c r="B34" s="90" t="s">
        <v>37</v>
      </c>
      <c r="C34" s="48" t="s">
        <v>19</v>
      </c>
      <c r="D34" s="61">
        <v>0.75</v>
      </c>
      <c r="E34" s="66">
        <v>0.99250000000000005</v>
      </c>
      <c r="F34" s="61">
        <v>0.70999999999999985</v>
      </c>
      <c r="G34" s="66">
        <v>0.628</v>
      </c>
      <c r="H34" s="61">
        <v>0.7</v>
      </c>
      <c r="I34" s="66">
        <v>0.90749999999999997</v>
      </c>
      <c r="J34" s="46">
        <f t="shared" si="0"/>
        <v>0.72000000000000008</v>
      </c>
      <c r="K34" s="117">
        <v>0.84266666666666667</v>
      </c>
      <c r="L34" s="4"/>
      <c r="M34" s="30"/>
      <c r="N34" s="30"/>
    </row>
    <row r="35" spans="2:14" ht="16.5" thickTop="1" thickBot="1" x14ac:dyDescent="0.3">
      <c r="B35" s="91"/>
      <c r="C35" s="49" t="s">
        <v>20</v>
      </c>
      <c r="D35" s="59">
        <v>1.4375</v>
      </c>
      <c r="E35" s="64">
        <v>1</v>
      </c>
      <c r="F35" s="59">
        <v>1.4020000000000001</v>
      </c>
      <c r="G35" s="64">
        <v>0.95</v>
      </c>
      <c r="H35" s="59">
        <v>1.3925000000000001</v>
      </c>
      <c r="I35" s="64">
        <v>1</v>
      </c>
      <c r="J35" s="46">
        <f t="shared" si="0"/>
        <v>1.4106666666666667</v>
      </c>
      <c r="K35" s="117">
        <v>0.98333333333333339</v>
      </c>
      <c r="L35" s="4"/>
      <c r="M35" s="30"/>
      <c r="N35" s="30"/>
    </row>
    <row r="36" spans="2:14" ht="16.5" thickTop="1" thickBot="1" x14ac:dyDescent="0.3">
      <c r="B36" s="93"/>
      <c r="C36" s="53" t="s">
        <v>17</v>
      </c>
      <c r="D36" s="57">
        <v>0.48249999999999998</v>
      </c>
      <c r="E36" s="62">
        <v>0.95499999999999996</v>
      </c>
      <c r="F36" s="57">
        <v>0.42199999999999999</v>
      </c>
      <c r="G36" s="62">
        <v>0.72599999999999998</v>
      </c>
      <c r="H36" s="57">
        <v>0.33000000000000007</v>
      </c>
      <c r="I36" s="62">
        <v>0.93</v>
      </c>
      <c r="J36" s="46">
        <f t="shared" si="0"/>
        <v>0.41150000000000003</v>
      </c>
      <c r="K36" s="117">
        <v>0.8703333333333334</v>
      </c>
      <c r="L36" s="4"/>
      <c r="M36" s="30"/>
      <c r="N36" s="30"/>
    </row>
    <row r="37" spans="2:14" thickTop="1" thickBot="1" x14ac:dyDescent="0.3">
      <c r="B37" s="41"/>
      <c r="C37" s="42" t="s">
        <v>61</v>
      </c>
      <c r="D37" s="43">
        <f t="shared" ref="D37:K37" si="1">AVERAGE(D13:D36)</f>
        <v>1.0721875000000003</v>
      </c>
      <c r="E37" s="67">
        <f t="shared" si="1"/>
        <v>0.97593750000000001</v>
      </c>
      <c r="F37" s="43">
        <f t="shared" si="1"/>
        <v>1.1033541666666669</v>
      </c>
      <c r="G37" s="68">
        <f t="shared" si="1"/>
        <v>0.76864583333333336</v>
      </c>
      <c r="H37" s="44">
        <f t="shared" si="1"/>
        <v>1.0787152777777778</v>
      </c>
      <c r="I37" s="68">
        <f t="shared" si="1"/>
        <v>0.96100694444444434</v>
      </c>
      <c r="J37" s="45">
        <f>AVERAGE(J13:J36)</f>
        <v>1.0847523148148146</v>
      </c>
      <c r="K37" s="68">
        <f t="shared" si="1"/>
        <v>0.90186342592592583</v>
      </c>
      <c r="L37" s="4"/>
      <c r="M37" s="30"/>
      <c r="N37" s="30"/>
    </row>
    <row r="38" spans="2:14" ht="10.15" customHeight="1" x14ac:dyDescent="0.25">
      <c r="C38" s="36"/>
      <c r="D38" s="36"/>
      <c r="E38" s="36"/>
      <c r="F38" s="36"/>
      <c r="H38" s="2"/>
      <c r="I38" s="2"/>
      <c r="J38" s="37"/>
      <c r="K38" s="37"/>
    </row>
    <row r="39" spans="2:14" ht="13.9" x14ac:dyDescent="0.25">
      <c r="B39" s="25" t="s">
        <v>56</v>
      </c>
      <c r="C39" s="26"/>
      <c r="D39" s="27"/>
      <c r="E39" s="27"/>
      <c r="H39" s="6"/>
      <c r="I39" s="31"/>
      <c r="J39" s="6"/>
      <c r="K39" s="31"/>
    </row>
    <row r="40" spans="2:14" ht="30" customHeight="1" x14ac:dyDescent="0.25">
      <c r="B40" s="94" t="s">
        <v>57</v>
      </c>
      <c r="C40" s="94"/>
      <c r="D40" s="27"/>
      <c r="E40" s="27"/>
    </row>
    <row r="41" spans="2:14" ht="15.75" x14ac:dyDescent="0.25">
      <c r="B41" s="1" t="s">
        <v>59</v>
      </c>
      <c r="C41" s="34"/>
      <c r="D41" s="34"/>
      <c r="E41" s="34"/>
      <c r="F41" s="34"/>
      <c r="G41" s="34"/>
      <c r="H41" s="34"/>
      <c r="I41" s="20"/>
    </row>
    <row r="42" spans="2:14" ht="15.75" x14ac:dyDescent="0.25">
      <c r="C42" s="79"/>
      <c r="D42" s="79"/>
      <c r="E42" s="79"/>
      <c r="F42" s="79"/>
      <c r="G42" s="79"/>
      <c r="H42" s="79"/>
      <c r="I42" s="20"/>
    </row>
    <row r="43" spans="2:14" ht="15.75" x14ac:dyDescent="0.25">
      <c r="C43" s="79"/>
      <c r="D43" s="79"/>
      <c r="E43" s="79"/>
      <c r="F43" s="79"/>
      <c r="G43" s="79"/>
      <c r="H43" s="79"/>
      <c r="I43" s="20"/>
    </row>
    <row r="45" spans="2:14" ht="6.6" customHeight="1" x14ac:dyDescent="0.25"/>
    <row r="46" spans="2:14" ht="13.9" hidden="1" x14ac:dyDescent="0.3"/>
  </sheetData>
  <mergeCells count="24">
    <mergeCell ref="C43:H43"/>
    <mergeCell ref="B14:B17"/>
    <mergeCell ref="B18:B21"/>
    <mergeCell ref="B22:B25"/>
    <mergeCell ref="B30:B31"/>
    <mergeCell ref="B34:B36"/>
    <mergeCell ref="B26:B29"/>
    <mergeCell ref="B32:B33"/>
    <mergeCell ref="C42:H42"/>
    <mergeCell ref="B40:C40"/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abSelected="1" topLeftCell="A6" zoomScaleNormal="100" workbookViewId="0">
      <selection activeCell="K14" sqref="K14"/>
    </sheetView>
  </sheetViews>
  <sheetFormatPr baseColWidth="10" defaultColWidth="9.28515625" defaultRowHeight="15" x14ac:dyDescent="0.25"/>
  <cols>
    <col min="1" max="1" width="3.28515625" customWidth="1"/>
    <col min="2" max="2" width="26.7109375" customWidth="1"/>
    <col min="3" max="3" width="22.7109375" customWidth="1"/>
    <col min="4" max="4" width="8.28515625" customWidth="1"/>
    <col min="5" max="5" width="9" customWidth="1"/>
    <col min="6" max="6" width="7.7109375" customWidth="1"/>
    <col min="7" max="7" width="9.28515625" customWidth="1"/>
    <col min="8" max="8" width="8" customWidth="1"/>
    <col min="9" max="9" width="9.42578125" customWidth="1"/>
    <col min="10" max="11" width="15.7109375" customWidth="1"/>
    <col min="12" max="12" width="9.5703125" bestFit="1" customWidth="1"/>
  </cols>
  <sheetData>
    <row r="1" spans="2:12" ht="15.75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2:12" ht="15.75" x14ac:dyDescent="0.25">
      <c r="B2" s="79" t="s">
        <v>39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5.75" x14ac:dyDescent="0.25"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</row>
    <row r="4" spans="2:12" ht="15.75" x14ac:dyDescent="0.25">
      <c r="B4" s="79" t="s">
        <v>25</v>
      </c>
      <c r="C4" s="79"/>
      <c r="D4" s="79"/>
      <c r="E4" s="79"/>
      <c r="F4" s="79"/>
      <c r="G4" s="79"/>
      <c r="H4" s="79"/>
      <c r="I4" s="79"/>
      <c r="J4" s="79"/>
      <c r="K4" s="79"/>
    </row>
    <row r="5" spans="2:12" ht="15.75" x14ac:dyDescent="0.25">
      <c r="B5" s="79" t="s">
        <v>28</v>
      </c>
      <c r="C5" s="79"/>
      <c r="D5" s="79"/>
      <c r="E5" s="79"/>
      <c r="F5" s="79"/>
      <c r="G5" s="79"/>
      <c r="H5" s="79"/>
      <c r="I5" s="79"/>
      <c r="J5" s="79"/>
      <c r="K5" s="79"/>
    </row>
    <row r="6" spans="2:12" ht="10.15" customHeight="1" x14ac:dyDescent="0.25">
      <c r="B6" s="7"/>
      <c r="C6" s="7"/>
      <c r="D6" s="7"/>
      <c r="E6" s="20"/>
      <c r="F6" s="7"/>
      <c r="G6" s="20"/>
      <c r="H6" s="20"/>
      <c r="I6" s="7"/>
      <c r="J6" s="20"/>
      <c r="K6" s="7"/>
    </row>
    <row r="7" spans="2:12" ht="15.75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2:12" ht="10.15" customHeight="1" x14ac:dyDescent="0.25">
      <c r="B8" s="7"/>
      <c r="C8" s="7"/>
      <c r="D8" s="7"/>
      <c r="E8" s="20"/>
      <c r="F8" s="7"/>
      <c r="G8" s="20"/>
      <c r="H8" s="20"/>
      <c r="I8" s="7"/>
      <c r="J8" s="20"/>
      <c r="K8" s="7"/>
    </row>
    <row r="9" spans="2:12" ht="15.75" x14ac:dyDescent="0.25">
      <c r="B9" s="79" t="s">
        <v>67</v>
      </c>
      <c r="C9" s="79"/>
      <c r="D9" s="79"/>
      <c r="E9" s="79"/>
      <c r="F9" s="79"/>
      <c r="G9" s="79"/>
      <c r="H9" s="79"/>
      <c r="I9" s="79"/>
      <c r="J9" s="79"/>
      <c r="K9" s="79"/>
    </row>
    <row r="10" spans="2:12" ht="10.15" customHeight="1" thickBot="1" x14ac:dyDescent="0.3">
      <c r="B10" s="7"/>
      <c r="C10" s="7"/>
      <c r="D10" s="7"/>
      <c r="E10" s="20"/>
      <c r="F10" s="7"/>
      <c r="G10" s="20"/>
      <c r="H10" s="20"/>
      <c r="I10" s="7"/>
      <c r="J10" s="20"/>
      <c r="K10" s="7"/>
    </row>
    <row r="11" spans="2:12" s="1" customFormat="1" ht="16.5" thickTop="1" thickBot="1" x14ac:dyDescent="0.3">
      <c r="B11" s="103" t="s">
        <v>29</v>
      </c>
      <c r="C11" s="105" t="s">
        <v>2</v>
      </c>
      <c r="D11" s="107" t="s">
        <v>27</v>
      </c>
      <c r="E11" s="108"/>
      <c r="F11" s="108"/>
      <c r="G11" s="108"/>
      <c r="H11" s="108"/>
      <c r="I11" s="109"/>
      <c r="J11" s="110" t="s">
        <v>26</v>
      </c>
      <c r="K11" s="112" t="s">
        <v>55</v>
      </c>
    </row>
    <row r="12" spans="2:12" s="1" customFormat="1" ht="15.75" thickBot="1" x14ac:dyDescent="0.3">
      <c r="B12" s="104"/>
      <c r="C12" s="106"/>
      <c r="D12" s="114" t="s">
        <v>62</v>
      </c>
      <c r="E12" s="115"/>
      <c r="F12" s="114" t="s">
        <v>63</v>
      </c>
      <c r="G12" s="115"/>
      <c r="H12" s="114" t="s">
        <v>64</v>
      </c>
      <c r="I12" s="115"/>
      <c r="J12" s="111"/>
      <c r="K12" s="113"/>
    </row>
    <row r="13" spans="2:12" s="1" customFormat="1" ht="15.75" thickBot="1" x14ac:dyDescent="0.3">
      <c r="B13" s="104"/>
      <c r="C13" s="106"/>
      <c r="D13" s="24" t="s">
        <v>53</v>
      </c>
      <c r="E13" s="23" t="s">
        <v>52</v>
      </c>
      <c r="F13" s="24" t="s">
        <v>53</v>
      </c>
      <c r="G13" s="23" t="s">
        <v>52</v>
      </c>
      <c r="H13" s="24" t="s">
        <v>54</v>
      </c>
      <c r="I13" s="23" t="s">
        <v>52</v>
      </c>
      <c r="J13" s="111"/>
      <c r="K13" s="113"/>
    </row>
    <row r="14" spans="2:12" s="1" customFormat="1" ht="16.5" thickTop="1" thickBot="1" x14ac:dyDescent="0.3">
      <c r="B14" s="18" t="s">
        <v>40</v>
      </c>
      <c r="C14" s="19" t="s">
        <v>10</v>
      </c>
      <c r="D14" s="57">
        <v>1.2349999999999999</v>
      </c>
      <c r="E14" s="62">
        <v>0.91</v>
      </c>
      <c r="F14" s="116">
        <v>0</v>
      </c>
      <c r="G14" s="62">
        <v>0</v>
      </c>
      <c r="H14" s="57">
        <v>0.96666666666666667</v>
      </c>
      <c r="I14" s="62">
        <v>0.90666666666666662</v>
      </c>
      <c r="J14" s="28">
        <f>SUM(D14,F14,H14)/3</f>
        <v>0.73388888888888892</v>
      </c>
      <c r="K14" s="72">
        <f>SUM(E14,G14,I14)/3</f>
        <v>0.60555555555555551</v>
      </c>
      <c r="L14" s="2"/>
    </row>
    <row r="15" spans="2:12" s="1" customFormat="1" ht="16.5" thickTop="1" thickBot="1" x14ac:dyDescent="0.3">
      <c r="B15" s="97" t="s">
        <v>41</v>
      </c>
      <c r="C15" s="8" t="s">
        <v>9</v>
      </c>
      <c r="D15" s="58">
        <v>1.1625000000000001</v>
      </c>
      <c r="E15" s="63">
        <v>1</v>
      </c>
      <c r="F15" s="58">
        <v>1.1200000000000001</v>
      </c>
      <c r="G15" s="63">
        <v>0.59199999999999997</v>
      </c>
      <c r="H15" s="58">
        <v>1.125</v>
      </c>
      <c r="I15" s="63">
        <v>1</v>
      </c>
      <c r="J15" s="28">
        <f t="shared" ref="J15:J37" si="0">SUM(D15,F15,H15)/3</f>
        <v>1.1358333333333335</v>
      </c>
      <c r="K15" s="72">
        <f t="shared" ref="K15:K37" si="1">SUM(E15,G15,I15)/3</f>
        <v>0.86399999999999999</v>
      </c>
      <c r="L15" s="2"/>
    </row>
    <row r="16" spans="2:12" s="1" customFormat="1" ht="16.5" thickTop="1" thickBot="1" x14ac:dyDescent="0.3">
      <c r="B16" s="95"/>
      <c r="C16" s="9" t="s">
        <v>11</v>
      </c>
      <c r="D16" s="59">
        <v>1.8174999999999999</v>
      </c>
      <c r="E16" s="64">
        <v>1</v>
      </c>
      <c r="F16" s="59">
        <v>1.718</v>
      </c>
      <c r="G16" s="64">
        <v>0.77800000000000002</v>
      </c>
      <c r="H16" s="59">
        <v>1.3800000000000001</v>
      </c>
      <c r="I16" s="64">
        <v>1</v>
      </c>
      <c r="J16" s="28">
        <f t="shared" si="0"/>
        <v>1.6384999999999998</v>
      </c>
      <c r="K16" s="72">
        <f t="shared" si="1"/>
        <v>0.92600000000000005</v>
      </c>
      <c r="L16" s="2"/>
    </row>
    <row r="17" spans="2:12" s="1" customFormat="1" ht="16.5" thickTop="1" thickBot="1" x14ac:dyDescent="0.3">
      <c r="B17" s="95"/>
      <c r="C17" s="9" t="s">
        <v>12</v>
      </c>
      <c r="D17" s="59">
        <v>1.0900000000000001</v>
      </c>
      <c r="E17" s="64">
        <v>0.98499999999999999</v>
      </c>
      <c r="F17" s="59">
        <v>1.2200000000000002</v>
      </c>
      <c r="G17" s="64">
        <v>0.84</v>
      </c>
      <c r="H17" s="59">
        <v>1.2475000000000001</v>
      </c>
      <c r="I17" s="64">
        <v>0.9425</v>
      </c>
      <c r="J17" s="28">
        <f t="shared" si="0"/>
        <v>1.1858333333333335</v>
      </c>
      <c r="K17" s="72">
        <f t="shared" si="1"/>
        <v>0.92249999999999999</v>
      </c>
      <c r="L17" s="2"/>
    </row>
    <row r="18" spans="2:12" s="1" customFormat="1" ht="16.5" thickTop="1" thickBot="1" x14ac:dyDescent="0.3">
      <c r="B18" s="96"/>
      <c r="C18" s="10" t="s">
        <v>13</v>
      </c>
      <c r="D18" s="57">
        <v>1.2</v>
      </c>
      <c r="E18" s="62">
        <v>1</v>
      </c>
      <c r="F18" s="57">
        <v>0.87799999999999989</v>
      </c>
      <c r="G18" s="62">
        <v>0.46400000000000002</v>
      </c>
      <c r="H18" s="57">
        <v>1.1375</v>
      </c>
      <c r="I18" s="62">
        <v>0.97499999999999998</v>
      </c>
      <c r="J18" s="28">
        <f t="shared" si="0"/>
        <v>1.0718333333333332</v>
      </c>
      <c r="K18" s="72">
        <f t="shared" si="1"/>
        <v>0.81300000000000006</v>
      </c>
      <c r="L18" s="2"/>
    </row>
    <row r="19" spans="2:12" s="1" customFormat="1" ht="16.5" thickTop="1" thickBot="1" x14ac:dyDescent="0.3">
      <c r="B19" s="97" t="s">
        <v>42</v>
      </c>
      <c r="C19" s="8" t="s">
        <v>3</v>
      </c>
      <c r="D19" s="58">
        <v>1.3250000000000002</v>
      </c>
      <c r="E19" s="63">
        <v>1</v>
      </c>
      <c r="F19" s="58">
        <v>1.42</v>
      </c>
      <c r="G19" s="63">
        <v>0.71399999999999997</v>
      </c>
      <c r="H19" s="58">
        <v>1.3149999999999999</v>
      </c>
      <c r="I19" s="63">
        <v>1</v>
      </c>
      <c r="J19" s="28">
        <f t="shared" si="0"/>
        <v>1.3533333333333335</v>
      </c>
      <c r="K19" s="72">
        <f t="shared" si="1"/>
        <v>0.90466666666666662</v>
      </c>
      <c r="L19" s="2"/>
    </row>
    <row r="20" spans="2:12" s="1" customFormat="1" ht="16.5" thickTop="1" thickBot="1" x14ac:dyDescent="0.3">
      <c r="B20" s="95"/>
      <c r="C20" s="9" t="s">
        <v>51</v>
      </c>
      <c r="D20" s="59">
        <v>0.99750000000000005</v>
      </c>
      <c r="E20" s="64">
        <v>1</v>
      </c>
      <c r="F20" s="59">
        <v>1.0925</v>
      </c>
      <c r="G20" s="64">
        <v>0.6875</v>
      </c>
      <c r="H20" s="59">
        <v>1.0675000000000001</v>
      </c>
      <c r="I20" s="64">
        <v>1</v>
      </c>
      <c r="J20" s="28">
        <f t="shared" si="0"/>
        <v>1.0525</v>
      </c>
      <c r="K20" s="72">
        <f t="shared" si="1"/>
        <v>0.89583333333333337</v>
      </c>
      <c r="L20" s="2"/>
    </row>
    <row r="21" spans="2:12" s="1" customFormat="1" ht="16.5" thickTop="1" thickBot="1" x14ac:dyDescent="0.3">
      <c r="B21" s="95"/>
      <c r="C21" s="9" t="s">
        <v>4</v>
      </c>
      <c r="D21" s="59">
        <v>1.4725000000000001</v>
      </c>
      <c r="E21" s="64">
        <v>0.995</v>
      </c>
      <c r="F21" s="59">
        <v>1.4119999999999999</v>
      </c>
      <c r="G21" s="64">
        <v>0.95199999999999996</v>
      </c>
      <c r="H21" s="59">
        <v>1.4274999999999998</v>
      </c>
      <c r="I21" s="64">
        <v>1</v>
      </c>
      <c r="J21" s="28">
        <f t="shared" si="0"/>
        <v>1.4373333333333331</v>
      </c>
      <c r="K21" s="72">
        <f t="shared" si="1"/>
        <v>0.98233333333333339</v>
      </c>
      <c r="L21" s="2"/>
    </row>
    <row r="22" spans="2:12" s="1" customFormat="1" ht="16.5" thickTop="1" thickBot="1" x14ac:dyDescent="0.3">
      <c r="B22" s="96"/>
      <c r="C22" s="10" t="s">
        <v>5</v>
      </c>
      <c r="D22" s="60">
        <v>1.4025000000000001</v>
      </c>
      <c r="E22" s="65">
        <v>1</v>
      </c>
      <c r="F22" s="60">
        <v>1.48</v>
      </c>
      <c r="G22" s="65">
        <v>0.96399999999999997</v>
      </c>
      <c r="H22" s="60">
        <v>1.5</v>
      </c>
      <c r="I22" s="65">
        <v>1</v>
      </c>
      <c r="J22" s="28">
        <f t="shared" si="0"/>
        <v>1.4608333333333334</v>
      </c>
      <c r="K22" s="72">
        <f t="shared" si="1"/>
        <v>0.98799999999999999</v>
      </c>
      <c r="L22" s="2"/>
    </row>
    <row r="23" spans="2:12" s="1" customFormat="1" ht="16.5" thickTop="1" thickBot="1" x14ac:dyDescent="0.3">
      <c r="B23" s="97" t="s">
        <v>43</v>
      </c>
      <c r="C23" s="8" t="s">
        <v>14</v>
      </c>
      <c r="D23" s="61">
        <v>0.13250000000000001</v>
      </c>
      <c r="E23" s="66">
        <v>0.88500000000000001</v>
      </c>
      <c r="F23" s="61">
        <v>0.53</v>
      </c>
      <c r="G23" s="66">
        <v>0.76400000000000001</v>
      </c>
      <c r="H23" s="61">
        <v>0.54</v>
      </c>
      <c r="I23" s="66">
        <v>0.78249999999999997</v>
      </c>
      <c r="J23" s="28">
        <f t="shared" si="0"/>
        <v>0.40083333333333337</v>
      </c>
      <c r="K23" s="72">
        <f t="shared" si="1"/>
        <v>0.81049999999999989</v>
      </c>
      <c r="L23" s="2"/>
    </row>
    <row r="24" spans="2:12" s="1" customFormat="1" ht="16.5" thickTop="1" thickBot="1" x14ac:dyDescent="0.3">
      <c r="B24" s="95"/>
      <c r="C24" s="9" t="s">
        <v>15</v>
      </c>
      <c r="D24" s="59">
        <v>0.33250000000000002</v>
      </c>
      <c r="E24" s="64">
        <v>1</v>
      </c>
      <c r="F24" s="59">
        <v>1.1439999999999999</v>
      </c>
      <c r="G24" s="64">
        <v>0.9</v>
      </c>
      <c r="H24" s="59">
        <v>1.0874999999999999</v>
      </c>
      <c r="I24" s="64">
        <v>1</v>
      </c>
      <c r="J24" s="28">
        <f t="shared" si="0"/>
        <v>0.85466666666666669</v>
      </c>
      <c r="K24" s="72">
        <f t="shared" si="1"/>
        <v>0.96666666666666667</v>
      </c>
      <c r="L24" s="2"/>
    </row>
    <row r="25" spans="2:12" s="1" customFormat="1" ht="16.5" thickTop="1" thickBot="1" x14ac:dyDescent="0.3">
      <c r="B25" s="95"/>
      <c r="C25" s="9" t="s">
        <v>6</v>
      </c>
      <c r="D25" s="59">
        <v>0.2525</v>
      </c>
      <c r="E25" s="64">
        <v>1</v>
      </c>
      <c r="F25" s="59">
        <v>0.91600000000000004</v>
      </c>
      <c r="G25" s="64">
        <v>0.872</v>
      </c>
      <c r="H25" s="59">
        <v>0.94500000000000006</v>
      </c>
      <c r="I25" s="64">
        <v>1</v>
      </c>
      <c r="J25" s="28">
        <f t="shared" si="0"/>
        <v>0.70450000000000002</v>
      </c>
      <c r="K25" s="72">
        <f t="shared" si="1"/>
        <v>0.95733333333333326</v>
      </c>
      <c r="L25" s="2"/>
    </row>
    <row r="26" spans="2:12" s="1" customFormat="1" ht="16.5" thickTop="1" thickBot="1" x14ac:dyDescent="0.3">
      <c r="B26" s="96"/>
      <c r="C26" s="10" t="s">
        <v>16</v>
      </c>
      <c r="D26" s="57">
        <v>0.45500000000000002</v>
      </c>
      <c r="E26" s="62">
        <v>0.97750000000000004</v>
      </c>
      <c r="F26" s="57">
        <v>1.2180000000000002</v>
      </c>
      <c r="G26" s="62">
        <v>1</v>
      </c>
      <c r="H26" s="57">
        <v>0.97249999999999992</v>
      </c>
      <c r="I26" s="62">
        <v>1</v>
      </c>
      <c r="J26" s="28">
        <f t="shared" si="0"/>
        <v>0.88183333333333336</v>
      </c>
      <c r="K26" s="72">
        <f t="shared" si="1"/>
        <v>0.99250000000000005</v>
      </c>
      <c r="L26" s="2"/>
    </row>
    <row r="27" spans="2:12" s="1" customFormat="1" ht="16.5" thickTop="1" thickBot="1" x14ac:dyDescent="0.3">
      <c r="B27" s="97" t="s">
        <v>44</v>
      </c>
      <c r="C27" s="8" t="s">
        <v>22</v>
      </c>
      <c r="D27" s="58">
        <v>1</v>
      </c>
      <c r="E27" s="63">
        <v>0.83750000000000002</v>
      </c>
      <c r="F27" s="58">
        <v>0.96200000000000008</v>
      </c>
      <c r="G27" s="63">
        <v>0.96599999999999997</v>
      </c>
      <c r="H27" s="58">
        <v>1.0675000000000001</v>
      </c>
      <c r="I27" s="63">
        <v>0.94499999999999995</v>
      </c>
      <c r="J27" s="28">
        <f t="shared" si="0"/>
        <v>1.0098333333333336</v>
      </c>
      <c r="K27" s="72">
        <f t="shared" si="1"/>
        <v>0.91616666666666668</v>
      </c>
      <c r="L27" s="2"/>
    </row>
    <row r="28" spans="2:12" s="1" customFormat="1" ht="16.5" thickTop="1" thickBot="1" x14ac:dyDescent="0.3">
      <c r="B28" s="95"/>
      <c r="C28" s="9" t="s">
        <v>38</v>
      </c>
      <c r="D28" s="59">
        <v>1.1325000000000001</v>
      </c>
      <c r="E28" s="64">
        <v>1</v>
      </c>
      <c r="F28" s="59">
        <v>1</v>
      </c>
      <c r="G28" s="64">
        <v>0.27400000000000002</v>
      </c>
      <c r="H28" s="59">
        <v>0.8075</v>
      </c>
      <c r="I28" s="64">
        <v>0.78</v>
      </c>
      <c r="J28" s="28">
        <f t="shared" si="0"/>
        <v>0.98000000000000009</v>
      </c>
      <c r="K28" s="72">
        <f t="shared" si="1"/>
        <v>0.68466666666666676</v>
      </c>
      <c r="L28" s="2"/>
    </row>
    <row r="29" spans="2:12" s="1" customFormat="1" ht="16.5" thickTop="1" thickBot="1" x14ac:dyDescent="0.3">
      <c r="B29" s="95"/>
      <c r="C29" s="9" t="s">
        <v>23</v>
      </c>
      <c r="D29" s="59">
        <v>1.3</v>
      </c>
      <c r="E29" s="64">
        <v>1</v>
      </c>
      <c r="F29" s="59">
        <v>1.4239999999999999</v>
      </c>
      <c r="G29" s="64">
        <v>1</v>
      </c>
      <c r="H29" s="71">
        <v>0.92</v>
      </c>
      <c r="I29" s="64">
        <v>1</v>
      </c>
      <c r="J29" s="28">
        <f>SUM(D29,F29,H29)/2</f>
        <v>1.8220000000000001</v>
      </c>
      <c r="K29" s="72">
        <f t="shared" si="1"/>
        <v>1</v>
      </c>
      <c r="L29" s="2"/>
    </row>
    <row r="30" spans="2:12" s="1" customFormat="1" ht="16.5" thickTop="1" thickBot="1" x14ac:dyDescent="0.3">
      <c r="B30" s="96"/>
      <c r="C30" s="10" t="s">
        <v>24</v>
      </c>
      <c r="D30" s="60">
        <v>1.1349999999999998</v>
      </c>
      <c r="E30" s="65">
        <v>0.92</v>
      </c>
      <c r="F30" s="60">
        <v>1.1299999999999999</v>
      </c>
      <c r="G30" s="65">
        <v>1</v>
      </c>
      <c r="H30" s="60">
        <v>1.02</v>
      </c>
      <c r="I30" s="65">
        <v>0.92</v>
      </c>
      <c r="J30" s="28">
        <f t="shared" si="0"/>
        <v>1.095</v>
      </c>
      <c r="K30" s="72">
        <f t="shared" si="1"/>
        <v>0.94666666666666666</v>
      </c>
      <c r="L30" s="2"/>
    </row>
    <row r="31" spans="2:12" s="1" customFormat="1" ht="16.5" thickTop="1" thickBot="1" x14ac:dyDescent="0.3">
      <c r="B31" s="97" t="s">
        <v>45</v>
      </c>
      <c r="C31" s="8" t="s">
        <v>7</v>
      </c>
      <c r="D31" s="61">
        <v>1.4424999999999999</v>
      </c>
      <c r="E31" s="66">
        <v>0.99250000000000005</v>
      </c>
      <c r="F31" s="61">
        <v>1.4620000000000002</v>
      </c>
      <c r="G31" s="66">
        <v>1</v>
      </c>
      <c r="H31" s="61">
        <v>1.4675</v>
      </c>
      <c r="I31" s="66">
        <v>0.99750000000000005</v>
      </c>
      <c r="J31" s="28">
        <f t="shared" si="0"/>
        <v>1.4573333333333334</v>
      </c>
      <c r="K31" s="72">
        <f t="shared" si="1"/>
        <v>0.9966666666666667</v>
      </c>
      <c r="L31" s="2"/>
    </row>
    <row r="32" spans="2:12" s="1" customFormat="1" ht="16.5" thickTop="1" thickBot="1" x14ac:dyDescent="0.3">
      <c r="B32" s="96"/>
      <c r="C32" s="10" t="s">
        <v>8</v>
      </c>
      <c r="D32" s="57">
        <v>1.2675000000000001</v>
      </c>
      <c r="E32" s="62">
        <v>1</v>
      </c>
      <c r="F32" s="57">
        <v>1.3279999999999998</v>
      </c>
      <c r="G32" s="62">
        <v>0.91200000000000003</v>
      </c>
      <c r="H32" s="57">
        <v>1.2124999999999999</v>
      </c>
      <c r="I32" s="62">
        <v>1</v>
      </c>
      <c r="J32" s="28">
        <f t="shared" si="0"/>
        <v>1.2693333333333332</v>
      </c>
      <c r="K32" s="72">
        <f t="shared" si="1"/>
        <v>0.97066666666666668</v>
      </c>
      <c r="L32" s="2"/>
    </row>
    <row r="33" spans="2:12" s="1" customFormat="1" ht="16.5" thickTop="1" thickBot="1" x14ac:dyDescent="0.3">
      <c r="B33" s="95" t="s">
        <v>46</v>
      </c>
      <c r="C33" s="11" t="s">
        <v>18</v>
      </c>
      <c r="D33" s="58">
        <v>1.35</v>
      </c>
      <c r="E33" s="63">
        <v>0.97250000000000003</v>
      </c>
      <c r="F33" s="58">
        <v>1.0319999999999998</v>
      </c>
      <c r="G33" s="63">
        <v>0.86399999999999999</v>
      </c>
      <c r="H33" s="58">
        <v>0.79249999999999998</v>
      </c>
      <c r="I33" s="63">
        <v>1</v>
      </c>
      <c r="J33" s="28">
        <f t="shared" si="0"/>
        <v>1.0581666666666665</v>
      </c>
      <c r="K33" s="72">
        <f t="shared" si="1"/>
        <v>0.94550000000000001</v>
      </c>
      <c r="L33" s="2"/>
    </row>
    <row r="34" spans="2:12" s="1" customFormat="1" ht="16.5" thickTop="1" thickBot="1" x14ac:dyDescent="0.3">
      <c r="B34" s="96"/>
      <c r="C34" s="10" t="s">
        <v>21</v>
      </c>
      <c r="D34" s="59">
        <v>1.56</v>
      </c>
      <c r="E34" s="64">
        <v>1</v>
      </c>
      <c r="F34" s="59">
        <v>1.46</v>
      </c>
      <c r="G34" s="64">
        <v>0.6</v>
      </c>
      <c r="H34" s="59">
        <v>1.4675</v>
      </c>
      <c r="I34" s="64">
        <v>0.97750000000000004</v>
      </c>
      <c r="J34" s="28">
        <f t="shared" si="0"/>
        <v>1.4958333333333333</v>
      </c>
      <c r="K34" s="72">
        <f t="shared" si="1"/>
        <v>0.85916666666666675</v>
      </c>
      <c r="L34" s="2"/>
    </row>
    <row r="35" spans="2:12" s="1" customFormat="1" ht="16.5" thickTop="1" thickBot="1" x14ac:dyDescent="0.3">
      <c r="B35" s="97" t="s">
        <v>47</v>
      </c>
      <c r="C35" s="8" t="s">
        <v>19</v>
      </c>
      <c r="D35" s="61">
        <v>0.75</v>
      </c>
      <c r="E35" s="66">
        <v>0.99250000000000005</v>
      </c>
      <c r="F35" s="61">
        <v>0.70999999999999985</v>
      </c>
      <c r="G35" s="66">
        <v>0.628</v>
      </c>
      <c r="H35" s="61">
        <v>0.7</v>
      </c>
      <c r="I35" s="66">
        <v>0.90749999999999997</v>
      </c>
      <c r="J35" s="28">
        <f t="shared" si="0"/>
        <v>0.72000000000000008</v>
      </c>
      <c r="K35" s="72">
        <f t="shared" si="1"/>
        <v>0.84266666666666667</v>
      </c>
      <c r="L35" s="2"/>
    </row>
    <row r="36" spans="2:12" s="1" customFormat="1" ht="16.5" thickTop="1" thickBot="1" x14ac:dyDescent="0.3">
      <c r="B36" s="95"/>
      <c r="C36" s="10" t="s">
        <v>20</v>
      </c>
      <c r="D36" s="59">
        <v>1.4375</v>
      </c>
      <c r="E36" s="64">
        <v>1</v>
      </c>
      <c r="F36" s="59">
        <v>1.4020000000000001</v>
      </c>
      <c r="G36" s="64">
        <v>0.95</v>
      </c>
      <c r="H36" s="59">
        <v>1.3925000000000001</v>
      </c>
      <c r="I36" s="64">
        <v>1</v>
      </c>
      <c r="J36" s="28">
        <f t="shared" si="0"/>
        <v>1.4106666666666667</v>
      </c>
      <c r="K36" s="72">
        <f t="shared" si="1"/>
        <v>0.98333333333333339</v>
      </c>
      <c r="L36" s="2"/>
    </row>
    <row r="37" spans="2:12" s="1" customFormat="1" ht="16.5" thickTop="1" thickBot="1" x14ac:dyDescent="0.3">
      <c r="B37" s="96"/>
      <c r="C37" s="12" t="s">
        <v>17</v>
      </c>
      <c r="D37" s="57">
        <v>0.48249999999999998</v>
      </c>
      <c r="E37" s="62">
        <v>0.95499999999999996</v>
      </c>
      <c r="F37" s="57">
        <v>0.42199999999999999</v>
      </c>
      <c r="G37" s="62">
        <v>0.72599999999999998</v>
      </c>
      <c r="H37" s="57">
        <v>0.33000000000000007</v>
      </c>
      <c r="I37" s="62">
        <v>0.93</v>
      </c>
      <c r="J37" s="28">
        <f t="shared" si="0"/>
        <v>0.41150000000000003</v>
      </c>
      <c r="K37" s="72">
        <f t="shared" si="1"/>
        <v>0.8703333333333334</v>
      </c>
      <c r="L37" s="2"/>
    </row>
    <row r="38" spans="2:12" s="1" customFormat="1" ht="17.25" thickTop="1" thickBot="1" x14ac:dyDescent="0.3">
      <c r="B38" s="99" t="s">
        <v>58</v>
      </c>
      <c r="C38" s="100"/>
      <c r="D38" s="74">
        <f t="shared" ref="D38:K38" si="2">AVERAGE(D14:D37)</f>
        <v>1.0721875000000003</v>
      </c>
      <c r="E38" s="70">
        <f t="shared" si="2"/>
        <v>0.97593750000000001</v>
      </c>
      <c r="F38" s="13">
        <f t="shared" si="2"/>
        <v>1.1033541666666669</v>
      </c>
      <c r="G38" s="69">
        <f t="shared" si="2"/>
        <v>0.76864583333333336</v>
      </c>
      <c r="H38" s="13">
        <f t="shared" si="2"/>
        <v>1.0787152777777778</v>
      </c>
      <c r="I38" s="69">
        <f t="shared" si="2"/>
        <v>0.96100694444444434</v>
      </c>
      <c r="J38" s="13">
        <f t="shared" si="2"/>
        <v>1.1100578703703701</v>
      </c>
      <c r="K38" s="73">
        <f t="shared" si="2"/>
        <v>0.90186342592592583</v>
      </c>
    </row>
    <row r="39" spans="2:12" ht="15.75" thickTop="1" x14ac:dyDescent="0.25">
      <c r="D39" s="33"/>
      <c r="E39" s="21"/>
      <c r="F39" s="14"/>
      <c r="G39" s="21"/>
      <c r="H39" s="21"/>
      <c r="I39" s="14"/>
      <c r="J39" s="15"/>
      <c r="K39" s="32"/>
    </row>
    <row r="40" spans="2:12" x14ac:dyDescent="0.25">
      <c r="B40" s="16"/>
      <c r="C40" s="16"/>
      <c r="J40" s="17"/>
      <c r="K40" s="17"/>
    </row>
    <row r="41" spans="2:12" ht="15.75" x14ac:dyDescent="0.25">
      <c r="B41" s="101"/>
      <c r="C41" s="101"/>
      <c r="D41" s="101"/>
      <c r="E41" s="22"/>
      <c r="J41" s="17"/>
      <c r="K41" s="17"/>
    </row>
    <row r="42" spans="2:12" ht="15.75" x14ac:dyDescent="0.25">
      <c r="B42" s="101"/>
      <c r="C42" s="101"/>
      <c r="D42" s="101"/>
      <c r="E42" s="22"/>
      <c r="J42" s="17"/>
      <c r="K42" s="17"/>
    </row>
    <row r="43" spans="2:12" x14ac:dyDescent="0.25">
      <c r="B43" s="16"/>
      <c r="C43" s="16"/>
      <c r="J43" s="17"/>
      <c r="K43" s="17"/>
    </row>
    <row r="44" spans="2:12" x14ac:dyDescent="0.25">
      <c r="B44" s="16"/>
      <c r="C44" s="16"/>
      <c r="J44" s="17"/>
      <c r="K44" s="17"/>
    </row>
    <row r="45" spans="2:12" x14ac:dyDescent="0.25">
      <c r="B45" s="16"/>
      <c r="C45" s="16"/>
      <c r="J45" s="17"/>
      <c r="K45" s="17"/>
    </row>
    <row r="46" spans="2:12" x14ac:dyDescent="0.25">
      <c r="B46" s="102"/>
      <c r="C46" s="102"/>
      <c r="D46" s="102"/>
      <c r="E46" s="102"/>
      <c r="F46" s="102"/>
      <c r="G46" s="102"/>
      <c r="H46" s="102"/>
      <c r="I46" s="102"/>
      <c r="J46" s="102"/>
      <c r="K46" s="102"/>
    </row>
    <row r="47" spans="2:12" ht="15.75" x14ac:dyDescent="0.25">
      <c r="B47" s="79"/>
      <c r="C47" s="79"/>
      <c r="D47" s="79"/>
      <c r="E47" s="79"/>
      <c r="F47" s="79"/>
      <c r="G47" s="79"/>
      <c r="H47" s="79"/>
      <c r="I47" s="79"/>
      <c r="J47" s="79"/>
      <c r="K47" s="79"/>
    </row>
    <row r="48" spans="2:12" ht="15.75" x14ac:dyDescent="0.25"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102" spans="2:11" x14ac:dyDescent="0.25">
      <c r="B102" s="102" t="s">
        <v>48</v>
      </c>
      <c r="C102" s="102"/>
      <c r="D102" s="102"/>
      <c r="E102" s="102"/>
      <c r="F102" s="102"/>
      <c r="G102" s="102"/>
      <c r="H102" s="102"/>
      <c r="I102" s="102"/>
      <c r="J102" s="102"/>
      <c r="K102" s="102"/>
    </row>
    <row r="103" spans="2:11" ht="15.75" x14ac:dyDescent="0.25">
      <c r="B103" s="79" t="s">
        <v>49</v>
      </c>
      <c r="C103" s="79"/>
      <c r="D103" s="79"/>
      <c r="E103" s="79"/>
      <c r="F103" s="79"/>
      <c r="G103" s="79"/>
      <c r="H103" s="79"/>
      <c r="I103" s="79"/>
      <c r="J103" s="79"/>
      <c r="K103" s="79"/>
    </row>
    <row r="104" spans="2:11" ht="15.75" x14ac:dyDescent="0.25">
      <c r="B104" s="98" t="s">
        <v>50</v>
      </c>
      <c r="C104" s="98"/>
      <c r="D104" s="98"/>
      <c r="E104" s="98"/>
      <c r="F104" s="98"/>
      <c r="G104" s="98"/>
      <c r="H104" s="98"/>
      <c r="I104" s="98"/>
      <c r="J104" s="98"/>
      <c r="K104" s="98"/>
    </row>
  </sheetData>
  <mergeCells count="30">
    <mergeCell ref="B7:K7"/>
    <mergeCell ref="B1:K1"/>
    <mergeCell ref="B2:K2"/>
    <mergeCell ref="B3:K3"/>
    <mergeCell ref="B4:K4"/>
    <mergeCell ref="B5:K5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B33:B34"/>
    <mergeCell ref="B19:B22"/>
    <mergeCell ref="B23:B26"/>
    <mergeCell ref="B27:B30"/>
    <mergeCell ref="B31:B32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2023-10-06T18:28:52Z</dcterms:modified>
</cp:coreProperties>
</file>