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ramirez\Desktop\SISACNO 2021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D39" i="1"/>
  <c r="I39" i="1" s="1"/>
  <c r="I38" i="1"/>
  <c r="I36" i="1"/>
  <c r="F32" i="1"/>
  <c r="D32" i="1"/>
  <c r="D33" i="1" s="1"/>
  <c r="I31" i="1"/>
  <c r="I30" i="1"/>
  <c r="F28" i="1"/>
  <c r="F33" i="1" s="1"/>
  <c r="F41" i="1" s="1"/>
  <c r="D28" i="1"/>
  <c r="I27" i="1"/>
  <c r="I26" i="1"/>
  <c r="I25" i="1"/>
  <c r="F19" i="1"/>
  <c r="F21" i="1" s="1"/>
  <c r="D19" i="1"/>
  <c r="D21" i="1" s="1"/>
  <c r="I18" i="1"/>
  <c r="I17" i="1"/>
  <c r="I16" i="1"/>
  <c r="F13" i="1"/>
  <c r="D13" i="1"/>
  <c r="I13" i="1" s="1"/>
  <c r="I12" i="1"/>
  <c r="I11" i="1"/>
  <c r="I10" i="1"/>
  <c r="I9" i="1"/>
  <c r="I21" i="1" l="1"/>
  <c r="I33" i="1"/>
  <c r="D41" i="1"/>
  <c r="I19" i="1"/>
  <c r="I28" i="1"/>
  <c r="I32" i="1"/>
</calcChain>
</file>

<file path=xl/sharedStrings.xml><?xml version="1.0" encoding="utf-8"?>
<sst xmlns="http://schemas.openxmlformats.org/spreadsheetml/2006/main" count="39" uniqueCount="39">
  <si>
    <t>INSTITUTO NACIONAL DE AGUAS POTABLES Y ALCANTARILLADOS</t>
  </si>
  <si>
    <t>Estado de Situación Financiera</t>
  </si>
  <si>
    <t>Al 31 de Diciembre de 2021 y 2020</t>
  </si>
  <si>
    <t>(Valores en RD$)</t>
  </si>
  <si>
    <t>Activos</t>
  </si>
  <si>
    <t>Activos corrientes</t>
  </si>
  <si>
    <t>Efectivo y equivalentes de efectivo (Nota 7)</t>
  </si>
  <si>
    <t>Cuenta por cobrar a corto plazo (Notas 8)</t>
  </si>
  <si>
    <t>Inventarios (Nota 9)</t>
  </si>
  <si>
    <t>Pagos anticipados (Nota 10)</t>
  </si>
  <si>
    <t>Total activos corrientes</t>
  </si>
  <si>
    <t>Activos no corrientes</t>
  </si>
  <si>
    <t>Inversiones a largo plazo (Nota 11)</t>
  </si>
  <si>
    <t>Propiedad Planta y equipos neto (Nota 12)</t>
  </si>
  <si>
    <t xml:space="preserve">Activos intangibles (Nota 13) </t>
  </si>
  <si>
    <t>Total activos no corrientes</t>
  </si>
  <si>
    <t>Total activos</t>
  </si>
  <si>
    <t xml:space="preserve"> </t>
  </si>
  <si>
    <t>Pasivos</t>
  </si>
  <si>
    <t>Pasivos corrientes</t>
  </si>
  <si>
    <t>Cuentas por pagar a corto plazo (Nota 14)</t>
  </si>
  <si>
    <t>Retenciones y acumulaciones por pagar (Nota 15)</t>
  </si>
  <si>
    <t>Otros pasivos corrientes (Nota 16)</t>
  </si>
  <si>
    <t>Total pasivos corrientes</t>
  </si>
  <si>
    <t>Pasivos no corrientes</t>
  </si>
  <si>
    <t>Otros pasivos no corrientes (Nota 17)</t>
  </si>
  <si>
    <t>Total pasivos no corrientes</t>
  </si>
  <si>
    <t xml:space="preserve">Total pasivos </t>
  </si>
  <si>
    <t>Activos Netos/Patrimonio (Nota 18)</t>
  </si>
  <si>
    <t>Capital</t>
  </si>
  <si>
    <t xml:space="preserve">Resultados acumulados </t>
  </si>
  <si>
    <t>Resultados positivos (ahorro) / negativo (desahorro)</t>
  </si>
  <si>
    <t>Total activos netos/patrimonio</t>
  </si>
  <si>
    <t>Total pasivos y activos netos/patrimonio</t>
  </si>
  <si>
    <t>Las notas adjunta son parte integral de los Estados Financieros</t>
  </si>
  <si>
    <t xml:space="preserve">       RAFAEL RAMIREZ                        FRANCIA D. AQUINO L.</t>
  </si>
  <si>
    <t xml:space="preserve"> WELLINGTON A. ARNAUD B.</t>
  </si>
  <si>
    <t>ENC. DEPTO. CONTABILIDAD        DIRECTOR FINANCIERO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</si>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</sst>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/>
    </xf>
    <xf numFmtId="39" fontId="5" fillId="0" borderId="0" xfId="0" applyNumberFormat="1" applyFont="1" applyBorder="1" applyAlignment="1">
      <alignment vertical="center"/>
    </xf>
    <xf numFmtId="39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left" vertical="center"/>
    </xf>
    <xf numFmtId="41" fontId="2" fillId="0" borderId="0" xfId="0" applyNumberFormat="1" applyFont="1" applyAlignment="1">
      <alignment vertical="center"/>
    </xf>
    <xf numFmtId="37" fontId="2" fillId="0" borderId="0" xfId="0" applyNumberFormat="1" applyFont="1" applyAlignment="1">
      <alignment vertical="center"/>
    </xf>
    <xf numFmtId="0" fontId="2" fillId="0" borderId="0" xfId="0" applyFont="1" applyBorder="1"/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left" vertical="center" indent="5"/>
    </xf>
    <xf numFmtId="0" fontId="2" fillId="0" borderId="0" xfId="0" applyFont="1"/>
    <xf numFmtId="41" fontId="2" fillId="0" borderId="0" xfId="0" applyNumberFormat="1" applyFont="1"/>
    <xf numFmtId="37" fontId="2" fillId="0" borderId="0" xfId="0" applyNumberFormat="1" applyFont="1"/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" fontId="2" fillId="0" borderId="1" xfId="0" applyNumberFormat="1" applyFont="1" applyFill="1" applyBorder="1" applyAlignment="1"/>
    <xf numFmtId="0" fontId="6" fillId="0" borderId="0" xfId="0" applyFont="1"/>
    <xf numFmtId="4" fontId="5" fillId="0" borderId="0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5" fillId="0" borderId="2" xfId="0" applyNumberFormat="1" applyFont="1" applyBorder="1" applyAlignment="1">
      <alignment vertical="center"/>
    </xf>
    <xf numFmtId="4" fontId="7" fillId="0" borderId="0" xfId="0" applyNumberFormat="1" applyFont="1" applyBorder="1" applyAlignment="1">
      <alignment horizontal="left" vertical="center"/>
    </xf>
    <xf numFmtId="4" fontId="2" fillId="0" borderId="0" xfId="0" applyNumberFormat="1" applyFont="1" applyBorder="1"/>
    <xf numFmtId="4" fontId="2" fillId="0" borderId="1" xfId="0" applyNumberFormat="1" applyFont="1" applyBorder="1" applyAlignment="1"/>
    <xf numFmtId="0" fontId="5" fillId="0" borderId="0" xfId="0" applyFont="1" applyBorder="1" applyAlignment="1">
      <alignment horizontal="left" vertical="top"/>
    </xf>
    <xf numFmtId="4" fontId="2" fillId="2" borderId="0" xfId="0" applyNumberFormat="1" applyFont="1" applyFill="1" applyBorder="1" applyAlignment="1"/>
    <xf numFmtId="4" fontId="5" fillId="0" borderId="1" xfId="0" applyNumberFormat="1" applyFont="1" applyBorder="1" applyAlignment="1">
      <alignment vertical="center"/>
    </xf>
    <xf numFmtId="39" fontId="2" fillId="0" borderId="0" xfId="0" applyNumberFormat="1" applyFont="1" applyBorder="1" applyAlignment="1"/>
    <xf numFmtId="39" fontId="2" fillId="0" borderId="0" xfId="0" applyNumberFormat="1" applyFont="1" applyBorder="1" applyAlignment="1">
      <alignment horizontal="left" vertical="center" indent="5"/>
    </xf>
    <xf numFmtId="39" fontId="2" fillId="0" borderId="0" xfId="0" applyNumberFormat="1" applyFont="1" applyFill="1" applyBorder="1" applyAlignment="1">
      <alignment vertical="center"/>
    </xf>
    <xf numFmtId="39" fontId="2" fillId="0" borderId="0" xfId="0" applyNumberFormat="1" applyFont="1" applyBorder="1" applyAlignment="1">
      <alignment horizontal="left" vertical="center"/>
    </xf>
    <xf numFmtId="4" fontId="5" fillId="2" borderId="0" xfId="0" applyNumberFormat="1" applyFont="1" applyFill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topLeftCell="A7" workbookViewId="0">
      <selection activeCell="C45" sqref="C45"/>
    </sheetView>
  </sheetViews>
  <sheetFormatPr baseColWidth="10" defaultColWidth="11.42578125" defaultRowHeight="15" x14ac:dyDescent="0.25"/>
  <cols>
    <col min="1" max="1" width="2.42578125" style="1" customWidth="1"/>
    <col min="2" max="2" width="48.140625" style="1" customWidth="1"/>
    <col min="3" max="3" width="13" style="1" customWidth="1"/>
    <col min="4" max="4" width="17.85546875" style="1" customWidth="1"/>
    <col min="5" max="5" width="1.7109375" style="1" customWidth="1"/>
    <col min="6" max="6" width="18.7109375" style="1" customWidth="1"/>
    <col min="7" max="7" width="3.7109375" style="1" customWidth="1"/>
    <col min="8" max="8" width="87.42578125" style="1" customWidth="1"/>
    <col min="9" max="9" width="15.28515625" style="1" hidden="1" customWidth="1"/>
    <col min="10" max="10" width="3.7109375" style="1" customWidth="1"/>
    <col min="11" max="13" width="11.42578125" style="1"/>
    <col min="14" max="16384" width="11.42578125" style="2"/>
  </cols>
  <sheetData>
    <row r="1" spans="1:13" ht="15.75" x14ac:dyDescent="0.25">
      <c r="A1" s="48" t="s">
        <v>0</v>
      </c>
      <c r="B1" s="48"/>
      <c r="C1" s="48"/>
      <c r="D1" s="48"/>
      <c r="E1" s="48"/>
      <c r="F1" s="48"/>
    </row>
    <row r="2" spans="1:13" ht="15.75" x14ac:dyDescent="0.25">
      <c r="A2" s="48" t="s">
        <v>1</v>
      </c>
      <c r="B2" s="48"/>
      <c r="C2" s="48"/>
      <c r="D2" s="48"/>
      <c r="E2" s="48"/>
      <c r="F2" s="48"/>
    </row>
    <row r="3" spans="1:13" ht="15.75" x14ac:dyDescent="0.25">
      <c r="A3" s="48" t="s">
        <v>2</v>
      </c>
      <c r="B3" s="48"/>
      <c r="C3" s="48"/>
      <c r="D3" s="48"/>
      <c r="E3" s="48"/>
      <c r="F3" s="48"/>
    </row>
    <row r="4" spans="1:13" ht="15.75" x14ac:dyDescent="0.25">
      <c r="A4" s="48" t="s">
        <v>3</v>
      </c>
      <c r="B4" s="48"/>
      <c r="C4" s="48"/>
      <c r="D4" s="48"/>
      <c r="E4" s="48"/>
      <c r="F4" s="48"/>
    </row>
    <row r="5" spans="1:13" x14ac:dyDescent="0.25">
      <c r="A5" s="3"/>
      <c r="B5" s="4"/>
      <c r="C5" s="4"/>
      <c r="D5" s="3"/>
      <c r="E5" s="3"/>
      <c r="F5" s="3"/>
    </row>
    <row r="6" spans="1:13" x14ac:dyDescent="0.25">
      <c r="A6" s="3"/>
      <c r="B6" s="3"/>
      <c r="C6" s="3"/>
      <c r="D6" s="5">
        <v>2021</v>
      </c>
      <c r="E6" s="6"/>
      <c r="F6" s="5">
        <v>2020</v>
      </c>
    </row>
    <row r="7" spans="1:13" x14ac:dyDescent="0.25">
      <c r="A7" s="7" t="s">
        <v>4</v>
      </c>
      <c r="B7" s="8"/>
      <c r="C7" s="8"/>
      <c r="D7" s="9"/>
      <c r="E7" s="10"/>
      <c r="F7" s="9"/>
    </row>
    <row r="8" spans="1:13" x14ac:dyDescent="0.25">
      <c r="A8" s="7" t="s">
        <v>5</v>
      </c>
      <c r="B8" s="8"/>
      <c r="C8" s="8"/>
      <c r="D8" s="10"/>
      <c r="E8" s="10"/>
      <c r="F8" s="10"/>
    </row>
    <row r="9" spans="1:13" x14ac:dyDescent="0.25">
      <c r="A9" s="3"/>
      <c r="B9" s="3" t="s">
        <v>6</v>
      </c>
      <c r="C9" s="3"/>
      <c r="D9" s="11">
        <v>4318383679.0100002</v>
      </c>
      <c r="E9" s="12"/>
      <c r="F9" s="11">
        <v>3294413106.75</v>
      </c>
      <c r="I9" s="13">
        <f>+D9+F9</f>
        <v>7612796785.7600002</v>
      </c>
      <c r="K9" s="14"/>
    </row>
    <row r="10" spans="1:13" customFormat="1" x14ac:dyDescent="0.25">
      <c r="A10" s="15"/>
      <c r="B10" s="3" t="s">
        <v>7</v>
      </c>
      <c r="C10" s="3"/>
      <c r="D10" s="16">
        <v>3040856472.6900001</v>
      </c>
      <c r="E10" s="17"/>
      <c r="F10" s="16">
        <v>2815566849.4499998</v>
      </c>
      <c r="G10" s="18"/>
      <c r="H10" s="18"/>
      <c r="I10" s="19">
        <f t="shared" ref="I10:I21" si="0">+D10+F10</f>
        <v>5856423322.1399994</v>
      </c>
      <c r="J10" s="18"/>
      <c r="K10" s="20"/>
      <c r="L10" s="18"/>
      <c r="M10" s="18"/>
    </row>
    <row r="11" spans="1:13" x14ac:dyDescent="0.25">
      <c r="A11" s="3"/>
      <c r="B11" s="21" t="s">
        <v>8</v>
      </c>
      <c r="C11" s="3"/>
      <c r="D11" s="16">
        <v>168969399.27000001</v>
      </c>
      <c r="E11" s="17"/>
      <c r="F11" s="16">
        <v>254296555.94</v>
      </c>
      <c r="I11" s="13">
        <f t="shared" si="0"/>
        <v>423265955.21000004</v>
      </c>
      <c r="K11" s="14"/>
    </row>
    <row r="12" spans="1:13" customFormat="1" x14ac:dyDescent="0.25">
      <c r="A12" s="15"/>
      <c r="B12" s="22" t="s">
        <v>9</v>
      </c>
      <c r="C12" s="22"/>
      <c r="D12" s="23">
        <v>3083442081.3699999</v>
      </c>
      <c r="E12" s="17"/>
      <c r="F12" s="23">
        <v>2943174414.5599999</v>
      </c>
      <c r="G12" s="24"/>
      <c r="H12" s="18"/>
      <c r="I12" s="19">
        <f t="shared" si="0"/>
        <v>6026616495.9300003</v>
      </c>
      <c r="J12" s="18"/>
      <c r="K12" s="20"/>
      <c r="L12" s="18"/>
      <c r="M12" s="18"/>
    </row>
    <row r="13" spans="1:13" x14ac:dyDescent="0.25">
      <c r="A13" s="7" t="s">
        <v>10</v>
      </c>
      <c r="B13" s="3"/>
      <c r="C13" s="3"/>
      <c r="D13" s="25">
        <f>SUM(D8:D12)</f>
        <v>10611651632.34</v>
      </c>
      <c r="E13" s="12"/>
      <c r="F13" s="25">
        <f>SUM(F8:F12)</f>
        <v>9307450926.6999989</v>
      </c>
      <c r="H13" s="26"/>
      <c r="I13" s="13">
        <f t="shared" si="0"/>
        <v>19919102559.040001</v>
      </c>
      <c r="K13" s="14"/>
    </row>
    <row r="14" spans="1:13" x14ac:dyDescent="0.25">
      <c r="A14" s="7"/>
      <c r="B14" s="3"/>
      <c r="C14" s="3"/>
      <c r="D14" s="25">
        <v>10611645232.34</v>
      </c>
      <c r="E14" s="12"/>
      <c r="F14" s="25"/>
      <c r="H14" s="26"/>
      <c r="I14" s="13"/>
      <c r="K14" s="14"/>
    </row>
    <row r="15" spans="1:13" x14ac:dyDescent="0.25">
      <c r="A15" s="7" t="s">
        <v>11</v>
      </c>
      <c r="B15" s="3"/>
      <c r="C15" s="3"/>
      <c r="D15" s="11"/>
      <c r="E15" s="11"/>
      <c r="F15" s="11"/>
      <c r="H15" s="26"/>
      <c r="K15" s="14"/>
    </row>
    <row r="16" spans="1:13" customFormat="1" x14ac:dyDescent="0.25">
      <c r="A16" s="15"/>
      <c r="B16" s="3" t="s">
        <v>12</v>
      </c>
      <c r="C16" s="3"/>
      <c r="D16" s="16">
        <v>113000</v>
      </c>
      <c r="E16" s="17"/>
      <c r="F16" s="16">
        <v>18836000</v>
      </c>
      <c r="G16" s="18"/>
      <c r="H16" s="18"/>
      <c r="I16" s="19">
        <f t="shared" si="0"/>
        <v>18949000</v>
      </c>
      <c r="J16" s="18"/>
      <c r="K16" s="20"/>
      <c r="L16" s="18"/>
      <c r="M16" s="18"/>
    </row>
    <row r="17" spans="1:13" x14ac:dyDescent="0.25">
      <c r="A17" s="3"/>
      <c r="B17" s="3" t="s">
        <v>13</v>
      </c>
      <c r="C17" s="3"/>
      <c r="D17" s="16">
        <v>64102666567.580002</v>
      </c>
      <c r="E17" s="17"/>
      <c r="F17" s="16">
        <v>62919774991.410004</v>
      </c>
      <c r="H17" s="27"/>
      <c r="I17" s="13">
        <f t="shared" si="0"/>
        <v>127022441558.99001</v>
      </c>
      <c r="K17" s="14"/>
    </row>
    <row r="18" spans="1:13" x14ac:dyDescent="0.25">
      <c r="A18" s="3"/>
      <c r="B18" s="22" t="s">
        <v>14</v>
      </c>
      <c r="C18" s="3"/>
      <c r="D18" s="16">
        <v>34641711.850000001</v>
      </c>
      <c r="E18" s="17"/>
      <c r="F18" s="16">
        <v>27165423.359999999</v>
      </c>
      <c r="H18" s="28"/>
      <c r="I18" s="13">
        <f t="shared" si="0"/>
        <v>61807135.210000001</v>
      </c>
      <c r="K18" s="14"/>
    </row>
    <row r="19" spans="1:13" x14ac:dyDescent="0.25">
      <c r="A19" s="7" t="s">
        <v>15</v>
      </c>
      <c r="B19" s="3"/>
      <c r="C19" s="3"/>
      <c r="D19" s="25">
        <f>SUM(D16:D18)</f>
        <v>64137421279.43</v>
      </c>
      <c r="E19" s="12"/>
      <c r="F19" s="25">
        <f>SUM(F16:F18)</f>
        <v>62965776414.770004</v>
      </c>
      <c r="I19" s="13">
        <f t="shared" si="0"/>
        <v>127103197694.20001</v>
      </c>
      <c r="K19" s="14"/>
    </row>
    <row r="20" spans="1:13" x14ac:dyDescent="0.25">
      <c r="A20" s="7"/>
      <c r="B20" s="3"/>
      <c r="C20" s="3"/>
      <c r="D20" s="25"/>
      <c r="E20" s="12"/>
      <c r="F20" s="25"/>
      <c r="I20" s="13"/>
      <c r="K20" s="14"/>
    </row>
    <row r="21" spans="1:13" ht="15.75" thickBot="1" x14ac:dyDescent="0.3">
      <c r="A21" s="7" t="s">
        <v>16</v>
      </c>
      <c r="B21" s="3"/>
      <c r="C21" s="3"/>
      <c r="D21" s="29">
        <f>SUM(D19,D13)</f>
        <v>74749072911.770004</v>
      </c>
      <c r="E21" s="30"/>
      <c r="F21" s="29">
        <f>SUM(F19,F13)</f>
        <v>72273227341.470001</v>
      </c>
      <c r="I21" s="13">
        <f t="shared" si="0"/>
        <v>147022300253.23999</v>
      </c>
      <c r="K21" s="14"/>
    </row>
    <row r="22" spans="1:13" ht="15.75" thickTop="1" x14ac:dyDescent="0.25">
      <c r="A22" s="3"/>
      <c r="B22" s="3" t="s">
        <v>17</v>
      </c>
      <c r="C22" s="3"/>
      <c r="D22" s="11"/>
      <c r="E22" s="11"/>
      <c r="F22" s="11"/>
      <c r="K22" s="14"/>
    </row>
    <row r="23" spans="1:13" x14ac:dyDescent="0.25">
      <c r="A23" s="7" t="s">
        <v>18</v>
      </c>
      <c r="B23" s="3"/>
      <c r="C23" s="3"/>
      <c r="D23" s="11"/>
      <c r="E23" s="11"/>
      <c r="F23" s="11"/>
      <c r="K23" s="14"/>
    </row>
    <row r="24" spans="1:13" x14ac:dyDescent="0.25">
      <c r="A24" s="7" t="s">
        <v>19</v>
      </c>
      <c r="B24" s="3"/>
      <c r="C24" s="3"/>
      <c r="D24" s="12"/>
      <c r="E24" s="12"/>
      <c r="F24" s="12"/>
      <c r="K24" s="14"/>
    </row>
    <row r="25" spans="1:13" x14ac:dyDescent="0.25">
      <c r="A25" s="3"/>
      <c r="B25" s="3" t="s">
        <v>20</v>
      </c>
      <c r="C25" s="3"/>
      <c r="D25" s="16">
        <v>2101122705.9300001</v>
      </c>
      <c r="E25" s="31"/>
      <c r="F25" s="16">
        <v>2378657052.6900001</v>
      </c>
      <c r="I25" s="13">
        <f t="shared" ref="I25:I33" si="1">+D25+F25</f>
        <v>4479779758.6199999</v>
      </c>
      <c r="K25" s="14"/>
    </row>
    <row r="26" spans="1:13" customFormat="1" x14ac:dyDescent="0.25">
      <c r="A26" s="15"/>
      <c r="B26" s="3" t="s">
        <v>21</v>
      </c>
      <c r="C26" s="3"/>
      <c r="D26" s="16">
        <v>1436811364.51</v>
      </c>
      <c r="E26" s="17"/>
      <c r="F26" s="16">
        <v>1379000650.0599999</v>
      </c>
      <c r="G26" s="18"/>
      <c r="H26" s="18"/>
      <c r="I26" s="19">
        <f t="shared" si="1"/>
        <v>2815812014.5699997</v>
      </c>
      <c r="J26" s="18"/>
      <c r="K26" s="20"/>
      <c r="L26" s="18"/>
      <c r="M26" s="18"/>
    </row>
    <row r="27" spans="1:13" customFormat="1" x14ac:dyDescent="0.25">
      <c r="A27" s="15"/>
      <c r="B27" s="3" t="s">
        <v>22</v>
      </c>
      <c r="C27" s="3"/>
      <c r="D27" s="32">
        <v>25756739.920000002</v>
      </c>
      <c r="E27" s="17"/>
      <c r="F27" s="32">
        <v>21339543.75</v>
      </c>
      <c r="G27" s="18"/>
      <c r="H27" s="18"/>
      <c r="I27" s="19">
        <f t="shared" si="1"/>
        <v>47096283.670000002</v>
      </c>
      <c r="J27" s="18"/>
      <c r="K27" s="20"/>
      <c r="L27" s="18"/>
      <c r="M27" s="18"/>
    </row>
    <row r="28" spans="1:13" x14ac:dyDescent="0.25">
      <c r="A28" s="7" t="s">
        <v>23</v>
      </c>
      <c r="B28" s="3"/>
      <c r="C28" s="3"/>
      <c r="D28" s="25">
        <f>SUM(D25:D27)</f>
        <v>3563690810.3600001</v>
      </c>
      <c r="E28" s="12"/>
      <c r="F28" s="25">
        <f>SUM(F25:F27)</f>
        <v>3778997246.5</v>
      </c>
      <c r="I28" s="13">
        <f t="shared" si="1"/>
        <v>7342688056.8600006</v>
      </c>
      <c r="K28" s="14"/>
    </row>
    <row r="29" spans="1:13" x14ac:dyDescent="0.25">
      <c r="A29" s="7"/>
      <c r="B29" s="3"/>
      <c r="C29" s="3"/>
      <c r="D29" s="25"/>
      <c r="E29" s="12"/>
      <c r="F29" s="25"/>
      <c r="I29" s="13"/>
      <c r="K29" s="14"/>
    </row>
    <row r="30" spans="1:13" customFormat="1" x14ac:dyDescent="0.25">
      <c r="A30" s="33" t="s">
        <v>24</v>
      </c>
      <c r="B30" s="15"/>
      <c r="C30" s="15"/>
      <c r="D30" s="31"/>
      <c r="E30" s="31"/>
      <c r="F30" s="1"/>
      <c r="G30" s="18"/>
      <c r="H30" s="18"/>
      <c r="I30" s="19">
        <f>+D30+F37</f>
        <v>-15667449136.360001</v>
      </c>
      <c r="J30" s="18"/>
      <c r="K30" s="20"/>
      <c r="L30" s="18"/>
      <c r="M30" s="18"/>
    </row>
    <row r="31" spans="1:13" customFormat="1" x14ac:dyDescent="0.25">
      <c r="A31" s="15"/>
      <c r="B31" s="3" t="s">
        <v>25</v>
      </c>
      <c r="C31" s="3"/>
      <c r="D31" s="34">
        <v>49074757.979999997</v>
      </c>
      <c r="E31" s="17"/>
      <c r="F31" s="34">
        <v>48399847.649999999</v>
      </c>
      <c r="G31" s="18"/>
      <c r="H31" s="18"/>
      <c r="I31" s="19">
        <f t="shared" si="1"/>
        <v>97474605.629999995</v>
      </c>
      <c r="J31" s="18"/>
      <c r="K31" s="20"/>
      <c r="L31" s="18"/>
      <c r="M31" s="18"/>
    </row>
    <row r="32" spans="1:13" customFormat="1" x14ac:dyDescent="0.25">
      <c r="A32" s="33" t="s">
        <v>26</v>
      </c>
      <c r="B32" s="15"/>
      <c r="C32" s="15"/>
      <c r="D32" s="35">
        <f>SUM(D31)</f>
        <v>49074757.979999997</v>
      </c>
      <c r="E32" s="17"/>
      <c r="F32" s="35">
        <f>SUM(F31)</f>
        <v>48399847.649999999</v>
      </c>
      <c r="G32" s="18"/>
      <c r="H32" s="18"/>
      <c r="I32" s="19">
        <f t="shared" si="1"/>
        <v>97474605.629999995</v>
      </c>
      <c r="J32" s="18"/>
      <c r="K32" s="20"/>
      <c r="L32" s="18"/>
      <c r="M32" s="18"/>
    </row>
    <row r="33" spans="1:13" x14ac:dyDescent="0.25">
      <c r="A33" s="7" t="s">
        <v>27</v>
      </c>
      <c r="B33" s="3"/>
      <c r="C33" s="3"/>
      <c r="D33" s="25">
        <f>SUM(D28,D32)</f>
        <v>3612765568.3400002</v>
      </c>
      <c r="E33" s="30"/>
      <c r="F33" s="25">
        <f>SUM(F28,F32)</f>
        <v>3827397094.1500001</v>
      </c>
      <c r="I33" s="13">
        <f t="shared" si="1"/>
        <v>7440162662.4899998</v>
      </c>
      <c r="K33" s="14"/>
    </row>
    <row r="34" spans="1:13" x14ac:dyDescent="0.25">
      <c r="A34" s="7"/>
      <c r="B34" s="3"/>
      <c r="C34" s="3"/>
      <c r="D34" s="11"/>
      <c r="E34" s="11"/>
      <c r="F34" s="11"/>
      <c r="K34" s="14"/>
    </row>
    <row r="35" spans="1:13" x14ac:dyDescent="0.25">
      <c r="A35" s="7" t="s">
        <v>28</v>
      </c>
      <c r="B35" s="3"/>
      <c r="C35" s="3"/>
      <c r="D35" s="11"/>
      <c r="E35" s="11"/>
      <c r="F35" s="11"/>
      <c r="K35" s="14"/>
    </row>
    <row r="36" spans="1:13" customFormat="1" x14ac:dyDescent="0.25">
      <c r="A36" s="33"/>
      <c r="B36" s="3" t="s">
        <v>29</v>
      </c>
      <c r="C36" s="3"/>
      <c r="D36" s="16">
        <v>90722315908.389999</v>
      </c>
      <c r="E36" s="17"/>
      <c r="F36" s="16">
        <v>86405820183.259995</v>
      </c>
      <c r="G36" s="18"/>
      <c r="H36" s="18"/>
      <c r="I36" s="19">
        <f t="shared" ref="I36:I39" si="2">+D36+F36</f>
        <v>177128136091.64999</v>
      </c>
      <c r="J36" s="18"/>
      <c r="K36" s="20"/>
      <c r="L36" s="18"/>
      <c r="M36" s="18"/>
    </row>
    <row r="37" spans="1:13" customFormat="1" x14ac:dyDescent="0.25">
      <c r="A37" s="33"/>
      <c r="B37" s="3" t="s">
        <v>30</v>
      </c>
      <c r="C37" s="3"/>
      <c r="D37" s="36">
        <v>-17959989935.939999</v>
      </c>
      <c r="E37" s="37"/>
      <c r="F37" s="38">
        <v>-15667449136.360001</v>
      </c>
      <c r="G37" s="18"/>
      <c r="H37" s="18"/>
      <c r="I37" s="19"/>
      <c r="J37" s="18"/>
      <c r="K37" s="20"/>
      <c r="L37" s="18"/>
      <c r="M37" s="18"/>
    </row>
    <row r="38" spans="1:13" x14ac:dyDescent="0.25">
      <c r="A38" s="3"/>
      <c r="B38" s="3" t="s">
        <v>31</v>
      </c>
      <c r="C38" s="3"/>
      <c r="D38" s="38">
        <v>-1626018629.02</v>
      </c>
      <c r="E38" s="39"/>
      <c r="F38" s="36">
        <v>-2292540799.5799999</v>
      </c>
      <c r="I38" s="13">
        <f t="shared" si="2"/>
        <v>-3918559428.5999999</v>
      </c>
      <c r="K38" s="14"/>
    </row>
    <row r="39" spans="1:13" x14ac:dyDescent="0.25">
      <c r="A39" s="7" t="s">
        <v>32</v>
      </c>
      <c r="B39" s="3"/>
      <c r="C39" s="3"/>
      <c r="D39" s="40">
        <f>SUM(D35:D38)</f>
        <v>71136307343.429993</v>
      </c>
      <c r="E39" s="30"/>
      <c r="F39" s="40">
        <f>SUM(F35:F38)</f>
        <v>68445830247.319992</v>
      </c>
      <c r="I39" s="13">
        <f t="shared" si="2"/>
        <v>139582137590.75</v>
      </c>
      <c r="K39" s="14"/>
    </row>
    <row r="40" spans="1:13" x14ac:dyDescent="0.25">
      <c r="A40" s="7"/>
      <c r="B40" s="3"/>
      <c r="C40" s="3"/>
      <c r="D40" s="11"/>
      <c r="E40" s="11"/>
      <c r="F40" s="11"/>
    </row>
    <row r="41" spans="1:13" ht="15.75" thickBot="1" x14ac:dyDescent="0.3">
      <c r="A41" s="7" t="s">
        <v>33</v>
      </c>
      <c r="B41" s="3"/>
      <c r="C41" s="3"/>
      <c r="D41" s="29">
        <f>+D33+D39</f>
        <v>74749072911.769989</v>
      </c>
      <c r="E41" s="11"/>
      <c r="F41" s="29">
        <f>+F33+F39</f>
        <v>72273227341.469986</v>
      </c>
    </row>
    <row r="42" spans="1:13" ht="15.75" thickTop="1" x14ac:dyDescent="0.25">
      <c r="A42" s="7"/>
      <c r="B42" s="3"/>
      <c r="C42" s="3"/>
      <c r="D42" s="41"/>
      <c r="E42" s="10"/>
      <c r="F42" s="41"/>
    </row>
    <row r="43" spans="1:13" x14ac:dyDescent="0.25">
      <c r="A43" s="3"/>
      <c r="B43" s="42" t="s">
        <v>34</v>
      </c>
      <c r="C43" s="3"/>
      <c r="D43" s="3"/>
      <c r="E43" s="3"/>
      <c r="F43" s="43"/>
      <c r="H43" s="13"/>
      <c r="I43" s="13"/>
    </row>
    <row r="44" spans="1:13" x14ac:dyDescent="0.25">
      <c r="A44" s="3"/>
      <c r="B44" s="42"/>
      <c r="C44" s="3"/>
      <c r="D44" s="3"/>
      <c r="E44" s="3"/>
      <c r="F44" s="43"/>
      <c r="H44" s="13"/>
      <c r="I44" s="13"/>
    </row>
    <row r="45" spans="1:13" x14ac:dyDescent="0.25">
      <c r="A45" s="3"/>
      <c r="B45" s="42"/>
      <c r="C45" s="3"/>
      <c r="D45" s="3"/>
      <c r="E45" s="3"/>
      <c r="F45" s="43"/>
      <c r="H45" s="13"/>
      <c r="I45" s="13"/>
    </row>
    <row r="46" spans="1:13" x14ac:dyDescent="0.25">
      <c r="A46" s="49"/>
      <c r="B46" s="49"/>
      <c r="C46" s="49"/>
      <c r="D46" s="49"/>
      <c r="E46" s="49"/>
      <c r="F46" s="49"/>
    </row>
    <row r="47" spans="1:13" x14ac:dyDescent="0.25">
      <c r="B47" s="44"/>
      <c r="C47" s="44"/>
    </row>
    <row r="48" spans="1:13" x14ac:dyDescent="0.25">
      <c r="A48" s="50" t="s">
        <v>35</v>
      </c>
      <c r="B48" s="50"/>
      <c r="C48" s="50"/>
      <c r="D48" s="51" t="s">
        <v>36</v>
      </c>
      <c r="E48" s="51"/>
      <c r="F48" s="51"/>
    </row>
    <row r="49" spans="1:6" x14ac:dyDescent="0.25">
      <c r="A49" s="46" t="s">
        <v>37</v>
      </c>
      <c r="B49" s="46"/>
      <c r="C49" s="46"/>
      <c r="D49" s="47" t="s">
        <v>38</v>
      </c>
      <c r="E49" s="47"/>
      <c r="F49" s="47"/>
    </row>
    <row r="50" spans="1:6" x14ac:dyDescent="0.25">
      <c r="D50" s="45"/>
      <c r="F50" s="45"/>
    </row>
    <row r="52" spans="1:6" x14ac:dyDescent="0.25">
      <c r="D52" s="45"/>
      <c r="F52" s="13"/>
    </row>
  </sheetData>
  <mergeCells count="9">
    <mergeCell ref="A49:C49"/>
    <mergeCell ref="D49:F49"/>
    <mergeCell ref="A1:F1"/>
    <mergeCell ref="A2:F2"/>
    <mergeCell ref="A3:F3"/>
    <mergeCell ref="A4:F4"/>
    <mergeCell ref="A46:F46"/>
    <mergeCell ref="A48:C48"/>
    <mergeCell ref="D48:F4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2022-01-25T15:03:51Z</cp:lastPrinted>
  <dcterms:created xsi:type="dcterms:W3CDTF">2022-01-25T13:02:17Z</dcterms:created>
  <dcterms:modified xsi:type="dcterms:W3CDTF">2022-01-25T15:03:56Z</dcterms:modified>
</cp:coreProperties>
</file>