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Z:\Divicion de Licitaciones\COMPARACION DE PRECIOS OBRAS 2019\PROCESOS DE OBRAS PUBLICADOS\INAPA-CCC-CP-2019-0094 HORTENSIA ANAMUYA\"/>
    </mc:Choice>
  </mc:AlternateContent>
  <bookViews>
    <workbookView xWindow="0" yWindow="360" windowWidth="19440" windowHeight="7395"/>
  </bookViews>
  <sheets>
    <sheet name="PRESUPUESTO-2019 " sheetId="8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</externalReferences>
  <definedNames>
    <definedName name="\a" localSheetId="0">#REF!</definedName>
    <definedName name="\a">#REF!</definedName>
    <definedName name="\b" localSheetId="0">#REF!</definedName>
    <definedName name="\b">#REF!</definedName>
    <definedName name="\c">#N/A</definedName>
    <definedName name="\d">#N/A</definedName>
    <definedName name="\f" localSheetId="0">#REF!</definedName>
    <definedName name="\f">#REF!</definedName>
    <definedName name="\i" localSheetId="0">#REF!</definedName>
    <definedName name="\i">#REF!</definedName>
    <definedName name="\m" localSheetId="0">#REF!</definedName>
    <definedName name="\m">#REF!</definedName>
    <definedName name="\o">[1]CUB02!$U$11:$U$17</definedName>
    <definedName name="\p">[1]CUB02!$U$1:$U$8</definedName>
    <definedName name="\q">[1]CUB02!$W$1:$W$8</definedName>
    <definedName name="\w">[1]CUB02!$W$11:$W$244</definedName>
    <definedName name="\z">[1]CUB02!$S$6</definedName>
    <definedName name="____ZC1" localSheetId="0">#REF!</definedName>
    <definedName name="____ZC1">#REF!</definedName>
    <definedName name="____ZE1" localSheetId="0">#REF!</definedName>
    <definedName name="____ZE1">#REF!</definedName>
    <definedName name="____ZE2" localSheetId="0">#REF!</definedName>
    <definedName name="____ZE2">#REF!</definedName>
    <definedName name="____ZE3" localSheetId="0">#REF!</definedName>
    <definedName name="____ZE3">#REF!</definedName>
    <definedName name="____ZE4" localSheetId="0">#REF!</definedName>
    <definedName name="____ZE4">#REF!</definedName>
    <definedName name="____ZE5" localSheetId="0">#REF!</definedName>
    <definedName name="____ZE5">#REF!</definedName>
    <definedName name="____ZE6" localSheetId="0">#REF!</definedName>
    <definedName name="____ZE6">#REF!</definedName>
    <definedName name="___ZC1" localSheetId="0">#REF!</definedName>
    <definedName name="___ZC1">#REF!</definedName>
    <definedName name="___ZE1" localSheetId="0">#REF!</definedName>
    <definedName name="___ZE1">#REF!</definedName>
    <definedName name="___ZE2" localSheetId="0">#REF!</definedName>
    <definedName name="___ZE2">#REF!</definedName>
    <definedName name="___ZE3" localSheetId="0">#REF!</definedName>
    <definedName name="___ZE3">#REF!</definedName>
    <definedName name="___ZE4" localSheetId="0">#REF!</definedName>
    <definedName name="___ZE4">#REF!</definedName>
    <definedName name="___ZE5" localSheetId="0">#REF!</definedName>
    <definedName name="___ZE5">#REF!</definedName>
    <definedName name="___ZE6" localSheetId="0">#REF!</definedName>
    <definedName name="___ZE6">#REF!</definedName>
    <definedName name="__F" localSheetId="0">#REF!</definedName>
    <definedName name="__F">#REF!</definedName>
    <definedName name="__REALIZADO">[1]CUB02!$W$1:$W$8</definedName>
    <definedName name="__REALIZADO_10" localSheetId="0">#REF!</definedName>
    <definedName name="__REALIZADO_10">#REF!</definedName>
    <definedName name="__REALIZADO_11" localSheetId="0">#REF!</definedName>
    <definedName name="__REALIZADO_11">#REF!</definedName>
    <definedName name="__REALIZADO_5" localSheetId="0">#REF!</definedName>
    <definedName name="__REALIZADO_5">#REF!</definedName>
    <definedName name="__REALIZADO_6" localSheetId="0">#REF!</definedName>
    <definedName name="__REALIZADO_6">#REF!</definedName>
    <definedName name="__REALIZADO_7" localSheetId="0">#REF!</definedName>
    <definedName name="__REALIZADO_7">#REF!</definedName>
    <definedName name="__REALIZADO_8" localSheetId="0">#REF!</definedName>
    <definedName name="__REALIZADO_8">#REF!</definedName>
    <definedName name="__REALIZADO_9" localSheetId="0">#REF!</definedName>
    <definedName name="__REALIZADO_9">#REF!</definedName>
    <definedName name="__ZC1" localSheetId="0">#REF!</definedName>
    <definedName name="__ZC1">#REF!</definedName>
    <definedName name="__ZC1_8" localSheetId="0">#REF!</definedName>
    <definedName name="__ZC1_8">#REF!</definedName>
    <definedName name="__ZE1" localSheetId="0">#REF!</definedName>
    <definedName name="__ZE1">#REF!</definedName>
    <definedName name="__ZE1_8" localSheetId="0">#REF!</definedName>
    <definedName name="__ZE1_8">#REF!</definedName>
    <definedName name="__ZE2" localSheetId="0">#REF!</definedName>
    <definedName name="__ZE2">#REF!</definedName>
    <definedName name="__ZE2_8" localSheetId="0">#REF!</definedName>
    <definedName name="__ZE2_8">#REF!</definedName>
    <definedName name="__ZE3" localSheetId="0">#REF!</definedName>
    <definedName name="__ZE3">#REF!</definedName>
    <definedName name="__ZE3_8" localSheetId="0">#REF!</definedName>
    <definedName name="__ZE3_8">#REF!</definedName>
    <definedName name="__ZE4" localSheetId="0">#REF!</definedName>
    <definedName name="__ZE4">#REF!</definedName>
    <definedName name="__ZE4_8" localSheetId="0">#REF!</definedName>
    <definedName name="__ZE4_8">#REF!</definedName>
    <definedName name="__ZE5" localSheetId="0">#REF!</definedName>
    <definedName name="__ZE5">#REF!</definedName>
    <definedName name="__ZE5_8" localSheetId="0">#REF!</definedName>
    <definedName name="__ZE5_8">#REF!</definedName>
    <definedName name="__ZE6" localSheetId="0">#REF!</definedName>
    <definedName name="__ZE6">#REF!</definedName>
    <definedName name="__ZE6_8" localSheetId="0">#REF!</definedName>
    <definedName name="__ZE6_8">#REF!</definedName>
    <definedName name="_1">#N/A</definedName>
    <definedName name="_1_6">NA()</definedName>
    <definedName name="_a" localSheetId="0">#REF!</definedName>
    <definedName name="_a">#REF!</definedName>
    <definedName name="_a_10" localSheetId="0">#REF!</definedName>
    <definedName name="_a_10">#REF!</definedName>
    <definedName name="_a_11" localSheetId="0">#REF!</definedName>
    <definedName name="_a_11">#REF!</definedName>
    <definedName name="_a_5" localSheetId="0">#REF!</definedName>
    <definedName name="_a_5">#REF!</definedName>
    <definedName name="_a_6" localSheetId="0">#REF!</definedName>
    <definedName name="_a_6">#REF!</definedName>
    <definedName name="_a_7" localSheetId="0">#REF!</definedName>
    <definedName name="_a_7">#REF!</definedName>
    <definedName name="_a_8" localSheetId="0">#REF!</definedName>
    <definedName name="_a_8">#REF!</definedName>
    <definedName name="_a_9" localSheetId="0">#REF!</definedName>
    <definedName name="_a_9">#REF!</definedName>
    <definedName name="_b" localSheetId="0">#REF!</definedName>
    <definedName name="_b">#REF!</definedName>
    <definedName name="_b_6" localSheetId="0">#REF!</definedName>
    <definedName name="_b_6">#REF!</definedName>
    <definedName name="_c">NA()</definedName>
    <definedName name="_d">NA()</definedName>
    <definedName name="_f" localSheetId="0">#REF!</definedName>
    <definedName name="_f">#REF!</definedName>
    <definedName name="_f_6" localSheetId="0">#REF!</definedName>
    <definedName name="_f_6">#REF!</definedName>
    <definedName name="_Fill" localSheetId="0" hidden="1">#REF!</definedName>
    <definedName name="_Fill" hidden="1">#REF!</definedName>
    <definedName name="_i" localSheetId="0">#REF!</definedName>
    <definedName name="_i">#REF!</definedName>
    <definedName name="_i_6" localSheetId="0">#REF!</definedName>
    <definedName name="_i_6">#REF!</definedName>
    <definedName name="_m" localSheetId="0">#REF!</definedName>
    <definedName name="_m">#REF!</definedName>
    <definedName name="_m_6" localSheetId="0">#REF!</definedName>
    <definedName name="_m_6">#REF!</definedName>
    <definedName name="_o" localSheetId="0">#REF!</definedName>
    <definedName name="_o">#REF!</definedName>
    <definedName name="_o_10" localSheetId="0">#REF!</definedName>
    <definedName name="_o_10">#REF!</definedName>
    <definedName name="_o_11" localSheetId="0">#REF!</definedName>
    <definedName name="_o_11">#REF!</definedName>
    <definedName name="_o_5" localSheetId="0">#REF!</definedName>
    <definedName name="_o_5">#REF!</definedName>
    <definedName name="_o_6" localSheetId="0">#REF!</definedName>
    <definedName name="_o_6">#REF!</definedName>
    <definedName name="_o_7" localSheetId="0">#REF!</definedName>
    <definedName name="_o_7">#REF!</definedName>
    <definedName name="_o_8" localSheetId="0">#REF!</definedName>
    <definedName name="_o_8">#REF!</definedName>
    <definedName name="_o_9" localSheetId="0">#REF!</definedName>
    <definedName name="_o_9">#REF!</definedName>
    <definedName name="_p" localSheetId="0">#REF!</definedName>
    <definedName name="_p">#REF!</definedName>
    <definedName name="_p_10" localSheetId="0">#REF!</definedName>
    <definedName name="_p_10">#REF!</definedName>
    <definedName name="_p_11" localSheetId="0">#REF!</definedName>
    <definedName name="_p_11">#REF!</definedName>
    <definedName name="_p_5" localSheetId="0">#REF!</definedName>
    <definedName name="_p_5">#REF!</definedName>
    <definedName name="_p_6" localSheetId="0">#REF!</definedName>
    <definedName name="_p_6">#REF!</definedName>
    <definedName name="_p_7" localSheetId="0">#REF!</definedName>
    <definedName name="_p_7">#REF!</definedName>
    <definedName name="_p_8" localSheetId="0">#REF!</definedName>
    <definedName name="_p_8">#REF!</definedName>
    <definedName name="_p_9" localSheetId="0">#REF!</definedName>
    <definedName name="_p_9">#REF!</definedName>
    <definedName name="_q" localSheetId="0">#REF!</definedName>
    <definedName name="_q">#REF!</definedName>
    <definedName name="_q_10" localSheetId="0">#REF!</definedName>
    <definedName name="_q_10">#REF!</definedName>
    <definedName name="_q_11" localSheetId="0">#REF!</definedName>
    <definedName name="_q_11">#REF!</definedName>
    <definedName name="_q_5" localSheetId="0">#REF!</definedName>
    <definedName name="_q_5">#REF!</definedName>
    <definedName name="_q_6" localSheetId="0">#REF!</definedName>
    <definedName name="_q_6">#REF!</definedName>
    <definedName name="_q_7" localSheetId="0">#REF!</definedName>
    <definedName name="_q_7">#REF!</definedName>
    <definedName name="_q_8" localSheetId="0">#REF!</definedName>
    <definedName name="_q_8">#REF!</definedName>
    <definedName name="_q_9" localSheetId="0">#REF!</definedName>
    <definedName name="_q_9">#REF!</definedName>
    <definedName name="_w" localSheetId="0">#REF!</definedName>
    <definedName name="_w">#REF!</definedName>
    <definedName name="_w_10" localSheetId="0">#REF!</definedName>
    <definedName name="_w_10">#REF!</definedName>
    <definedName name="_w_11" localSheetId="0">#REF!</definedName>
    <definedName name="_w_11">#REF!</definedName>
    <definedName name="_w_5" localSheetId="0">#REF!</definedName>
    <definedName name="_w_5">#REF!</definedName>
    <definedName name="_w_6" localSheetId="0">#REF!</definedName>
    <definedName name="_w_6">#REF!</definedName>
    <definedName name="_w_7" localSheetId="0">#REF!</definedName>
    <definedName name="_w_7">#REF!</definedName>
    <definedName name="_w_8" localSheetId="0">#REF!</definedName>
    <definedName name="_w_8">#REF!</definedName>
    <definedName name="_w_9" localSheetId="0">#REF!</definedName>
    <definedName name="_w_9">#REF!</definedName>
    <definedName name="_z" localSheetId="0">#REF!</definedName>
    <definedName name="_z">#REF!</definedName>
    <definedName name="_z_10" localSheetId="0">#REF!</definedName>
    <definedName name="_z_10">#REF!</definedName>
    <definedName name="_z_11" localSheetId="0">#REF!</definedName>
    <definedName name="_z_11">#REF!</definedName>
    <definedName name="_z_5" localSheetId="0">#REF!</definedName>
    <definedName name="_z_5">#REF!</definedName>
    <definedName name="_z_6" localSheetId="0">#REF!</definedName>
    <definedName name="_z_6">#REF!</definedName>
    <definedName name="_z_7" localSheetId="0">#REF!</definedName>
    <definedName name="_z_7">#REF!</definedName>
    <definedName name="_z_8" localSheetId="0">#REF!</definedName>
    <definedName name="_z_8">#REF!</definedName>
    <definedName name="_z_9" localSheetId="0">#REF!</definedName>
    <definedName name="_z_9">#REF!</definedName>
    <definedName name="_ZC1" localSheetId="0">#REF!</definedName>
    <definedName name="_ZC1">#REF!</definedName>
    <definedName name="_ZC1_8" localSheetId="0">#REF!</definedName>
    <definedName name="_ZC1_8">#REF!</definedName>
    <definedName name="_ZE1" localSheetId="0">#REF!</definedName>
    <definedName name="_ZE1">#REF!</definedName>
    <definedName name="_ZE1_8" localSheetId="0">#REF!</definedName>
    <definedName name="_ZE1_8">#REF!</definedName>
    <definedName name="_ZE2" localSheetId="0">#REF!</definedName>
    <definedName name="_ZE2">#REF!</definedName>
    <definedName name="_ZE2_8" localSheetId="0">#REF!</definedName>
    <definedName name="_ZE2_8">#REF!</definedName>
    <definedName name="_ZE3" localSheetId="0">#REF!</definedName>
    <definedName name="_ZE3">#REF!</definedName>
    <definedName name="_ZE3_8" localSheetId="0">#REF!</definedName>
    <definedName name="_ZE3_8">#REF!</definedName>
    <definedName name="_ZE4" localSheetId="0">#REF!</definedName>
    <definedName name="_ZE4">#REF!</definedName>
    <definedName name="_ZE4_8" localSheetId="0">#REF!</definedName>
    <definedName name="_ZE4_8">#REF!</definedName>
    <definedName name="_ZE5" localSheetId="0">#REF!</definedName>
    <definedName name="_ZE5">#REF!</definedName>
    <definedName name="_ZE5_8" localSheetId="0">#REF!</definedName>
    <definedName name="_ZE5_8">#REF!</definedName>
    <definedName name="_ZE6" localSheetId="0">#REF!</definedName>
    <definedName name="_ZE6">#REF!</definedName>
    <definedName name="_ZE6_8" localSheetId="0">#REF!</definedName>
    <definedName name="_ZE6_8">#REF!</definedName>
    <definedName name="a" localSheetId="0">[2]PVC!#REF!</definedName>
    <definedName name="a">[2]PVC!#REF!</definedName>
    <definedName name="a_10" localSheetId="0">#REF!</definedName>
    <definedName name="a_10">#REF!</definedName>
    <definedName name="a_11" localSheetId="0">#REF!</definedName>
    <definedName name="a_11">#REF!</definedName>
    <definedName name="a_6" localSheetId="0">#REF!</definedName>
    <definedName name="a_6">#REF!</definedName>
    <definedName name="a_7" localSheetId="0">#REF!</definedName>
    <definedName name="a_7">#REF!</definedName>
    <definedName name="a_8" localSheetId="0">#REF!</definedName>
    <definedName name="a_8">#REF!</definedName>
    <definedName name="a_9" localSheetId="0">#REF!</definedName>
    <definedName name="a_9">#REF!</definedName>
    <definedName name="A_IMPRESIÓN_IM" localSheetId="0">#REF!</definedName>
    <definedName name="A_IMPRESIÓN_IM">#REF!</definedName>
    <definedName name="A_IMPRESIÓN_IM_10" localSheetId="0">#REF!</definedName>
    <definedName name="A_IMPRESIÓN_IM_10">#REF!</definedName>
    <definedName name="A_IMPRESIÓN_IM_11" localSheetId="0">#REF!</definedName>
    <definedName name="A_IMPRESIÓN_IM_11">#REF!</definedName>
    <definedName name="A_IMPRESIÓN_IM_5" localSheetId="0">#REF!</definedName>
    <definedName name="A_IMPRESIÓN_IM_5">#REF!</definedName>
    <definedName name="A_IMPRESIÓN_IM_6" localSheetId="0">#REF!</definedName>
    <definedName name="A_IMPRESIÓN_IM_6">#REF!</definedName>
    <definedName name="A_IMPRESIÓN_IM_7" localSheetId="0">#REF!</definedName>
    <definedName name="A_IMPRESIÓN_IM_7">#REF!</definedName>
    <definedName name="A_IMPRESIÓN_IM_8" localSheetId="0">#REF!</definedName>
    <definedName name="A_IMPRESIÓN_IM_8">#REF!</definedName>
    <definedName name="A_IMPRESIÓN_IM_9" localSheetId="0">#REF!</definedName>
    <definedName name="A_IMPRESIÓN_IM_9">#REF!</definedName>
    <definedName name="AA" localSheetId="0">[3]M.O.!#REF!</definedName>
    <definedName name="AA">[3]M.O.!#REF!</definedName>
    <definedName name="AC38G40">'[4]LISTADO INSUMOS DEL 2000'!$I$29</definedName>
    <definedName name="acero" localSheetId="0">#REF!</definedName>
    <definedName name="acero">#REF!</definedName>
    <definedName name="acero_6" localSheetId="0">#REF!</definedName>
    <definedName name="acero_6">#REF!</definedName>
    <definedName name="acero_8" localSheetId="0">#REF!</definedName>
    <definedName name="acero_8">#REF!</definedName>
    <definedName name="Acero_QQ">[5]INSU!$D$9</definedName>
    <definedName name="Acero_QQ_10" localSheetId="0">#REF!</definedName>
    <definedName name="Acero_QQ_10">#REF!</definedName>
    <definedName name="Acero_QQ_11" localSheetId="0">#REF!</definedName>
    <definedName name="Acero_QQ_11">#REF!</definedName>
    <definedName name="Acero_QQ_5" localSheetId="0">#REF!</definedName>
    <definedName name="Acero_QQ_5">#REF!</definedName>
    <definedName name="Acero_QQ_6" localSheetId="0">#REF!</definedName>
    <definedName name="Acero_QQ_6">#REF!</definedName>
    <definedName name="Acero_QQ_7" localSheetId="0">#REF!</definedName>
    <definedName name="Acero_QQ_7">#REF!</definedName>
    <definedName name="Acero_QQ_8" localSheetId="0">#REF!</definedName>
    <definedName name="Acero_QQ_8">#REF!</definedName>
    <definedName name="Acero_QQ_9" localSheetId="0">#REF!</definedName>
    <definedName name="Acero_QQ_9">#REF!</definedName>
    <definedName name="acero60" localSheetId="0">#REF!</definedName>
    <definedName name="acero60">#REF!</definedName>
    <definedName name="acero60_8" localSheetId="0">#REF!</definedName>
    <definedName name="acero60_8">#REF!</definedName>
    <definedName name="ACUEDUCTO" localSheetId="0">#REF!</definedName>
    <definedName name="ACUEDUCTO">#REF!</definedName>
    <definedName name="ACUEDUCTO_8" localSheetId="0">#REF!</definedName>
    <definedName name="ACUEDUCTO_8">#REF!</definedName>
    <definedName name="ADAPTADOR_HEM_PVC_1" localSheetId="0">#REF!</definedName>
    <definedName name="ADAPTADOR_HEM_PVC_1">#REF!</definedName>
    <definedName name="ADAPTADOR_HEM_PVC_1_10" localSheetId="0">#REF!</definedName>
    <definedName name="ADAPTADOR_HEM_PVC_1_10">#REF!</definedName>
    <definedName name="ADAPTADOR_HEM_PVC_1_11" localSheetId="0">#REF!</definedName>
    <definedName name="ADAPTADOR_HEM_PVC_1_11">#REF!</definedName>
    <definedName name="ADAPTADOR_HEM_PVC_1_6" localSheetId="0">#REF!</definedName>
    <definedName name="ADAPTADOR_HEM_PVC_1_6">#REF!</definedName>
    <definedName name="ADAPTADOR_HEM_PVC_1_7" localSheetId="0">#REF!</definedName>
    <definedName name="ADAPTADOR_HEM_PVC_1_7">#REF!</definedName>
    <definedName name="ADAPTADOR_HEM_PVC_1_8" localSheetId="0">#REF!</definedName>
    <definedName name="ADAPTADOR_HEM_PVC_1_8">#REF!</definedName>
    <definedName name="ADAPTADOR_HEM_PVC_1_9" localSheetId="0">#REF!</definedName>
    <definedName name="ADAPTADOR_HEM_PVC_1_9">#REF!</definedName>
    <definedName name="ADAPTADOR_HEM_PVC_12" localSheetId="0">#REF!</definedName>
    <definedName name="ADAPTADOR_HEM_PVC_12">#REF!</definedName>
    <definedName name="ADAPTADOR_HEM_PVC_12_10" localSheetId="0">#REF!</definedName>
    <definedName name="ADAPTADOR_HEM_PVC_12_10">#REF!</definedName>
    <definedName name="ADAPTADOR_HEM_PVC_12_11" localSheetId="0">#REF!</definedName>
    <definedName name="ADAPTADOR_HEM_PVC_12_11">#REF!</definedName>
    <definedName name="ADAPTADOR_HEM_PVC_12_6" localSheetId="0">#REF!</definedName>
    <definedName name="ADAPTADOR_HEM_PVC_12_6">#REF!</definedName>
    <definedName name="ADAPTADOR_HEM_PVC_12_7" localSheetId="0">#REF!</definedName>
    <definedName name="ADAPTADOR_HEM_PVC_12_7">#REF!</definedName>
    <definedName name="ADAPTADOR_HEM_PVC_12_8" localSheetId="0">#REF!</definedName>
    <definedName name="ADAPTADOR_HEM_PVC_12_8">#REF!</definedName>
    <definedName name="ADAPTADOR_HEM_PVC_12_9" localSheetId="0">#REF!</definedName>
    <definedName name="ADAPTADOR_HEM_PVC_12_9">#REF!</definedName>
    <definedName name="ADAPTADOR_HEM_PVC_34" localSheetId="0">#REF!</definedName>
    <definedName name="ADAPTADOR_HEM_PVC_34">#REF!</definedName>
    <definedName name="ADAPTADOR_HEM_PVC_34_10" localSheetId="0">#REF!</definedName>
    <definedName name="ADAPTADOR_HEM_PVC_34_10">#REF!</definedName>
    <definedName name="ADAPTADOR_HEM_PVC_34_11" localSheetId="0">#REF!</definedName>
    <definedName name="ADAPTADOR_HEM_PVC_34_11">#REF!</definedName>
    <definedName name="ADAPTADOR_HEM_PVC_34_6" localSheetId="0">#REF!</definedName>
    <definedName name="ADAPTADOR_HEM_PVC_34_6">#REF!</definedName>
    <definedName name="ADAPTADOR_HEM_PVC_34_7" localSheetId="0">#REF!</definedName>
    <definedName name="ADAPTADOR_HEM_PVC_34_7">#REF!</definedName>
    <definedName name="ADAPTADOR_HEM_PVC_34_8" localSheetId="0">#REF!</definedName>
    <definedName name="ADAPTADOR_HEM_PVC_34_8">#REF!</definedName>
    <definedName name="ADAPTADOR_HEM_PVC_34_9" localSheetId="0">#REF!</definedName>
    <definedName name="ADAPTADOR_HEM_PVC_34_9">#REF!</definedName>
    <definedName name="ADAPTADOR_MAC_PVC_1" localSheetId="0">#REF!</definedName>
    <definedName name="ADAPTADOR_MAC_PVC_1">#REF!</definedName>
    <definedName name="ADAPTADOR_MAC_PVC_1_10" localSheetId="0">#REF!</definedName>
    <definedName name="ADAPTADOR_MAC_PVC_1_10">#REF!</definedName>
    <definedName name="ADAPTADOR_MAC_PVC_1_11" localSheetId="0">#REF!</definedName>
    <definedName name="ADAPTADOR_MAC_PVC_1_11">#REF!</definedName>
    <definedName name="ADAPTADOR_MAC_PVC_1_6" localSheetId="0">#REF!</definedName>
    <definedName name="ADAPTADOR_MAC_PVC_1_6">#REF!</definedName>
    <definedName name="ADAPTADOR_MAC_PVC_1_7" localSheetId="0">#REF!</definedName>
    <definedName name="ADAPTADOR_MAC_PVC_1_7">#REF!</definedName>
    <definedName name="ADAPTADOR_MAC_PVC_1_8" localSheetId="0">#REF!</definedName>
    <definedName name="ADAPTADOR_MAC_PVC_1_8">#REF!</definedName>
    <definedName name="ADAPTADOR_MAC_PVC_1_9" localSheetId="0">#REF!</definedName>
    <definedName name="ADAPTADOR_MAC_PVC_1_9">#REF!</definedName>
    <definedName name="ADAPTADOR_MAC_PVC_12" localSheetId="0">#REF!</definedName>
    <definedName name="ADAPTADOR_MAC_PVC_12">#REF!</definedName>
    <definedName name="ADAPTADOR_MAC_PVC_12_10" localSheetId="0">#REF!</definedName>
    <definedName name="ADAPTADOR_MAC_PVC_12_10">#REF!</definedName>
    <definedName name="ADAPTADOR_MAC_PVC_12_11" localSheetId="0">#REF!</definedName>
    <definedName name="ADAPTADOR_MAC_PVC_12_11">#REF!</definedName>
    <definedName name="ADAPTADOR_MAC_PVC_12_6" localSheetId="0">#REF!</definedName>
    <definedName name="ADAPTADOR_MAC_PVC_12_6">#REF!</definedName>
    <definedName name="ADAPTADOR_MAC_PVC_12_7" localSheetId="0">#REF!</definedName>
    <definedName name="ADAPTADOR_MAC_PVC_12_7">#REF!</definedName>
    <definedName name="ADAPTADOR_MAC_PVC_12_8" localSheetId="0">#REF!</definedName>
    <definedName name="ADAPTADOR_MAC_PVC_12_8">#REF!</definedName>
    <definedName name="ADAPTADOR_MAC_PVC_12_9" localSheetId="0">#REF!</definedName>
    <definedName name="ADAPTADOR_MAC_PVC_12_9">#REF!</definedName>
    <definedName name="ADAPTADOR_MAC_PVC_34" localSheetId="0">#REF!</definedName>
    <definedName name="ADAPTADOR_MAC_PVC_34">#REF!</definedName>
    <definedName name="ADAPTADOR_MAC_PVC_34_10" localSheetId="0">#REF!</definedName>
    <definedName name="ADAPTADOR_MAC_PVC_34_10">#REF!</definedName>
    <definedName name="ADAPTADOR_MAC_PVC_34_11" localSheetId="0">#REF!</definedName>
    <definedName name="ADAPTADOR_MAC_PVC_34_11">#REF!</definedName>
    <definedName name="ADAPTADOR_MAC_PVC_34_6" localSheetId="0">#REF!</definedName>
    <definedName name="ADAPTADOR_MAC_PVC_34_6">#REF!</definedName>
    <definedName name="ADAPTADOR_MAC_PVC_34_7" localSheetId="0">#REF!</definedName>
    <definedName name="ADAPTADOR_MAC_PVC_34_7">#REF!</definedName>
    <definedName name="ADAPTADOR_MAC_PVC_34_8" localSheetId="0">#REF!</definedName>
    <definedName name="ADAPTADOR_MAC_PVC_34_8">#REF!</definedName>
    <definedName name="ADAPTADOR_MAC_PVC_34_9" localSheetId="0">#REF!</definedName>
    <definedName name="ADAPTADOR_MAC_PVC_34_9">#REF!</definedName>
    <definedName name="ADICIONAL">#N/A</definedName>
    <definedName name="ADICIONAL_6">NA()</definedName>
    <definedName name="ADITIVO_IMPERMEABILIZANTE" localSheetId="0">#REF!</definedName>
    <definedName name="ADITIVO_IMPERMEABILIZANTE">#REF!</definedName>
    <definedName name="ADITIVO_IMPERMEABILIZANTE_10" localSheetId="0">#REF!</definedName>
    <definedName name="ADITIVO_IMPERMEABILIZANTE_10">#REF!</definedName>
    <definedName name="ADITIVO_IMPERMEABILIZANTE_11" localSheetId="0">#REF!</definedName>
    <definedName name="ADITIVO_IMPERMEABILIZANTE_11">#REF!</definedName>
    <definedName name="ADITIVO_IMPERMEABILIZANTE_6" localSheetId="0">#REF!</definedName>
    <definedName name="ADITIVO_IMPERMEABILIZANTE_6">#REF!</definedName>
    <definedName name="ADITIVO_IMPERMEABILIZANTE_7" localSheetId="0">#REF!</definedName>
    <definedName name="ADITIVO_IMPERMEABILIZANTE_7">#REF!</definedName>
    <definedName name="ADITIVO_IMPERMEABILIZANTE_8" localSheetId="0">#REF!</definedName>
    <definedName name="ADITIVO_IMPERMEABILIZANTE_8">#REF!</definedName>
    <definedName name="ADITIVO_IMPERMEABILIZANTE_9" localSheetId="0">#REF!</definedName>
    <definedName name="ADITIVO_IMPERMEABILIZANTE_9">#REF!</definedName>
    <definedName name="Agua" localSheetId="0">#REF!</definedName>
    <definedName name="Agua">#REF!</definedName>
    <definedName name="Agua_10" localSheetId="0">#REF!</definedName>
    <definedName name="Agua_10">#REF!</definedName>
    <definedName name="Agua_11" localSheetId="0">#REF!</definedName>
    <definedName name="Agua_11">#REF!</definedName>
    <definedName name="Agua_6" localSheetId="0">#REF!</definedName>
    <definedName name="Agua_6">#REF!</definedName>
    <definedName name="Agua_7" localSheetId="0">#REF!</definedName>
    <definedName name="Agua_7">#REF!</definedName>
    <definedName name="Agua_8" localSheetId="0">#REF!</definedName>
    <definedName name="Agua_8">#REF!</definedName>
    <definedName name="Agua_9" localSheetId="0">#REF!</definedName>
    <definedName name="Agua_9">#REF!</definedName>
    <definedName name="AL_ELEC_No10" localSheetId="0">#REF!</definedName>
    <definedName name="AL_ELEC_No10">#REF!</definedName>
    <definedName name="AL_ELEC_No10_10" localSheetId="0">#REF!</definedName>
    <definedName name="AL_ELEC_No10_10">#REF!</definedName>
    <definedName name="AL_ELEC_No10_11" localSheetId="0">#REF!</definedName>
    <definedName name="AL_ELEC_No10_11">#REF!</definedName>
    <definedName name="AL_ELEC_No10_6" localSheetId="0">#REF!</definedName>
    <definedName name="AL_ELEC_No10_6">#REF!</definedName>
    <definedName name="AL_ELEC_No10_7" localSheetId="0">#REF!</definedName>
    <definedName name="AL_ELEC_No10_7">#REF!</definedName>
    <definedName name="AL_ELEC_No10_8" localSheetId="0">#REF!</definedName>
    <definedName name="AL_ELEC_No10_8">#REF!</definedName>
    <definedName name="AL_ELEC_No10_9" localSheetId="0">#REF!</definedName>
    <definedName name="AL_ELEC_No10_9">#REF!</definedName>
    <definedName name="AL_ELEC_No12" localSheetId="0">#REF!</definedName>
    <definedName name="AL_ELEC_No12">#REF!</definedName>
    <definedName name="AL_ELEC_No12_10" localSheetId="0">#REF!</definedName>
    <definedName name="AL_ELEC_No12_10">#REF!</definedName>
    <definedName name="AL_ELEC_No12_11" localSheetId="0">#REF!</definedName>
    <definedName name="AL_ELEC_No12_11">#REF!</definedName>
    <definedName name="AL_ELEC_No12_6" localSheetId="0">#REF!</definedName>
    <definedName name="AL_ELEC_No12_6">#REF!</definedName>
    <definedName name="AL_ELEC_No12_7" localSheetId="0">#REF!</definedName>
    <definedName name="AL_ELEC_No12_7">#REF!</definedName>
    <definedName name="AL_ELEC_No12_8" localSheetId="0">#REF!</definedName>
    <definedName name="AL_ELEC_No12_8">#REF!</definedName>
    <definedName name="AL_ELEC_No12_9" localSheetId="0">#REF!</definedName>
    <definedName name="AL_ELEC_No12_9">#REF!</definedName>
    <definedName name="AL_ELEC_No14" localSheetId="0">#REF!</definedName>
    <definedName name="AL_ELEC_No14">#REF!</definedName>
    <definedName name="AL_ELEC_No14_10" localSheetId="0">#REF!</definedName>
    <definedName name="AL_ELEC_No14_10">#REF!</definedName>
    <definedName name="AL_ELEC_No14_11" localSheetId="0">#REF!</definedName>
    <definedName name="AL_ELEC_No14_11">#REF!</definedName>
    <definedName name="AL_ELEC_No14_6" localSheetId="0">#REF!</definedName>
    <definedName name="AL_ELEC_No14_6">#REF!</definedName>
    <definedName name="AL_ELEC_No14_7" localSheetId="0">#REF!</definedName>
    <definedName name="AL_ELEC_No14_7">#REF!</definedName>
    <definedName name="AL_ELEC_No14_8" localSheetId="0">#REF!</definedName>
    <definedName name="AL_ELEC_No14_8">#REF!</definedName>
    <definedName name="AL_ELEC_No14_9" localSheetId="0">#REF!</definedName>
    <definedName name="AL_ELEC_No14_9">#REF!</definedName>
    <definedName name="AL_ELEC_No6" localSheetId="0">#REF!</definedName>
    <definedName name="AL_ELEC_No6">#REF!</definedName>
    <definedName name="AL_ELEC_No6_10" localSheetId="0">#REF!</definedName>
    <definedName name="AL_ELEC_No6_10">#REF!</definedName>
    <definedName name="AL_ELEC_No6_11" localSheetId="0">#REF!</definedName>
    <definedName name="AL_ELEC_No6_11">#REF!</definedName>
    <definedName name="AL_ELEC_No6_6" localSheetId="0">#REF!</definedName>
    <definedName name="AL_ELEC_No6_6">#REF!</definedName>
    <definedName name="AL_ELEC_No6_7" localSheetId="0">#REF!</definedName>
    <definedName name="AL_ELEC_No6_7">#REF!</definedName>
    <definedName name="AL_ELEC_No6_8" localSheetId="0">#REF!</definedName>
    <definedName name="AL_ELEC_No6_8">#REF!</definedName>
    <definedName name="AL_ELEC_No6_9" localSheetId="0">#REF!</definedName>
    <definedName name="AL_ELEC_No6_9">#REF!</definedName>
    <definedName name="AL_ELEC_No8" localSheetId="0">#REF!</definedName>
    <definedName name="AL_ELEC_No8">#REF!</definedName>
    <definedName name="AL_ELEC_No8_10" localSheetId="0">#REF!</definedName>
    <definedName name="AL_ELEC_No8_10">#REF!</definedName>
    <definedName name="AL_ELEC_No8_11" localSheetId="0">#REF!</definedName>
    <definedName name="AL_ELEC_No8_11">#REF!</definedName>
    <definedName name="AL_ELEC_No8_6" localSheetId="0">#REF!</definedName>
    <definedName name="AL_ELEC_No8_6">#REF!</definedName>
    <definedName name="AL_ELEC_No8_7" localSheetId="0">#REF!</definedName>
    <definedName name="AL_ELEC_No8_7">#REF!</definedName>
    <definedName name="AL_ELEC_No8_8" localSheetId="0">#REF!</definedName>
    <definedName name="AL_ELEC_No8_8">#REF!</definedName>
    <definedName name="AL_ELEC_No8_9" localSheetId="0">#REF!</definedName>
    <definedName name="AL_ELEC_No8_9">#REF!</definedName>
    <definedName name="Alambre_Varilla">[5]INSU!$D$17</definedName>
    <definedName name="Alambre_Varilla_10" localSheetId="0">#REF!</definedName>
    <definedName name="Alambre_Varilla_10">#REF!</definedName>
    <definedName name="Alambre_Varilla_11" localSheetId="0">#REF!</definedName>
    <definedName name="Alambre_Varilla_11">#REF!</definedName>
    <definedName name="Alambre_Varilla_5" localSheetId="0">#REF!</definedName>
    <definedName name="Alambre_Varilla_5">#REF!</definedName>
    <definedName name="Alambre_Varilla_6" localSheetId="0">#REF!</definedName>
    <definedName name="Alambre_Varilla_6">#REF!</definedName>
    <definedName name="Alambre_Varilla_7" localSheetId="0">#REF!</definedName>
    <definedName name="Alambre_Varilla_7">#REF!</definedName>
    <definedName name="Alambre_Varilla_8" localSheetId="0">#REF!</definedName>
    <definedName name="Alambre_Varilla_8">#REF!</definedName>
    <definedName name="Alambre_Varilla_9" localSheetId="0">#REF!</definedName>
    <definedName name="Alambre_Varilla_9">#REF!</definedName>
    <definedName name="alambre18" localSheetId="0">#REF!</definedName>
    <definedName name="alambre18">#REF!</definedName>
    <definedName name="alambre18_8" localSheetId="0">#REF!</definedName>
    <definedName name="alambre18_8">#REF!</definedName>
    <definedName name="ALBANIL" localSheetId="0">#REF!</definedName>
    <definedName name="ALBANIL">#REF!</definedName>
    <definedName name="ALBANIL2" localSheetId="0">#REF!</definedName>
    <definedName name="ALBANIL2">#REF!</definedName>
    <definedName name="ALBANIL2_10" localSheetId="0">#REF!</definedName>
    <definedName name="ALBANIL2_10">#REF!</definedName>
    <definedName name="ALBANIL2_11" localSheetId="0">#REF!</definedName>
    <definedName name="ALBANIL2_11">#REF!</definedName>
    <definedName name="ALBANIL2_6" localSheetId="0">#REF!</definedName>
    <definedName name="ALBANIL2_6">#REF!</definedName>
    <definedName name="ALBANIL2_7" localSheetId="0">#REF!</definedName>
    <definedName name="ALBANIL2_7">#REF!</definedName>
    <definedName name="ALBANIL2_8" localSheetId="0">#REF!</definedName>
    <definedName name="ALBANIL2_8">#REF!</definedName>
    <definedName name="ALBANIL2_9" localSheetId="0">#REF!</definedName>
    <definedName name="ALBANIL2_9">#REF!</definedName>
    <definedName name="ALBANIL3" localSheetId="0">#REF!</definedName>
    <definedName name="ALBANIL3">#REF!</definedName>
    <definedName name="ana" localSheetId="0">#REF!</definedName>
    <definedName name="ana">#REF!</definedName>
    <definedName name="ana_6" localSheetId="0">#REF!</definedName>
    <definedName name="ana_6">#REF!</definedName>
    <definedName name="analisis" localSheetId="0">#REF!</definedName>
    <definedName name="analisis">#REF!</definedName>
    <definedName name="ANALISSSSS" localSheetId="0">#REF!</definedName>
    <definedName name="ANALISSSSS">#REF!</definedName>
    <definedName name="ANALISSSSS_6" localSheetId="0">#REF!</definedName>
    <definedName name="ANALISSSSS_6">#REF!</definedName>
    <definedName name="ANDAMIOS" localSheetId="0">#REF!</definedName>
    <definedName name="ANDAMIOS">#REF!</definedName>
    <definedName name="ANDAMIOS_10" localSheetId="0">#REF!</definedName>
    <definedName name="ANDAMIOS_10">#REF!</definedName>
    <definedName name="ANDAMIOS_11" localSheetId="0">#REF!</definedName>
    <definedName name="ANDAMIOS_11">#REF!</definedName>
    <definedName name="ANDAMIOS_6" localSheetId="0">#REF!</definedName>
    <definedName name="ANDAMIOS_6">#REF!</definedName>
    <definedName name="ANDAMIOS_7" localSheetId="0">#REF!</definedName>
    <definedName name="ANDAMIOS_7">#REF!</definedName>
    <definedName name="ANDAMIOS_8" localSheetId="0">#REF!</definedName>
    <definedName name="ANDAMIOS_8">#REF!</definedName>
    <definedName name="ANDAMIOS_9" localSheetId="0">#REF!</definedName>
    <definedName name="ANDAMIOS_9">#REF!</definedName>
    <definedName name="ANGULAR" localSheetId="0">#REF!</definedName>
    <definedName name="ANGULAR">#REF!</definedName>
    <definedName name="ANGULAR_8" localSheetId="0">#REF!</definedName>
    <definedName name="ANGULAR_8">#REF!</definedName>
    <definedName name="ARANDELA_INODORO_PVC_4" localSheetId="0">#REF!</definedName>
    <definedName name="ARANDELA_INODORO_PVC_4">#REF!</definedName>
    <definedName name="ARANDELA_INODORO_PVC_4_10" localSheetId="0">#REF!</definedName>
    <definedName name="ARANDELA_INODORO_PVC_4_10">#REF!</definedName>
    <definedName name="ARANDELA_INODORO_PVC_4_11" localSheetId="0">#REF!</definedName>
    <definedName name="ARANDELA_INODORO_PVC_4_11">#REF!</definedName>
    <definedName name="ARANDELA_INODORO_PVC_4_6" localSheetId="0">#REF!</definedName>
    <definedName name="ARANDELA_INODORO_PVC_4_6">#REF!</definedName>
    <definedName name="ARANDELA_INODORO_PVC_4_7" localSheetId="0">#REF!</definedName>
    <definedName name="ARANDELA_INODORO_PVC_4_7">#REF!</definedName>
    <definedName name="ARANDELA_INODORO_PVC_4_8" localSheetId="0">#REF!</definedName>
    <definedName name="ARANDELA_INODORO_PVC_4_8">#REF!</definedName>
    <definedName name="ARANDELA_INODORO_PVC_4_9" localSheetId="0">#REF!</definedName>
    <definedName name="ARANDELA_INODORO_PVC_4_9">#REF!</definedName>
    <definedName name="ARCILLA_ROJA" localSheetId="0">#REF!</definedName>
    <definedName name="ARCILLA_ROJA">#REF!</definedName>
    <definedName name="ARCILLA_ROJA_10" localSheetId="0">#REF!</definedName>
    <definedName name="ARCILLA_ROJA_10">#REF!</definedName>
    <definedName name="ARCILLA_ROJA_11" localSheetId="0">#REF!</definedName>
    <definedName name="ARCILLA_ROJA_11">#REF!</definedName>
    <definedName name="ARCILLA_ROJA_6" localSheetId="0">#REF!</definedName>
    <definedName name="ARCILLA_ROJA_6">#REF!</definedName>
    <definedName name="ARCILLA_ROJA_7" localSheetId="0">#REF!</definedName>
    <definedName name="ARCILLA_ROJA_7">#REF!</definedName>
    <definedName name="ARCILLA_ROJA_8" localSheetId="0">#REF!</definedName>
    <definedName name="ARCILLA_ROJA_8">#REF!</definedName>
    <definedName name="ARCILLA_ROJA_9" localSheetId="0">#REF!</definedName>
    <definedName name="ARCILLA_ROJA_9">#REF!</definedName>
    <definedName name="_xlnm.Extract">[1]CUB02!$S$13:$AN$415</definedName>
    <definedName name="_xlnm.Print_Area" localSheetId="0">'PRESUPUESTO-2019 '!$A$1:$F$745</definedName>
    <definedName name="_xlnm.Print_Area">#REF!</definedName>
    <definedName name="ARENA_PAÑETE" localSheetId="0">#REF!</definedName>
    <definedName name="ARENA_PAÑETE">#REF!</definedName>
    <definedName name="ARENA_PAÑETE_10" localSheetId="0">#REF!</definedName>
    <definedName name="ARENA_PAÑETE_10">#REF!</definedName>
    <definedName name="ARENA_PAÑETE_11" localSheetId="0">#REF!</definedName>
    <definedName name="ARENA_PAÑETE_11">#REF!</definedName>
    <definedName name="ARENA_PAÑETE_6" localSheetId="0">#REF!</definedName>
    <definedName name="ARENA_PAÑETE_6">#REF!</definedName>
    <definedName name="ARENA_PAÑETE_7" localSheetId="0">#REF!</definedName>
    <definedName name="ARENA_PAÑETE_7">#REF!</definedName>
    <definedName name="ARENA_PAÑETE_8" localSheetId="0">#REF!</definedName>
    <definedName name="ARENA_PAÑETE_8">#REF!</definedName>
    <definedName name="ARENA_PAÑETE_9" localSheetId="0">#REF!</definedName>
    <definedName name="ARENA_PAÑETE_9">#REF!</definedName>
    <definedName name="ArenaItabo" localSheetId="0">#REF!</definedName>
    <definedName name="ArenaItabo">#REF!</definedName>
    <definedName name="ArenaItabo_10" localSheetId="0">#REF!</definedName>
    <definedName name="ArenaItabo_10">#REF!</definedName>
    <definedName name="ArenaItabo_11" localSheetId="0">#REF!</definedName>
    <definedName name="ArenaItabo_11">#REF!</definedName>
    <definedName name="ArenaItabo_6" localSheetId="0">#REF!</definedName>
    <definedName name="ArenaItabo_6">#REF!</definedName>
    <definedName name="ArenaItabo_7" localSheetId="0">#REF!</definedName>
    <definedName name="ArenaItabo_7">#REF!</definedName>
    <definedName name="ArenaItabo_8" localSheetId="0">#REF!</definedName>
    <definedName name="ArenaItabo_8">#REF!</definedName>
    <definedName name="ArenaItabo_9" localSheetId="0">#REF!</definedName>
    <definedName name="ArenaItabo_9">#REF!</definedName>
    <definedName name="ArenaPlanta" localSheetId="0">#REF!</definedName>
    <definedName name="ArenaPlanta">#REF!</definedName>
    <definedName name="ArenaPlanta_10" localSheetId="0">#REF!</definedName>
    <definedName name="ArenaPlanta_10">#REF!</definedName>
    <definedName name="ArenaPlanta_11" localSheetId="0">#REF!</definedName>
    <definedName name="ArenaPlanta_11">#REF!</definedName>
    <definedName name="ArenaPlanta_6" localSheetId="0">#REF!</definedName>
    <definedName name="ArenaPlanta_6">#REF!</definedName>
    <definedName name="ArenaPlanta_7" localSheetId="0">#REF!</definedName>
    <definedName name="ArenaPlanta_7">#REF!</definedName>
    <definedName name="ArenaPlanta_8" localSheetId="0">#REF!</definedName>
    <definedName name="ArenaPlanta_8">#REF!</definedName>
    <definedName name="ArenaPlanta_9" localSheetId="0">#REF!</definedName>
    <definedName name="ArenaPlanta_9">#REF!</definedName>
    <definedName name="as" localSheetId="0">[6]M.O.!#REF!</definedName>
    <definedName name="as">[6]M.O.!#REF!</definedName>
    <definedName name="as_10" localSheetId="0">#REF!</definedName>
    <definedName name="as_10">#REF!</definedName>
    <definedName name="as_11" localSheetId="0">#REF!</definedName>
    <definedName name="as_11">#REF!</definedName>
    <definedName name="as_5" localSheetId="0">#REF!</definedName>
    <definedName name="as_5">#REF!</definedName>
    <definedName name="as_6" localSheetId="0">#REF!</definedName>
    <definedName name="as_6">#REF!</definedName>
    <definedName name="as_7" localSheetId="0">#REF!</definedName>
    <definedName name="as_7">#REF!</definedName>
    <definedName name="as_8" localSheetId="0">#REF!</definedName>
    <definedName name="as_8">#REF!</definedName>
    <definedName name="as_9" localSheetId="0">#REF!</definedName>
    <definedName name="as_9">#REF!</definedName>
    <definedName name="asd" localSheetId="0">#REF!</definedName>
    <definedName name="asd">#REF!</definedName>
    <definedName name="AYCARP" localSheetId="0">[7]INS!#REF!</definedName>
    <definedName name="AYCARP">[7]INS!#REF!</definedName>
    <definedName name="AYCARP_6" localSheetId="0">#REF!</definedName>
    <definedName name="AYCARP_6">#REF!</definedName>
    <definedName name="AYCARP_8" localSheetId="0">#REF!</definedName>
    <definedName name="AYCARP_8">#REF!</definedName>
    <definedName name="AYUDANTE" localSheetId="0">#REF!</definedName>
    <definedName name="AYUDANTE">#REF!</definedName>
    <definedName name="Ayudante_2da" localSheetId="0">#REF!</definedName>
    <definedName name="Ayudante_2da">#REF!</definedName>
    <definedName name="Ayudante_2da_10" localSheetId="0">#REF!</definedName>
    <definedName name="Ayudante_2da_10">#REF!</definedName>
    <definedName name="Ayudante_2da_11" localSheetId="0">#REF!</definedName>
    <definedName name="Ayudante_2da_11">#REF!</definedName>
    <definedName name="Ayudante_2da_6" localSheetId="0">#REF!</definedName>
    <definedName name="Ayudante_2da_6">#REF!</definedName>
    <definedName name="Ayudante_2da_7" localSheetId="0">#REF!</definedName>
    <definedName name="Ayudante_2da_7">#REF!</definedName>
    <definedName name="Ayudante_2da_8" localSheetId="0">#REF!</definedName>
    <definedName name="Ayudante_2da_8">#REF!</definedName>
    <definedName name="Ayudante_2da_9" localSheetId="0">#REF!</definedName>
    <definedName name="Ayudante_2da_9">#REF!</definedName>
    <definedName name="Ayudante_6" localSheetId="0">#REF!</definedName>
    <definedName name="Ayudante_6">#REF!</definedName>
    <definedName name="Ayudante_Soldador" localSheetId="0">#REF!</definedName>
    <definedName name="Ayudante_Soldador">#REF!</definedName>
    <definedName name="Ayudante_Soldador_10" localSheetId="0">#REF!</definedName>
    <definedName name="Ayudante_Soldador_10">#REF!</definedName>
    <definedName name="Ayudante_Soldador_11" localSheetId="0">#REF!</definedName>
    <definedName name="Ayudante_Soldador_11">#REF!</definedName>
    <definedName name="Ayudante_Soldador_6" localSheetId="0">#REF!</definedName>
    <definedName name="Ayudante_Soldador_6">#REF!</definedName>
    <definedName name="Ayudante_Soldador_7" localSheetId="0">#REF!</definedName>
    <definedName name="Ayudante_Soldador_7">#REF!</definedName>
    <definedName name="Ayudante_Soldador_8" localSheetId="0">#REF!</definedName>
    <definedName name="Ayudante_Soldador_8">#REF!</definedName>
    <definedName name="Ayudante_Soldador_9" localSheetId="0">#REF!</definedName>
    <definedName name="Ayudante_Soldador_9">#REF!</definedName>
    <definedName name="b" localSheetId="0">[8]ADDENDA!#REF!</definedName>
    <definedName name="b">[8]ADDENDA!#REF!</definedName>
    <definedName name="b_6" localSheetId="0">#REF!</definedName>
    <definedName name="b_6">#REF!</definedName>
    <definedName name="b_8" localSheetId="0">#REF!</definedName>
    <definedName name="b_8">#REF!</definedName>
    <definedName name="BALDOSAS_TRANSPARENTE" localSheetId="0">#REF!</definedName>
    <definedName name="BALDOSAS_TRANSPARENTE">#REF!</definedName>
    <definedName name="BALDOSAS_TRANSPARENTE_10" localSheetId="0">#REF!</definedName>
    <definedName name="BALDOSAS_TRANSPARENTE_10">#REF!</definedName>
    <definedName name="BALDOSAS_TRANSPARENTE_11" localSheetId="0">#REF!</definedName>
    <definedName name="BALDOSAS_TRANSPARENTE_11">#REF!</definedName>
    <definedName name="BALDOSAS_TRANSPARENTE_6" localSheetId="0">#REF!</definedName>
    <definedName name="BALDOSAS_TRANSPARENTE_6">#REF!</definedName>
    <definedName name="BALDOSAS_TRANSPARENTE_7" localSheetId="0">#REF!</definedName>
    <definedName name="BALDOSAS_TRANSPARENTE_7">#REF!</definedName>
    <definedName name="BALDOSAS_TRANSPARENTE_8" localSheetId="0">#REF!</definedName>
    <definedName name="BALDOSAS_TRANSPARENTE_8">#REF!</definedName>
    <definedName name="BALDOSAS_TRANSPARENTE_9" localSheetId="0">#REF!</definedName>
    <definedName name="BALDOSAS_TRANSPARENTE_9">#REF!</definedName>
    <definedName name="bas3e" localSheetId="0">#REF!</definedName>
    <definedName name="bas3e">#REF!</definedName>
    <definedName name="bas3e_6" localSheetId="0">#REF!</definedName>
    <definedName name="bas3e_6">#REF!</definedName>
    <definedName name="base" localSheetId="0">#REF!</definedName>
    <definedName name="base">#REF!</definedName>
    <definedName name="BASE_CONTEN" localSheetId="0">#REF!</definedName>
    <definedName name="BASE_CONTEN">#REF!</definedName>
    <definedName name="BASE_CONTEN_10" localSheetId="0">#REF!</definedName>
    <definedName name="BASE_CONTEN_10">#REF!</definedName>
    <definedName name="BASE_CONTEN_11" localSheetId="0">#REF!</definedName>
    <definedName name="BASE_CONTEN_11">#REF!</definedName>
    <definedName name="BASE_CONTEN_6" localSheetId="0">#REF!</definedName>
    <definedName name="BASE_CONTEN_6">#REF!</definedName>
    <definedName name="BASE_CONTEN_7" localSheetId="0">#REF!</definedName>
    <definedName name="BASE_CONTEN_7">#REF!</definedName>
    <definedName name="BASE_CONTEN_8" localSheetId="0">#REF!</definedName>
    <definedName name="BASE_CONTEN_8">#REF!</definedName>
    <definedName name="BASE_CONTEN_9" localSheetId="0">#REF!</definedName>
    <definedName name="BASE_CONTEN_9">#REF!</definedName>
    <definedName name="BLOCK_4" localSheetId="0">#REF!</definedName>
    <definedName name="BLOCK_4">#REF!</definedName>
    <definedName name="BLOCK_4_10" localSheetId="0">#REF!</definedName>
    <definedName name="BLOCK_4_10">#REF!</definedName>
    <definedName name="BLOCK_4_11" localSheetId="0">#REF!</definedName>
    <definedName name="BLOCK_4_11">#REF!</definedName>
    <definedName name="BLOCK_4_6" localSheetId="0">#REF!</definedName>
    <definedName name="BLOCK_4_6">#REF!</definedName>
    <definedName name="BLOCK_4_7" localSheetId="0">#REF!</definedName>
    <definedName name="BLOCK_4_7">#REF!</definedName>
    <definedName name="BLOCK_4_8" localSheetId="0">#REF!</definedName>
    <definedName name="BLOCK_4_8">#REF!</definedName>
    <definedName name="BLOCK_4_9" localSheetId="0">#REF!</definedName>
    <definedName name="BLOCK_4_9">#REF!</definedName>
    <definedName name="BLOCK_6" localSheetId="0">#REF!</definedName>
    <definedName name="BLOCK_6">#REF!</definedName>
    <definedName name="BLOCK_6_10" localSheetId="0">#REF!</definedName>
    <definedName name="BLOCK_6_10">#REF!</definedName>
    <definedName name="BLOCK_6_11" localSheetId="0">#REF!</definedName>
    <definedName name="BLOCK_6_11">#REF!</definedName>
    <definedName name="BLOCK_6_6" localSheetId="0">#REF!</definedName>
    <definedName name="BLOCK_6_6">#REF!</definedName>
    <definedName name="BLOCK_6_7" localSheetId="0">#REF!</definedName>
    <definedName name="BLOCK_6_7">#REF!</definedName>
    <definedName name="BLOCK_6_8" localSheetId="0">#REF!</definedName>
    <definedName name="BLOCK_6_8">#REF!</definedName>
    <definedName name="BLOCK_6_9" localSheetId="0">#REF!</definedName>
    <definedName name="BLOCK_6_9">#REF!</definedName>
    <definedName name="BLOCK_8" localSheetId="0">#REF!</definedName>
    <definedName name="BLOCK_8">#REF!</definedName>
    <definedName name="BLOCK_8_10" localSheetId="0">#REF!</definedName>
    <definedName name="BLOCK_8_10">#REF!</definedName>
    <definedName name="BLOCK_8_11" localSheetId="0">#REF!</definedName>
    <definedName name="BLOCK_8_11">#REF!</definedName>
    <definedName name="BLOCK_8_6" localSheetId="0">#REF!</definedName>
    <definedName name="BLOCK_8_6">#REF!</definedName>
    <definedName name="BLOCK_8_7" localSheetId="0">#REF!</definedName>
    <definedName name="BLOCK_8_7">#REF!</definedName>
    <definedName name="BLOCK_8_8" localSheetId="0">#REF!</definedName>
    <definedName name="BLOCK_8_8">#REF!</definedName>
    <definedName name="BLOCK_8_9" localSheetId="0">#REF!</definedName>
    <definedName name="BLOCK_8_9">#REF!</definedName>
    <definedName name="BLOCK_CALADO" localSheetId="0">#REF!</definedName>
    <definedName name="BLOCK_CALADO">#REF!</definedName>
    <definedName name="BLOCK_CALADO_10" localSheetId="0">#REF!</definedName>
    <definedName name="BLOCK_CALADO_10">#REF!</definedName>
    <definedName name="BLOCK_CALADO_11" localSheetId="0">#REF!</definedName>
    <definedName name="BLOCK_CALADO_11">#REF!</definedName>
    <definedName name="BLOCK_CALADO_6" localSheetId="0">#REF!</definedName>
    <definedName name="BLOCK_CALADO_6">#REF!</definedName>
    <definedName name="BLOCK_CALADO_7" localSheetId="0">#REF!</definedName>
    <definedName name="BLOCK_CALADO_7">#REF!</definedName>
    <definedName name="BLOCK_CALADO_8" localSheetId="0">#REF!</definedName>
    <definedName name="BLOCK_CALADO_8">#REF!</definedName>
    <definedName name="BLOCK_CALADO_9" localSheetId="0">#REF!</definedName>
    <definedName name="BLOCK_CALADO_9">#REF!</definedName>
    <definedName name="bloque8" localSheetId="0">#REF!</definedName>
    <definedName name="bloque8">#REF!</definedName>
    <definedName name="bloque8_6" localSheetId="0">#REF!</definedName>
    <definedName name="bloque8_6">#REF!</definedName>
    <definedName name="bloque8_8" localSheetId="0">#REF!</definedName>
    <definedName name="bloque8_8">#REF!</definedName>
    <definedName name="BOMBA_ACHIQUE" localSheetId="0">#REF!</definedName>
    <definedName name="BOMBA_ACHIQUE">#REF!</definedName>
    <definedName name="BOMBA_ACHIQUE_10" localSheetId="0">#REF!</definedName>
    <definedName name="BOMBA_ACHIQUE_10">#REF!</definedName>
    <definedName name="BOMBA_ACHIQUE_11" localSheetId="0">#REF!</definedName>
    <definedName name="BOMBA_ACHIQUE_11">#REF!</definedName>
    <definedName name="BOMBA_ACHIQUE_6" localSheetId="0">#REF!</definedName>
    <definedName name="BOMBA_ACHIQUE_6">#REF!</definedName>
    <definedName name="BOMBA_ACHIQUE_7" localSheetId="0">#REF!</definedName>
    <definedName name="BOMBA_ACHIQUE_7">#REF!</definedName>
    <definedName name="BOMBA_ACHIQUE_8" localSheetId="0">#REF!</definedName>
    <definedName name="BOMBA_ACHIQUE_8">#REF!</definedName>
    <definedName name="BOMBA_ACHIQUE_9" localSheetId="0">#REF!</definedName>
    <definedName name="BOMBA_ACHIQUE_9">#REF!</definedName>
    <definedName name="BOMBILLAS_1500W">[9]INSU!$B$42</definedName>
    <definedName name="BOQUILLA_FREGADERO_CROMO" localSheetId="0">#REF!</definedName>
    <definedName name="BOQUILLA_FREGADERO_CROMO">#REF!</definedName>
    <definedName name="BOQUILLA_FREGADERO_CROMO_10" localSheetId="0">#REF!</definedName>
    <definedName name="BOQUILLA_FREGADERO_CROMO_10">#REF!</definedName>
    <definedName name="BOQUILLA_FREGADERO_CROMO_11" localSheetId="0">#REF!</definedName>
    <definedName name="BOQUILLA_FREGADERO_CROMO_11">#REF!</definedName>
    <definedName name="BOQUILLA_FREGADERO_CROMO_6" localSheetId="0">#REF!</definedName>
    <definedName name="BOQUILLA_FREGADERO_CROMO_6">#REF!</definedName>
    <definedName name="BOQUILLA_FREGADERO_CROMO_7" localSheetId="0">#REF!</definedName>
    <definedName name="BOQUILLA_FREGADERO_CROMO_7">#REF!</definedName>
    <definedName name="BOQUILLA_FREGADERO_CROMO_8" localSheetId="0">#REF!</definedName>
    <definedName name="BOQUILLA_FREGADERO_CROMO_8">#REF!</definedName>
    <definedName name="BOQUILLA_FREGADERO_CROMO_9" localSheetId="0">#REF!</definedName>
    <definedName name="BOQUILLA_FREGADERO_CROMO_9">#REF!</definedName>
    <definedName name="BOQUILLA_LAVADERO_CROMO" localSheetId="0">#REF!</definedName>
    <definedName name="BOQUILLA_LAVADERO_CROMO">#REF!</definedName>
    <definedName name="BOQUILLA_LAVADERO_CROMO_10" localSheetId="0">#REF!</definedName>
    <definedName name="BOQUILLA_LAVADERO_CROMO_10">#REF!</definedName>
    <definedName name="BOQUILLA_LAVADERO_CROMO_11" localSheetId="0">#REF!</definedName>
    <definedName name="BOQUILLA_LAVADERO_CROMO_11">#REF!</definedName>
    <definedName name="BOQUILLA_LAVADERO_CROMO_6" localSheetId="0">#REF!</definedName>
    <definedName name="BOQUILLA_LAVADERO_CROMO_6">#REF!</definedName>
    <definedName name="BOQUILLA_LAVADERO_CROMO_7" localSheetId="0">#REF!</definedName>
    <definedName name="BOQUILLA_LAVADERO_CROMO_7">#REF!</definedName>
    <definedName name="BOQUILLA_LAVADERO_CROMO_8" localSheetId="0">#REF!</definedName>
    <definedName name="BOQUILLA_LAVADERO_CROMO_8">#REF!</definedName>
    <definedName name="BOQUILLA_LAVADERO_CROMO_9" localSheetId="0">#REF!</definedName>
    <definedName name="BOQUILLA_LAVADERO_CROMO_9">#REF!</definedName>
    <definedName name="BOTE" localSheetId="0">#REF!</definedName>
    <definedName name="BOTE">#REF!</definedName>
    <definedName name="BOTE_10" localSheetId="0">#REF!</definedName>
    <definedName name="BOTE_10">#REF!</definedName>
    <definedName name="BOTE_11" localSheetId="0">#REF!</definedName>
    <definedName name="BOTE_11">#REF!</definedName>
    <definedName name="BOTE_6" localSheetId="0">#REF!</definedName>
    <definedName name="BOTE_6">#REF!</definedName>
    <definedName name="BOTE_7" localSheetId="0">#REF!</definedName>
    <definedName name="BOTE_7">#REF!</definedName>
    <definedName name="BOTE_8" localSheetId="0">#REF!</definedName>
    <definedName name="BOTE_8">#REF!</definedName>
    <definedName name="BOTE_9" localSheetId="0">#REF!</definedName>
    <definedName name="BOTE_9">#REF!</definedName>
    <definedName name="BREAKERS" localSheetId="0">#REF!</definedName>
    <definedName name="BREAKERS">#REF!</definedName>
    <definedName name="BREAKERS_10" localSheetId="0">#REF!</definedName>
    <definedName name="BREAKERS_10">#REF!</definedName>
    <definedName name="BREAKERS_11" localSheetId="0">#REF!</definedName>
    <definedName name="BREAKERS_11">#REF!</definedName>
    <definedName name="BREAKERS_15A" localSheetId="0">#REF!</definedName>
    <definedName name="BREAKERS_15A">#REF!</definedName>
    <definedName name="BREAKERS_15A_10" localSheetId="0">#REF!</definedName>
    <definedName name="BREAKERS_15A_10">#REF!</definedName>
    <definedName name="BREAKERS_15A_11" localSheetId="0">#REF!</definedName>
    <definedName name="BREAKERS_15A_11">#REF!</definedName>
    <definedName name="BREAKERS_15A_6" localSheetId="0">#REF!</definedName>
    <definedName name="BREAKERS_15A_6">#REF!</definedName>
    <definedName name="BREAKERS_15A_7" localSheetId="0">#REF!</definedName>
    <definedName name="BREAKERS_15A_7">#REF!</definedName>
    <definedName name="BREAKERS_15A_8" localSheetId="0">#REF!</definedName>
    <definedName name="BREAKERS_15A_8">#REF!</definedName>
    <definedName name="BREAKERS_15A_9" localSheetId="0">#REF!</definedName>
    <definedName name="BREAKERS_15A_9">#REF!</definedName>
    <definedName name="BREAKERS_20A" localSheetId="0">#REF!</definedName>
    <definedName name="BREAKERS_20A">#REF!</definedName>
    <definedName name="BREAKERS_20A_10" localSheetId="0">#REF!</definedName>
    <definedName name="BREAKERS_20A_10">#REF!</definedName>
    <definedName name="BREAKERS_20A_11" localSheetId="0">#REF!</definedName>
    <definedName name="BREAKERS_20A_11">#REF!</definedName>
    <definedName name="BREAKERS_20A_6" localSheetId="0">#REF!</definedName>
    <definedName name="BREAKERS_20A_6">#REF!</definedName>
    <definedName name="BREAKERS_20A_7" localSheetId="0">#REF!</definedName>
    <definedName name="BREAKERS_20A_7">#REF!</definedName>
    <definedName name="BREAKERS_20A_8" localSheetId="0">#REF!</definedName>
    <definedName name="BREAKERS_20A_8">#REF!</definedName>
    <definedName name="BREAKERS_20A_9" localSheetId="0">#REF!</definedName>
    <definedName name="BREAKERS_20A_9">#REF!</definedName>
    <definedName name="BREAKERS_30A" localSheetId="0">#REF!</definedName>
    <definedName name="BREAKERS_30A">#REF!</definedName>
    <definedName name="BREAKERS_30A_10" localSheetId="0">#REF!</definedName>
    <definedName name="BREAKERS_30A_10">#REF!</definedName>
    <definedName name="BREAKERS_30A_11" localSheetId="0">#REF!</definedName>
    <definedName name="BREAKERS_30A_11">#REF!</definedName>
    <definedName name="BREAKERS_30A_6" localSheetId="0">#REF!</definedName>
    <definedName name="BREAKERS_30A_6">#REF!</definedName>
    <definedName name="BREAKERS_30A_7" localSheetId="0">#REF!</definedName>
    <definedName name="BREAKERS_30A_7">#REF!</definedName>
    <definedName name="BREAKERS_30A_8" localSheetId="0">#REF!</definedName>
    <definedName name="BREAKERS_30A_8">#REF!</definedName>
    <definedName name="BREAKERS_30A_9" localSheetId="0">#REF!</definedName>
    <definedName name="BREAKERS_30A_9">#REF!</definedName>
    <definedName name="BREAKERS_6" localSheetId="0">#REF!</definedName>
    <definedName name="BREAKERS_6">#REF!</definedName>
    <definedName name="BREAKERS_7" localSheetId="0">#REF!</definedName>
    <definedName name="BREAKERS_7">#REF!</definedName>
    <definedName name="BREAKERS_8" localSheetId="0">#REF!</definedName>
    <definedName name="BREAKERS_8">#REF!</definedName>
    <definedName name="BREAKERS_9" localSheetId="0">#REF!</definedName>
    <definedName name="BREAKERS_9">#REF!</definedName>
    <definedName name="BRIGADATOPOGRAFICA">[10]M.O.!$C$9</definedName>
    <definedName name="BRIGADATOPOGRAFICA_6" localSheetId="0">#REF!</definedName>
    <definedName name="BRIGADATOPOGRAFICA_6">#REF!</definedName>
    <definedName name="BVNBVNBV" localSheetId="0">[11]M.O.!#REF!</definedName>
    <definedName name="BVNBVNBV">[11]M.O.!#REF!</definedName>
    <definedName name="BVNBVNBV_6" localSheetId="0">#REF!</definedName>
    <definedName name="BVNBVNBV_6">#REF!</definedName>
    <definedName name="C._ADICIONAL">#N/A</definedName>
    <definedName name="C._ADICIONAL_6">NA()</definedName>
    <definedName name="caballeteasbecto" localSheetId="0">[12]precios!#REF!</definedName>
    <definedName name="caballeteasbecto">[12]precios!#REF!</definedName>
    <definedName name="caballeteasbecto_8" localSheetId="0">#REF!</definedName>
    <definedName name="caballeteasbecto_8">#REF!</definedName>
    <definedName name="caballeteasbeto" localSheetId="0">[12]precios!#REF!</definedName>
    <definedName name="caballeteasbeto">[12]precios!#REF!</definedName>
    <definedName name="caballeteasbeto_8" localSheetId="0">#REF!</definedName>
    <definedName name="caballeteasbeto_8">#REF!</definedName>
    <definedName name="CAJA_2x4_12" localSheetId="0">#REF!</definedName>
    <definedName name="CAJA_2x4_12">#REF!</definedName>
    <definedName name="CAJA_2x4_12_10" localSheetId="0">#REF!</definedName>
    <definedName name="CAJA_2x4_12_10">#REF!</definedName>
    <definedName name="CAJA_2x4_12_11" localSheetId="0">#REF!</definedName>
    <definedName name="CAJA_2x4_12_11">#REF!</definedName>
    <definedName name="CAJA_2x4_12_6" localSheetId="0">#REF!</definedName>
    <definedName name="CAJA_2x4_12_6">#REF!</definedName>
    <definedName name="CAJA_2x4_12_7" localSheetId="0">#REF!</definedName>
    <definedName name="CAJA_2x4_12_7">#REF!</definedName>
    <definedName name="CAJA_2x4_12_8" localSheetId="0">#REF!</definedName>
    <definedName name="CAJA_2x4_12_8">#REF!</definedName>
    <definedName name="CAJA_2x4_12_9" localSheetId="0">#REF!</definedName>
    <definedName name="CAJA_2x4_12_9">#REF!</definedName>
    <definedName name="CAJA_2x4_34" localSheetId="0">#REF!</definedName>
    <definedName name="CAJA_2x4_34">#REF!</definedName>
    <definedName name="CAJA_2x4_34_10" localSheetId="0">#REF!</definedName>
    <definedName name="CAJA_2x4_34_10">#REF!</definedName>
    <definedName name="CAJA_2x4_34_11" localSheetId="0">#REF!</definedName>
    <definedName name="CAJA_2x4_34_11">#REF!</definedName>
    <definedName name="CAJA_2x4_34_6" localSheetId="0">#REF!</definedName>
    <definedName name="CAJA_2x4_34_6">#REF!</definedName>
    <definedName name="CAJA_2x4_34_7" localSheetId="0">#REF!</definedName>
    <definedName name="CAJA_2x4_34_7">#REF!</definedName>
    <definedName name="CAJA_2x4_34_8" localSheetId="0">#REF!</definedName>
    <definedName name="CAJA_2x4_34_8">#REF!</definedName>
    <definedName name="CAJA_2x4_34_9" localSheetId="0">#REF!</definedName>
    <definedName name="CAJA_2x4_34_9">#REF!</definedName>
    <definedName name="CAJA_OCTAGONAL" localSheetId="0">#REF!</definedName>
    <definedName name="CAJA_OCTAGONAL">#REF!</definedName>
    <definedName name="CAJA_OCTAGONAL_10" localSheetId="0">#REF!</definedName>
    <definedName name="CAJA_OCTAGONAL_10">#REF!</definedName>
    <definedName name="CAJA_OCTAGONAL_11" localSheetId="0">#REF!</definedName>
    <definedName name="CAJA_OCTAGONAL_11">#REF!</definedName>
    <definedName name="CAJA_OCTAGONAL_6" localSheetId="0">#REF!</definedName>
    <definedName name="CAJA_OCTAGONAL_6">#REF!</definedName>
    <definedName name="CAJA_OCTAGONAL_7" localSheetId="0">#REF!</definedName>
    <definedName name="CAJA_OCTAGONAL_7">#REF!</definedName>
    <definedName name="CAJA_OCTAGONAL_8" localSheetId="0">#REF!</definedName>
    <definedName name="CAJA_OCTAGONAL_8">#REF!</definedName>
    <definedName name="CAJA_OCTAGONAL_9" localSheetId="0">#REF!</definedName>
    <definedName name="CAJA_OCTAGONAL_9">#REF!</definedName>
    <definedName name="Cal" localSheetId="0">#REF!</definedName>
    <definedName name="Cal">#REF!</definedName>
    <definedName name="Cal_10" localSheetId="0">#REF!</definedName>
    <definedName name="Cal_10">#REF!</definedName>
    <definedName name="Cal_11" localSheetId="0">#REF!</definedName>
    <definedName name="Cal_11">#REF!</definedName>
    <definedName name="Cal_6" localSheetId="0">#REF!</definedName>
    <definedName name="Cal_6">#REF!</definedName>
    <definedName name="Cal_7" localSheetId="0">#REF!</definedName>
    <definedName name="Cal_7">#REF!</definedName>
    <definedName name="Cal_8" localSheetId="0">#REF!</definedName>
    <definedName name="Cal_8">#REF!</definedName>
    <definedName name="Cal_9" localSheetId="0">#REF!</definedName>
    <definedName name="Cal_9">#REF!</definedName>
    <definedName name="CALICHE" localSheetId="0">#REF!</definedName>
    <definedName name="CALICHE">#REF!</definedName>
    <definedName name="CALICHE_10" localSheetId="0">#REF!</definedName>
    <definedName name="CALICHE_10">#REF!</definedName>
    <definedName name="CALICHE_11" localSheetId="0">#REF!</definedName>
    <definedName name="CALICHE_11">#REF!</definedName>
    <definedName name="CALICHE_6" localSheetId="0">#REF!</definedName>
    <definedName name="CALICHE_6">#REF!</definedName>
    <definedName name="CALICHE_7" localSheetId="0">#REF!</definedName>
    <definedName name="CALICHE_7">#REF!</definedName>
    <definedName name="CALICHE_8" localSheetId="0">#REF!</definedName>
    <definedName name="CALICHE_8">#REF!</definedName>
    <definedName name="CALICHE_9" localSheetId="0">#REF!</definedName>
    <definedName name="CALICHE_9">#REF!</definedName>
    <definedName name="CAMION_BOTE" localSheetId="0">#REF!</definedName>
    <definedName name="CAMION_BOTE">#REF!</definedName>
    <definedName name="CAMION_BOTE_10" localSheetId="0">#REF!</definedName>
    <definedName name="CAMION_BOTE_10">#REF!</definedName>
    <definedName name="CAMION_BOTE_11" localSheetId="0">#REF!</definedName>
    <definedName name="CAMION_BOTE_11">#REF!</definedName>
    <definedName name="CAMION_BOTE_6" localSheetId="0">#REF!</definedName>
    <definedName name="CAMION_BOTE_6">#REF!</definedName>
    <definedName name="CAMION_BOTE_7" localSheetId="0">#REF!</definedName>
    <definedName name="CAMION_BOTE_7">#REF!</definedName>
    <definedName name="CAMION_BOTE_8" localSheetId="0">#REF!</definedName>
    <definedName name="CAMION_BOTE_8">#REF!</definedName>
    <definedName name="CAMION_BOTE_9" localSheetId="0">#REF!</definedName>
    <definedName name="CAMION_BOTE_9">#REF!</definedName>
    <definedName name="CARACOL" localSheetId="0">[10]M.O.!#REF!</definedName>
    <definedName name="CARACOL">[10]M.O.!#REF!</definedName>
    <definedName name="CARANTEPECHO" localSheetId="0">[10]M.O.!#REF!</definedName>
    <definedName name="CARANTEPECHO">[10]M.O.!#REF!</definedName>
    <definedName name="CARANTEPECHO_6" localSheetId="0">#REF!</definedName>
    <definedName name="CARANTEPECHO_6">#REF!</definedName>
    <definedName name="CARANTEPECHO_8" localSheetId="0">#REF!</definedName>
    <definedName name="CARANTEPECHO_8">#REF!</definedName>
    <definedName name="CARCOL30" localSheetId="0">[10]M.O.!#REF!</definedName>
    <definedName name="CARCOL30">[10]M.O.!#REF!</definedName>
    <definedName name="CARCOL30_6" localSheetId="0">#REF!</definedName>
    <definedName name="CARCOL30_6">#REF!</definedName>
    <definedName name="CARCOL30_8" localSheetId="0">#REF!</definedName>
    <definedName name="CARCOL30_8">#REF!</definedName>
    <definedName name="CARCOL50" localSheetId="0">[10]M.O.!#REF!</definedName>
    <definedName name="CARCOL50">[10]M.O.!#REF!</definedName>
    <definedName name="CARCOL50_6" localSheetId="0">#REF!</definedName>
    <definedName name="CARCOL50_6">#REF!</definedName>
    <definedName name="CARCOL50_8" localSheetId="0">#REF!</definedName>
    <definedName name="CARCOL50_8">#REF!</definedName>
    <definedName name="CARCOL51" localSheetId="0">[10]M.O.!#REF!</definedName>
    <definedName name="CARCOL51">[10]M.O.!#REF!</definedName>
    <definedName name="CARCOLAMARRE" localSheetId="0">[10]M.O.!#REF!</definedName>
    <definedName name="CARCOLAMARRE">[10]M.O.!#REF!</definedName>
    <definedName name="CARCOLAMARRE_6" localSheetId="0">#REF!</definedName>
    <definedName name="CARCOLAMARRE_6">#REF!</definedName>
    <definedName name="CARCOLAMARRE_8" localSheetId="0">#REF!</definedName>
    <definedName name="CARCOLAMARRE_8">#REF!</definedName>
    <definedName name="CARGA_SOCIAL" localSheetId="0">#REF!</definedName>
    <definedName name="CARGA_SOCIAL">#REF!</definedName>
    <definedName name="CARGA_SOCIAL_10" localSheetId="0">#REF!</definedName>
    <definedName name="CARGA_SOCIAL_10">#REF!</definedName>
    <definedName name="CARGA_SOCIAL_11" localSheetId="0">#REF!</definedName>
    <definedName name="CARGA_SOCIAL_11">#REF!</definedName>
    <definedName name="CARGA_SOCIAL_6" localSheetId="0">#REF!</definedName>
    <definedName name="CARGA_SOCIAL_6">#REF!</definedName>
    <definedName name="CARGA_SOCIAL_7" localSheetId="0">#REF!</definedName>
    <definedName name="CARGA_SOCIAL_7">#REF!</definedName>
    <definedName name="CARGA_SOCIAL_8" localSheetId="0">#REF!</definedName>
    <definedName name="CARGA_SOCIAL_8">#REF!</definedName>
    <definedName name="CARGA_SOCIAL_9" localSheetId="0">#REF!</definedName>
    <definedName name="CARGA_SOCIAL_9">#REF!</definedName>
    <definedName name="CARLOSAPLA" localSheetId="0">[10]M.O.!#REF!</definedName>
    <definedName name="CARLOSAPLA">[10]M.O.!#REF!</definedName>
    <definedName name="CARLOSAPLA_6" localSheetId="0">#REF!</definedName>
    <definedName name="CARLOSAPLA_6">#REF!</definedName>
    <definedName name="CARLOSAPLA_8" localSheetId="0">#REF!</definedName>
    <definedName name="CARLOSAPLA_8">#REF!</definedName>
    <definedName name="CARLOSAVARIASAGUAS" localSheetId="0">[10]M.O.!#REF!</definedName>
    <definedName name="CARLOSAVARIASAGUAS">[10]M.O.!#REF!</definedName>
    <definedName name="CARLOSAVARIASAGUAS_6" localSheetId="0">#REF!</definedName>
    <definedName name="CARLOSAVARIASAGUAS_6">#REF!</definedName>
    <definedName name="CARLOSAVARIASAGUAS_8" localSheetId="0">#REF!</definedName>
    <definedName name="CARLOSAVARIASAGUAS_8">#REF!</definedName>
    <definedName name="CARMURO" localSheetId="0">[10]M.O.!#REF!</definedName>
    <definedName name="CARMURO">[10]M.O.!#REF!</definedName>
    <definedName name="CARMURO_6" localSheetId="0">#REF!</definedName>
    <definedName name="CARMURO_6">#REF!</definedName>
    <definedName name="CARMURO_8" localSheetId="0">#REF!</definedName>
    <definedName name="CARMURO_8">#REF!</definedName>
    <definedName name="CARP1" localSheetId="0">[7]INS!#REF!</definedName>
    <definedName name="CARP1">[7]INS!#REF!</definedName>
    <definedName name="CARP1_6" localSheetId="0">#REF!</definedName>
    <definedName name="CARP1_6">#REF!</definedName>
    <definedName name="CARP1_8" localSheetId="0">#REF!</definedName>
    <definedName name="CARP1_8">#REF!</definedName>
    <definedName name="CARP2" localSheetId="0">[7]INS!#REF!</definedName>
    <definedName name="CARP2">[7]INS!#REF!</definedName>
    <definedName name="CARP2_6" localSheetId="0">#REF!</definedName>
    <definedName name="CARP2_6">#REF!</definedName>
    <definedName name="CARP2_8" localSheetId="0">#REF!</definedName>
    <definedName name="CARP2_8">#REF!</definedName>
    <definedName name="CARPDINTEL" localSheetId="0">[10]M.O.!#REF!</definedName>
    <definedName name="CARPDINTEL">[10]M.O.!#REF!</definedName>
    <definedName name="CARPDINTEL_6" localSheetId="0">#REF!</definedName>
    <definedName name="CARPDINTEL_6">#REF!</definedName>
    <definedName name="CARPDINTEL_8" localSheetId="0">#REF!</definedName>
    <definedName name="CARPDINTEL_8">#REF!</definedName>
    <definedName name="CARPINTERIA_COL_PERIMETRO" localSheetId="0">#REF!</definedName>
    <definedName name="CARPINTERIA_COL_PERIMETRO">#REF!</definedName>
    <definedName name="CARPINTERIA_COL_PERIMETRO_10" localSheetId="0">#REF!</definedName>
    <definedName name="CARPINTERIA_COL_PERIMETRO_10">#REF!</definedName>
    <definedName name="CARPINTERIA_COL_PERIMETRO_11" localSheetId="0">#REF!</definedName>
    <definedName name="CARPINTERIA_COL_PERIMETRO_11">#REF!</definedName>
    <definedName name="CARPINTERIA_COL_PERIMETRO_6" localSheetId="0">#REF!</definedName>
    <definedName name="CARPINTERIA_COL_PERIMETRO_6">#REF!</definedName>
    <definedName name="CARPINTERIA_COL_PERIMETRO_7" localSheetId="0">#REF!</definedName>
    <definedName name="CARPINTERIA_COL_PERIMETRO_7">#REF!</definedName>
    <definedName name="CARPINTERIA_COL_PERIMETRO_8" localSheetId="0">#REF!</definedName>
    <definedName name="CARPINTERIA_COL_PERIMETRO_8">#REF!</definedName>
    <definedName name="CARPINTERIA_COL_PERIMETRO_9" localSheetId="0">#REF!</definedName>
    <definedName name="CARPINTERIA_COL_PERIMETRO_9">#REF!</definedName>
    <definedName name="CARPINTERIA_INSTAL_COL_PERIMETRO" localSheetId="0">#REF!</definedName>
    <definedName name="CARPINTERIA_INSTAL_COL_PERIMETRO">#REF!</definedName>
    <definedName name="CARPINTERIA_INSTAL_COL_PERIMETRO_10" localSheetId="0">#REF!</definedName>
    <definedName name="CARPINTERIA_INSTAL_COL_PERIMETRO_10">#REF!</definedName>
    <definedName name="CARPINTERIA_INSTAL_COL_PERIMETRO_11" localSheetId="0">#REF!</definedName>
    <definedName name="CARPINTERIA_INSTAL_COL_PERIMETRO_11">#REF!</definedName>
    <definedName name="CARPINTERIA_INSTAL_COL_PERIMETRO_6" localSheetId="0">#REF!</definedName>
    <definedName name="CARPINTERIA_INSTAL_COL_PERIMETRO_6">#REF!</definedName>
    <definedName name="CARPINTERIA_INSTAL_COL_PERIMETRO_7" localSheetId="0">#REF!</definedName>
    <definedName name="CARPINTERIA_INSTAL_COL_PERIMETRO_7">#REF!</definedName>
    <definedName name="CARPINTERIA_INSTAL_COL_PERIMETRO_8" localSheetId="0">#REF!</definedName>
    <definedName name="CARPINTERIA_INSTAL_COL_PERIMETRO_8">#REF!</definedName>
    <definedName name="CARPINTERIA_INSTAL_COL_PERIMETRO_9" localSheetId="0">#REF!</definedName>
    <definedName name="CARPINTERIA_INSTAL_COL_PERIMETRO_9">#REF!</definedName>
    <definedName name="CARPVIGA2040" localSheetId="0">[10]M.O.!#REF!</definedName>
    <definedName name="CARPVIGA2040">[10]M.O.!#REF!</definedName>
    <definedName name="CARPVIGA2040_6" localSheetId="0">#REF!</definedName>
    <definedName name="CARPVIGA2040_6">#REF!</definedName>
    <definedName name="CARPVIGA2040_8" localSheetId="0">#REF!</definedName>
    <definedName name="CARPVIGA2040_8">#REF!</definedName>
    <definedName name="CARPVIGA3050" localSheetId="0">[10]M.O.!#REF!</definedName>
    <definedName name="CARPVIGA3050">[10]M.O.!#REF!</definedName>
    <definedName name="CARPVIGA3050_6" localSheetId="0">#REF!</definedName>
    <definedName name="CARPVIGA3050_6">#REF!</definedName>
    <definedName name="CARPVIGA3050_8" localSheetId="0">#REF!</definedName>
    <definedName name="CARPVIGA3050_8">#REF!</definedName>
    <definedName name="CARPVIGA3060" localSheetId="0">[10]M.O.!#REF!</definedName>
    <definedName name="CARPVIGA3060">[10]M.O.!#REF!</definedName>
    <definedName name="CARPVIGA3060_6" localSheetId="0">#REF!</definedName>
    <definedName name="CARPVIGA3060_6">#REF!</definedName>
    <definedName name="CARPVIGA3060_8" localSheetId="0">#REF!</definedName>
    <definedName name="CARPVIGA3060_8">#REF!</definedName>
    <definedName name="CARPVIGA4080" localSheetId="0">[10]M.O.!#REF!</definedName>
    <definedName name="CARPVIGA4080">[10]M.O.!#REF!</definedName>
    <definedName name="CARPVIGA4080_6" localSheetId="0">#REF!</definedName>
    <definedName name="CARPVIGA4080_6">#REF!</definedName>
    <definedName name="CARPVIGA4080_8" localSheetId="0">#REF!</definedName>
    <definedName name="CARPVIGA4080_8">#REF!</definedName>
    <definedName name="CARRAMPA" localSheetId="0">[10]M.O.!#REF!</definedName>
    <definedName name="CARRAMPA">[10]M.O.!#REF!</definedName>
    <definedName name="CARRAMPA_6" localSheetId="0">#REF!</definedName>
    <definedName name="CARRAMPA_6">#REF!</definedName>
    <definedName name="CARRAMPA_8" localSheetId="0">#REF!</definedName>
    <definedName name="CARRAMPA_8">#REF!</definedName>
    <definedName name="CARRETILLA" localSheetId="0">#REF!</definedName>
    <definedName name="CARRETILLA">#REF!</definedName>
    <definedName name="CARRETILLA_10" localSheetId="0">#REF!</definedName>
    <definedName name="CARRETILLA_10">#REF!</definedName>
    <definedName name="CARRETILLA_11" localSheetId="0">#REF!</definedName>
    <definedName name="CARRETILLA_11">#REF!</definedName>
    <definedName name="CARRETILLA_6" localSheetId="0">#REF!</definedName>
    <definedName name="CARRETILLA_6">#REF!</definedName>
    <definedName name="CARRETILLA_7" localSheetId="0">#REF!</definedName>
    <definedName name="CARRETILLA_7">#REF!</definedName>
    <definedName name="CARRETILLA_8" localSheetId="0">#REF!</definedName>
    <definedName name="CARRETILLA_8">#REF!</definedName>
    <definedName name="CARRETILLA_9" localSheetId="0">#REF!</definedName>
    <definedName name="CARRETILLA_9">#REF!</definedName>
    <definedName name="CASABE" localSheetId="0">#REF!</definedName>
    <definedName name="CASABE">#REF!</definedName>
    <definedName name="CASABE_8" localSheetId="0">#REF!</definedName>
    <definedName name="CASABE_8">#REF!</definedName>
    <definedName name="CASBESTO" localSheetId="0">[10]M.O.!#REF!</definedName>
    <definedName name="CASBESTO">[10]M.O.!#REF!</definedName>
    <definedName name="CASBESTO_6" localSheetId="0">#REF!</definedName>
    <definedName name="CASBESTO_6">#REF!</definedName>
    <definedName name="CASBESTO_8" localSheetId="0">#REF!</definedName>
    <definedName name="CASBESTO_8">#REF!</definedName>
    <definedName name="CBLOCK10" localSheetId="0">[7]INS!#REF!</definedName>
    <definedName name="CBLOCK10">[7]INS!#REF!</definedName>
    <definedName name="CBLOCK10_6" localSheetId="0">#REF!</definedName>
    <definedName name="CBLOCK10_6">#REF!</definedName>
    <definedName name="CBLOCK10_8" localSheetId="0">#REF!</definedName>
    <definedName name="CBLOCK10_8">#REF!</definedName>
    <definedName name="cell">'[13]LISTADO INSUMOS DEL 2000'!$I$29</definedName>
    <definedName name="CEMENTO" localSheetId="0">#REF!</definedName>
    <definedName name="CEMENTO">#REF!</definedName>
    <definedName name="CEMENTO_10" localSheetId="0">#REF!</definedName>
    <definedName name="CEMENTO_10">#REF!</definedName>
    <definedName name="CEMENTO_11" localSheetId="0">#REF!</definedName>
    <definedName name="CEMENTO_11">#REF!</definedName>
    <definedName name="CEMENTO_6" localSheetId="0">#REF!</definedName>
    <definedName name="CEMENTO_6">#REF!</definedName>
    <definedName name="CEMENTO_7" localSheetId="0">#REF!</definedName>
    <definedName name="CEMENTO_7">#REF!</definedName>
    <definedName name="CEMENTO_8" localSheetId="0">#REF!</definedName>
    <definedName name="CEMENTO_8">#REF!</definedName>
    <definedName name="CEMENTO_9" localSheetId="0">#REF!</definedName>
    <definedName name="CEMENTO_9">#REF!</definedName>
    <definedName name="CEMENTO_BLANCO" localSheetId="0">#REF!</definedName>
    <definedName name="CEMENTO_BLANCO">#REF!</definedName>
    <definedName name="CEMENTO_BLANCO_10" localSheetId="0">#REF!</definedName>
    <definedName name="CEMENTO_BLANCO_10">#REF!</definedName>
    <definedName name="CEMENTO_BLANCO_11" localSheetId="0">#REF!</definedName>
    <definedName name="CEMENTO_BLANCO_11">#REF!</definedName>
    <definedName name="CEMENTO_BLANCO_6" localSheetId="0">#REF!</definedName>
    <definedName name="CEMENTO_BLANCO_6">#REF!</definedName>
    <definedName name="CEMENTO_BLANCO_7" localSheetId="0">#REF!</definedName>
    <definedName name="CEMENTO_BLANCO_7">#REF!</definedName>
    <definedName name="CEMENTO_BLANCO_8" localSheetId="0">#REF!</definedName>
    <definedName name="CEMENTO_BLANCO_8">#REF!</definedName>
    <definedName name="CEMENTO_BLANCO_9" localSheetId="0">#REF!</definedName>
    <definedName name="CEMENTO_BLANCO_9">#REF!</definedName>
    <definedName name="CEMENTO_PVC" localSheetId="0">#REF!</definedName>
    <definedName name="CEMENTO_PVC">#REF!</definedName>
    <definedName name="CEMENTO_PVC_10" localSheetId="0">#REF!</definedName>
    <definedName name="CEMENTO_PVC_10">#REF!</definedName>
    <definedName name="CEMENTO_PVC_11" localSheetId="0">#REF!</definedName>
    <definedName name="CEMENTO_PVC_11">#REF!</definedName>
    <definedName name="CEMENTO_PVC_6" localSheetId="0">#REF!</definedName>
    <definedName name="CEMENTO_PVC_6">#REF!</definedName>
    <definedName name="CEMENTO_PVC_7" localSheetId="0">#REF!</definedName>
    <definedName name="CEMENTO_PVC_7">#REF!</definedName>
    <definedName name="CEMENTO_PVC_8" localSheetId="0">#REF!</definedName>
    <definedName name="CEMENTO_PVC_8">#REF!</definedName>
    <definedName name="CEMENTO_PVC_9" localSheetId="0">#REF!</definedName>
    <definedName name="CEMENTO_PVC_9">#REF!</definedName>
    <definedName name="CEN" localSheetId="0">#REF!</definedName>
    <definedName name="CEN">#REF!</definedName>
    <definedName name="CERAMICA_20x20_BLANCA" localSheetId="0">#REF!</definedName>
    <definedName name="CERAMICA_20x20_BLANCA">#REF!</definedName>
    <definedName name="CERAMICA_20x20_BLANCA_10" localSheetId="0">#REF!</definedName>
    <definedName name="CERAMICA_20x20_BLANCA_10">#REF!</definedName>
    <definedName name="CERAMICA_20x20_BLANCA_11" localSheetId="0">#REF!</definedName>
    <definedName name="CERAMICA_20x20_BLANCA_11">#REF!</definedName>
    <definedName name="CERAMICA_20x20_BLANCA_6" localSheetId="0">#REF!</definedName>
    <definedName name="CERAMICA_20x20_BLANCA_6">#REF!</definedName>
    <definedName name="CERAMICA_20x20_BLANCA_7" localSheetId="0">#REF!</definedName>
    <definedName name="CERAMICA_20x20_BLANCA_7">#REF!</definedName>
    <definedName name="CERAMICA_20x20_BLANCA_8" localSheetId="0">#REF!</definedName>
    <definedName name="CERAMICA_20x20_BLANCA_8">#REF!</definedName>
    <definedName name="CERAMICA_20x20_BLANCA_9" localSheetId="0">#REF!</definedName>
    <definedName name="CERAMICA_20x20_BLANCA_9">#REF!</definedName>
    <definedName name="CERAMICA_ANTIDESLIZANTE" localSheetId="0">#REF!</definedName>
    <definedName name="CERAMICA_ANTIDESLIZANTE">#REF!</definedName>
    <definedName name="CERAMICA_ANTIDESLIZANTE_10" localSheetId="0">#REF!</definedName>
    <definedName name="CERAMICA_ANTIDESLIZANTE_10">#REF!</definedName>
    <definedName name="CERAMICA_ANTIDESLIZANTE_11" localSheetId="0">#REF!</definedName>
    <definedName name="CERAMICA_ANTIDESLIZANTE_11">#REF!</definedName>
    <definedName name="CERAMICA_ANTIDESLIZANTE_6" localSheetId="0">#REF!</definedName>
    <definedName name="CERAMICA_ANTIDESLIZANTE_6">#REF!</definedName>
    <definedName name="CERAMICA_ANTIDESLIZANTE_7" localSheetId="0">#REF!</definedName>
    <definedName name="CERAMICA_ANTIDESLIZANTE_7">#REF!</definedName>
    <definedName name="CERAMICA_ANTIDESLIZANTE_8" localSheetId="0">#REF!</definedName>
    <definedName name="CERAMICA_ANTIDESLIZANTE_8">#REF!</definedName>
    <definedName name="CERAMICA_ANTIDESLIZANTE_9" localSheetId="0">#REF!</definedName>
    <definedName name="CERAMICA_ANTIDESLIZANTE_9">#REF!</definedName>
    <definedName name="CERAMICA_PISOS_40x40" localSheetId="0">#REF!</definedName>
    <definedName name="CERAMICA_PISOS_40x40">#REF!</definedName>
    <definedName name="CERAMICA_PISOS_40x40_10" localSheetId="0">#REF!</definedName>
    <definedName name="CERAMICA_PISOS_40x40_10">#REF!</definedName>
    <definedName name="CERAMICA_PISOS_40x40_11" localSheetId="0">#REF!</definedName>
    <definedName name="CERAMICA_PISOS_40x40_11">#REF!</definedName>
    <definedName name="CERAMICA_PISOS_40x40_6" localSheetId="0">#REF!</definedName>
    <definedName name="CERAMICA_PISOS_40x40_6">#REF!</definedName>
    <definedName name="CERAMICA_PISOS_40x40_7" localSheetId="0">#REF!</definedName>
    <definedName name="CERAMICA_PISOS_40x40_7">#REF!</definedName>
    <definedName name="CERAMICA_PISOS_40x40_8" localSheetId="0">#REF!</definedName>
    <definedName name="CERAMICA_PISOS_40x40_8">#REF!</definedName>
    <definedName name="CERAMICA_PISOS_40x40_9" localSheetId="0">#REF!</definedName>
    <definedName name="CERAMICA_PISOS_40x40_9">#REF!</definedName>
    <definedName name="CHAZO">[9]INSU!$B$104</definedName>
    <definedName name="CHAZOS" localSheetId="0">#REF!</definedName>
    <definedName name="CHAZOS">#REF!</definedName>
    <definedName name="CHAZOS_10" localSheetId="0">#REF!</definedName>
    <definedName name="CHAZOS_10">#REF!</definedName>
    <definedName name="CHAZOS_11" localSheetId="0">#REF!</definedName>
    <definedName name="CHAZOS_11">#REF!</definedName>
    <definedName name="CHAZOS_6" localSheetId="0">#REF!</definedName>
    <definedName name="CHAZOS_6">#REF!</definedName>
    <definedName name="CHAZOS_7" localSheetId="0">#REF!</definedName>
    <definedName name="CHAZOS_7">#REF!</definedName>
    <definedName name="CHAZOS_8" localSheetId="0">#REF!</definedName>
    <definedName name="CHAZOS_8">#REF!</definedName>
    <definedName name="CHAZOS_9" localSheetId="0">#REF!</definedName>
    <definedName name="CHAZOS_9">#REF!</definedName>
    <definedName name="CHEQUE_HORZ_34" localSheetId="0">#REF!</definedName>
    <definedName name="CHEQUE_HORZ_34">#REF!</definedName>
    <definedName name="CHEQUE_HORZ_34_10" localSheetId="0">#REF!</definedName>
    <definedName name="CHEQUE_HORZ_34_10">#REF!</definedName>
    <definedName name="CHEQUE_HORZ_34_11" localSheetId="0">#REF!</definedName>
    <definedName name="CHEQUE_HORZ_34_11">#REF!</definedName>
    <definedName name="CHEQUE_HORZ_34_6" localSheetId="0">#REF!</definedName>
    <definedName name="CHEQUE_HORZ_34_6">#REF!</definedName>
    <definedName name="CHEQUE_HORZ_34_7" localSheetId="0">#REF!</definedName>
    <definedName name="CHEQUE_HORZ_34_7">#REF!</definedName>
    <definedName name="CHEQUE_HORZ_34_8" localSheetId="0">#REF!</definedName>
    <definedName name="CHEQUE_HORZ_34_8">#REF!</definedName>
    <definedName name="CHEQUE_HORZ_34_9" localSheetId="0">#REF!</definedName>
    <definedName name="CHEQUE_HORZ_34_9">#REF!</definedName>
    <definedName name="CHEQUE_VERT_34" localSheetId="0">#REF!</definedName>
    <definedName name="CHEQUE_VERT_34">#REF!</definedName>
    <definedName name="CHEQUE_VERT_34_10" localSheetId="0">#REF!</definedName>
    <definedName name="CHEQUE_VERT_34_10">#REF!</definedName>
    <definedName name="CHEQUE_VERT_34_11" localSheetId="0">#REF!</definedName>
    <definedName name="CHEQUE_VERT_34_11">#REF!</definedName>
    <definedName name="CHEQUE_VERT_34_6" localSheetId="0">#REF!</definedName>
    <definedName name="CHEQUE_VERT_34_6">#REF!</definedName>
    <definedName name="CHEQUE_VERT_34_7" localSheetId="0">#REF!</definedName>
    <definedName name="CHEQUE_VERT_34_7">#REF!</definedName>
    <definedName name="CHEQUE_VERT_34_8" localSheetId="0">#REF!</definedName>
    <definedName name="CHEQUE_VERT_34_8">#REF!</definedName>
    <definedName name="CHEQUE_VERT_34_9" localSheetId="0">#REF!</definedName>
    <definedName name="CHEQUE_VERT_34_9">#REF!</definedName>
    <definedName name="CLAVO_ACERO">[5]INSU!$D$130</definedName>
    <definedName name="CLAVO_ACERO_10" localSheetId="0">#REF!</definedName>
    <definedName name="CLAVO_ACERO_10">#REF!</definedName>
    <definedName name="CLAVO_ACERO_11" localSheetId="0">#REF!</definedName>
    <definedName name="CLAVO_ACERO_11">#REF!</definedName>
    <definedName name="CLAVO_ACERO_5" localSheetId="0">#REF!</definedName>
    <definedName name="CLAVO_ACERO_5">#REF!</definedName>
    <definedName name="CLAVO_ACERO_6" localSheetId="0">#REF!</definedName>
    <definedName name="CLAVO_ACERO_6">#REF!</definedName>
    <definedName name="CLAVO_ACERO_7" localSheetId="0">#REF!</definedName>
    <definedName name="CLAVO_ACERO_7">#REF!</definedName>
    <definedName name="CLAVO_ACERO_8" localSheetId="0">#REF!</definedName>
    <definedName name="CLAVO_ACERO_8">#REF!</definedName>
    <definedName name="CLAVO_ACERO_9" localSheetId="0">#REF!</definedName>
    <definedName name="CLAVO_ACERO_9">#REF!</definedName>
    <definedName name="CLAVO_CORRIENTE">[5]INSU!$D$131</definedName>
    <definedName name="CLAVO_CORRIENTE_10" localSheetId="0">#REF!</definedName>
    <definedName name="CLAVO_CORRIENTE_10">#REF!</definedName>
    <definedName name="CLAVO_CORRIENTE_11" localSheetId="0">#REF!</definedName>
    <definedName name="CLAVO_CORRIENTE_11">#REF!</definedName>
    <definedName name="CLAVO_CORRIENTE_5" localSheetId="0">#REF!</definedName>
    <definedName name="CLAVO_CORRIENTE_5">#REF!</definedName>
    <definedName name="CLAVO_CORRIENTE_6" localSheetId="0">#REF!</definedName>
    <definedName name="CLAVO_CORRIENTE_6">#REF!</definedName>
    <definedName name="CLAVO_CORRIENTE_7" localSheetId="0">#REF!</definedName>
    <definedName name="CLAVO_CORRIENTE_7">#REF!</definedName>
    <definedName name="CLAVO_CORRIENTE_8" localSheetId="0">#REF!</definedName>
    <definedName name="CLAVO_CORRIENTE_8">#REF!</definedName>
    <definedName name="CLAVO_CORRIENTE_9" localSheetId="0">#REF!</definedName>
    <definedName name="CLAVO_CORRIENTE_9">#REF!</definedName>
    <definedName name="CLAVO_ZINC" localSheetId="0">#REF!</definedName>
    <definedName name="CLAVO_ZINC">#REF!</definedName>
    <definedName name="CLAVO_ZINC_10" localSheetId="0">#REF!</definedName>
    <definedName name="CLAVO_ZINC_10">#REF!</definedName>
    <definedName name="CLAVO_ZINC_11" localSheetId="0">#REF!</definedName>
    <definedName name="CLAVO_ZINC_11">#REF!</definedName>
    <definedName name="CLAVO_ZINC_6" localSheetId="0">#REF!</definedName>
    <definedName name="CLAVO_ZINC_6">#REF!</definedName>
    <definedName name="CLAVO_ZINC_7" localSheetId="0">#REF!</definedName>
    <definedName name="CLAVO_ZINC_7">#REF!</definedName>
    <definedName name="CLAVO_ZINC_8" localSheetId="0">#REF!</definedName>
    <definedName name="CLAVO_ZINC_8">#REF!</definedName>
    <definedName name="CLAVO_ZINC_9" localSheetId="0">#REF!</definedName>
    <definedName name="CLAVO_ZINC_9">#REF!</definedName>
    <definedName name="clavos" localSheetId="0">#REF!</definedName>
    <definedName name="clavos">#REF!</definedName>
    <definedName name="clavos_6" localSheetId="0">#REF!</definedName>
    <definedName name="clavos_6">#REF!</definedName>
    <definedName name="clavos_8" localSheetId="0">#REF!</definedName>
    <definedName name="clavos_8">#REF!</definedName>
    <definedName name="CLAVOZINC">[14]INS!$D$767</definedName>
    <definedName name="CODIGO">#N/A</definedName>
    <definedName name="CODIGO_6">NA()</definedName>
    <definedName name="CODO_ACERO_16x25a70" localSheetId="0">#REF!</definedName>
    <definedName name="CODO_ACERO_16x25a70">#REF!</definedName>
    <definedName name="CODO_ACERO_16x25a70_10" localSheetId="0">#REF!</definedName>
    <definedName name="CODO_ACERO_16x25a70_10">#REF!</definedName>
    <definedName name="CODO_ACERO_16x25a70_11" localSheetId="0">#REF!</definedName>
    <definedName name="CODO_ACERO_16x25a70_11">#REF!</definedName>
    <definedName name="CODO_ACERO_16x25a70_6" localSheetId="0">#REF!</definedName>
    <definedName name="CODO_ACERO_16x25a70_6">#REF!</definedName>
    <definedName name="CODO_ACERO_16x25a70_7" localSheetId="0">#REF!</definedName>
    <definedName name="CODO_ACERO_16x25a70_7">#REF!</definedName>
    <definedName name="CODO_ACERO_16x25a70_8" localSheetId="0">#REF!</definedName>
    <definedName name="CODO_ACERO_16x25a70_8">#REF!</definedName>
    <definedName name="CODO_ACERO_16x25a70_9" localSheetId="0">#REF!</definedName>
    <definedName name="CODO_ACERO_16x25a70_9">#REF!</definedName>
    <definedName name="CODO_ACERO_16x25menos" localSheetId="0">#REF!</definedName>
    <definedName name="CODO_ACERO_16x25menos">#REF!</definedName>
    <definedName name="CODO_ACERO_16x25menos_10" localSheetId="0">#REF!</definedName>
    <definedName name="CODO_ACERO_16x25menos_10">#REF!</definedName>
    <definedName name="CODO_ACERO_16x25menos_11" localSheetId="0">#REF!</definedName>
    <definedName name="CODO_ACERO_16x25menos_11">#REF!</definedName>
    <definedName name="CODO_ACERO_16x25menos_6" localSheetId="0">#REF!</definedName>
    <definedName name="CODO_ACERO_16x25menos_6">#REF!</definedName>
    <definedName name="CODO_ACERO_16x25menos_7" localSheetId="0">#REF!</definedName>
    <definedName name="CODO_ACERO_16x25menos_7">#REF!</definedName>
    <definedName name="CODO_ACERO_16x25menos_8" localSheetId="0">#REF!</definedName>
    <definedName name="CODO_ACERO_16x25menos_8">#REF!</definedName>
    <definedName name="CODO_ACERO_16x25menos_9" localSheetId="0">#REF!</definedName>
    <definedName name="CODO_ACERO_16x25menos_9">#REF!</definedName>
    <definedName name="CODO_ACERO_16x45" localSheetId="0">#REF!</definedName>
    <definedName name="CODO_ACERO_16x45">#REF!</definedName>
    <definedName name="CODO_ACERO_16x45_10" localSheetId="0">#REF!</definedName>
    <definedName name="CODO_ACERO_16x45_10">#REF!</definedName>
    <definedName name="CODO_ACERO_16x45_11" localSheetId="0">#REF!</definedName>
    <definedName name="CODO_ACERO_16x45_11">#REF!</definedName>
    <definedName name="CODO_ACERO_16x45_6" localSheetId="0">#REF!</definedName>
    <definedName name="CODO_ACERO_16x45_6">#REF!</definedName>
    <definedName name="CODO_ACERO_16x45_7" localSheetId="0">#REF!</definedName>
    <definedName name="CODO_ACERO_16x45_7">#REF!</definedName>
    <definedName name="CODO_ACERO_16x45_8" localSheetId="0">#REF!</definedName>
    <definedName name="CODO_ACERO_16x45_8">#REF!</definedName>
    <definedName name="CODO_ACERO_16x45_9" localSheetId="0">#REF!</definedName>
    <definedName name="CODO_ACERO_16x45_9">#REF!</definedName>
    <definedName name="CODO_ACERO_16x70mas" localSheetId="0">#REF!</definedName>
    <definedName name="CODO_ACERO_16x70mas">#REF!</definedName>
    <definedName name="CODO_ACERO_16x70mas_10" localSheetId="0">#REF!</definedName>
    <definedName name="CODO_ACERO_16x70mas_10">#REF!</definedName>
    <definedName name="CODO_ACERO_16x70mas_11" localSheetId="0">#REF!</definedName>
    <definedName name="CODO_ACERO_16x70mas_11">#REF!</definedName>
    <definedName name="CODO_ACERO_16x70mas_6" localSheetId="0">#REF!</definedName>
    <definedName name="CODO_ACERO_16x70mas_6">#REF!</definedName>
    <definedName name="CODO_ACERO_16x70mas_7" localSheetId="0">#REF!</definedName>
    <definedName name="CODO_ACERO_16x70mas_7">#REF!</definedName>
    <definedName name="CODO_ACERO_16x70mas_8" localSheetId="0">#REF!</definedName>
    <definedName name="CODO_ACERO_16x70mas_8">#REF!</definedName>
    <definedName name="CODO_ACERO_16x70mas_9" localSheetId="0">#REF!</definedName>
    <definedName name="CODO_ACERO_16x70mas_9">#REF!</definedName>
    <definedName name="CODO_ACERO_16x90" localSheetId="0">#REF!</definedName>
    <definedName name="CODO_ACERO_16x90">#REF!</definedName>
    <definedName name="CODO_ACERO_16x90_10" localSheetId="0">#REF!</definedName>
    <definedName name="CODO_ACERO_16x90_10">#REF!</definedName>
    <definedName name="CODO_ACERO_16x90_11" localSheetId="0">#REF!</definedName>
    <definedName name="CODO_ACERO_16x90_11">#REF!</definedName>
    <definedName name="CODO_ACERO_16x90_6" localSheetId="0">#REF!</definedName>
    <definedName name="CODO_ACERO_16x90_6">#REF!</definedName>
    <definedName name="CODO_ACERO_16x90_7" localSheetId="0">#REF!</definedName>
    <definedName name="CODO_ACERO_16x90_7">#REF!</definedName>
    <definedName name="CODO_ACERO_16x90_8" localSheetId="0">#REF!</definedName>
    <definedName name="CODO_ACERO_16x90_8">#REF!</definedName>
    <definedName name="CODO_ACERO_16x90_9" localSheetId="0">#REF!</definedName>
    <definedName name="CODO_ACERO_16x90_9">#REF!</definedName>
    <definedName name="CODO_ACERO_20x90" localSheetId="0">#REF!</definedName>
    <definedName name="CODO_ACERO_20x90">#REF!</definedName>
    <definedName name="CODO_ACERO_20x90_10" localSheetId="0">#REF!</definedName>
    <definedName name="CODO_ACERO_20x90_10">#REF!</definedName>
    <definedName name="CODO_ACERO_20x90_11" localSheetId="0">#REF!</definedName>
    <definedName name="CODO_ACERO_20x90_11">#REF!</definedName>
    <definedName name="CODO_ACERO_20x90_6" localSheetId="0">#REF!</definedName>
    <definedName name="CODO_ACERO_20x90_6">#REF!</definedName>
    <definedName name="CODO_ACERO_20x90_7" localSheetId="0">#REF!</definedName>
    <definedName name="CODO_ACERO_20x90_7">#REF!</definedName>
    <definedName name="CODO_ACERO_20x90_8" localSheetId="0">#REF!</definedName>
    <definedName name="CODO_ACERO_20x90_8">#REF!</definedName>
    <definedName name="CODO_ACERO_20x90_9" localSheetId="0">#REF!</definedName>
    <definedName name="CODO_ACERO_20x90_9">#REF!</definedName>
    <definedName name="CODO_ACERO_3x45" localSheetId="0">#REF!</definedName>
    <definedName name="CODO_ACERO_3x45">#REF!</definedName>
    <definedName name="CODO_ACERO_3x45_10" localSheetId="0">#REF!</definedName>
    <definedName name="CODO_ACERO_3x45_10">#REF!</definedName>
    <definedName name="CODO_ACERO_3x45_11" localSheetId="0">#REF!</definedName>
    <definedName name="CODO_ACERO_3x45_11">#REF!</definedName>
    <definedName name="CODO_ACERO_3x45_6" localSheetId="0">#REF!</definedName>
    <definedName name="CODO_ACERO_3x45_6">#REF!</definedName>
    <definedName name="CODO_ACERO_3x45_7" localSheetId="0">#REF!</definedName>
    <definedName name="CODO_ACERO_3x45_7">#REF!</definedName>
    <definedName name="CODO_ACERO_3x45_8" localSheetId="0">#REF!</definedName>
    <definedName name="CODO_ACERO_3x45_8">#REF!</definedName>
    <definedName name="CODO_ACERO_3x45_9" localSheetId="0">#REF!</definedName>
    <definedName name="CODO_ACERO_3x45_9">#REF!</definedName>
    <definedName name="CODO_ACERO_3x90" localSheetId="0">#REF!</definedName>
    <definedName name="CODO_ACERO_3x90">#REF!</definedName>
    <definedName name="CODO_ACERO_3x90_10" localSheetId="0">#REF!</definedName>
    <definedName name="CODO_ACERO_3x90_10">#REF!</definedName>
    <definedName name="CODO_ACERO_3x90_11" localSheetId="0">#REF!</definedName>
    <definedName name="CODO_ACERO_3x90_11">#REF!</definedName>
    <definedName name="CODO_ACERO_3x90_6" localSheetId="0">#REF!</definedName>
    <definedName name="CODO_ACERO_3x90_6">#REF!</definedName>
    <definedName name="CODO_ACERO_3x90_7" localSheetId="0">#REF!</definedName>
    <definedName name="CODO_ACERO_3x90_7">#REF!</definedName>
    <definedName name="CODO_ACERO_3x90_8" localSheetId="0">#REF!</definedName>
    <definedName name="CODO_ACERO_3x90_8">#REF!</definedName>
    <definedName name="CODO_ACERO_3x90_9" localSheetId="0">#REF!</definedName>
    <definedName name="CODO_ACERO_3x90_9">#REF!</definedName>
    <definedName name="CODO_ACERO_4X45" localSheetId="0">#REF!</definedName>
    <definedName name="CODO_ACERO_4X45">#REF!</definedName>
    <definedName name="CODO_ACERO_4X45_10" localSheetId="0">#REF!</definedName>
    <definedName name="CODO_ACERO_4X45_10">#REF!</definedName>
    <definedName name="CODO_ACERO_4X45_11" localSheetId="0">#REF!</definedName>
    <definedName name="CODO_ACERO_4X45_11">#REF!</definedName>
    <definedName name="CODO_ACERO_4X45_6" localSheetId="0">#REF!</definedName>
    <definedName name="CODO_ACERO_4X45_6">#REF!</definedName>
    <definedName name="CODO_ACERO_4X45_7" localSheetId="0">#REF!</definedName>
    <definedName name="CODO_ACERO_4X45_7">#REF!</definedName>
    <definedName name="CODO_ACERO_4X45_8" localSheetId="0">#REF!</definedName>
    <definedName name="CODO_ACERO_4X45_8">#REF!</definedName>
    <definedName name="CODO_ACERO_4X45_9" localSheetId="0">#REF!</definedName>
    <definedName name="CODO_ACERO_4X45_9">#REF!</definedName>
    <definedName name="CODO_ACERO_4X90" localSheetId="0">#REF!</definedName>
    <definedName name="CODO_ACERO_4X90">#REF!</definedName>
    <definedName name="CODO_ACERO_4X90_10" localSheetId="0">#REF!</definedName>
    <definedName name="CODO_ACERO_4X90_10">#REF!</definedName>
    <definedName name="CODO_ACERO_4X90_11" localSheetId="0">#REF!</definedName>
    <definedName name="CODO_ACERO_4X90_11">#REF!</definedName>
    <definedName name="CODO_ACERO_4X90_6" localSheetId="0">#REF!</definedName>
    <definedName name="CODO_ACERO_4X90_6">#REF!</definedName>
    <definedName name="CODO_ACERO_4X90_7" localSheetId="0">#REF!</definedName>
    <definedName name="CODO_ACERO_4X90_7">#REF!</definedName>
    <definedName name="CODO_ACERO_4X90_8" localSheetId="0">#REF!</definedName>
    <definedName name="CODO_ACERO_4X90_8">#REF!</definedName>
    <definedName name="CODO_ACERO_4X90_9" localSheetId="0">#REF!</definedName>
    <definedName name="CODO_ACERO_4X90_9">#REF!</definedName>
    <definedName name="CODO_ACERO_6x25a70" localSheetId="0">#REF!</definedName>
    <definedName name="CODO_ACERO_6x25a70">#REF!</definedName>
    <definedName name="CODO_ACERO_6x25a70_10" localSheetId="0">#REF!</definedName>
    <definedName name="CODO_ACERO_6x25a70_10">#REF!</definedName>
    <definedName name="CODO_ACERO_6x25a70_11" localSheetId="0">#REF!</definedName>
    <definedName name="CODO_ACERO_6x25a70_11">#REF!</definedName>
    <definedName name="CODO_ACERO_6x25a70_6" localSheetId="0">#REF!</definedName>
    <definedName name="CODO_ACERO_6x25a70_6">#REF!</definedName>
    <definedName name="CODO_ACERO_6x25a70_7" localSheetId="0">#REF!</definedName>
    <definedName name="CODO_ACERO_6x25a70_7">#REF!</definedName>
    <definedName name="CODO_ACERO_6x25a70_8" localSheetId="0">#REF!</definedName>
    <definedName name="CODO_ACERO_6x25a70_8">#REF!</definedName>
    <definedName name="CODO_ACERO_6x25a70_9" localSheetId="0">#REF!</definedName>
    <definedName name="CODO_ACERO_6x25a70_9">#REF!</definedName>
    <definedName name="CODO_ACERO_6x25menos" localSheetId="0">#REF!</definedName>
    <definedName name="CODO_ACERO_6x25menos">#REF!</definedName>
    <definedName name="CODO_ACERO_6x25menos_10" localSheetId="0">#REF!</definedName>
    <definedName name="CODO_ACERO_6x25menos_10">#REF!</definedName>
    <definedName name="CODO_ACERO_6x25menos_11" localSheetId="0">#REF!</definedName>
    <definedName name="CODO_ACERO_6x25menos_11">#REF!</definedName>
    <definedName name="CODO_ACERO_6x25menos_6" localSheetId="0">#REF!</definedName>
    <definedName name="CODO_ACERO_6x25menos_6">#REF!</definedName>
    <definedName name="CODO_ACERO_6x25menos_7" localSheetId="0">#REF!</definedName>
    <definedName name="CODO_ACERO_6x25menos_7">#REF!</definedName>
    <definedName name="CODO_ACERO_6x25menos_8" localSheetId="0">#REF!</definedName>
    <definedName name="CODO_ACERO_6x25menos_8">#REF!</definedName>
    <definedName name="CODO_ACERO_6x25menos_9" localSheetId="0">#REF!</definedName>
    <definedName name="CODO_ACERO_6x25menos_9">#REF!</definedName>
    <definedName name="CODO_ACERO_6x70mas" localSheetId="0">#REF!</definedName>
    <definedName name="CODO_ACERO_6x70mas">#REF!</definedName>
    <definedName name="CODO_ACERO_6x70mas_10" localSheetId="0">#REF!</definedName>
    <definedName name="CODO_ACERO_6x70mas_10">#REF!</definedName>
    <definedName name="CODO_ACERO_6x70mas_11" localSheetId="0">#REF!</definedName>
    <definedName name="CODO_ACERO_6x70mas_11">#REF!</definedName>
    <definedName name="CODO_ACERO_6x70mas_6" localSheetId="0">#REF!</definedName>
    <definedName name="CODO_ACERO_6x70mas_6">#REF!</definedName>
    <definedName name="CODO_ACERO_6x70mas_7" localSheetId="0">#REF!</definedName>
    <definedName name="CODO_ACERO_6x70mas_7">#REF!</definedName>
    <definedName name="CODO_ACERO_6x70mas_8" localSheetId="0">#REF!</definedName>
    <definedName name="CODO_ACERO_6x70mas_8">#REF!</definedName>
    <definedName name="CODO_ACERO_6x70mas_9" localSheetId="0">#REF!</definedName>
    <definedName name="CODO_ACERO_6x70mas_9">#REF!</definedName>
    <definedName name="CODO_ACERO_8x25a70" localSheetId="0">#REF!</definedName>
    <definedName name="CODO_ACERO_8x25a70">#REF!</definedName>
    <definedName name="CODO_ACERO_8x25a70_10" localSheetId="0">#REF!</definedName>
    <definedName name="CODO_ACERO_8x25a70_10">#REF!</definedName>
    <definedName name="CODO_ACERO_8x25a70_11" localSheetId="0">#REF!</definedName>
    <definedName name="CODO_ACERO_8x25a70_11">#REF!</definedName>
    <definedName name="CODO_ACERO_8x25a70_6" localSheetId="0">#REF!</definedName>
    <definedName name="CODO_ACERO_8x25a70_6">#REF!</definedName>
    <definedName name="CODO_ACERO_8x25a70_7" localSheetId="0">#REF!</definedName>
    <definedName name="CODO_ACERO_8x25a70_7">#REF!</definedName>
    <definedName name="CODO_ACERO_8x25a70_8" localSheetId="0">#REF!</definedName>
    <definedName name="CODO_ACERO_8x25a70_8">#REF!</definedName>
    <definedName name="CODO_ACERO_8x25a70_9" localSheetId="0">#REF!</definedName>
    <definedName name="CODO_ACERO_8x25a70_9">#REF!</definedName>
    <definedName name="CODO_ACERO_8x25menos" localSheetId="0">#REF!</definedName>
    <definedName name="CODO_ACERO_8x25menos">#REF!</definedName>
    <definedName name="CODO_ACERO_8x25menos_10" localSheetId="0">#REF!</definedName>
    <definedName name="CODO_ACERO_8x25menos_10">#REF!</definedName>
    <definedName name="CODO_ACERO_8x25menos_11" localSheetId="0">#REF!</definedName>
    <definedName name="CODO_ACERO_8x25menos_11">#REF!</definedName>
    <definedName name="CODO_ACERO_8x25menos_6" localSheetId="0">#REF!</definedName>
    <definedName name="CODO_ACERO_8x25menos_6">#REF!</definedName>
    <definedName name="CODO_ACERO_8x25menos_7" localSheetId="0">#REF!</definedName>
    <definedName name="CODO_ACERO_8x25menos_7">#REF!</definedName>
    <definedName name="CODO_ACERO_8x25menos_8" localSheetId="0">#REF!</definedName>
    <definedName name="CODO_ACERO_8x25menos_8">#REF!</definedName>
    <definedName name="CODO_ACERO_8x25menos_9" localSheetId="0">#REF!</definedName>
    <definedName name="CODO_ACERO_8x25menos_9">#REF!</definedName>
    <definedName name="CODO_ACERO_8x45" localSheetId="0">#REF!</definedName>
    <definedName name="CODO_ACERO_8x45">#REF!</definedName>
    <definedName name="CODO_ACERO_8x45_10" localSheetId="0">#REF!</definedName>
    <definedName name="CODO_ACERO_8x45_10">#REF!</definedName>
    <definedName name="CODO_ACERO_8x45_11" localSheetId="0">#REF!</definedName>
    <definedName name="CODO_ACERO_8x45_11">#REF!</definedName>
    <definedName name="CODO_ACERO_8x45_6" localSheetId="0">#REF!</definedName>
    <definedName name="CODO_ACERO_8x45_6">#REF!</definedName>
    <definedName name="CODO_ACERO_8x45_7" localSheetId="0">#REF!</definedName>
    <definedName name="CODO_ACERO_8x45_7">#REF!</definedName>
    <definedName name="CODO_ACERO_8x45_8" localSheetId="0">#REF!</definedName>
    <definedName name="CODO_ACERO_8x45_8">#REF!</definedName>
    <definedName name="CODO_ACERO_8x45_9" localSheetId="0">#REF!</definedName>
    <definedName name="CODO_ACERO_8x45_9">#REF!</definedName>
    <definedName name="CODO_ACERO_8x70mas" localSheetId="0">#REF!</definedName>
    <definedName name="CODO_ACERO_8x70mas">#REF!</definedName>
    <definedName name="CODO_ACERO_8x70mas_10" localSheetId="0">#REF!</definedName>
    <definedName name="CODO_ACERO_8x70mas_10">#REF!</definedName>
    <definedName name="CODO_ACERO_8x70mas_11" localSheetId="0">#REF!</definedName>
    <definedName name="CODO_ACERO_8x70mas_11">#REF!</definedName>
    <definedName name="CODO_ACERO_8x70mas_6" localSheetId="0">#REF!</definedName>
    <definedName name="CODO_ACERO_8x70mas_6">#REF!</definedName>
    <definedName name="CODO_ACERO_8x70mas_7" localSheetId="0">#REF!</definedName>
    <definedName name="CODO_ACERO_8x70mas_7">#REF!</definedName>
    <definedName name="CODO_ACERO_8x70mas_8" localSheetId="0">#REF!</definedName>
    <definedName name="CODO_ACERO_8x70mas_8">#REF!</definedName>
    <definedName name="CODO_ACERO_8x70mas_9" localSheetId="0">#REF!</definedName>
    <definedName name="CODO_ACERO_8x70mas_9">#REF!</definedName>
    <definedName name="CODO_ACERO_8x90" localSheetId="0">#REF!</definedName>
    <definedName name="CODO_ACERO_8x90">#REF!</definedName>
    <definedName name="CODO_ACERO_8x90_10" localSheetId="0">#REF!</definedName>
    <definedName name="CODO_ACERO_8x90_10">#REF!</definedName>
    <definedName name="CODO_ACERO_8x90_11" localSheetId="0">#REF!</definedName>
    <definedName name="CODO_ACERO_8x90_11">#REF!</definedName>
    <definedName name="CODO_ACERO_8x90_6" localSheetId="0">#REF!</definedName>
    <definedName name="CODO_ACERO_8x90_6">#REF!</definedName>
    <definedName name="CODO_ACERO_8x90_7" localSheetId="0">#REF!</definedName>
    <definedName name="CODO_ACERO_8x90_7">#REF!</definedName>
    <definedName name="CODO_ACERO_8x90_8" localSheetId="0">#REF!</definedName>
    <definedName name="CODO_ACERO_8x90_8">#REF!</definedName>
    <definedName name="CODO_ACERO_8x90_9" localSheetId="0">#REF!</definedName>
    <definedName name="CODO_ACERO_8x90_9">#REF!</definedName>
    <definedName name="CODO_CPVC_12x90" localSheetId="0">#REF!</definedName>
    <definedName name="CODO_CPVC_12x90">#REF!</definedName>
    <definedName name="CODO_CPVC_12x90_10" localSheetId="0">#REF!</definedName>
    <definedName name="CODO_CPVC_12x90_10">#REF!</definedName>
    <definedName name="CODO_CPVC_12x90_11" localSheetId="0">#REF!</definedName>
    <definedName name="CODO_CPVC_12x90_11">#REF!</definedName>
    <definedName name="CODO_CPVC_12x90_6" localSheetId="0">#REF!</definedName>
    <definedName name="CODO_CPVC_12x90_6">#REF!</definedName>
    <definedName name="CODO_CPVC_12x90_7" localSheetId="0">#REF!</definedName>
    <definedName name="CODO_CPVC_12x90_7">#REF!</definedName>
    <definedName name="CODO_CPVC_12x90_8" localSheetId="0">#REF!</definedName>
    <definedName name="CODO_CPVC_12x90_8">#REF!</definedName>
    <definedName name="CODO_CPVC_12x90_9" localSheetId="0">#REF!</definedName>
    <definedName name="CODO_CPVC_12x90_9">#REF!</definedName>
    <definedName name="CODO_ELEC_1" localSheetId="0">#REF!</definedName>
    <definedName name="CODO_ELEC_1">#REF!</definedName>
    <definedName name="CODO_ELEC_1_10" localSheetId="0">#REF!</definedName>
    <definedName name="CODO_ELEC_1_10">#REF!</definedName>
    <definedName name="CODO_ELEC_1_11" localSheetId="0">#REF!</definedName>
    <definedName name="CODO_ELEC_1_11">#REF!</definedName>
    <definedName name="CODO_ELEC_1_6" localSheetId="0">#REF!</definedName>
    <definedName name="CODO_ELEC_1_6">#REF!</definedName>
    <definedName name="CODO_ELEC_1_7" localSheetId="0">#REF!</definedName>
    <definedName name="CODO_ELEC_1_7">#REF!</definedName>
    <definedName name="CODO_ELEC_1_8" localSheetId="0">#REF!</definedName>
    <definedName name="CODO_ELEC_1_8">#REF!</definedName>
    <definedName name="CODO_ELEC_1_9" localSheetId="0">#REF!</definedName>
    <definedName name="CODO_ELEC_1_9">#REF!</definedName>
    <definedName name="CODO_ELEC_12" localSheetId="0">#REF!</definedName>
    <definedName name="CODO_ELEC_12">#REF!</definedName>
    <definedName name="CODO_ELEC_12_10" localSheetId="0">#REF!</definedName>
    <definedName name="CODO_ELEC_12_10">#REF!</definedName>
    <definedName name="CODO_ELEC_12_11" localSheetId="0">#REF!</definedName>
    <definedName name="CODO_ELEC_12_11">#REF!</definedName>
    <definedName name="CODO_ELEC_12_6" localSheetId="0">#REF!</definedName>
    <definedName name="CODO_ELEC_12_6">#REF!</definedName>
    <definedName name="CODO_ELEC_12_7" localSheetId="0">#REF!</definedName>
    <definedName name="CODO_ELEC_12_7">#REF!</definedName>
    <definedName name="CODO_ELEC_12_8" localSheetId="0">#REF!</definedName>
    <definedName name="CODO_ELEC_12_8">#REF!</definedName>
    <definedName name="CODO_ELEC_12_9" localSheetId="0">#REF!</definedName>
    <definedName name="CODO_ELEC_12_9">#REF!</definedName>
    <definedName name="CODO_ELEC_1y12" localSheetId="0">#REF!</definedName>
    <definedName name="CODO_ELEC_1y12">#REF!</definedName>
    <definedName name="CODO_ELEC_1y12_10" localSheetId="0">#REF!</definedName>
    <definedName name="CODO_ELEC_1y12_10">#REF!</definedName>
    <definedName name="CODO_ELEC_1y12_11" localSheetId="0">#REF!</definedName>
    <definedName name="CODO_ELEC_1y12_11">#REF!</definedName>
    <definedName name="CODO_ELEC_1y12_6" localSheetId="0">#REF!</definedName>
    <definedName name="CODO_ELEC_1y12_6">#REF!</definedName>
    <definedName name="CODO_ELEC_1y12_7" localSheetId="0">#REF!</definedName>
    <definedName name="CODO_ELEC_1y12_7">#REF!</definedName>
    <definedName name="CODO_ELEC_1y12_8" localSheetId="0">#REF!</definedName>
    <definedName name="CODO_ELEC_1y12_8">#REF!</definedName>
    <definedName name="CODO_ELEC_1y12_9" localSheetId="0">#REF!</definedName>
    <definedName name="CODO_ELEC_1y12_9">#REF!</definedName>
    <definedName name="CODO_ELEC_2" localSheetId="0">#REF!</definedName>
    <definedName name="CODO_ELEC_2">#REF!</definedName>
    <definedName name="CODO_ELEC_2_10" localSheetId="0">#REF!</definedName>
    <definedName name="CODO_ELEC_2_10">#REF!</definedName>
    <definedName name="CODO_ELEC_2_11" localSheetId="0">#REF!</definedName>
    <definedName name="CODO_ELEC_2_11">#REF!</definedName>
    <definedName name="CODO_ELEC_2_6" localSheetId="0">#REF!</definedName>
    <definedName name="CODO_ELEC_2_6">#REF!</definedName>
    <definedName name="CODO_ELEC_2_7" localSheetId="0">#REF!</definedName>
    <definedName name="CODO_ELEC_2_7">#REF!</definedName>
    <definedName name="CODO_ELEC_2_8" localSheetId="0">#REF!</definedName>
    <definedName name="CODO_ELEC_2_8">#REF!</definedName>
    <definedName name="CODO_ELEC_2_9" localSheetId="0">#REF!</definedName>
    <definedName name="CODO_ELEC_2_9">#REF!</definedName>
    <definedName name="CODO_ELEC_34" localSheetId="0">#REF!</definedName>
    <definedName name="CODO_ELEC_34">#REF!</definedName>
    <definedName name="CODO_ELEC_34_10" localSheetId="0">#REF!</definedName>
    <definedName name="CODO_ELEC_34_10">#REF!</definedName>
    <definedName name="CODO_ELEC_34_11" localSheetId="0">#REF!</definedName>
    <definedName name="CODO_ELEC_34_11">#REF!</definedName>
    <definedName name="CODO_ELEC_34_6" localSheetId="0">#REF!</definedName>
    <definedName name="CODO_ELEC_34_6">#REF!</definedName>
    <definedName name="CODO_ELEC_34_7" localSheetId="0">#REF!</definedName>
    <definedName name="CODO_ELEC_34_7">#REF!</definedName>
    <definedName name="CODO_ELEC_34_8" localSheetId="0">#REF!</definedName>
    <definedName name="CODO_ELEC_34_8">#REF!</definedName>
    <definedName name="CODO_ELEC_34_9" localSheetId="0">#REF!</definedName>
    <definedName name="CODO_ELEC_34_9">#REF!</definedName>
    <definedName name="CODO_HG_1_12_x90" localSheetId="0">#REF!</definedName>
    <definedName name="CODO_HG_1_12_x90">#REF!</definedName>
    <definedName name="CODO_HG_1_12_x90_10" localSheetId="0">#REF!</definedName>
    <definedName name="CODO_HG_1_12_x90_10">#REF!</definedName>
    <definedName name="CODO_HG_1_12_x90_11" localSheetId="0">#REF!</definedName>
    <definedName name="CODO_HG_1_12_x90_11">#REF!</definedName>
    <definedName name="CODO_HG_1_12_x90_6" localSheetId="0">#REF!</definedName>
    <definedName name="CODO_HG_1_12_x90_6">#REF!</definedName>
    <definedName name="CODO_HG_1_12_x90_7" localSheetId="0">#REF!</definedName>
    <definedName name="CODO_HG_1_12_x90_7">#REF!</definedName>
    <definedName name="CODO_HG_1_12_x90_8" localSheetId="0">#REF!</definedName>
    <definedName name="CODO_HG_1_12_x90_8">#REF!</definedName>
    <definedName name="CODO_HG_1_12_x90_9" localSheetId="0">#REF!</definedName>
    <definedName name="CODO_HG_1_12_x90_9">#REF!</definedName>
    <definedName name="CODO_HG_12x90" localSheetId="0">#REF!</definedName>
    <definedName name="CODO_HG_12x90">#REF!</definedName>
    <definedName name="CODO_HG_12x90_10" localSheetId="0">#REF!</definedName>
    <definedName name="CODO_HG_12x90_10">#REF!</definedName>
    <definedName name="CODO_HG_12x90_11" localSheetId="0">#REF!</definedName>
    <definedName name="CODO_HG_12x90_11">#REF!</definedName>
    <definedName name="CODO_HG_12x90_6" localSheetId="0">#REF!</definedName>
    <definedName name="CODO_HG_12x90_6">#REF!</definedName>
    <definedName name="CODO_HG_12x90_7" localSheetId="0">#REF!</definedName>
    <definedName name="CODO_HG_12x90_7">#REF!</definedName>
    <definedName name="CODO_HG_12x90_8" localSheetId="0">#REF!</definedName>
    <definedName name="CODO_HG_12x90_8">#REF!</definedName>
    <definedName name="CODO_HG_12x90_9" localSheetId="0">#REF!</definedName>
    <definedName name="CODO_HG_12x90_9">#REF!</definedName>
    <definedName name="CODO_HG_1x90" localSheetId="0">#REF!</definedName>
    <definedName name="CODO_HG_1x90">#REF!</definedName>
    <definedName name="CODO_HG_1x90_10" localSheetId="0">#REF!</definedName>
    <definedName name="CODO_HG_1x90_10">#REF!</definedName>
    <definedName name="CODO_HG_1x90_11" localSheetId="0">#REF!</definedName>
    <definedName name="CODO_HG_1x90_11">#REF!</definedName>
    <definedName name="CODO_HG_1x90_6" localSheetId="0">#REF!</definedName>
    <definedName name="CODO_HG_1x90_6">#REF!</definedName>
    <definedName name="CODO_HG_1x90_7" localSheetId="0">#REF!</definedName>
    <definedName name="CODO_HG_1x90_7">#REF!</definedName>
    <definedName name="CODO_HG_1x90_8" localSheetId="0">#REF!</definedName>
    <definedName name="CODO_HG_1x90_8">#REF!</definedName>
    <definedName name="CODO_HG_1x90_9" localSheetId="0">#REF!</definedName>
    <definedName name="CODO_HG_1x90_9">#REF!</definedName>
    <definedName name="CODO_HG_1y12x90" localSheetId="0">#REF!</definedName>
    <definedName name="CODO_HG_1y12x90">#REF!</definedName>
    <definedName name="CODO_HG_1y12x90_10" localSheetId="0">#REF!</definedName>
    <definedName name="CODO_HG_1y12x90_10">#REF!</definedName>
    <definedName name="CODO_HG_1y12x90_11" localSheetId="0">#REF!</definedName>
    <definedName name="CODO_HG_1y12x90_11">#REF!</definedName>
    <definedName name="CODO_HG_1y12x90_6" localSheetId="0">#REF!</definedName>
    <definedName name="CODO_HG_1y12x90_6">#REF!</definedName>
    <definedName name="CODO_HG_1y12x90_7" localSheetId="0">#REF!</definedName>
    <definedName name="CODO_HG_1y12x90_7">#REF!</definedName>
    <definedName name="CODO_HG_1y12x90_8" localSheetId="0">#REF!</definedName>
    <definedName name="CODO_HG_1y12x90_8">#REF!</definedName>
    <definedName name="CODO_HG_1y12x90_9" localSheetId="0">#REF!</definedName>
    <definedName name="CODO_HG_1y12x90_9">#REF!</definedName>
    <definedName name="CODO_HG_2x90" localSheetId="0">#REF!</definedName>
    <definedName name="CODO_HG_2x90">#REF!</definedName>
    <definedName name="CODO_HG_2x90_10" localSheetId="0">#REF!</definedName>
    <definedName name="CODO_HG_2x90_10">#REF!</definedName>
    <definedName name="CODO_HG_2x90_11" localSheetId="0">#REF!</definedName>
    <definedName name="CODO_HG_2x90_11">#REF!</definedName>
    <definedName name="CODO_HG_2x90_6" localSheetId="0">#REF!</definedName>
    <definedName name="CODO_HG_2x90_6">#REF!</definedName>
    <definedName name="CODO_HG_2x90_7" localSheetId="0">#REF!</definedName>
    <definedName name="CODO_HG_2x90_7">#REF!</definedName>
    <definedName name="CODO_HG_2x90_8" localSheetId="0">#REF!</definedName>
    <definedName name="CODO_HG_2x90_8">#REF!</definedName>
    <definedName name="CODO_HG_2x90_9" localSheetId="0">#REF!</definedName>
    <definedName name="CODO_HG_2x90_9">#REF!</definedName>
    <definedName name="CODO_HG_34x90" localSheetId="0">#REF!</definedName>
    <definedName name="CODO_HG_34x90">#REF!</definedName>
    <definedName name="CODO_HG_34x90_10" localSheetId="0">#REF!</definedName>
    <definedName name="CODO_HG_34x90_10">#REF!</definedName>
    <definedName name="CODO_HG_34x90_11" localSheetId="0">#REF!</definedName>
    <definedName name="CODO_HG_34x90_11">#REF!</definedName>
    <definedName name="CODO_HG_34x90_6" localSheetId="0">#REF!</definedName>
    <definedName name="CODO_HG_34x90_6">#REF!</definedName>
    <definedName name="CODO_HG_34x90_7" localSheetId="0">#REF!</definedName>
    <definedName name="CODO_HG_34x90_7">#REF!</definedName>
    <definedName name="CODO_HG_34x90_8" localSheetId="0">#REF!</definedName>
    <definedName name="CODO_HG_34x90_8">#REF!</definedName>
    <definedName name="CODO_HG_34x90_9" localSheetId="0">#REF!</definedName>
    <definedName name="CODO_HG_34x90_9">#REF!</definedName>
    <definedName name="CODO_PVC_DRE_2x45" localSheetId="0">#REF!</definedName>
    <definedName name="CODO_PVC_DRE_2x45">#REF!</definedName>
    <definedName name="CODO_PVC_DRE_2x45_10" localSheetId="0">#REF!</definedName>
    <definedName name="CODO_PVC_DRE_2x45_10">#REF!</definedName>
    <definedName name="CODO_PVC_DRE_2x45_11" localSheetId="0">#REF!</definedName>
    <definedName name="CODO_PVC_DRE_2x45_11">#REF!</definedName>
    <definedName name="CODO_PVC_DRE_2x45_6" localSheetId="0">#REF!</definedName>
    <definedName name="CODO_PVC_DRE_2x45_6">#REF!</definedName>
    <definedName name="CODO_PVC_DRE_2x45_7" localSheetId="0">#REF!</definedName>
    <definedName name="CODO_PVC_DRE_2x45_7">#REF!</definedName>
    <definedName name="CODO_PVC_DRE_2x45_8" localSheetId="0">#REF!</definedName>
    <definedName name="CODO_PVC_DRE_2x45_8">#REF!</definedName>
    <definedName name="CODO_PVC_DRE_2x45_9" localSheetId="0">#REF!</definedName>
    <definedName name="CODO_PVC_DRE_2x45_9">#REF!</definedName>
    <definedName name="CODO_PVC_DRE_2x90" localSheetId="0">#REF!</definedName>
    <definedName name="CODO_PVC_DRE_2x90">#REF!</definedName>
    <definedName name="CODO_PVC_DRE_2x90_10" localSheetId="0">#REF!</definedName>
    <definedName name="CODO_PVC_DRE_2x90_10">#REF!</definedName>
    <definedName name="CODO_PVC_DRE_2x90_11" localSheetId="0">#REF!</definedName>
    <definedName name="CODO_PVC_DRE_2x90_11">#REF!</definedName>
    <definedName name="CODO_PVC_DRE_2x90_6" localSheetId="0">#REF!</definedName>
    <definedName name="CODO_PVC_DRE_2x90_6">#REF!</definedName>
    <definedName name="CODO_PVC_DRE_2x90_7" localSheetId="0">#REF!</definedName>
    <definedName name="CODO_PVC_DRE_2x90_7">#REF!</definedName>
    <definedName name="CODO_PVC_DRE_2x90_8" localSheetId="0">#REF!</definedName>
    <definedName name="CODO_PVC_DRE_2x90_8">#REF!</definedName>
    <definedName name="CODO_PVC_DRE_2x90_9" localSheetId="0">#REF!</definedName>
    <definedName name="CODO_PVC_DRE_2x90_9">#REF!</definedName>
    <definedName name="CODO_PVC_DRE_3x45" localSheetId="0">#REF!</definedName>
    <definedName name="CODO_PVC_DRE_3x45">#REF!</definedName>
    <definedName name="CODO_PVC_DRE_3x45_10" localSheetId="0">#REF!</definedName>
    <definedName name="CODO_PVC_DRE_3x45_10">#REF!</definedName>
    <definedName name="CODO_PVC_DRE_3x45_11" localSheetId="0">#REF!</definedName>
    <definedName name="CODO_PVC_DRE_3x45_11">#REF!</definedName>
    <definedName name="CODO_PVC_DRE_3x45_6" localSheetId="0">#REF!</definedName>
    <definedName name="CODO_PVC_DRE_3x45_6">#REF!</definedName>
    <definedName name="CODO_PVC_DRE_3x45_7" localSheetId="0">#REF!</definedName>
    <definedName name="CODO_PVC_DRE_3x45_7">#REF!</definedName>
    <definedName name="CODO_PVC_DRE_3x45_8" localSheetId="0">#REF!</definedName>
    <definedName name="CODO_PVC_DRE_3x45_8">#REF!</definedName>
    <definedName name="CODO_PVC_DRE_3x45_9" localSheetId="0">#REF!</definedName>
    <definedName name="CODO_PVC_DRE_3x45_9">#REF!</definedName>
    <definedName name="CODO_PVC_DRE_3x90" localSheetId="0">#REF!</definedName>
    <definedName name="CODO_PVC_DRE_3x90">#REF!</definedName>
    <definedName name="CODO_PVC_DRE_3x90_10" localSheetId="0">#REF!</definedName>
    <definedName name="CODO_PVC_DRE_3x90_10">#REF!</definedName>
    <definedName name="CODO_PVC_DRE_3x90_11" localSheetId="0">#REF!</definedName>
    <definedName name="CODO_PVC_DRE_3x90_11">#REF!</definedName>
    <definedName name="CODO_PVC_DRE_3x90_6" localSheetId="0">#REF!</definedName>
    <definedName name="CODO_PVC_DRE_3x90_6">#REF!</definedName>
    <definedName name="CODO_PVC_DRE_3x90_7" localSheetId="0">#REF!</definedName>
    <definedName name="CODO_PVC_DRE_3x90_7">#REF!</definedName>
    <definedName name="CODO_PVC_DRE_3x90_8" localSheetId="0">#REF!</definedName>
    <definedName name="CODO_PVC_DRE_3x90_8">#REF!</definedName>
    <definedName name="CODO_PVC_DRE_3x90_9" localSheetId="0">#REF!</definedName>
    <definedName name="CODO_PVC_DRE_3x90_9">#REF!</definedName>
    <definedName name="CODO_PVC_DRE_4x45" localSheetId="0">#REF!</definedName>
    <definedName name="CODO_PVC_DRE_4x45">#REF!</definedName>
    <definedName name="CODO_PVC_DRE_4x45_10" localSheetId="0">#REF!</definedName>
    <definedName name="CODO_PVC_DRE_4x45_10">#REF!</definedName>
    <definedName name="CODO_PVC_DRE_4x45_11" localSheetId="0">#REF!</definedName>
    <definedName name="CODO_PVC_DRE_4x45_11">#REF!</definedName>
    <definedName name="CODO_PVC_DRE_4x45_6" localSheetId="0">#REF!</definedName>
    <definedName name="CODO_PVC_DRE_4x45_6">#REF!</definedName>
    <definedName name="CODO_PVC_DRE_4x45_7" localSheetId="0">#REF!</definedName>
    <definedName name="CODO_PVC_DRE_4x45_7">#REF!</definedName>
    <definedName name="CODO_PVC_DRE_4x45_8" localSheetId="0">#REF!</definedName>
    <definedName name="CODO_PVC_DRE_4x45_8">#REF!</definedName>
    <definedName name="CODO_PVC_DRE_4x45_9" localSheetId="0">#REF!</definedName>
    <definedName name="CODO_PVC_DRE_4x45_9">#REF!</definedName>
    <definedName name="CODO_PVC_DRE_4x90" localSheetId="0">#REF!</definedName>
    <definedName name="CODO_PVC_DRE_4x90">#REF!</definedName>
    <definedName name="CODO_PVC_DRE_4x90_10" localSheetId="0">#REF!</definedName>
    <definedName name="CODO_PVC_DRE_4x90_10">#REF!</definedName>
    <definedName name="CODO_PVC_DRE_4x90_11" localSheetId="0">#REF!</definedName>
    <definedName name="CODO_PVC_DRE_4x90_11">#REF!</definedName>
    <definedName name="CODO_PVC_DRE_4x90_6" localSheetId="0">#REF!</definedName>
    <definedName name="CODO_PVC_DRE_4x90_6">#REF!</definedName>
    <definedName name="CODO_PVC_DRE_4x90_7" localSheetId="0">#REF!</definedName>
    <definedName name="CODO_PVC_DRE_4x90_7">#REF!</definedName>
    <definedName name="CODO_PVC_DRE_4x90_8" localSheetId="0">#REF!</definedName>
    <definedName name="CODO_PVC_DRE_4x90_8">#REF!</definedName>
    <definedName name="CODO_PVC_DRE_4x90_9" localSheetId="0">#REF!</definedName>
    <definedName name="CODO_PVC_DRE_4x90_9">#REF!</definedName>
    <definedName name="CODO_PVC_PRES_12x90" localSheetId="0">#REF!</definedName>
    <definedName name="CODO_PVC_PRES_12x90">#REF!</definedName>
    <definedName name="CODO_PVC_PRES_12x90_10" localSheetId="0">#REF!</definedName>
    <definedName name="CODO_PVC_PRES_12x90_10">#REF!</definedName>
    <definedName name="CODO_PVC_PRES_12x90_11" localSheetId="0">#REF!</definedName>
    <definedName name="CODO_PVC_PRES_12x90_11">#REF!</definedName>
    <definedName name="CODO_PVC_PRES_12x90_6" localSheetId="0">#REF!</definedName>
    <definedName name="CODO_PVC_PRES_12x90_6">#REF!</definedName>
    <definedName name="CODO_PVC_PRES_12x90_7" localSheetId="0">#REF!</definedName>
    <definedName name="CODO_PVC_PRES_12x90_7">#REF!</definedName>
    <definedName name="CODO_PVC_PRES_12x90_8" localSheetId="0">#REF!</definedName>
    <definedName name="CODO_PVC_PRES_12x90_8">#REF!</definedName>
    <definedName name="CODO_PVC_PRES_12x90_9" localSheetId="0">#REF!</definedName>
    <definedName name="CODO_PVC_PRES_12x90_9">#REF!</definedName>
    <definedName name="CODO_PVC_PRES_1x90" localSheetId="0">#REF!</definedName>
    <definedName name="CODO_PVC_PRES_1x90">#REF!</definedName>
    <definedName name="CODO_PVC_PRES_1x90_10" localSheetId="0">#REF!</definedName>
    <definedName name="CODO_PVC_PRES_1x90_10">#REF!</definedName>
    <definedName name="CODO_PVC_PRES_1x90_11" localSheetId="0">#REF!</definedName>
    <definedName name="CODO_PVC_PRES_1x90_11">#REF!</definedName>
    <definedName name="CODO_PVC_PRES_1x90_6" localSheetId="0">#REF!</definedName>
    <definedName name="CODO_PVC_PRES_1x90_6">#REF!</definedName>
    <definedName name="CODO_PVC_PRES_1x90_7" localSheetId="0">#REF!</definedName>
    <definedName name="CODO_PVC_PRES_1x90_7">#REF!</definedName>
    <definedName name="CODO_PVC_PRES_1x90_8" localSheetId="0">#REF!</definedName>
    <definedName name="CODO_PVC_PRES_1x90_8">#REF!</definedName>
    <definedName name="CODO_PVC_PRES_1x90_9" localSheetId="0">#REF!</definedName>
    <definedName name="CODO_PVC_PRES_1x90_9">#REF!</definedName>
    <definedName name="COLA_EXT_LAVAMANOS_PVC_1_14x8" localSheetId="0">#REF!</definedName>
    <definedName name="COLA_EXT_LAVAMANOS_PVC_1_14x8">#REF!</definedName>
    <definedName name="COLA_EXT_LAVAMANOS_PVC_1_14x8_10" localSheetId="0">#REF!</definedName>
    <definedName name="COLA_EXT_LAVAMANOS_PVC_1_14x8_10">#REF!</definedName>
    <definedName name="COLA_EXT_LAVAMANOS_PVC_1_14x8_11" localSheetId="0">#REF!</definedName>
    <definedName name="COLA_EXT_LAVAMANOS_PVC_1_14x8_11">#REF!</definedName>
    <definedName name="COLA_EXT_LAVAMANOS_PVC_1_14x8_6" localSheetId="0">#REF!</definedName>
    <definedName name="COLA_EXT_LAVAMANOS_PVC_1_14x8_6">#REF!</definedName>
    <definedName name="COLA_EXT_LAVAMANOS_PVC_1_14x8_7" localSheetId="0">#REF!</definedName>
    <definedName name="COLA_EXT_LAVAMANOS_PVC_1_14x8_7">#REF!</definedName>
    <definedName name="COLA_EXT_LAVAMANOS_PVC_1_14x8_8" localSheetId="0">#REF!</definedName>
    <definedName name="COLA_EXT_LAVAMANOS_PVC_1_14x8_8">#REF!</definedName>
    <definedName name="COLA_EXT_LAVAMANOS_PVC_1_14x8_9" localSheetId="0">#REF!</definedName>
    <definedName name="COLA_EXT_LAVAMANOS_PVC_1_14x8_9">#REF!</definedName>
    <definedName name="COLC1" localSheetId="0">#REF!</definedName>
    <definedName name="COLC1">#REF!</definedName>
    <definedName name="COLC1_6" localSheetId="0">#REF!</definedName>
    <definedName name="COLC1_6">#REF!</definedName>
    <definedName name="COLC2" localSheetId="0">#REF!</definedName>
    <definedName name="COLC2">#REF!</definedName>
    <definedName name="COLC2_6" localSheetId="0">#REF!</definedName>
    <definedName name="COLC2_6">#REF!</definedName>
    <definedName name="COLC3CIR" localSheetId="0">#REF!</definedName>
    <definedName name="COLC3CIR">#REF!</definedName>
    <definedName name="COLC3CIR_6" localSheetId="0">#REF!</definedName>
    <definedName name="COLC3CIR_6">#REF!</definedName>
    <definedName name="COLC4" localSheetId="0">#REF!</definedName>
    <definedName name="COLC4">#REF!</definedName>
    <definedName name="COLC4_6" localSheetId="0">#REF!</definedName>
    <definedName name="COLC4_6">#REF!</definedName>
    <definedName name="COLOC_BLOCK4" localSheetId="0">#REF!</definedName>
    <definedName name="COLOC_BLOCK4">#REF!</definedName>
    <definedName name="COLOC_BLOCK4_10" localSheetId="0">#REF!</definedName>
    <definedName name="COLOC_BLOCK4_10">#REF!</definedName>
    <definedName name="COLOC_BLOCK4_11" localSheetId="0">#REF!</definedName>
    <definedName name="COLOC_BLOCK4_11">#REF!</definedName>
    <definedName name="COLOC_BLOCK4_6" localSheetId="0">#REF!</definedName>
    <definedName name="COLOC_BLOCK4_6">#REF!</definedName>
    <definedName name="COLOC_BLOCK4_7" localSheetId="0">#REF!</definedName>
    <definedName name="COLOC_BLOCK4_7">#REF!</definedName>
    <definedName name="COLOC_BLOCK4_8" localSheetId="0">#REF!</definedName>
    <definedName name="COLOC_BLOCK4_8">#REF!</definedName>
    <definedName name="COLOC_BLOCK4_9" localSheetId="0">#REF!</definedName>
    <definedName name="COLOC_BLOCK4_9">#REF!</definedName>
    <definedName name="COLOC_BLOCK6" localSheetId="0">#REF!</definedName>
    <definedName name="COLOC_BLOCK6">#REF!</definedName>
    <definedName name="COLOC_BLOCK6_10" localSheetId="0">#REF!</definedName>
    <definedName name="COLOC_BLOCK6_10">#REF!</definedName>
    <definedName name="COLOC_BLOCK6_11" localSheetId="0">#REF!</definedName>
    <definedName name="COLOC_BLOCK6_11">#REF!</definedName>
    <definedName name="COLOC_BLOCK6_6" localSheetId="0">#REF!</definedName>
    <definedName name="COLOC_BLOCK6_6">#REF!</definedName>
    <definedName name="COLOC_BLOCK6_7" localSheetId="0">#REF!</definedName>
    <definedName name="COLOC_BLOCK6_7">#REF!</definedName>
    <definedName name="COLOC_BLOCK6_8" localSheetId="0">#REF!</definedName>
    <definedName name="COLOC_BLOCK6_8">#REF!</definedName>
    <definedName name="COLOC_BLOCK6_9" localSheetId="0">#REF!</definedName>
    <definedName name="COLOC_BLOCK6_9">#REF!</definedName>
    <definedName name="COLOC_BLOCK8" localSheetId="0">#REF!</definedName>
    <definedName name="COLOC_BLOCK8">#REF!</definedName>
    <definedName name="COLOC_BLOCK8_10" localSheetId="0">#REF!</definedName>
    <definedName name="COLOC_BLOCK8_10">#REF!</definedName>
    <definedName name="COLOC_BLOCK8_11" localSheetId="0">#REF!</definedName>
    <definedName name="COLOC_BLOCK8_11">#REF!</definedName>
    <definedName name="COLOC_BLOCK8_6" localSheetId="0">#REF!</definedName>
    <definedName name="COLOC_BLOCK8_6">#REF!</definedName>
    <definedName name="COLOC_BLOCK8_7" localSheetId="0">#REF!</definedName>
    <definedName name="COLOC_BLOCK8_7">#REF!</definedName>
    <definedName name="COLOC_BLOCK8_8" localSheetId="0">#REF!</definedName>
    <definedName name="COLOC_BLOCK8_8">#REF!</definedName>
    <definedName name="COLOC_BLOCK8_9" localSheetId="0">#REF!</definedName>
    <definedName name="COLOC_BLOCK8_9">#REF!</definedName>
    <definedName name="COLOC_TUB_PEAD_16" localSheetId="0">#REF!</definedName>
    <definedName name="COLOC_TUB_PEAD_16">#REF!</definedName>
    <definedName name="COLOC_TUB_PEAD_16_10" localSheetId="0">#REF!</definedName>
    <definedName name="COLOC_TUB_PEAD_16_10">#REF!</definedName>
    <definedName name="COLOC_TUB_PEAD_16_11" localSheetId="0">#REF!</definedName>
    <definedName name="COLOC_TUB_PEAD_16_11">#REF!</definedName>
    <definedName name="COLOC_TUB_PEAD_16_6" localSheetId="0">#REF!</definedName>
    <definedName name="COLOC_TUB_PEAD_16_6">#REF!</definedName>
    <definedName name="COLOC_TUB_PEAD_16_7" localSheetId="0">#REF!</definedName>
    <definedName name="COLOC_TUB_PEAD_16_7">#REF!</definedName>
    <definedName name="COLOC_TUB_PEAD_16_8" localSheetId="0">#REF!</definedName>
    <definedName name="COLOC_TUB_PEAD_16_8">#REF!</definedName>
    <definedName name="COLOC_TUB_PEAD_16_9" localSheetId="0">#REF!</definedName>
    <definedName name="COLOC_TUB_PEAD_16_9">#REF!</definedName>
    <definedName name="COLOC_TUB_PEAD_20" localSheetId="0">#REF!</definedName>
    <definedName name="COLOC_TUB_PEAD_20">#REF!</definedName>
    <definedName name="COLOC_TUB_PEAD_20_10" localSheetId="0">#REF!</definedName>
    <definedName name="COLOC_TUB_PEAD_20_10">#REF!</definedName>
    <definedName name="COLOC_TUB_PEAD_20_11" localSheetId="0">#REF!</definedName>
    <definedName name="COLOC_TUB_PEAD_20_11">#REF!</definedName>
    <definedName name="COLOC_TUB_PEAD_20_6" localSheetId="0">#REF!</definedName>
    <definedName name="COLOC_TUB_PEAD_20_6">#REF!</definedName>
    <definedName name="COLOC_TUB_PEAD_20_7" localSheetId="0">#REF!</definedName>
    <definedName name="COLOC_TUB_PEAD_20_7">#REF!</definedName>
    <definedName name="COLOC_TUB_PEAD_20_8" localSheetId="0">#REF!</definedName>
    <definedName name="COLOC_TUB_PEAD_20_8">#REF!</definedName>
    <definedName name="COLOC_TUB_PEAD_20_9" localSheetId="0">#REF!</definedName>
    <definedName name="COLOC_TUB_PEAD_20_9">#REF!</definedName>
    <definedName name="COLOC_TUB_PEAD_8" localSheetId="0">#REF!</definedName>
    <definedName name="COLOC_TUB_PEAD_8">#REF!</definedName>
    <definedName name="COLOC_TUB_PEAD_8_10" localSheetId="0">#REF!</definedName>
    <definedName name="COLOC_TUB_PEAD_8_10">#REF!</definedName>
    <definedName name="COLOC_TUB_PEAD_8_11" localSheetId="0">#REF!</definedName>
    <definedName name="COLOC_TUB_PEAD_8_11">#REF!</definedName>
    <definedName name="COLOC_TUB_PEAD_8_6" localSheetId="0">#REF!</definedName>
    <definedName name="COLOC_TUB_PEAD_8_6">#REF!</definedName>
    <definedName name="COLOC_TUB_PEAD_8_7" localSheetId="0">#REF!</definedName>
    <definedName name="COLOC_TUB_PEAD_8_7">#REF!</definedName>
    <definedName name="COLOC_TUB_PEAD_8_8" localSheetId="0">#REF!</definedName>
    <definedName name="COLOC_TUB_PEAD_8_8">#REF!</definedName>
    <definedName name="COLOC_TUB_PEAD_8_9" localSheetId="0">#REF!</definedName>
    <definedName name="COLOC_TUB_PEAD_8_9">#REF!</definedName>
    <definedName name="COMPRESOR" localSheetId="0">#REF!</definedName>
    <definedName name="COMPRESOR">#REF!</definedName>
    <definedName name="COMPRESOR_10" localSheetId="0">#REF!</definedName>
    <definedName name="COMPRESOR_10">#REF!</definedName>
    <definedName name="COMPRESOR_11" localSheetId="0">#REF!</definedName>
    <definedName name="COMPRESOR_11">#REF!</definedName>
    <definedName name="COMPRESOR_6" localSheetId="0">#REF!</definedName>
    <definedName name="COMPRESOR_6">#REF!</definedName>
    <definedName name="COMPRESOR_7" localSheetId="0">#REF!</definedName>
    <definedName name="COMPRESOR_7">#REF!</definedName>
    <definedName name="COMPRESOR_8" localSheetId="0">#REF!</definedName>
    <definedName name="COMPRESOR_8">#REF!</definedName>
    <definedName name="COMPRESOR_9" localSheetId="0">#REF!</definedName>
    <definedName name="COMPRESOR_9">#REF!</definedName>
    <definedName name="COMPUERTA_1x1_VOLANTA" localSheetId="0">#REF!</definedName>
    <definedName name="COMPUERTA_1x1_VOLANTA">#REF!</definedName>
    <definedName name="COMPUERTA_1x1_VOLANTA_10" localSheetId="0">#REF!</definedName>
    <definedName name="COMPUERTA_1x1_VOLANTA_10">#REF!</definedName>
    <definedName name="COMPUERTA_1x1_VOLANTA_11" localSheetId="0">#REF!</definedName>
    <definedName name="COMPUERTA_1x1_VOLANTA_11">#REF!</definedName>
    <definedName name="COMPUERTA_1x1_VOLANTA_6" localSheetId="0">#REF!</definedName>
    <definedName name="COMPUERTA_1x1_VOLANTA_6">#REF!</definedName>
    <definedName name="COMPUERTA_1x1_VOLANTA_7" localSheetId="0">#REF!</definedName>
    <definedName name="COMPUERTA_1x1_VOLANTA_7">#REF!</definedName>
    <definedName name="COMPUERTA_1x1_VOLANTA_8" localSheetId="0">#REF!</definedName>
    <definedName name="COMPUERTA_1x1_VOLANTA_8">#REF!</definedName>
    <definedName name="COMPUERTA_1x1_VOLANTA_9" localSheetId="0">#REF!</definedName>
    <definedName name="COMPUERTA_1x1_VOLANTA_9">#REF!</definedName>
    <definedName name="CONTEN" localSheetId="0">#REF!</definedName>
    <definedName name="CONTEN">#REF!</definedName>
    <definedName name="CONTEN_10" localSheetId="0">#REF!</definedName>
    <definedName name="CONTEN_10">#REF!</definedName>
    <definedName name="CONTEN_11" localSheetId="0">#REF!</definedName>
    <definedName name="CONTEN_11">#REF!</definedName>
    <definedName name="CONTEN_6" localSheetId="0">#REF!</definedName>
    <definedName name="CONTEN_6">#REF!</definedName>
    <definedName name="CONTEN_7" localSheetId="0">#REF!</definedName>
    <definedName name="CONTEN_7">#REF!</definedName>
    <definedName name="CONTEN_8" localSheetId="0">#REF!</definedName>
    <definedName name="CONTEN_8">#REF!</definedName>
    <definedName name="CONTEN_9" localSheetId="0">#REF!</definedName>
    <definedName name="CONTEN_9">#REF!</definedName>
    <definedName name="COPIA" localSheetId="0">#REF!</definedName>
    <definedName name="COPIA">#REF!</definedName>
    <definedName name="COPIA_8" localSheetId="0">#REF!</definedName>
    <definedName name="COPIA_8">#REF!</definedName>
    <definedName name="CRUZ_HG_1_12" localSheetId="0">#REF!</definedName>
    <definedName name="CRUZ_HG_1_12">#REF!</definedName>
    <definedName name="CRUZ_HG_1_12_10" localSheetId="0">#REF!</definedName>
    <definedName name="CRUZ_HG_1_12_10">#REF!</definedName>
    <definedName name="CRUZ_HG_1_12_11" localSheetId="0">#REF!</definedName>
    <definedName name="CRUZ_HG_1_12_11">#REF!</definedName>
    <definedName name="CRUZ_HG_1_12_6" localSheetId="0">#REF!</definedName>
    <definedName name="CRUZ_HG_1_12_6">#REF!</definedName>
    <definedName name="CRUZ_HG_1_12_7" localSheetId="0">#REF!</definedName>
    <definedName name="CRUZ_HG_1_12_7">#REF!</definedName>
    <definedName name="CRUZ_HG_1_12_8" localSheetId="0">#REF!</definedName>
    <definedName name="CRUZ_HG_1_12_8">#REF!</definedName>
    <definedName name="CRUZ_HG_1_12_9" localSheetId="0">#REF!</definedName>
    <definedName name="CRUZ_HG_1_12_9">#REF!</definedName>
    <definedName name="cuadro" localSheetId="0">[8]ADDENDA!#REF!</definedName>
    <definedName name="cuadro">[8]ADDENDA!#REF!</definedName>
    <definedName name="cuadro_6" localSheetId="0">#REF!</definedName>
    <definedName name="cuadro_6">#REF!</definedName>
    <definedName name="cuadro_8" localSheetId="0">#REF!</definedName>
    <definedName name="cuadro_8">#REF!</definedName>
    <definedName name="CUBETA_5Gls" localSheetId="0">#REF!</definedName>
    <definedName name="CUBETA_5Gls">#REF!</definedName>
    <definedName name="CUBETA_5Gls_10" localSheetId="0">#REF!</definedName>
    <definedName name="CUBETA_5Gls_10">#REF!</definedName>
    <definedName name="CUBETA_5Gls_11" localSheetId="0">#REF!</definedName>
    <definedName name="CUBETA_5Gls_11">#REF!</definedName>
    <definedName name="CUBETA_5Gls_6" localSheetId="0">#REF!</definedName>
    <definedName name="CUBETA_5Gls_6">#REF!</definedName>
    <definedName name="CUBETA_5Gls_7" localSheetId="0">#REF!</definedName>
    <definedName name="CUBETA_5Gls_7">#REF!</definedName>
    <definedName name="CUBETA_5Gls_8" localSheetId="0">#REF!</definedName>
    <definedName name="CUBETA_5Gls_8">#REF!</definedName>
    <definedName name="CUBETA_5Gls_9" localSheetId="0">#REF!</definedName>
    <definedName name="CUBETA_5Gls_9">#REF!</definedName>
    <definedName name="CUBIC._ANTERIOR">#N/A</definedName>
    <definedName name="CUBIC._ANTERIOR_6">NA()</definedName>
    <definedName name="CUBICACION">#N/A</definedName>
    <definedName name="CUBICACION_6">NA()</definedName>
    <definedName name="CUBICADO">#N/A</definedName>
    <definedName name="CUBICADO_6">NA()</definedName>
    <definedName name="CUBO_GOMA" localSheetId="0">#REF!</definedName>
    <definedName name="CUBO_GOMA">#REF!</definedName>
    <definedName name="CUBO_GOMA_10" localSheetId="0">#REF!</definedName>
    <definedName name="CUBO_GOMA_10">#REF!</definedName>
    <definedName name="CUBO_GOMA_11" localSheetId="0">#REF!</definedName>
    <definedName name="CUBO_GOMA_11">#REF!</definedName>
    <definedName name="CUBO_GOMA_6" localSheetId="0">#REF!</definedName>
    <definedName name="CUBO_GOMA_6">#REF!</definedName>
    <definedName name="CUBO_GOMA_7" localSheetId="0">#REF!</definedName>
    <definedName name="CUBO_GOMA_7">#REF!</definedName>
    <definedName name="CUBO_GOMA_8" localSheetId="0">#REF!</definedName>
    <definedName name="CUBO_GOMA_8">#REF!</definedName>
    <definedName name="CUBO_GOMA_9" localSheetId="0">#REF!</definedName>
    <definedName name="CUBO_GOMA_9">#REF!</definedName>
    <definedName name="CUBREFALTA_INODORO_CROMO_38" localSheetId="0">#REF!</definedName>
    <definedName name="CUBREFALTA_INODORO_CROMO_38">#REF!</definedName>
    <definedName name="CUBREFALTA_INODORO_CROMO_38_10" localSheetId="0">#REF!</definedName>
    <definedName name="CUBREFALTA_INODORO_CROMO_38_10">#REF!</definedName>
    <definedName name="CUBREFALTA_INODORO_CROMO_38_11" localSheetId="0">#REF!</definedName>
    <definedName name="CUBREFALTA_INODORO_CROMO_38_11">#REF!</definedName>
    <definedName name="CUBREFALTA_INODORO_CROMO_38_6" localSheetId="0">#REF!</definedName>
    <definedName name="CUBREFALTA_INODORO_CROMO_38_6">#REF!</definedName>
    <definedName name="CUBREFALTA_INODORO_CROMO_38_7" localSheetId="0">#REF!</definedName>
    <definedName name="CUBREFALTA_INODORO_CROMO_38_7">#REF!</definedName>
    <definedName name="CUBREFALTA_INODORO_CROMO_38_8" localSheetId="0">#REF!</definedName>
    <definedName name="CUBREFALTA_INODORO_CROMO_38_8">#REF!</definedName>
    <definedName name="CUBREFALTA_INODORO_CROMO_38_9" localSheetId="0">#REF!</definedName>
    <definedName name="CUBREFALTA_INODORO_CROMO_38_9">#REF!</definedName>
    <definedName name="CURVA_ELEC_PVC_12" localSheetId="0">#REF!</definedName>
    <definedName name="CURVA_ELEC_PVC_12">#REF!</definedName>
    <definedName name="CURVA_ELEC_PVC_12_10" localSheetId="0">#REF!</definedName>
    <definedName name="CURVA_ELEC_PVC_12_10">#REF!</definedName>
    <definedName name="CURVA_ELEC_PVC_12_11" localSheetId="0">#REF!</definedName>
    <definedName name="CURVA_ELEC_PVC_12_11">#REF!</definedName>
    <definedName name="CURVA_ELEC_PVC_12_6" localSheetId="0">#REF!</definedName>
    <definedName name="CURVA_ELEC_PVC_12_6">#REF!</definedName>
    <definedName name="CURVA_ELEC_PVC_12_7" localSheetId="0">#REF!</definedName>
    <definedName name="CURVA_ELEC_PVC_12_7">#REF!</definedName>
    <definedName name="CURVA_ELEC_PVC_12_8" localSheetId="0">#REF!</definedName>
    <definedName name="CURVA_ELEC_PVC_12_8">#REF!</definedName>
    <definedName name="CURVA_ELEC_PVC_12_9" localSheetId="0">#REF!</definedName>
    <definedName name="CURVA_ELEC_PVC_12_9">#REF!</definedName>
    <definedName name="CURVA_ELEC_PVC_34" localSheetId="0">#REF!</definedName>
    <definedName name="CURVA_ELEC_PVC_34">#REF!</definedName>
    <definedName name="CURVA_ELEC_PVC_34_10" localSheetId="0">#REF!</definedName>
    <definedName name="CURVA_ELEC_PVC_34_10">#REF!</definedName>
    <definedName name="CURVA_ELEC_PVC_34_11" localSheetId="0">#REF!</definedName>
    <definedName name="CURVA_ELEC_PVC_34_11">#REF!</definedName>
    <definedName name="CURVA_ELEC_PVC_34_6" localSheetId="0">#REF!</definedName>
    <definedName name="CURVA_ELEC_PVC_34_6">#REF!</definedName>
    <definedName name="CURVA_ELEC_PVC_34_7" localSheetId="0">#REF!</definedName>
    <definedName name="CURVA_ELEC_PVC_34_7">#REF!</definedName>
    <definedName name="CURVA_ELEC_PVC_34_8" localSheetId="0">#REF!</definedName>
    <definedName name="CURVA_ELEC_PVC_34_8">#REF!</definedName>
    <definedName name="CURVA_ELEC_PVC_34_9" localSheetId="0">#REF!</definedName>
    <definedName name="CURVA_ELEC_PVC_34_9">#REF!</definedName>
    <definedName name="CUT_OUT_100AMP" localSheetId="0">#REF!</definedName>
    <definedName name="CUT_OUT_100AMP">#REF!</definedName>
    <definedName name="CUT_OUT_100AMP_10" localSheetId="0">#REF!</definedName>
    <definedName name="CUT_OUT_100AMP_10">#REF!</definedName>
    <definedName name="CUT_OUT_100AMP_11" localSheetId="0">#REF!</definedName>
    <definedName name="CUT_OUT_100AMP_11">#REF!</definedName>
    <definedName name="CUT_OUT_100AMP_6" localSheetId="0">#REF!</definedName>
    <definedName name="CUT_OUT_100AMP_6">#REF!</definedName>
    <definedName name="CUT_OUT_100AMP_7" localSheetId="0">#REF!</definedName>
    <definedName name="CUT_OUT_100AMP_7">#REF!</definedName>
    <definedName name="CUT_OUT_100AMP_8" localSheetId="0">#REF!</definedName>
    <definedName name="CUT_OUT_100AMP_8">#REF!</definedName>
    <definedName name="CUT_OUT_100AMP_9" localSheetId="0">#REF!</definedName>
    <definedName name="CUT_OUT_100AMP_9">#REF!</definedName>
    <definedName name="CUT_OUT_200AMP" localSheetId="0">#REF!</definedName>
    <definedName name="CUT_OUT_200AMP">#REF!</definedName>
    <definedName name="CUT_OUT_200AMP_10" localSheetId="0">#REF!</definedName>
    <definedName name="CUT_OUT_200AMP_10">#REF!</definedName>
    <definedName name="CUT_OUT_200AMP_11" localSheetId="0">#REF!</definedName>
    <definedName name="CUT_OUT_200AMP_11">#REF!</definedName>
    <definedName name="CUT_OUT_200AMP_6" localSheetId="0">#REF!</definedName>
    <definedName name="CUT_OUT_200AMP_6">#REF!</definedName>
    <definedName name="CUT_OUT_200AMP_7" localSheetId="0">#REF!</definedName>
    <definedName name="CUT_OUT_200AMP_7">#REF!</definedName>
    <definedName name="CUT_OUT_200AMP_8" localSheetId="0">#REF!</definedName>
    <definedName name="CUT_OUT_200AMP_8">#REF!</definedName>
    <definedName name="CUT_OUT_200AMP_9" localSheetId="0">#REF!</definedName>
    <definedName name="CUT_OUT_200AMP_9">#REF!</definedName>
    <definedName name="CZINC" localSheetId="0">[10]M.O.!#REF!</definedName>
    <definedName name="CZINC">[10]M.O.!#REF!</definedName>
    <definedName name="CZINC_6" localSheetId="0">#REF!</definedName>
    <definedName name="CZINC_6">#REF!</definedName>
    <definedName name="CZINC_8" localSheetId="0">#REF!</definedName>
    <definedName name="CZINC_8">#REF!</definedName>
    <definedName name="derop" localSheetId="0">[6]M.O.!#REF!</definedName>
    <definedName name="derop">[6]M.O.!#REF!</definedName>
    <definedName name="derop_10" localSheetId="0">#REF!</definedName>
    <definedName name="derop_10">#REF!</definedName>
    <definedName name="derop_11" localSheetId="0">#REF!</definedName>
    <definedName name="derop_11">#REF!</definedName>
    <definedName name="derop_5" localSheetId="0">#REF!</definedName>
    <definedName name="derop_5">#REF!</definedName>
    <definedName name="derop_6" localSheetId="0">#REF!</definedName>
    <definedName name="derop_6">#REF!</definedName>
    <definedName name="derop_7" localSheetId="0">#REF!</definedName>
    <definedName name="derop_7">#REF!</definedName>
    <definedName name="derop_8" localSheetId="0">#REF!</definedName>
    <definedName name="derop_8">#REF!</definedName>
    <definedName name="derop_9" localSheetId="0">#REF!</definedName>
    <definedName name="derop_9">#REF!</definedName>
    <definedName name="DERRETIDO_BCO" localSheetId="0">#REF!</definedName>
    <definedName name="DERRETIDO_BCO">#REF!</definedName>
    <definedName name="DERRETIDO_BCO_10" localSheetId="0">#REF!</definedName>
    <definedName name="DERRETIDO_BCO_10">#REF!</definedName>
    <definedName name="DERRETIDO_BCO_11" localSheetId="0">#REF!</definedName>
    <definedName name="DERRETIDO_BCO_11">#REF!</definedName>
    <definedName name="DERRETIDO_BCO_6" localSheetId="0">#REF!</definedName>
    <definedName name="DERRETIDO_BCO_6">#REF!</definedName>
    <definedName name="DERRETIDO_BCO_7" localSheetId="0">#REF!</definedName>
    <definedName name="DERRETIDO_BCO_7">#REF!</definedName>
    <definedName name="DERRETIDO_BCO_8" localSheetId="0">#REF!</definedName>
    <definedName name="DERRETIDO_BCO_8">#REF!</definedName>
    <definedName name="DERRETIDO_BCO_9" localSheetId="0">#REF!</definedName>
    <definedName name="DERRETIDO_BCO_9">#REF!</definedName>
    <definedName name="DESAGUE_DOBLE_FREGADERO_PVC" localSheetId="0">#REF!</definedName>
    <definedName name="DESAGUE_DOBLE_FREGADERO_PVC">#REF!</definedName>
    <definedName name="DESAGUE_DOBLE_FREGADERO_PVC_10" localSheetId="0">#REF!</definedName>
    <definedName name="DESAGUE_DOBLE_FREGADERO_PVC_10">#REF!</definedName>
    <definedName name="DESAGUE_DOBLE_FREGADERO_PVC_11" localSheetId="0">#REF!</definedName>
    <definedName name="DESAGUE_DOBLE_FREGADERO_PVC_11">#REF!</definedName>
    <definedName name="DESAGUE_DOBLE_FREGADERO_PVC_6" localSheetId="0">#REF!</definedName>
    <definedName name="DESAGUE_DOBLE_FREGADERO_PVC_6">#REF!</definedName>
    <definedName name="DESAGUE_DOBLE_FREGADERO_PVC_7" localSheetId="0">#REF!</definedName>
    <definedName name="DESAGUE_DOBLE_FREGADERO_PVC_7">#REF!</definedName>
    <definedName name="DESAGUE_DOBLE_FREGADERO_PVC_8" localSheetId="0">#REF!</definedName>
    <definedName name="DESAGUE_DOBLE_FREGADERO_PVC_8">#REF!</definedName>
    <definedName name="DESAGUE_DOBLE_FREGADERO_PVC_9" localSheetId="0">#REF!</definedName>
    <definedName name="DESAGUE_DOBLE_FREGADERO_PVC_9">#REF!</definedName>
    <definedName name="DESCRIPCION">#N/A</definedName>
    <definedName name="DESCRIPCION_6">NA()</definedName>
    <definedName name="desencofrado" localSheetId="0">#REF!</definedName>
    <definedName name="desencofrado">#REF!</definedName>
    <definedName name="desencofrado_8" localSheetId="0">#REF!</definedName>
    <definedName name="desencofrado_8">#REF!</definedName>
    <definedName name="DESENCOFRADO_COLS">[5]MO!$B$256</definedName>
    <definedName name="DESENCOFRADO_COLS_10" localSheetId="0">#REF!</definedName>
    <definedName name="DESENCOFRADO_COLS_10">#REF!</definedName>
    <definedName name="DESENCOFRADO_COLS_11" localSheetId="0">#REF!</definedName>
    <definedName name="DESENCOFRADO_COLS_11">#REF!</definedName>
    <definedName name="DESENCOFRADO_COLS_5" localSheetId="0">#REF!</definedName>
    <definedName name="DESENCOFRADO_COLS_5">#REF!</definedName>
    <definedName name="DESENCOFRADO_COLS_6" localSheetId="0">#REF!</definedName>
    <definedName name="DESENCOFRADO_COLS_6">#REF!</definedName>
    <definedName name="DESENCOFRADO_COLS_7" localSheetId="0">#REF!</definedName>
    <definedName name="DESENCOFRADO_COLS_7">#REF!</definedName>
    <definedName name="DESENCOFRADO_COLS_8" localSheetId="0">#REF!</definedName>
    <definedName name="DESENCOFRADO_COLS_8">#REF!</definedName>
    <definedName name="DESENCOFRADO_COLS_9" localSheetId="0">#REF!</definedName>
    <definedName name="DESENCOFRADO_COLS_9">#REF!</definedName>
    <definedName name="DESENCOFRADO_LOSA" localSheetId="0">#REF!</definedName>
    <definedName name="DESENCOFRADO_LOSA">#REF!</definedName>
    <definedName name="DESENCOFRADO_LOSA_10" localSheetId="0">#REF!</definedName>
    <definedName name="DESENCOFRADO_LOSA_10">#REF!</definedName>
    <definedName name="DESENCOFRADO_LOSA_11" localSheetId="0">#REF!</definedName>
    <definedName name="DESENCOFRADO_LOSA_11">#REF!</definedName>
    <definedName name="DESENCOFRADO_LOSA_6" localSheetId="0">#REF!</definedName>
    <definedName name="DESENCOFRADO_LOSA_6">#REF!</definedName>
    <definedName name="DESENCOFRADO_LOSA_7" localSheetId="0">#REF!</definedName>
    <definedName name="DESENCOFRADO_LOSA_7">#REF!</definedName>
    <definedName name="DESENCOFRADO_LOSA_8" localSheetId="0">#REF!</definedName>
    <definedName name="DESENCOFRADO_LOSA_8">#REF!</definedName>
    <definedName name="DESENCOFRADO_LOSA_9" localSheetId="0">#REF!</definedName>
    <definedName name="DESENCOFRADO_LOSA_9">#REF!</definedName>
    <definedName name="DESENCOFRADO_MURO" localSheetId="0">#REF!</definedName>
    <definedName name="DESENCOFRADO_MURO">#REF!</definedName>
    <definedName name="DESENCOFRADO_MURO_10" localSheetId="0">#REF!</definedName>
    <definedName name="DESENCOFRADO_MURO_10">#REF!</definedName>
    <definedName name="DESENCOFRADO_MURO_11" localSheetId="0">#REF!</definedName>
    <definedName name="DESENCOFRADO_MURO_11">#REF!</definedName>
    <definedName name="DESENCOFRADO_MURO_6" localSheetId="0">#REF!</definedName>
    <definedName name="DESENCOFRADO_MURO_6">#REF!</definedName>
    <definedName name="DESENCOFRADO_MURO_7" localSheetId="0">#REF!</definedName>
    <definedName name="DESENCOFRADO_MURO_7">#REF!</definedName>
    <definedName name="DESENCOFRADO_MURO_8" localSheetId="0">#REF!</definedName>
    <definedName name="DESENCOFRADO_MURO_8">#REF!</definedName>
    <definedName name="DESENCOFRADO_MURO_9" localSheetId="0">#REF!</definedName>
    <definedName name="DESENCOFRADO_MURO_9">#REF!</definedName>
    <definedName name="DESENCOFRADO_VIGA" localSheetId="0">#REF!</definedName>
    <definedName name="DESENCOFRADO_VIGA">#REF!</definedName>
    <definedName name="DESENCOFRADO_VIGA_10" localSheetId="0">#REF!</definedName>
    <definedName name="DESENCOFRADO_VIGA_10">#REF!</definedName>
    <definedName name="DESENCOFRADO_VIGA_11" localSheetId="0">#REF!</definedName>
    <definedName name="DESENCOFRADO_VIGA_11">#REF!</definedName>
    <definedName name="DESENCOFRADO_VIGA_6" localSheetId="0">#REF!</definedName>
    <definedName name="DESENCOFRADO_VIGA_6">#REF!</definedName>
    <definedName name="DESENCOFRADO_VIGA_7" localSheetId="0">#REF!</definedName>
    <definedName name="DESENCOFRADO_VIGA_7">#REF!</definedName>
    <definedName name="DESENCOFRADO_VIGA_8" localSheetId="0">#REF!</definedName>
    <definedName name="DESENCOFRADO_VIGA_8">#REF!</definedName>
    <definedName name="DESENCOFRADO_VIGA_9" localSheetId="0">#REF!</definedName>
    <definedName name="DESENCOFRADO_VIGA_9">#REF!</definedName>
    <definedName name="desencofradovigas" localSheetId="0">#REF!</definedName>
    <definedName name="desencofradovigas">#REF!</definedName>
    <definedName name="desencofradovigas_8" localSheetId="0">#REF!</definedName>
    <definedName name="desencofradovigas_8">#REF!</definedName>
    <definedName name="DIA" localSheetId="0">#REF!</definedName>
    <definedName name="DIA">#REF!</definedName>
    <definedName name="DIA_10" localSheetId="0">#REF!</definedName>
    <definedName name="DIA_10">#REF!</definedName>
    <definedName name="DIA_11" localSheetId="0">#REF!</definedName>
    <definedName name="DIA_11">#REF!</definedName>
    <definedName name="DIA_6" localSheetId="0">#REF!</definedName>
    <definedName name="DIA_6">#REF!</definedName>
    <definedName name="DIA_7" localSheetId="0">#REF!</definedName>
    <definedName name="DIA_7">#REF!</definedName>
    <definedName name="DIA_8" localSheetId="0">#REF!</definedName>
    <definedName name="DIA_8">#REF!</definedName>
    <definedName name="DIA_9" localSheetId="0">#REF!</definedName>
    <definedName name="DIA_9">#REF!</definedName>
    <definedName name="DIOS" localSheetId="0">#REF!</definedName>
    <definedName name="DIOS">#REF!</definedName>
    <definedName name="DISTRIBUCION_DE_AREAS_POR_NIVEL" localSheetId="0">#REF!</definedName>
    <definedName name="DISTRIBUCION_DE_AREAS_POR_NIVEL">#REF!</definedName>
    <definedName name="DISTRIBUCION_DE_AREAS_POR_NIVEL_8" localSheetId="0">#REF!</definedName>
    <definedName name="DISTRIBUCION_DE_AREAS_POR_NIVEL_8">#REF!</definedName>
    <definedName name="donatelo" localSheetId="0">[15]INS!#REF!</definedName>
    <definedName name="donatelo">[15]INS!#REF!</definedName>
    <definedName name="donatelo_10" localSheetId="0">#REF!</definedName>
    <definedName name="donatelo_10">#REF!</definedName>
    <definedName name="donatelo_11" localSheetId="0">#REF!</definedName>
    <definedName name="donatelo_11">#REF!</definedName>
    <definedName name="donatelo_5" localSheetId="0">#REF!</definedName>
    <definedName name="donatelo_5">#REF!</definedName>
    <definedName name="donatelo_6" localSheetId="0">#REF!</definedName>
    <definedName name="donatelo_6">#REF!</definedName>
    <definedName name="donatelo_7" localSheetId="0">#REF!</definedName>
    <definedName name="donatelo_7">#REF!</definedName>
    <definedName name="donatelo_8" localSheetId="0">#REF!</definedName>
    <definedName name="donatelo_8">#REF!</definedName>
    <definedName name="donatelo_9" localSheetId="0">#REF!</definedName>
    <definedName name="donatelo_9">#REF!</definedName>
    <definedName name="DUCHA_PLASTICA_CALIENTE_CROMO_12" localSheetId="0">#REF!</definedName>
    <definedName name="DUCHA_PLASTICA_CALIENTE_CROMO_12">#REF!</definedName>
    <definedName name="DUCHA_PLASTICA_CALIENTE_CROMO_12_10" localSheetId="0">#REF!</definedName>
    <definedName name="DUCHA_PLASTICA_CALIENTE_CROMO_12_10">#REF!</definedName>
    <definedName name="DUCHA_PLASTICA_CALIENTE_CROMO_12_11" localSheetId="0">#REF!</definedName>
    <definedName name="DUCHA_PLASTICA_CALIENTE_CROMO_12_11">#REF!</definedName>
    <definedName name="DUCHA_PLASTICA_CALIENTE_CROMO_12_6" localSheetId="0">#REF!</definedName>
    <definedName name="DUCHA_PLASTICA_CALIENTE_CROMO_12_6">#REF!</definedName>
    <definedName name="DUCHA_PLASTICA_CALIENTE_CROMO_12_7" localSheetId="0">#REF!</definedName>
    <definedName name="DUCHA_PLASTICA_CALIENTE_CROMO_12_7">#REF!</definedName>
    <definedName name="DUCHA_PLASTICA_CALIENTE_CROMO_12_8" localSheetId="0">#REF!</definedName>
    <definedName name="DUCHA_PLASTICA_CALIENTE_CROMO_12_8">#REF!</definedName>
    <definedName name="DUCHA_PLASTICA_CALIENTE_CROMO_12_9" localSheetId="0">#REF!</definedName>
    <definedName name="DUCHA_PLASTICA_CALIENTE_CROMO_12_9">#REF!</definedName>
    <definedName name="e" localSheetId="0">#REF!</definedName>
    <definedName name="e">#REF!</definedName>
    <definedName name="ELECTRODOS" localSheetId="0">#REF!</definedName>
    <definedName name="ELECTRODOS">#REF!</definedName>
    <definedName name="ELECTRODOS_10" localSheetId="0">#REF!</definedName>
    <definedName name="ELECTRODOS_10">#REF!</definedName>
    <definedName name="ELECTRODOS_11" localSheetId="0">#REF!</definedName>
    <definedName name="ELECTRODOS_11">#REF!</definedName>
    <definedName name="ELECTRODOS_6" localSheetId="0">#REF!</definedName>
    <definedName name="ELECTRODOS_6">#REF!</definedName>
    <definedName name="ELECTRODOS_7" localSheetId="0">#REF!</definedName>
    <definedName name="ELECTRODOS_7">#REF!</definedName>
    <definedName name="ELECTRODOS_8" localSheetId="0">#REF!</definedName>
    <definedName name="ELECTRODOS_8">#REF!</definedName>
    <definedName name="ELECTRODOS_9" localSheetId="0">#REF!</definedName>
    <definedName name="ELECTRODOS_9">#REF!</definedName>
    <definedName name="ENCACHE" localSheetId="0">#REF!</definedName>
    <definedName name="ENCACHE">#REF!</definedName>
    <definedName name="ENCACHE_10" localSheetId="0">#REF!</definedName>
    <definedName name="ENCACHE_10">#REF!</definedName>
    <definedName name="ENCACHE_11" localSheetId="0">#REF!</definedName>
    <definedName name="ENCACHE_11">#REF!</definedName>
    <definedName name="ENCACHE_6" localSheetId="0">#REF!</definedName>
    <definedName name="ENCACHE_6">#REF!</definedName>
    <definedName name="ENCACHE_7" localSheetId="0">#REF!</definedName>
    <definedName name="ENCACHE_7">#REF!</definedName>
    <definedName name="ENCACHE_8" localSheetId="0">#REF!</definedName>
    <definedName name="ENCACHE_8">#REF!</definedName>
    <definedName name="ENCACHE_9" localSheetId="0">#REF!</definedName>
    <definedName name="ENCACHE_9">#REF!</definedName>
    <definedName name="ENCOF_COLS_1">[5]MO!$B$247</definedName>
    <definedName name="ENCOF_COLS_1_10" localSheetId="0">#REF!</definedName>
    <definedName name="ENCOF_COLS_1_10">#REF!</definedName>
    <definedName name="ENCOF_COLS_1_11" localSheetId="0">#REF!</definedName>
    <definedName name="ENCOF_COLS_1_11">#REF!</definedName>
    <definedName name="ENCOF_COLS_1_5" localSheetId="0">#REF!</definedName>
    <definedName name="ENCOF_COLS_1_5">#REF!</definedName>
    <definedName name="ENCOF_COLS_1_6" localSheetId="0">#REF!</definedName>
    <definedName name="ENCOF_COLS_1_6">#REF!</definedName>
    <definedName name="ENCOF_COLS_1_7" localSheetId="0">#REF!</definedName>
    <definedName name="ENCOF_COLS_1_7">#REF!</definedName>
    <definedName name="ENCOF_COLS_1_8" localSheetId="0">#REF!</definedName>
    <definedName name="ENCOF_COLS_1_8">#REF!</definedName>
    <definedName name="ENCOF_COLS_1_9" localSheetId="0">#REF!</definedName>
    <definedName name="ENCOF_COLS_1_9">#REF!</definedName>
    <definedName name="ENCOF_DES_TC_COL_VIGA_AMARRE" localSheetId="0">#REF!</definedName>
    <definedName name="ENCOF_DES_TC_COL_VIGA_AMARRE">#REF!</definedName>
    <definedName name="ENCOF_DES_TC_COL_VIGA_AMARRE_10" localSheetId="0">#REF!</definedName>
    <definedName name="ENCOF_DES_TC_COL_VIGA_AMARRE_10">#REF!</definedName>
    <definedName name="ENCOF_DES_TC_COL_VIGA_AMARRE_11" localSheetId="0">#REF!</definedName>
    <definedName name="ENCOF_DES_TC_COL_VIGA_AMARRE_11">#REF!</definedName>
    <definedName name="ENCOF_DES_TC_COL_VIGA_AMARRE_6" localSheetId="0">#REF!</definedName>
    <definedName name="ENCOF_DES_TC_COL_VIGA_AMARRE_6">#REF!</definedName>
    <definedName name="ENCOF_DES_TC_COL_VIGA_AMARRE_7" localSheetId="0">#REF!</definedName>
    <definedName name="ENCOF_DES_TC_COL_VIGA_AMARRE_7">#REF!</definedName>
    <definedName name="ENCOF_DES_TC_COL_VIGA_AMARRE_8" localSheetId="0">#REF!</definedName>
    <definedName name="ENCOF_DES_TC_COL_VIGA_AMARRE_8">#REF!</definedName>
    <definedName name="ENCOF_DES_TC_COL_VIGA_AMARRE_9" localSheetId="0">#REF!</definedName>
    <definedName name="ENCOF_DES_TC_COL_VIGA_AMARRE_9">#REF!</definedName>
    <definedName name="ENCOF_DES_TC_COL50" localSheetId="0">#REF!</definedName>
    <definedName name="ENCOF_DES_TC_COL50">#REF!</definedName>
    <definedName name="ENCOF_DES_TC_COL50_10" localSheetId="0">#REF!</definedName>
    <definedName name="ENCOF_DES_TC_COL50_10">#REF!</definedName>
    <definedName name="ENCOF_DES_TC_COL50_11" localSheetId="0">#REF!</definedName>
    <definedName name="ENCOF_DES_TC_COL50_11">#REF!</definedName>
    <definedName name="ENCOF_DES_TC_COL50_6" localSheetId="0">#REF!</definedName>
    <definedName name="ENCOF_DES_TC_COL50_6">#REF!</definedName>
    <definedName name="ENCOF_DES_TC_COL50_7" localSheetId="0">#REF!</definedName>
    <definedName name="ENCOF_DES_TC_COL50_7">#REF!</definedName>
    <definedName name="ENCOF_DES_TC_COL50_8" localSheetId="0">#REF!</definedName>
    <definedName name="ENCOF_DES_TC_COL50_8">#REF!</definedName>
    <definedName name="ENCOF_DES_TC_COL50_9" localSheetId="0">#REF!</definedName>
    <definedName name="ENCOF_DES_TC_COL50_9">#REF!</definedName>
    <definedName name="ENCOF_DES_TC_DINTEL_ML" localSheetId="0">#REF!</definedName>
    <definedName name="ENCOF_DES_TC_DINTEL_ML">#REF!</definedName>
    <definedName name="ENCOF_DES_TC_DINTEL_ML_10" localSheetId="0">#REF!</definedName>
    <definedName name="ENCOF_DES_TC_DINTEL_ML_10">#REF!</definedName>
    <definedName name="ENCOF_DES_TC_DINTEL_ML_11" localSheetId="0">#REF!</definedName>
    <definedName name="ENCOF_DES_TC_DINTEL_ML_11">#REF!</definedName>
    <definedName name="ENCOF_DES_TC_DINTEL_ML_6" localSheetId="0">#REF!</definedName>
    <definedName name="ENCOF_DES_TC_DINTEL_ML_6">#REF!</definedName>
    <definedName name="ENCOF_DES_TC_DINTEL_ML_7" localSheetId="0">#REF!</definedName>
    <definedName name="ENCOF_DES_TC_DINTEL_ML_7">#REF!</definedName>
    <definedName name="ENCOF_DES_TC_DINTEL_ML_8" localSheetId="0">#REF!</definedName>
    <definedName name="ENCOF_DES_TC_DINTEL_ML_8">#REF!</definedName>
    <definedName name="ENCOF_DES_TC_DINTEL_ML_9" localSheetId="0">#REF!</definedName>
    <definedName name="ENCOF_DES_TC_DINTEL_ML_9">#REF!</definedName>
    <definedName name="ENCOF_DES_TC_MUROS" localSheetId="0">#REF!</definedName>
    <definedName name="ENCOF_DES_TC_MUROS">#REF!</definedName>
    <definedName name="ENCOF_DES_TC_MUROS_10" localSheetId="0">#REF!</definedName>
    <definedName name="ENCOF_DES_TC_MUROS_10">#REF!</definedName>
    <definedName name="ENCOF_DES_TC_MUROS_11" localSheetId="0">#REF!</definedName>
    <definedName name="ENCOF_DES_TC_MUROS_11">#REF!</definedName>
    <definedName name="ENCOF_DES_TC_MUROS_6" localSheetId="0">#REF!</definedName>
    <definedName name="ENCOF_DES_TC_MUROS_6">#REF!</definedName>
    <definedName name="ENCOF_DES_TC_MUROS_7" localSheetId="0">#REF!</definedName>
    <definedName name="ENCOF_DES_TC_MUROS_7">#REF!</definedName>
    <definedName name="ENCOF_DES_TC_MUROS_8" localSheetId="0">#REF!</definedName>
    <definedName name="ENCOF_DES_TC_MUROS_8">#REF!</definedName>
    <definedName name="ENCOF_DES_TC_MUROS_9" localSheetId="0">#REF!</definedName>
    <definedName name="ENCOF_DES_TC_MUROS_9">#REF!</definedName>
    <definedName name="ENCOF_TC_LOSA" localSheetId="0">#REF!</definedName>
    <definedName name="ENCOF_TC_LOSA">#REF!</definedName>
    <definedName name="ENCOF_TC_LOSA_10" localSheetId="0">#REF!</definedName>
    <definedName name="ENCOF_TC_LOSA_10">#REF!</definedName>
    <definedName name="ENCOF_TC_LOSA_11" localSheetId="0">#REF!</definedName>
    <definedName name="ENCOF_TC_LOSA_11">#REF!</definedName>
    <definedName name="ENCOF_TC_LOSA_6" localSheetId="0">#REF!</definedName>
    <definedName name="ENCOF_TC_LOSA_6">#REF!</definedName>
    <definedName name="ENCOF_TC_LOSA_7" localSheetId="0">#REF!</definedName>
    <definedName name="ENCOF_TC_LOSA_7">#REF!</definedName>
    <definedName name="ENCOF_TC_LOSA_8" localSheetId="0">#REF!</definedName>
    <definedName name="ENCOF_TC_LOSA_8">#REF!</definedName>
    <definedName name="ENCOF_TC_LOSA_9" localSheetId="0">#REF!</definedName>
    <definedName name="ENCOF_TC_LOSA_9">#REF!</definedName>
    <definedName name="ENCOF_TC_MURO_1" localSheetId="0">#REF!</definedName>
    <definedName name="ENCOF_TC_MURO_1">#REF!</definedName>
    <definedName name="ENCOF_TC_MURO_1_10" localSheetId="0">#REF!</definedName>
    <definedName name="ENCOF_TC_MURO_1_10">#REF!</definedName>
    <definedName name="ENCOF_TC_MURO_1_11" localSheetId="0">#REF!</definedName>
    <definedName name="ENCOF_TC_MURO_1_11">#REF!</definedName>
    <definedName name="ENCOF_TC_MURO_1_6" localSheetId="0">#REF!</definedName>
    <definedName name="ENCOF_TC_MURO_1_6">#REF!</definedName>
    <definedName name="ENCOF_TC_MURO_1_7" localSheetId="0">#REF!</definedName>
    <definedName name="ENCOF_TC_MURO_1_7">#REF!</definedName>
    <definedName name="ENCOF_TC_MURO_1_8" localSheetId="0">#REF!</definedName>
    <definedName name="ENCOF_TC_MURO_1_8">#REF!</definedName>
    <definedName name="ENCOF_TC_MURO_1_9" localSheetId="0">#REF!</definedName>
    <definedName name="ENCOF_TC_MURO_1_9">#REF!</definedName>
    <definedName name="ENCOFRADO_COL_RETALLE_0.10" localSheetId="0">#REF!</definedName>
    <definedName name="ENCOFRADO_COL_RETALLE_0.10">#REF!</definedName>
    <definedName name="ENCOFRADO_COL_RETALLE_0.10_10" localSheetId="0">#REF!</definedName>
    <definedName name="ENCOFRADO_COL_RETALLE_0.10_10">#REF!</definedName>
    <definedName name="ENCOFRADO_COL_RETALLE_0.10_11" localSheetId="0">#REF!</definedName>
    <definedName name="ENCOFRADO_COL_RETALLE_0.10_11">#REF!</definedName>
    <definedName name="ENCOFRADO_COL_RETALLE_0.10_6" localSheetId="0">#REF!</definedName>
    <definedName name="ENCOFRADO_COL_RETALLE_0.10_6">#REF!</definedName>
    <definedName name="ENCOFRADO_COL_RETALLE_0.10_7" localSheetId="0">#REF!</definedName>
    <definedName name="ENCOFRADO_COL_RETALLE_0.10_7">#REF!</definedName>
    <definedName name="ENCOFRADO_COL_RETALLE_0.10_8" localSheetId="0">#REF!</definedName>
    <definedName name="ENCOFRADO_COL_RETALLE_0.10_8">#REF!</definedName>
    <definedName name="ENCOFRADO_COL_RETALLE_0.10_9" localSheetId="0">#REF!</definedName>
    <definedName name="ENCOFRADO_COL_RETALLE_0.10_9">#REF!</definedName>
    <definedName name="ENCOFRADO_ESCALERA" localSheetId="0">#REF!</definedName>
    <definedName name="ENCOFRADO_ESCALERA">#REF!</definedName>
    <definedName name="ENCOFRADO_ESCALERA_10" localSheetId="0">#REF!</definedName>
    <definedName name="ENCOFRADO_ESCALERA_10">#REF!</definedName>
    <definedName name="ENCOFRADO_ESCALERA_11" localSheetId="0">#REF!</definedName>
    <definedName name="ENCOFRADO_ESCALERA_11">#REF!</definedName>
    <definedName name="ENCOFRADO_ESCALERA_6" localSheetId="0">#REF!</definedName>
    <definedName name="ENCOFRADO_ESCALERA_6">#REF!</definedName>
    <definedName name="ENCOFRADO_ESCALERA_7" localSheetId="0">#REF!</definedName>
    <definedName name="ENCOFRADO_ESCALERA_7">#REF!</definedName>
    <definedName name="ENCOFRADO_ESCALERA_8" localSheetId="0">#REF!</definedName>
    <definedName name="ENCOFRADO_ESCALERA_8">#REF!</definedName>
    <definedName name="ENCOFRADO_ESCALERA_9" localSheetId="0">#REF!</definedName>
    <definedName name="ENCOFRADO_ESCALERA_9">#REF!</definedName>
    <definedName name="ENCOFRADO_LOSA" localSheetId="0">#REF!</definedName>
    <definedName name="ENCOFRADO_LOSA">#REF!</definedName>
    <definedName name="ENCOFRADO_LOSA_10" localSheetId="0">#REF!</definedName>
    <definedName name="ENCOFRADO_LOSA_10">#REF!</definedName>
    <definedName name="ENCOFRADO_LOSA_11" localSheetId="0">#REF!</definedName>
    <definedName name="ENCOFRADO_LOSA_11">#REF!</definedName>
    <definedName name="ENCOFRADO_LOSA_6" localSheetId="0">#REF!</definedName>
    <definedName name="ENCOFRADO_LOSA_6">#REF!</definedName>
    <definedName name="ENCOFRADO_LOSA_7" localSheetId="0">#REF!</definedName>
    <definedName name="ENCOFRADO_LOSA_7">#REF!</definedName>
    <definedName name="ENCOFRADO_LOSA_8" localSheetId="0">#REF!</definedName>
    <definedName name="ENCOFRADO_LOSA_8">#REF!</definedName>
    <definedName name="ENCOFRADO_LOSA_9" localSheetId="0">#REF!</definedName>
    <definedName name="ENCOFRADO_LOSA_9">#REF!</definedName>
    <definedName name="ENCOFRADO_MUROS" localSheetId="0">#REF!</definedName>
    <definedName name="ENCOFRADO_MUROS">#REF!</definedName>
    <definedName name="ENCOFRADO_MUROS_10" localSheetId="0">#REF!</definedName>
    <definedName name="ENCOFRADO_MUROS_10">#REF!</definedName>
    <definedName name="ENCOFRADO_MUROS_11" localSheetId="0">#REF!</definedName>
    <definedName name="ENCOFRADO_MUROS_11">#REF!</definedName>
    <definedName name="ENCOFRADO_MUROS_6" localSheetId="0">#REF!</definedName>
    <definedName name="ENCOFRADO_MUROS_6">#REF!</definedName>
    <definedName name="ENCOFRADO_MUROS_7" localSheetId="0">#REF!</definedName>
    <definedName name="ENCOFRADO_MUROS_7">#REF!</definedName>
    <definedName name="ENCOFRADO_MUROS_8" localSheetId="0">#REF!</definedName>
    <definedName name="ENCOFRADO_MUROS_8">#REF!</definedName>
    <definedName name="ENCOFRADO_MUROS_9" localSheetId="0">#REF!</definedName>
    <definedName name="ENCOFRADO_MUROS_9">#REF!</definedName>
    <definedName name="ENCOFRADO_MUROS_CONFECC" localSheetId="0">#REF!</definedName>
    <definedName name="ENCOFRADO_MUROS_CONFECC">#REF!</definedName>
    <definedName name="ENCOFRADO_MUROS_CONFECC_10" localSheetId="0">#REF!</definedName>
    <definedName name="ENCOFRADO_MUROS_CONFECC_10">#REF!</definedName>
    <definedName name="ENCOFRADO_MUROS_CONFECC_11" localSheetId="0">#REF!</definedName>
    <definedName name="ENCOFRADO_MUROS_CONFECC_11">#REF!</definedName>
    <definedName name="ENCOFRADO_MUROS_CONFECC_6" localSheetId="0">#REF!</definedName>
    <definedName name="ENCOFRADO_MUROS_CONFECC_6">#REF!</definedName>
    <definedName name="ENCOFRADO_MUROS_CONFECC_7" localSheetId="0">#REF!</definedName>
    <definedName name="ENCOFRADO_MUROS_CONFECC_7">#REF!</definedName>
    <definedName name="ENCOFRADO_MUROS_CONFECC_8" localSheetId="0">#REF!</definedName>
    <definedName name="ENCOFRADO_MUROS_CONFECC_8">#REF!</definedName>
    <definedName name="ENCOFRADO_MUROS_CONFECC_9" localSheetId="0">#REF!</definedName>
    <definedName name="ENCOFRADO_MUROS_CONFECC_9">#REF!</definedName>
    <definedName name="ENCOFRADO_MUROS_instalacion" localSheetId="0">#REF!</definedName>
    <definedName name="ENCOFRADO_MUROS_instalacion">#REF!</definedName>
    <definedName name="ENCOFRADO_MUROS_instalacion_10" localSheetId="0">#REF!</definedName>
    <definedName name="ENCOFRADO_MUROS_instalacion_10">#REF!</definedName>
    <definedName name="ENCOFRADO_MUROS_instalacion_11" localSheetId="0">#REF!</definedName>
    <definedName name="ENCOFRADO_MUROS_instalacion_11">#REF!</definedName>
    <definedName name="ENCOFRADO_MUROS_instalacion_6" localSheetId="0">#REF!</definedName>
    <definedName name="ENCOFRADO_MUROS_instalacion_6">#REF!</definedName>
    <definedName name="ENCOFRADO_MUROS_instalacion_7" localSheetId="0">#REF!</definedName>
    <definedName name="ENCOFRADO_MUROS_instalacion_7">#REF!</definedName>
    <definedName name="ENCOFRADO_MUROS_instalacion_8" localSheetId="0">#REF!</definedName>
    <definedName name="ENCOFRADO_MUROS_instalacion_8">#REF!</definedName>
    <definedName name="ENCOFRADO_MUROS_instalacion_9" localSheetId="0">#REF!</definedName>
    <definedName name="ENCOFRADO_MUROS_instalacion_9">#REF!</definedName>
    <definedName name="ENCOFRADO_VIGA" localSheetId="0">#REF!</definedName>
    <definedName name="ENCOFRADO_VIGA">#REF!</definedName>
    <definedName name="ENCOFRADO_VIGA_10" localSheetId="0">#REF!</definedName>
    <definedName name="ENCOFRADO_VIGA_10">#REF!</definedName>
    <definedName name="ENCOFRADO_VIGA_11" localSheetId="0">#REF!</definedName>
    <definedName name="ENCOFRADO_VIGA_11">#REF!</definedName>
    <definedName name="ENCOFRADO_VIGA_6" localSheetId="0">#REF!</definedName>
    <definedName name="ENCOFRADO_VIGA_6">#REF!</definedName>
    <definedName name="ENCOFRADO_VIGA_7" localSheetId="0">#REF!</definedName>
    <definedName name="ENCOFRADO_VIGA_7">#REF!</definedName>
    <definedName name="ENCOFRADO_VIGA_8" localSheetId="0">#REF!</definedName>
    <definedName name="ENCOFRADO_VIGA_8">#REF!</definedName>
    <definedName name="ENCOFRADO_VIGA_9" localSheetId="0">#REF!</definedName>
    <definedName name="ENCOFRADO_VIGA_9">#REF!</definedName>
    <definedName name="ENCOFRADO_VIGA_AMARRE_20x20" localSheetId="0">#REF!</definedName>
    <definedName name="ENCOFRADO_VIGA_AMARRE_20x20">#REF!</definedName>
    <definedName name="ENCOFRADO_VIGA_AMARRE_20x20_10" localSheetId="0">#REF!</definedName>
    <definedName name="ENCOFRADO_VIGA_AMARRE_20x20_10">#REF!</definedName>
    <definedName name="ENCOFRADO_VIGA_AMARRE_20x20_11" localSheetId="0">#REF!</definedName>
    <definedName name="ENCOFRADO_VIGA_AMARRE_20x20_11">#REF!</definedName>
    <definedName name="ENCOFRADO_VIGA_AMARRE_20x20_6" localSheetId="0">#REF!</definedName>
    <definedName name="ENCOFRADO_VIGA_AMARRE_20x20_6">#REF!</definedName>
    <definedName name="ENCOFRADO_VIGA_AMARRE_20x20_7" localSheetId="0">#REF!</definedName>
    <definedName name="ENCOFRADO_VIGA_AMARRE_20x20_7">#REF!</definedName>
    <definedName name="ENCOFRADO_VIGA_AMARRE_20x20_8" localSheetId="0">#REF!</definedName>
    <definedName name="ENCOFRADO_VIGA_AMARRE_20x20_8">#REF!</definedName>
    <definedName name="ENCOFRADO_VIGA_AMARRE_20x20_9" localSheetId="0">#REF!</definedName>
    <definedName name="ENCOFRADO_VIGA_AMARRE_20x20_9">#REF!</definedName>
    <definedName name="ENCOFRADO_VIGA_FONDO" localSheetId="0">#REF!</definedName>
    <definedName name="ENCOFRADO_VIGA_FONDO">#REF!</definedName>
    <definedName name="ENCOFRADO_VIGA_FONDO_10" localSheetId="0">#REF!</definedName>
    <definedName name="ENCOFRADO_VIGA_FONDO_10">#REF!</definedName>
    <definedName name="ENCOFRADO_VIGA_FONDO_11" localSheetId="0">#REF!</definedName>
    <definedName name="ENCOFRADO_VIGA_FONDO_11">#REF!</definedName>
    <definedName name="ENCOFRADO_VIGA_FONDO_6" localSheetId="0">#REF!</definedName>
    <definedName name="ENCOFRADO_VIGA_FONDO_6">#REF!</definedName>
    <definedName name="ENCOFRADO_VIGA_FONDO_7" localSheetId="0">#REF!</definedName>
    <definedName name="ENCOFRADO_VIGA_FONDO_7">#REF!</definedName>
    <definedName name="ENCOFRADO_VIGA_FONDO_8" localSheetId="0">#REF!</definedName>
    <definedName name="ENCOFRADO_VIGA_FONDO_8">#REF!</definedName>
    <definedName name="ENCOFRADO_VIGA_FONDO_9" localSheetId="0">#REF!</definedName>
    <definedName name="ENCOFRADO_VIGA_FONDO_9">#REF!</definedName>
    <definedName name="ENCOFRADO_VIGA_GUARDERA" localSheetId="0">#REF!</definedName>
    <definedName name="ENCOFRADO_VIGA_GUARDERA">#REF!</definedName>
    <definedName name="ENCOFRADO_VIGA_GUARDERA_10" localSheetId="0">#REF!</definedName>
    <definedName name="ENCOFRADO_VIGA_GUARDERA_10">#REF!</definedName>
    <definedName name="ENCOFRADO_VIGA_GUARDERA_11" localSheetId="0">#REF!</definedName>
    <definedName name="ENCOFRADO_VIGA_GUARDERA_11">#REF!</definedName>
    <definedName name="ENCOFRADO_VIGA_GUARDERA_6" localSheetId="0">#REF!</definedName>
    <definedName name="ENCOFRADO_VIGA_GUARDERA_6">#REF!</definedName>
    <definedName name="ENCOFRADO_VIGA_GUARDERA_7" localSheetId="0">#REF!</definedName>
    <definedName name="ENCOFRADO_VIGA_GUARDERA_7">#REF!</definedName>
    <definedName name="ENCOFRADO_VIGA_GUARDERA_8" localSheetId="0">#REF!</definedName>
    <definedName name="ENCOFRADO_VIGA_GUARDERA_8">#REF!</definedName>
    <definedName name="ENCOFRADO_VIGA_GUARDERA_9" localSheetId="0">#REF!</definedName>
    <definedName name="ENCOFRADO_VIGA_GUARDERA_9">#REF!</definedName>
    <definedName name="encofradocolumna" localSheetId="0">#REF!</definedName>
    <definedName name="encofradocolumna">#REF!</definedName>
    <definedName name="encofradocolumna_6" localSheetId="0">#REF!</definedName>
    <definedName name="encofradocolumna_6">#REF!</definedName>
    <definedName name="encofradocolumna_8" localSheetId="0">#REF!</definedName>
    <definedName name="encofradocolumna_8">#REF!</definedName>
    <definedName name="encofradorampa" localSheetId="0">#REF!</definedName>
    <definedName name="encofradorampa">#REF!</definedName>
    <definedName name="encofradorampa_8" localSheetId="0">#REF!</definedName>
    <definedName name="encofradorampa_8">#REF!</definedName>
    <definedName name="ESCALON_17x30" localSheetId="0">#REF!</definedName>
    <definedName name="ESCALON_17x30">#REF!</definedName>
    <definedName name="ESCALON_17x30_10" localSheetId="0">#REF!</definedName>
    <definedName name="ESCALON_17x30_10">#REF!</definedName>
    <definedName name="ESCALON_17x30_11" localSheetId="0">#REF!</definedName>
    <definedName name="ESCALON_17x30_11">#REF!</definedName>
    <definedName name="ESCALON_17x30_6" localSheetId="0">#REF!</definedName>
    <definedName name="ESCALON_17x30_6">#REF!</definedName>
    <definedName name="ESCALON_17x30_7" localSheetId="0">#REF!</definedName>
    <definedName name="ESCALON_17x30_7">#REF!</definedName>
    <definedName name="ESCALON_17x30_8" localSheetId="0">#REF!</definedName>
    <definedName name="ESCALON_17x30_8">#REF!</definedName>
    <definedName name="ESCALON_17x30_9" localSheetId="0">#REF!</definedName>
    <definedName name="ESCALON_17x30_9">#REF!</definedName>
    <definedName name="ESCOBILLON" localSheetId="0">#REF!</definedName>
    <definedName name="ESCOBILLON">#REF!</definedName>
    <definedName name="ESCOBILLON_10" localSheetId="0">#REF!</definedName>
    <definedName name="ESCOBILLON_10">#REF!</definedName>
    <definedName name="ESCOBILLON_11" localSheetId="0">#REF!</definedName>
    <definedName name="ESCOBILLON_11">#REF!</definedName>
    <definedName name="ESCOBILLON_6" localSheetId="0">#REF!</definedName>
    <definedName name="ESCOBILLON_6">#REF!</definedName>
    <definedName name="ESCOBILLON_7" localSheetId="0">#REF!</definedName>
    <definedName name="ESCOBILLON_7">#REF!</definedName>
    <definedName name="ESCOBILLON_8" localSheetId="0">#REF!</definedName>
    <definedName name="ESCOBILLON_8">#REF!</definedName>
    <definedName name="ESCOBILLON_9" localSheetId="0">#REF!</definedName>
    <definedName name="ESCOBILLON_9">#REF!</definedName>
    <definedName name="ESTAMPADO" localSheetId="0">#REF!</definedName>
    <definedName name="ESTAMPADO">#REF!</definedName>
    <definedName name="ESTAMPADO_10" localSheetId="0">#REF!</definedName>
    <definedName name="ESTAMPADO_10">#REF!</definedName>
    <definedName name="ESTAMPADO_11" localSheetId="0">#REF!</definedName>
    <definedName name="ESTAMPADO_11">#REF!</definedName>
    <definedName name="ESTAMPADO_6" localSheetId="0">#REF!</definedName>
    <definedName name="ESTAMPADO_6">#REF!</definedName>
    <definedName name="ESTAMPADO_7" localSheetId="0">#REF!</definedName>
    <definedName name="ESTAMPADO_7">#REF!</definedName>
    <definedName name="ESTAMPADO_8" localSheetId="0">#REF!</definedName>
    <definedName name="ESTAMPADO_8">#REF!</definedName>
    <definedName name="ESTAMPADO_9" localSheetId="0">#REF!</definedName>
    <definedName name="ESTAMPADO_9">#REF!</definedName>
    <definedName name="ESTOPA" localSheetId="0">#REF!</definedName>
    <definedName name="ESTOPA">#REF!</definedName>
    <definedName name="ESTOPA_10" localSheetId="0">#REF!</definedName>
    <definedName name="ESTOPA_10">#REF!</definedName>
    <definedName name="ESTOPA_11" localSheetId="0">#REF!</definedName>
    <definedName name="ESTOPA_11">#REF!</definedName>
    <definedName name="ESTOPA_6" localSheetId="0">#REF!</definedName>
    <definedName name="ESTOPA_6">#REF!</definedName>
    <definedName name="ESTOPA_7" localSheetId="0">#REF!</definedName>
    <definedName name="ESTOPA_7">#REF!</definedName>
    <definedName name="ESTOPA_8" localSheetId="0">#REF!</definedName>
    <definedName name="ESTOPA_8">#REF!</definedName>
    <definedName name="ESTOPA_9" localSheetId="0">#REF!</definedName>
    <definedName name="ESTOPA_9">#REF!</definedName>
    <definedName name="Excel_BuiltIn_Extract" localSheetId="0">#REF!</definedName>
    <definedName name="Excel_BuiltIn_Extract">#REF!</definedName>
    <definedName name="Excel_BuiltIn_Extract_10" localSheetId="0">#REF!</definedName>
    <definedName name="Excel_BuiltIn_Extract_10">#REF!</definedName>
    <definedName name="Excel_BuiltIn_Extract_11" localSheetId="0">#REF!</definedName>
    <definedName name="Excel_BuiltIn_Extract_11">#REF!</definedName>
    <definedName name="Excel_BuiltIn_Extract_5" localSheetId="0">#REF!</definedName>
    <definedName name="Excel_BuiltIn_Extract_5">#REF!</definedName>
    <definedName name="Excel_BuiltIn_Extract_6" localSheetId="0">#REF!</definedName>
    <definedName name="Excel_BuiltIn_Extract_6">#REF!</definedName>
    <definedName name="Excel_BuiltIn_Extract_7" localSheetId="0">#REF!</definedName>
    <definedName name="Excel_BuiltIn_Extract_7">#REF!</definedName>
    <definedName name="Excel_BuiltIn_Extract_8" localSheetId="0">#REF!</definedName>
    <definedName name="Excel_BuiltIn_Extract_8">#REF!</definedName>
    <definedName name="Excel_BuiltIn_Extract_9" localSheetId="0">#REF!</definedName>
    <definedName name="Excel_BuiltIn_Extract_9">#REF!</definedName>
    <definedName name="Excel_BuiltIn_Print_Area" localSheetId="0">#REF!</definedName>
    <definedName name="Excel_BuiltIn_Print_Area">#REF!</definedName>
    <definedName name="Excel_BuiltIn_Print_Area_13" localSheetId="0">#REF!</definedName>
    <definedName name="Excel_BuiltIn_Print_Area_13">#REF!</definedName>
    <definedName name="Excel_BuiltIn_Print_Titles">NA()</definedName>
    <definedName name="Excel_BuiltIn_Print_Titles_3" localSheetId="0">#REF!</definedName>
    <definedName name="Excel_BuiltIn_Print_Titles_3">#REF!</definedName>
    <definedName name="expl" localSheetId="0">[8]ADDENDA!#REF!</definedName>
    <definedName name="expl">[8]ADDENDA!#REF!</definedName>
    <definedName name="expl_6" localSheetId="0">#REF!</definedName>
    <definedName name="expl_6">#REF!</definedName>
    <definedName name="expl_8" localSheetId="0">#REF!</definedName>
    <definedName name="expl_8">#REF!</definedName>
    <definedName name="Extracción_IM">[1]CUB02!$S$13:$AN$415</definedName>
    <definedName name="Extracción_IM_10" localSheetId="0">#REF!</definedName>
    <definedName name="Extracción_IM_10">#REF!</definedName>
    <definedName name="Extracción_IM_11" localSheetId="0">#REF!</definedName>
    <definedName name="Extracción_IM_11">#REF!</definedName>
    <definedName name="Extracción_IM_5" localSheetId="0">#REF!</definedName>
    <definedName name="Extracción_IM_5">#REF!</definedName>
    <definedName name="Extracción_IM_6" localSheetId="0">#REF!</definedName>
    <definedName name="Extracción_IM_6">#REF!</definedName>
    <definedName name="Extracción_IM_7" localSheetId="0">#REF!</definedName>
    <definedName name="Extracción_IM_7">#REF!</definedName>
    <definedName name="Extracción_IM_8" localSheetId="0">#REF!</definedName>
    <definedName name="Extracción_IM_8">#REF!</definedName>
    <definedName name="Extracción_IM_9" localSheetId="0">#REF!</definedName>
    <definedName name="Extracción_IM_9">#REF!</definedName>
    <definedName name="FIOR" localSheetId="0">#REF!</definedName>
    <definedName name="FIOR">#REF!</definedName>
    <definedName name="FIOR_8" localSheetId="0">#REF!</definedName>
    <definedName name="FIOR_8">#REF!</definedName>
    <definedName name="FREGADERO_DOBLE_ACERO_INOX" localSheetId="0">#REF!</definedName>
    <definedName name="FREGADERO_DOBLE_ACERO_INOX">#REF!</definedName>
    <definedName name="FREGADERO_DOBLE_ACERO_INOX_10" localSheetId="0">#REF!</definedName>
    <definedName name="FREGADERO_DOBLE_ACERO_INOX_10">#REF!</definedName>
    <definedName name="FREGADERO_DOBLE_ACERO_INOX_11" localSheetId="0">#REF!</definedName>
    <definedName name="FREGADERO_DOBLE_ACERO_INOX_11">#REF!</definedName>
    <definedName name="FREGADERO_DOBLE_ACERO_INOX_6" localSheetId="0">#REF!</definedName>
    <definedName name="FREGADERO_DOBLE_ACERO_INOX_6">#REF!</definedName>
    <definedName name="FREGADERO_DOBLE_ACERO_INOX_7" localSheetId="0">#REF!</definedName>
    <definedName name="FREGADERO_DOBLE_ACERO_INOX_7">#REF!</definedName>
    <definedName name="FREGADERO_DOBLE_ACERO_INOX_8" localSheetId="0">#REF!</definedName>
    <definedName name="FREGADERO_DOBLE_ACERO_INOX_8">#REF!</definedName>
    <definedName name="FREGADERO_DOBLE_ACERO_INOX_9" localSheetId="0">#REF!</definedName>
    <definedName name="FREGADERO_DOBLE_ACERO_INOX_9">#REF!</definedName>
    <definedName name="FREGADERO_SENCILLO_ACERO_INOX" localSheetId="0">#REF!</definedName>
    <definedName name="FREGADERO_SENCILLO_ACERO_INOX">#REF!</definedName>
    <definedName name="FREGADERO_SENCILLO_ACERO_INOX_10" localSheetId="0">#REF!</definedName>
    <definedName name="FREGADERO_SENCILLO_ACERO_INOX_10">#REF!</definedName>
    <definedName name="FREGADERO_SENCILLO_ACERO_INOX_11" localSheetId="0">#REF!</definedName>
    <definedName name="FREGADERO_SENCILLO_ACERO_INOX_11">#REF!</definedName>
    <definedName name="FREGADERO_SENCILLO_ACERO_INOX_6" localSheetId="0">#REF!</definedName>
    <definedName name="FREGADERO_SENCILLO_ACERO_INOX_6">#REF!</definedName>
    <definedName name="FREGADERO_SENCILLO_ACERO_INOX_7" localSheetId="0">#REF!</definedName>
    <definedName name="FREGADERO_SENCILLO_ACERO_INOX_7">#REF!</definedName>
    <definedName name="FREGADERO_SENCILLO_ACERO_INOX_8" localSheetId="0">#REF!</definedName>
    <definedName name="FREGADERO_SENCILLO_ACERO_INOX_8">#REF!</definedName>
    <definedName name="FREGADERO_SENCILLO_ACERO_INOX_9" localSheetId="0">#REF!</definedName>
    <definedName name="FREGADERO_SENCILLO_ACERO_INOX_9">#REF!</definedName>
    <definedName name="FSDFS" localSheetId="0">#REF!</definedName>
    <definedName name="FSDFS">#REF!</definedName>
    <definedName name="FSDFS_6" localSheetId="0">#REF!</definedName>
    <definedName name="FSDFS_6">#REF!</definedName>
    <definedName name="GAS_CIL" localSheetId="0">#REF!</definedName>
    <definedName name="GAS_CIL">#REF!</definedName>
    <definedName name="GAS_CIL_10" localSheetId="0">#REF!</definedName>
    <definedName name="GAS_CIL_10">#REF!</definedName>
    <definedName name="GAS_CIL_11" localSheetId="0">#REF!</definedName>
    <definedName name="GAS_CIL_11">#REF!</definedName>
    <definedName name="GAS_CIL_6" localSheetId="0">#REF!</definedName>
    <definedName name="GAS_CIL_6">#REF!</definedName>
    <definedName name="GAS_CIL_7" localSheetId="0">#REF!</definedName>
    <definedName name="GAS_CIL_7">#REF!</definedName>
    <definedName name="GAS_CIL_8" localSheetId="0">#REF!</definedName>
    <definedName name="GAS_CIL_8">#REF!</definedName>
    <definedName name="GAS_CIL_9" localSheetId="0">#REF!</definedName>
    <definedName name="GAS_CIL_9">#REF!</definedName>
    <definedName name="GASOIL" localSheetId="0">#REF!</definedName>
    <definedName name="GASOIL">#REF!</definedName>
    <definedName name="GASOIL_10" localSheetId="0">#REF!</definedName>
    <definedName name="GASOIL_10">#REF!</definedName>
    <definedName name="GASOIL_11" localSheetId="0">#REF!</definedName>
    <definedName name="GASOIL_11">#REF!</definedName>
    <definedName name="GASOIL_6" localSheetId="0">#REF!</definedName>
    <definedName name="GASOIL_6">#REF!</definedName>
    <definedName name="GASOIL_7" localSheetId="0">#REF!</definedName>
    <definedName name="GASOIL_7">#REF!</definedName>
    <definedName name="GASOIL_8" localSheetId="0">#REF!</definedName>
    <definedName name="GASOIL_8">#REF!</definedName>
    <definedName name="GASOIL_9" localSheetId="0">#REF!</definedName>
    <definedName name="GASOIL_9">#REF!</definedName>
    <definedName name="GASOLINA">[7]INS!$D$561</definedName>
    <definedName name="GASOLINA_6" localSheetId="0">#REF!</definedName>
    <definedName name="GASOLINA_6">#REF!</definedName>
    <definedName name="GAVIONES" localSheetId="0">#REF!</definedName>
    <definedName name="GAVIONES">#REF!</definedName>
    <definedName name="GAVIONES_10" localSheetId="0">#REF!</definedName>
    <definedName name="GAVIONES_10">#REF!</definedName>
    <definedName name="GAVIONES_11" localSheetId="0">#REF!</definedName>
    <definedName name="GAVIONES_11">#REF!</definedName>
    <definedName name="GAVIONES_6" localSheetId="0">#REF!</definedName>
    <definedName name="GAVIONES_6">#REF!</definedName>
    <definedName name="GAVIONES_7" localSheetId="0">#REF!</definedName>
    <definedName name="GAVIONES_7">#REF!</definedName>
    <definedName name="GAVIONES_8" localSheetId="0">#REF!</definedName>
    <definedName name="GAVIONES_8">#REF!</definedName>
    <definedName name="GAVIONES_9" localSheetId="0">#REF!</definedName>
    <definedName name="GAVIONES_9">#REF!</definedName>
    <definedName name="GENERADOR_DIESEL_400KW" localSheetId="0">#REF!</definedName>
    <definedName name="GENERADOR_DIESEL_400KW">#REF!</definedName>
    <definedName name="GENERADOR_DIESEL_400KW_10" localSheetId="0">#REF!</definedName>
    <definedName name="GENERADOR_DIESEL_400KW_10">#REF!</definedName>
    <definedName name="GENERADOR_DIESEL_400KW_11" localSheetId="0">#REF!</definedName>
    <definedName name="GENERADOR_DIESEL_400KW_11">#REF!</definedName>
    <definedName name="GENERADOR_DIESEL_400KW_6" localSheetId="0">#REF!</definedName>
    <definedName name="GENERADOR_DIESEL_400KW_6">#REF!</definedName>
    <definedName name="GENERADOR_DIESEL_400KW_7" localSheetId="0">#REF!</definedName>
    <definedName name="GENERADOR_DIESEL_400KW_7">#REF!</definedName>
    <definedName name="GENERADOR_DIESEL_400KW_8" localSheetId="0">#REF!</definedName>
    <definedName name="GENERADOR_DIESEL_400KW_8">#REF!</definedName>
    <definedName name="GENERADOR_DIESEL_400KW_9" localSheetId="0">#REF!</definedName>
    <definedName name="GENERADOR_DIESEL_400KW_9">#REF!</definedName>
    <definedName name="GRANITO_30x30" localSheetId="0">#REF!</definedName>
    <definedName name="GRANITO_30x30">#REF!</definedName>
    <definedName name="GRANITO_30x30_10" localSheetId="0">#REF!</definedName>
    <definedName name="GRANITO_30x30_10">#REF!</definedName>
    <definedName name="GRANITO_30x30_11" localSheetId="0">#REF!</definedName>
    <definedName name="GRANITO_30x30_11">#REF!</definedName>
    <definedName name="GRANITO_30x30_6" localSheetId="0">#REF!</definedName>
    <definedName name="GRANITO_30x30_6">#REF!</definedName>
    <definedName name="GRANITO_30x30_7" localSheetId="0">#REF!</definedName>
    <definedName name="GRANITO_30x30_7">#REF!</definedName>
    <definedName name="GRANITO_30x30_8" localSheetId="0">#REF!</definedName>
    <definedName name="GRANITO_30x30_8">#REF!</definedName>
    <definedName name="GRANITO_30x30_9" localSheetId="0">#REF!</definedName>
    <definedName name="GRANITO_30x30_9">#REF!</definedName>
    <definedName name="GRANITO_40x40" localSheetId="0">#REF!</definedName>
    <definedName name="GRANITO_40x40">#REF!</definedName>
    <definedName name="GRANITO_40x40_10" localSheetId="0">#REF!</definedName>
    <definedName name="GRANITO_40x40_10">#REF!</definedName>
    <definedName name="GRANITO_40x40_11" localSheetId="0">#REF!</definedName>
    <definedName name="GRANITO_40x40_11">#REF!</definedName>
    <definedName name="GRANITO_40x40_6" localSheetId="0">#REF!</definedName>
    <definedName name="GRANITO_40x40_6">#REF!</definedName>
    <definedName name="GRANITO_40x40_7" localSheetId="0">#REF!</definedName>
    <definedName name="GRANITO_40x40_7">#REF!</definedName>
    <definedName name="GRANITO_40x40_8" localSheetId="0">#REF!</definedName>
    <definedName name="GRANITO_40x40_8">#REF!</definedName>
    <definedName name="GRANITO_40x40_9" localSheetId="0">#REF!</definedName>
    <definedName name="GRANITO_40x40_9">#REF!</definedName>
    <definedName name="GRANITO_FONDO_BCO_30x30" localSheetId="0">#REF!</definedName>
    <definedName name="GRANITO_FONDO_BCO_30x30">#REF!</definedName>
    <definedName name="GRANITO_FONDO_BCO_30x30_10" localSheetId="0">#REF!</definedName>
    <definedName name="GRANITO_FONDO_BCO_30x30_10">#REF!</definedName>
    <definedName name="GRANITO_FONDO_BCO_30x30_11" localSheetId="0">#REF!</definedName>
    <definedName name="GRANITO_FONDO_BCO_30x30_11">#REF!</definedName>
    <definedName name="GRANITO_FONDO_BCO_30x30_6" localSheetId="0">#REF!</definedName>
    <definedName name="GRANITO_FONDO_BCO_30x30_6">#REF!</definedName>
    <definedName name="GRANITO_FONDO_BCO_30x30_7" localSheetId="0">#REF!</definedName>
    <definedName name="GRANITO_FONDO_BCO_30x30_7">#REF!</definedName>
    <definedName name="GRANITO_FONDO_BCO_30x30_8" localSheetId="0">#REF!</definedName>
    <definedName name="GRANITO_FONDO_BCO_30x30_8">#REF!</definedName>
    <definedName name="GRANITO_FONDO_BCO_30x30_9" localSheetId="0">#REF!</definedName>
    <definedName name="GRANITO_FONDO_BCO_30x30_9">#REF!</definedName>
    <definedName name="GRANITO_FONDO_GRIS" localSheetId="0">#REF!</definedName>
    <definedName name="GRANITO_FONDO_GRIS">#REF!</definedName>
    <definedName name="GRANITO_FONDO_GRIS_10" localSheetId="0">#REF!</definedName>
    <definedName name="GRANITO_FONDO_GRIS_10">#REF!</definedName>
    <definedName name="GRANITO_FONDO_GRIS_11" localSheetId="0">#REF!</definedName>
    <definedName name="GRANITO_FONDO_GRIS_11">#REF!</definedName>
    <definedName name="GRANITO_FONDO_GRIS_6" localSheetId="0">#REF!</definedName>
    <definedName name="GRANITO_FONDO_GRIS_6">#REF!</definedName>
    <definedName name="GRANITO_FONDO_GRIS_7" localSheetId="0">#REF!</definedName>
    <definedName name="GRANITO_FONDO_GRIS_7">#REF!</definedName>
    <definedName name="GRANITO_FONDO_GRIS_8" localSheetId="0">#REF!</definedName>
    <definedName name="GRANITO_FONDO_GRIS_8">#REF!</definedName>
    <definedName name="GRANITO_FONDO_GRIS_9" localSheetId="0">#REF!</definedName>
    <definedName name="GRANITO_FONDO_GRIS_9">#REF!</definedName>
    <definedName name="Grava" localSheetId="0">#REF!</definedName>
    <definedName name="Grava">#REF!</definedName>
    <definedName name="Grava_10" localSheetId="0">#REF!</definedName>
    <definedName name="Grava_10">#REF!</definedName>
    <definedName name="Grava_11" localSheetId="0">#REF!</definedName>
    <definedName name="Grava_11">#REF!</definedName>
    <definedName name="Grava_6" localSheetId="0">#REF!</definedName>
    <definedName name="Grava_6">#REF!</definedName>
    <definedName name="Grava_7" localSheetId="0">#REF!</definedName>
    <definedName name="Grava_7">#REF!</definedName>
    <definedName name="Grava_8" localSheetId="0">#REF!</definedName>
    <definedName name="Grava_8">#REF!</definedName>
    <definedName name="Grava_9" localSheetId="0">#REF!</definedName>
    <definedName name="Grava_9">#REF!</definedName>
    <definedName name="GRUA" localSheetId="0">#REF!</definedName>
    <definedName name="GRUA">#REF!</definedName>
    <definedName name="GRUA_10" localSheetId="0">#REF!</definedName>
    <definedName name="GRUA_10">#REF!</definedName>
    <definedName name="GRUA_11" localSheetId="0">#REF!</definedName>
    <definedName name="GRUA_11">#REF!</definedName>
    <definedName name="GRUA_6" localSheetId="0">#REF!</definedName>
    <definedName name="GRUA_6">#REF!</definedName>
    <definedName name="GRUA_7" localSheetId="0">#REF!</definedName>
    <definedName name="GRUA_7">#REF!</definedName>
    <definedName name="GRUA_8" localSheetId="0">#REF!</definedName>
    <definedName name="GRUA_8">#REF!</definedName>
    <definedName name="GRUA_9" localSheetId="0">#REF!</definedName>
    <definedName name="GRUA_9">#REF!</definedName>
    <definedName name="H" localSheetId="0">[3]M.O.!#REF!</definedName>
    <definedName name="H">[3]M.O.!#REF!</definedName>
    <definedName name="HACHA" localSheetId="0">#REF!</definedName>
    <definedName name="HACHA">#REF!</definedName>
    <definedName name="HACHA_10" localSheetId="0">#REF!</definedName>
    <definedName name="HACHA_10">#REF!</definedName>
    <definedName name="HACHA_11" localSheetId="0">#REF!</definedName>
    <definedName name="HACHA_11">#REF!</definedName>
    <definedName name="HACHA_6" localSheetId="0">#REF!</definedName>
    <definedName name="HACHA_6">#REF!</definedName>
    <definedName name="HACHA_7" localSheetId="0">#REF!</definedName>
    <definedName name="HACHA_7">#REF!</definedName>
    <definedName name="HACHA_8" localSheetId="0">#REF!</definedName>
    <definedName name="HACHA_8">#REF!</definedName>
    <definedName name="HACHA_9" localSheetId="0">#REF!</definedName>
    <definedName name="HACHA_9">#REF!</definedName>
    <definedName name="HERR_MENO" localSheetId="0">#REF!</definedName>
    <definedName name="HERR_MENO">#REF!</definedName>
    <definedName name="HERR_MENO_10" localSheetId="0">#REF!</definedName>
    <definedName name="HERR_MENO_10">#REF!</definedName>
    <definedName name="HERR_MENO_11" localSheetId="0">#REF!</definedName>
    <definedName name="HERR_MENO_11">#REF!</definedName>
    <definedName name="HERR_MENO_6" localSheetId="0">#REF!</definedName>
    <definedName name="HERR_MENO_6">#REF!</definedName>
    <definedName name="HERR_MENO_7" localSheetId="0">#REF!</definedName>
    <definedName name="HERR_MENO_7">#REF!</definedName>
    <definedName name="HERR_MENO_8" localSheetId="0">#REF!</definedName>
    <definedName name="HERR_MENO_8">#REF!</definedName>
    <definedName name="HERR_MENO_9" localSheetId="0">#REF!</definedName>
    <definedName name="HERR_MENO_9">#REF!</definedName>
    <definedName name="HILO" localSheetId="0">#REF!</definedName>
    <definedName name="HILO">#REF!</definedName>
    <definedName name="HILO_10" localSheetId="0">#REF!</definedName>
    <definedName name="HILO_10">#REF!</definedName>
    <definedName name="HILO_11" localSheetId="0">#REF!</definedName>
    <definedName name="HILO_11">#REF!</definedName>
    <definedName name="HILO_6" localSheetId="0">#REF!</definedName>
    <definedName name="HILO_6">#REF!</definedName>
    <definedName name="HILO_7" localSheetId="0">#REF!</definedName>
    <definedName name="HILO_7">#REF!</definedName>
    <definedName name="HILO_8" localSheetId="0">#REF!</definedName>
    <definedName name="HILO_8">#REF!</definedName>
    <definedName name="HILO_9" localSheetId="0">#REF!</definedName>
    <definedName name="HILO_9">#REF!</definedName>
    <definedName name="Horm_124_TrompoyWinche" localSheetId="0">#REF!</definedName>
    <definedName name="Horm_124_TrompoyWinche">#REF!</definedName>
    <definedName name="Horm_124_TrompoyWinche_10" localSheetId="0">#REF!</definedName>
    <definedName name="Horm_124_TrompoyWinche_10">#REF!</definedName>
    <definedName name="Horm_124_TrompoyWinche_11" localSheetId="0">#REF!</definedName>
    <definedName name="Horm_124_TrompoyWinche_11">#REF!</definedName>
    <definedName name="Horm_124_TrompoyWinche_6" localSheetId="0">#REF!</definedName>
    <definedName name="Horm_124_TrompoyWinche_6">#REF!</definedName>
    <definedName name="Horm_124_TrompoyWinche_7" localSheetId="0">#REF!</definedName>
    <definedName name="Horm_124_TrompoyWinche_7">#REF!</definedName>
    <definedName name="Horm_124_TrompoyWinche_8" localSheetId="0">#REF!</definedName>
    <definedName name="Horm_124_TrompoyWinche_8">#REF!</definedName>
    <definedName name="Horm_124_TrompoyWinche_9" localSheetId="0">#REF!</definedName>
    <definedName name="Horm_124_TrompoyWinche_9">#REF!</definedName>
    <definedName name="HORM_IND_180" localSheetId="0">#REF!</definedName>
    <definedName name="HORM_IND_180">#REF!</definedName>
    <definedName name="HORM_IND_180_10" localSheetId="0">#REF!</definedName>
    <definedName name="HORM_IND_180_10">#REF!</definedName>
    <definedName name="HORM_IND_180_11" localSheetId="0">#REF!</definedName>
    <definedName name="HORM_IND_180_11">#REF!</definedName>
    <definedName name="HORM_IND_180_6" localSheetId="0">#REF!</definedName>
    <definedName name="HORM_IND_180_6">#REF!</definedName>
    <definedName name="HORM_IND_180_7" localSheetId="0">#REF!</definedName>
    <definedName name="HORM_IND_180_7">#REF!</definedName>
    <definedName name="HORM_IND_180_8" localSheetId="0">#REF!</definedName>
    <definedName name="HORM_IND_180_8">#REF!</definedName>
    <definedName name="HORM_IND_180_9" localSheetId="0">#REF!</definedName>
    <definedName name="HORM_IND_180_9">#REF!</definedName>
    <definedName name="HORM_IND_210" localSheetId="0">#REF!</definedName>
    <definedName name="HORM_IND_210">#REF!</definedName>
    <definedName name="HORM_IND_210_10" localSheetId="0">#REF!</definedName>
    <definedName name="HORM_IND_210_10">#REF!</definedName>
    <definedName name="HORM_IND_210_11" localSheetId="0">#REF!</definedName>
    <definedName name="HORM_IND_210_11">#REF!</definedName>
    <definedName name="HORM_IND_210_6" localSheetId="0">#REF!</definedName>
    <definedName name="HORM_IND_210_6">#REF!</definedName>
    <definedName name="HORM_IND_210_7" localSheetId="0">#REF!</definedName>
    <definedName name="HORM_IND_210_7">#REF!</definedName>
    <definedName name="HORM_IND_210_8" localSheetId="0">#REF!</definedName>
    <definedName name="HORM_IND_210_8">#REF!</definedName>
    <definedName name="HORM_IND_210_9" localSheetId="0">#REF!</definedName>
    <definedName name="HORM_IND_210_9">#REF!</definedName>
    <definedName name="HORM_IND_240" localSheetId="0">#REF!</definedName>
    <definedName name="HORM_IND_240">#REF!</definedName>
    <definedName name="HORM_IND_240_10" localSheetId="0">#REF!</definedName>
    <definedName name="HORM_IND_240_10">#REF!</definedName>
    <definedName name="HORM_IND_240_11" localSheetId="0">#REF!</definedName>
    <definedName name="HORM_IND_240_11">#REF!</definedName>
    <definedName name="HORM_IND_240_6" localSheetId="0">#REF!</definedName>
    <definedName name="HORM_IND_240_6">#REF!</definedName>
    <definedName name="HORM_IND_240_7" localSheetId="0">#REF!</definedName>
    <definedName name="HORM_IND_240_7">#REF!</definedName>
    <definedName name="HORM_IND_240_8" localSheetId="0">#REF!</definedName>
    <definedName name="HORM_IND_240_8">#REF!</definedName>
    <definedName name="HORM_IND_240_9" localSheetId="0">#REF!</definedName>
    <definedName name="HORM_IND_240_9">#REF!</definedName>
    <definedName name="HORM135_MANUAL">'[14]HORM. Y MORTEROS.'!$H$212</definedName>
    <definedName name="hormigon140" localSheetId="0">#REF!</definedName>
    <definedName name="hormigon140">#REF!</definedName>
    <definedName name="hormigon140_6" localSheetId="0">#REF!</definedName>
    <definedName name="hormigon140_6">#REF!</definedName>
    <definedName name="hormigon140_8" localSheetId="0">#REF!</definedName>
    <definedName name="hormigon140_8">#REF!</definedName>
    <definedName name="hormigon180" localSheetId="0">#REF!</definedName>
    <definedName name="hormigon180">#REF!</definedName>
    <definedName name="hormigon180_8" localSheetId="0">#REF!</definedName>
    <definedName name="hormigon180_8">#REF!</definedName>
    <definedName name="hormigon210" localSheetId="0">#REF!</definedName>
    <definedName name="hormigon210">#REF!</definedName>
    <definedName name="hormigon210_8" localSheetId="0">#REF!</definedName>
    <definedName name="hormigon210_8">#REF!</definedName>
    <definedName name="impresion_2" localSheetId="0">[16]Directos!#REF!</definedName>
    <definedName name="impresion_2">[16]Directos!#REF!</definedName>
    <definedName name="Imprimir_área_IM" localSheetId="0">#REF!</definedName>
    <definedName name="Imprimir_área_IM">#REF!</definedName>
    <definedName name="Imprimir_área_IM_6" localSheetId="0">#REF!</definedName>
    <definedName name="Imprimir_área_IM_6">#REF!</definedName>
    <definedName name="ingeniera">[6]M.O.!$C$10</definedName>
    <definedName name="ingeniera_10" localSheetId="0">#REF!</definedName>
    <definedName name="ingeniera_10">#REF!</definedName>
    <definedName name="ingeniera_11" localSheetId="0">#REF!</definedName>
    <definedName name="ingeniera_11">#REF!</definedName>
    <definedName name="ingeniera_5" localSheetId="0">#REF!</definedName>
    <definedName name="ingeniera_5">#REF!</definedName>
    <definedName name="ingeniera_6" localSheetId="0">#REF!</definedName>
    <definedName name="ingeniera_6">#REF!</definedName>
    <definedName name="ingeniera_7" localSheetId="0">#REF!</definedName>
    <definedName name="ingeniera_7">#REF!</definedName>
    <definedName name="ingeniera_8" localSheetId="0">#REF!</definedName>
    <definedName name="ingeniera_8">#REF!</definedName>
    <definedName name="ingeniera_9" localSheetId="0">#REF!</definedName>
    <definedName name="ingeniera_9">#REF!</definedName>
    <definedName name="INODORO_BCO_TAPA" localSheetId="0">#REF!</definedName>
    <definedName name="INODORO_BCO_TAPA">#REF!</definedName>
    <definedName name="INODORO_BCO_TAPA_10" localSheetId="0">#REF!</definedName>
    <definedName name="INODORO_BCO_TAPA_10">#REF!</definedName>
    <definedName name="INODORO_BCO_TAPA_11" localSheetId="0">#REF!</definedName>
    <definedName name="INODORO_BCO_TAPA_11">#REF!</definedName>
    <definedName name="INODORO_BCO_TAPA_6" localSheetId="0">#REF!</definedName>
    <definedName name="INODORO_BCO_TAPA_6">#REF!</definedName>
    <definedName name="INODORO_BCO_TAPA_7" localSheetId="0">#REF!</definedName>
    <definedName name="INODORO_BCO_TAPA_7">#REF!</definedName>
    <definedName name="INODORO_BCO_TAPA_8" localSheetId="0">#REF!</definedName>
    <definedName name="INODORO_BCO_TAPA_8">#REF!</definedName>
    <definedName name="INODORO_BCO_TAPA_9" localSheetId="0">#REF!</definedName>
    <definedName name="INODORO_BCO_TAPA_9">#REF!</definedName>
    <definedName name="INSUMO_1" localSheetId="0">#REF!</definedName>
    <definedName name="INSUMO_1">#REF!</definedName>
    <definedName name="INSUMO_1_10" localSheetId="0">#REF!</definedName>
    <definedName name="INSUMO_1_10">#REF!</definedName>
    <definedName name="INSUMO_1_11" localSheetId="0">#REF!</definedName>
    <definedName name="INSUMO_1_11">#REF!</definedName>
    <definedName name="INSUMO_1_6" localSheetId="0">#REF!</definedName>
    <definedName name="INSUMO_1_6">#REF!</definedName>
    <definedName name="INSUMO_1_7" localSheetId="0">#REF!</definedName>
    <definedName name="INSUMO_1_7">#REF!</definedName>
    <definedName name="INSUMO_1_8" localSheetId="0">#REF!</definedName>
    <definedName name="INSUMO_1_8">#REF!</definedName>
    <definedName name="INSUMO_1_9" localSheetId="0">#REF!</definedName>
    <definedName name="INSUMO_1_9">#REF!</definedName>
    <definedName name="INTERRUPTOR_3w" localSheetId="0">#REF!</definedName>
    <definedName name="INTERRUPTOR_3w">#REF!</definedName>
    <definedName name="INTERRUPTOR_3w_10" localSheetId="0">#REF!</definedName>
    <definedName name="INTERRUPTOR_3w_10">#REF!</definedName>
    <definedName name="INTERRUPTOR_3w_11" localSheetId="0">#REF!</definedName>
    <definedName name="INTERRUPTOR_3w_11">#REF!</definedName>
    <definedName name="INTERRUPTOR_3w_6" localSheetId="0">#REF!</definedName>
    <definedName name="INTERRUPTOR_3w_6">#REF!</definedName>
    <definedName name="INTERRUPTOR_3w_7" localSheetId="0">#REF!</definedName>
    <definedName name="INTERRUPTOR_3w_7">#REF!</definedName>
    <definedName name="INTERRUPTOR_3w_8" localSheetId="0">#REF!</definedName>
    <definedName name="INTERRUPTOR_3w_8">#REF!</definedName>
    <definedName name="INTERRUPTOR_3w_9" localSheetId="0">#REF!</definedName>
    <definedName name="INTERRUPTOR_3w_9">#REF!</definedName>
    <definedName name="INTERRUPTOR_4w" localSheetId="0">#REF!</definedName>
    <definedName name="INTERRUPTOR_4w">#REF!</definedName>
    <definedName name="INTERRUPTOR_4w_10" localSheetId="0">#REF!</definedName>
    <definedName name="INTERRUPTOR_4w_10">#REF!</definedName>
    <definedName name="INTERRUPTOR_4w_11" localSheetId="0">#REF!</definedName>
    <definedName name="INTERRUPTOR_4w_11">#REF!</definedName>
    <definedName name="INTERRUPTOR_4w_6" localSheetId="0">#REF!</definedName>
    <definedName name="INTERRUPTOR_4w_6">#REF!</definedName>
    <definedName name="INTERRUPTOR_4w_7" localSheetId="0">#REF!</definedName>
    <definedName name="INTERRUPTOR_4w_7">#REF!</definedName>
    <definedName name="INTERRUPTOR_4w_8" localSheetId="0">#REF!</definedName>
    <definedName name="INTERRUPTOR_4w_8">#REF!</definedName>
    <definedName name="INTERRUPTOR_4w_9" localSheetId="0">#REF!</definedName>
    <definedName name="INTERRUPTOR_4w_9">#REF!</definedName>
    <definedName name="INTERRUPTOR_DOBLE" localSheetId="0">#REF!</definedName>
    <definedName name="INTERRUPTOR_DOBLE">#REF!</definedName>
    <definedName name="INTERRUPTOR_DOBLE_10" localSheetId="0">#REF!</definedName>
    <definedName name="INTERRUPTOR_DOBLE_10">#REF!</definedName>
    <definedName name="INTERRUPTOR_DOBLE_11" localSheetId="0">#REF!</definedName>
    <definedName name="INTERRUPTOR_DOBLE_11">#REF!</definedName>
    <definedName name="INTERRUPTOR_DOBLE_6" localSheetId="0">#REF!</definedName>
    <definedName name="INTERRUPTOR_DOBLE_6">#REF!</definedName>
    <definedName name="INTERRUPTOR_DOBLE_7" localSheetId="0">#REF!</definedName>
    <definedName name="INTERRUPTOR_DOBLE_7">#REF!</definedName>
    <definedName name="INTERRUPTOR_DOBLE_8" localSheetId="0">#REF!</definedName>
    <definedName name="INTERRUPTOR_DOBLE_8">#REF!</definedName>
    <definedName name="INTERRUPTOR_DOBLE_9" localSheetId="0">#REF!</definedName>
    <definedName name="INTERRUPTOR_DOBLE_9">#REF!</definedName>
    <definedName name="INTERRUPTOR_SENC" localSheetId="0">#REF!</definedName>
    <definedName name="INTERRUPTOR_SENC">#REF!</definedName>
    <definedName name="INTERRUPTOR_SENC_10" localSheetId="0">#REF!</definedName>
    <definedName name="INTERRUPTOR_SENC_10">#REF!</definedName>
    <definedName name="INTERRUPTOR_SENC_11" localSheetId="0">#REF!</definedName>
    <definedName name="INTERRUPTOR_SENC_11">#REF!</definedName>
    <definedName name="INTERRUPTOR_SENC_6" localSheetId="0">#REF!</definedName>
    <definedName name="INTERRUPTOR_SENC_6">#REF!</definedName>
    <definedName name="INTERRUPTOR_SENC_7" localSheetId="0">#REF!</definedName>
    <definedName name="INTERRUPTOR_SENC_7">#REF!</definedName>
    <definedName name="INTERRUPTOR_SENC_8" localSheetId="0">#REF!</definedName>
    <definedName name="INTERRUPTOR_SENC_8">#REF!</definedName>
    <definedName name="INTERRUPTOR_SENC_9" localSheetId="0">#REF!</definedName>
    <definedName name="INTERRUPTOR_SENC_9">#REF!</definedName>
    <definedName name="J" localSheetId="0">#REF!</definedName>
    <definedName name="J">#REF!</definedName>
    <definedName name="JOEL" localSheetId="0">#REF!</definedName>
    <definedName name="JOEL">#REF!</definedName>
    <definedName name="JUNTA_CERA_INODORO" localSheetId="0">#REF!</definedName>
    <definedName name="JUNTA_CERA_INODORO">#REF!</definedName>
    <definedName name="JUNTA_CERA_INODORO_10" localSheetId="0">#REF!</definedName>
    <definedName name="JUNTA_CERA_INODORO_10">#REF!</definedName>
    <definedName name="JUNTA_CERA_INODORO_11" localSheetId="0">#REF!</definedName>
    <definedName name="JUNTA_CERA_INODORO_11">#REF!</definedName>
    <definedName name="JUNTA_CERA_INODORO_6" localSheetId="0">#REF!</definedName>
    <definedName name="JUNTA_CERA_INODORO_6">#REF!</definedName>
    <definedName name="JUNTA_CERA_INODORO_7" localSheetId="0">#REF!</definedName>
    <definedName name="JUNTA_CERA_INODORO_7">#REF!</definedName>
    <definedName name="JUNTA_CERA_INODORO_8" localSheetId="0">#REF!</definedName>
    <definedName name="JUNTA_CERA_INODORO_8">#REF!</definedName>
    <definedName name="JUNTA_CERA_INODORO_9" localSheetId="0">#REF!</definedName>
    <definedName name="JUNTA_CERA_INODORO_9">#REF!</definedName>
    <definedName name="JUNTA_DRESSER_12" localSheetId="0">#REF!</definedName>
    <definedName name="JUNTA_DRESSER_12">#REF!</definedName>
    <definedName name="JUNTA_DRESSER_12_10" localSheetId="0">#REF!</definedName>
    <definedName name="JUNTA_DRESSER_12_10">#REF!</definedName>
    <definedName name="JUNTA_DRESSER_12_11" localSheetId="0">#REF!</definedName>
    <definedName name="JUNTA_DRESSER_12_11">#REF!</definedName>
    <definedName name="JUNTA_DRESSER_12_6" localSheetId="0">#REF!</definedName>
    <definedName name="JUNTA_DRESSER_12_6">#REF!</definedName>
    <definedName name="JUNTA_DRESSER_12_7" localSheetId="0">#REF!</definedName>
    <definedName name="JUNTA_DRESSER_12_7">#REF!</definedName>
    <definedName name="JUNTA_DRESSER_12_8" localSheetId="0">#REF!</definedName>
    <definedName name="JUNTA_DRESSER_12_8">#REF!</definedName>
    <definedName name="JUNTA_DRESSER_12_9" localSheetId="0">#REF!</definedName>
    <definedName name="JUNTA_DRESSER_12_9">#REF!</definedName>
    <definedName name="JUNTA_DRESSER_16" localSheetId="0">#REF!</definedName>
    <definedName name="JUNTA_DRESSER_16">#REF!</definedName>
    <definedName name="JUNTA_DRESSER_16_10" localSheetId="0">#REF!</definedName>
    <definedName name="JUNTA_DRESSER_16_10">#REF!</definedName>
    <definedName name="JUNTA_DRESSER_16_11" localSheetId="0">#REF!</definedName>
    <definedName name="JUNTA_DRESSER_16_11">#REF!</definedName>
    <definedName name="JUNTA_DRESSER_16_6" localSheetId="0">#REF!</definedName>
    <definedName name="JUNTA_DRESSER_16_6">#REF!</definedName>
    <definedName name="JUNTA_DRESSER_16_7" localSheetId="0">#REF!</definedName>
    <definedName name="JUNTA_DRESSER_16_7">#REF!</definedName>
    <definedName name="JUNTA_DRESSER_16_8" localSheetId="0">#REF!</definedName>
    <definedName name="JUNTA_DRESSER_16_8">#REF!</definedName>
    <definedName name="JUNTA_DRESSER_16_9" localSheetId="0">#REF!</definedName>
    <definedName name="JUNTA_DRESSER_16_9">#REF!</definedName>
    <definedName name="JUNTA_DRESSER_2" localSheetId="0">#REF!</definedName>
    <definedName name="JUNTA_DRESSER_2">#REF!</definedName>
    <definedName name="JUNTA_DRESSER_2_10" localSheetId="0">#REF!</definedName>
    <definedName name="JUNTA_DRESSER_2_10">#REF!</definedName>
    <definedName name="JUNTA_DRESSER_2_11" localSheetId="0">#REF!</definedName>
    <definedName name="JUNTA_DRESSER_2_11">#REF!</definedName>
    <definedName name="JUNTA_DRESSER_2_6" localSheetId="0">#REF!</definedName>
    <definedName name="JUNTA_DRESSER_2_6">#REF!</definedName>
    <definedName name="JUNTA_DRESSER_2_7" localSheetId="0">#REF!</definedName>
    <definedName name="JUNTA_DRESSER_2_7">#REF!</definedName>
    <definedName name="JUNTA_DRESSER_2_8" localSheetId="0">#REF!</definedName>
    <definedName name="JUNTA_DRESSER_2_8">#REF!</definedName>
    <definedName name="JUNTA_DRESSER_2_9" localSheetId="0">#REF!</definedName>
    <definedName name="JUNTA_DRESSER_2_9">#REF!</definedName>
    <definedName name="JUNTA_DRESSER_3" localSheetId="0">#REF!</definedName>
    <definedName name="JUNTA_DRESSER_3">#REF!</definedName>
    <definedName name="JUNTA_DRESSER_3_10" localSheetId="0">#REF!</definedName>
    <definedName name="JUNTA_DRESSER_3_10">#REF!</definedName>
    <definedName name="JUNTA_DRESSER_3_11" localSheetId="0">#REF!</definedName>
    <definedName name="JUNTA_DRESSER_3_11">#REF!</definedName>
    <definedName name="JUNTA_DRESSER_3_6" localSheetId="0">#REF!</definedName>
    <definedName name="JUNTA_DRESSER_3_6">#REF!</definedName>
    <definedName name="JUNTA_DRESSER_3_7" localSheetId="0">#REF!</definedName>
    <definedName name="JUNTA_DRESSER_3_7">#REF!</definedName>
    <definedName name="JUNTA_DRESSER_3_8" localSheetId="0">#REF!</definedName>
    <definedName name="JUNTA_DRESSER_3_8">#REF!</definedName>
    <definedName name="JUNTA_DRESSER_3_9" localSheetId="0">#REF!</definedName>
    <definedName name="JUNTA_DRESSER_3_9">#REF!</definedName>
    <definedName name="JUNTA_DRESSER_4" localSheetId="0">#REF!</definedName>
    <definedName name="JUNTA_DRESSER_4">#REF!</definedName>
    <definedName name="JUNTA_DRESSER_4_10" localSheetId="0">#REF!</definedName>
    <definedName name="JUNTA_DRESSER_4_10">#REF!</definedName>
    <definedName name="JUNTA_DRESSER_4_11" localSheetId="0">#REF!</definedName>
    <definedName name="JUNTA_DRESSER_4_11">#REF!</definedName>
    <definedName name="JUNTA_DRESSER_4_6" localSheetId="0">#REF!</definedName>
    <definedName name="JUNTA_DRESSER_4_6">#REF!</definedName>
    <definedName name="JUNTA_DRESSER_4_7" localSheetId="0">#REF!</definedName>
    <definedName name="JUNTA_DRESSER_4_7">#REF!</definedName>
    <definedName name="JUNTA_DRESSER_4_8" localSheetId="0">#REF!</definedName>
    <definedName name="JUNTA_DRESSER_4_8">#REF!</definedName>
    <definedName name="JUNTA_DRESSER_4_9" localSheetId="0">#REF!</definedName>
    <definedName name="JUNTA_DRESSER_4_9">#REF!</definedName>
    <definedName name="JUNTA_DRESSER_6" localSheetId="0">#REF!</definedName>
    <definedName name="JUNTA_DRESSER_6">#REF!</definedName>
    <definedName name="JUNTA_DRESSER_6_10" localSheetId="0">#REF!</definedName>
    <definedName name="JUNTA_DRESSER_6_10">#REF!</definedName>
    <definedName name="JUNTA_DRESSER_6_11" localSheetId="0">#REF!</definedName>
    <definedName name="JUNTA_DRESSER_6_11">#REF!</definedName>
    <definedName name="JUNTA_DRESSER_6_6" localSheetId="0">#REF!</definedName>
    <definedName name="JUNTA_DRESSER_6_6">#REF!</definedName>
    <definedName name="JUNTA_DRESSER_6_7" localSheetId="0">#REF!</definedName>
    <definedName name="JUNTA_DRESSER_6_7">#REF!</definedName>
    <definedName name="JUNTA_DRESSER_6_8" localSheetId="0">#REF!</definedName>
    <definedName name="JUNTA_DRESSER_6_8">#REF!</definedName>
    <definedName name="JUNTA_DRESSER_6_9" localSheetId="0">#REF!</definedName>
    <definedName name="JUNTA_DRESSER_6_9">#REF!</definedName>
    <definedName name="JUNTA_DRESSER_8" localSheetId="0">#REF!</definedName>
    <definedName name="JUNTA_DRESSER_8">#REF!</definedName>
    <definedName name="JUNTA_DRESSER_8_10" localSheetId="0">#REF!</definedName>
    <definedName name="JUNTA_DRESSER_8_10">#REF!</definedName>
    <definedName name="JUNTA_DRESSER_8_11" localSheetId="0">#REF!</definedName>
    <definedName name="JUNTA_DRESSER_8_11">#REF!</definedName>
    <definedName name="JUNTA_DRESSER_8_6" localSheetId="0">#REF!</definedName>
    <definedName name="JUNTA_DRESSER_8_6">#REF!</definedName>
    <definedName name="JUNTA_DRESSER_8_7" localSheetId="0">#REF!</definedName>
    <definedName name="JUNTA_DRESSER_8_7">#REF!</definedName>
    <definedName name="JUNTA_DRESSER_8_8" localSheetId="0">#REF!</definedName>
    <definedName name="JUNTA_DRESSER_8_8">#REF!</definedName>
    <definedName name="JUNTA_DRESSER_8_9" localSheetId="0">#REF!</definedName>
    <definedName name="JUNTA_DRESSER_8_9">#REF!</definedName>
    <definedName name="JUNTA_WATER_STOP_9" localSheetId="0">#REF!</definedName>
    <definedName name="JUNTA_WATER_STOP_9">#REF!</definedName>
    <definedName name="JUNTA_WATER_STOP_9_10" localSheetId="0">#REF!</definedName>
    <definedName name="JUNTA_WATER_STOP_9_10">#REF!</definedName>
    <definedName name="JUNTA_WATER_STOP_9_11" localSheetId="0">#REF!</definedName>
    <definedName name="JUNTA_WATER_STOP_9_11">#REF!</definedName>
    <definedName name="JUNTA_WATER_STOP_9_6" localSheetId="0">#REF!</definedName>
    <definedName name="JUNTA_WATER_STOP_9_6">#REF!</definedName>
    <definedName name="JUNTA_WATER_STOP_9_7" localSheetId="0">#REF!</definedName>
    <definedName name="JUNTA_WATER_STOP_9_7">#REF!</definedName>
    <definedName name="JUNTA_WATER_STOP_9_8" localSheetId="0">#REF!</definedName>
    <definedName name="JUNTA_WATER_STOP_9_8">#REF!</definedName>
    <definedName name="JUNTA_WATER_STOP_9_9" localSheetId="0">#REF!</definedName>
    <definedName name="JUNTA_WATER_STOP_9_9">#REF!</definedName>
    <definedName name="L_1" localSheetId="0">#REF!</definedName>
    <definedName name="L_1">#REF!</definedName>
    <definedName name="L_2" localSheetId="0">#REF!</definedName>
    <definedName name="L_2">#REF!</definedName>
    <definedName name="L_5" localSheetId="0">#REF!</definedName>
    <definedName name="L_5">#REF!</definedName>
    <definedName name="LADRILLOS_4x8x2" localSheetId="0">#REF!</definedName>
    <definedName name="LADRILLOS_4x8x2">#REF!</definedName>
    <definedName name="LADRILLOS_4x8x2_10" localSheetId="0">#REF!</definedName>
    <definedName name="LADRILLOS_4x8x2_10">#REF!</definedName>
    <definedName name="LADRILLOS_4x8x2_11" localSheetId="0">#REF!</definedName>
    <definedName name="LADRILLOS_4x8x2_11">#REF!</definedName>
    <definedName name="LADRILLOS_4x8x2_6" localSheetId="0">#REF!</definedName>
    <definedName name="LADRILLOS_4x8x2_6">#REF!</definedName>
    <definedName name="LADRILLOS_4x8x2_7" localSheetId="0">#REF!</definedName>
    <definedName name="LADRILLOS_4x8x2_7">#REF!</definedName>
    <definedName name="LADRILLOS_4x8x2_8" localSheetId="0">#REF!</definedName>
    <definedName name="LADRILLOS_4x8x2_8">#REF!</definedName>
    <definedName name="LADRILLOS_4x8x2_9" localSheetId="0">#REF!</definedName>
    <definedName name="LADRILLOS_4x8x2_9">#REF!</definedName>
    <definedName name="LAMPARA_FLUORESC_2x4" localSheetId="0">#REF!</definedName>
    <definedName name="LAMPARA_FLUORESC_2x4">#REF!</definedName>
    <definedName name="LAMPARA_FLUORESC_2x4_10" localSheetId="0">#REF!</definedName>
    <definedName name="LAMPARA_FLUORESC_2x4_10">#REF!</definedName>
    <definedName name="LAMPARA_FLUORESC_2x4_11" localSheetId="0">#REF!</definedName>
    <definedName name="LAMPARA_FLUORESC_2x4_11">#REF!</definedName>
    <definedName name="LAMPARA_FLUORESC_2x4_6" localSheetId="0">#REF!</definedName>
    <definedName name="LAMPARA_FLUORESC_2x4_6">#REF!</definedName>
    <definedName name="LAMPARA_FLUORESC_2x4_7" localSheetId="0">#REF!</definedName>
    <definedName name="LAMPARA_FLUORESC_2x4_7">#REF!</definedName>
    <definedName name="LAMPARA_FLUORESC_2x4_8" localSheetId="0">#REF!</definedName>
    <definedName name="LAMPARA_FLUORESC_2x4_8">#REF!</definedName>
    <definedName name="LAMPARA_FLUORESC_2x4_9" localSheetId="0">#REF!</definedName>
    <definedName name="LAMPARA_FLUORESC_2x4_9">#REF!</definedName>
    <definedName name="LAMPARAS_DE_1500W_220V">[9]INSU!$B$41</definedName>
    <definedName name="LAQUEAR_MADERA" localSheetId="0">#REF!</definedName>
    <definedName name="LAQUEAR_MADERA">#REF!</definedName>
    <definedName name="LAQUEAR_MADERA_10" localSheetId="0">#REF!</definedName>
    <definedName name="LAQUEAR_MADERA_10">#REF!</definedName>
    <definedName name="LAQUEAR_MADERA_11" localSheetId="0">#REF!</definedName>
    <definedName name="LAQUEAR_MADERA_11">#REF!</definedName>
    <definedName name="LAQUEAR_MADERA_6" localSheetId="0">#REF!</definedName>
    <definedName name="LAQUEAR_MADERA_6">#REF!</definedName>
    <definedName name="LAQUEAR_MADERA_7" localSheetId="0">#REF!</definedName>
    <definedName name="LAQUEAR_MADERA_7">#REF!</definedName>
    <definedName name="LAQUEAR_MADERA_8" localSheetId="0">#REF!</definedName>
    <definedName name="LAQUEAR_MADERA_8">#REF!</definedName>
    <definedName name="LAQUEAR_MADERA_9" localSheetId="0">#REF!</definedName>
    <definedName name="LAQUEAR_MADERA_9">#REF!</definedName>
    <definedName name="LAVADERO_DOBLE" localSheetId="0">#REF!</definedName>
    <definedName name="LAVADERO_DOBLE">#REF!</definedName>
    <definedName name="LAVADERO_DOBLE_10" localSheetId="0">#REF!</definedName>
    <definedName name="LAVADERO_DOBLE_10">#REF!</definedName>
    <definedName name="LAVADERO_DOBLE_11" localSheetId="0">#REF!</definedName>
    <definedName name="LAVADERO_DOBLE_11">#REF!</definedName>
    <definedName name="LAVADERO_DOBLE_6" localSheetId="0">#REF!</definedName>
    <definedName name="LAVADERO_DOBLE_6">#REF!</definedName>
    <definedName name="LAVADERO_DOBLE_7" localSheetId="0">#REF!</definedName>
    <definedName name="LAVADERO_DOBLE_7">#REF!</definedName>
    <definedName name="LAVADERO_DOBLE_8" localSheetId="0">#REF!</definedName>
    <definedName name="LAVADERO_DOBLE_8">#REF!</definedName>
    <definedName name="LAVADERO_DOBLE_9" localSheetId="0">#REF!</definedName>
    <definedName name="LAVADERO_DOBLE_9">#REF!</definedName>
    <definedName name="LAVADERO_GRANITO_SENCILLO" localSheetId="0">#REF!</definedName>
    <definedName name="LAVADERO_GRANITO_SENCILLO">#REF!</definedName>
    <definedName name="LAVADERO_GRANITO_SENCILLO_10" localSheetId="0">#REF!</definedName>
    <definedName name="LAVADERO_GRANITO_SENCILLO_10">#REF!</definedName>
    <definedName name="LAVADERO_GRANITO_SENCILLO_11" localSheetId="0">#REF!</definedName>
    <definedName name="LAVADERO_GRANITO_SENCILLO_11">#REF!</definedName>
    <definedName name="LAVADERO_GRANITO_SENCILLO_6" localSheetId="0">#REF!</definedName>
    <definedName name="LAVADERO_GRANITO_SENCILLO_6">#REF!</definedName>
    <definedName name="LAVADERO_GRANITO_SENCILLO_7" localSheetId="0">#REF!</definedName>
    <definedName name="LAVADERO_GRANITO_SENCILLO_7">#REF!</definedName>
    <definedName name="LAVADERO_GRANITO_SENCILLO_8" localSheetId="0">#REF!</definedName>
    <definedName name="LAVADERO_GRANITO_SENCILLO_8">#REF!</definedName>
    <definedName name="LAVADERO_GRANITO_SENCILLO_9" localSheetId="0">#REF!</definedName>
    <definedName name="LAVADERO_GRANITO_SENCILLO_9">#REF!</definedName>
    <definedName name="LAVAMANO_19x17_BCO" localSheetId="0">#REF!</definedName>
    <definedName name="LAVAMANO_19x17_BCO">#REF!</definedName>
    <definedName name="LAVAMANO_19x17_BCO_10" localSheetId="0">#REF!</definedName>
    <definedName name="LAVAMANO_19x17_BCO_10">#REF!</definedName>
    <definedName name="LAVAMANO_19x17_BCO_11" localSheetId="0">#REF!</definedName>
    <definedName name="LAVAMANO_19x17_BCO_11">#REF!</definedName>
    <definedName name="LAVAMANO_19x17_BCO_6" localSheetId="0">#REF!</definedName>
    <definedName name="LAVAMANO_19x17_BCO_6">#REF!</definedName>
    <definedName name="LAVAMANO_19x17_BCO_7" localSheetId="0">#REF!</definedName>
    <definedName name="LAVAMANO_19x17_BCO_7">#REF!</definedName>
    <definedName name="LAVAMANO_19x17_BCO_8" localSheetId="0">#REF!</definedName>
    <definedName name="LAVAMANO_19x17_BCO_8">#REF!</definedName>
    <definedName name="LAVAMANO_19x17_BCO_9" localSheetId="0">#REF!</definedName>
    <definedName name="LAVAMANO_19x17_BCO_9">#REF!</definedName>
    <definedName name="Ligadora2fdas" localSheetId="0">#REF!</definedName>
    <definedName name="Ligadora2fdas">#REF!</definedName>
    <definedName name="Ligadora2fdas_10" localSheetId="0">#REF!</definedName>
    <definedName name="Ligadora2fdas_10">#REF!</definedName>
    <definedName name="Ligadora2fdas_11" localSheetId="0">#REF!</definedName>
    <definedName name="Ligadora2fdas_11">#REF!</definedName>
    <definedName name="Ligadora2fdas_6" localSheetId="0">#REF!</definedName>
    <definedName name="Ligadora2fdas_6">#REF!</definedName>
    <definedName name="Ligadora2fdas_7" localSheetId="0">#REF!</definedName>
    <definedName name="Ligadora2fdas_7">#REF!</definedName>
    <definedName name="Ligadora2fdas_8" localSheetId="0">#REF!</definedName>
    <definedName name="Ligadora2fdas_8">#REF!</definedName>
    <definedName name="Ligadora2fdas_9" localSheetId="0">#REF!</definedName>
    <definedName name="Ligadora2fdas_9">#REF!</definedName>
    <definedName name="LINEA_DE_CONDUC">#N/A</definedName>
    <definedName name="LINEA_DE_CONDUC_6">NA()</definedName>
    <definedName name="LLAVE_ANG_38" localSheetId="0">#REF!</definedName>
    <definedName name="LLAVE_ANG_38">#REF!</definedName>
    <definedName name="LLAVE_ANG_38_10" localSheetId="0">#REF!</definedName>
    <definedName name="LLAVE_ANG_38_10">#REF!</definedName>
    <definedName name="LLAVE_ANG_38_11" localSheetId="0">#REF!</definedName>
    <definedName name="LLAVE_ANG_38_11">#REF!</definedName>
    <definedName name="LLAVE_ANG_38_6" localSheetId="0">#REF!</definedName>
    <definedName name="LLAVE_ANG_38_6">#REF!</definedName>
    <definedName name="LLAVE_ANG_38_7" localSheetId="0">#REF!</definedName>
    <definedName name="LLAVE_ANG_38_7">#REF!</definedName>
    <definedName name="LLAVE_ANG_38_8" localSheetId="0">#REF!</definedName>
    <definedName name="LLAVE_ANG_38_8">#REF!</definedName>
    <definedName name="LLAVE_ANG_38_9" localSheetId="0">#REF!</definedName>
    <definedName name="LLAVE_ANG_38_9">#REF!</definedName>
    <definedName name="LLAVE_CHORRO" localSheetId="0">#REF!</definedName>
    <definedName name="LLAVE_CHORRO">#REF!</definedName>
    <definedName name="LLAVE_CHORRO_10" localSheetId="0">#REF!</definedName>
    <definedName name="LLAVE_CHORRO_10">#REF!</definedName>
    <definedName name="LLAVE_CHORRO_11" localSheetId="0">#REF!</definedName>
    <definedName name="LLAVE_CHORRO_11">#REF!</definedName>
    <definedName name="LLAVE_CHORRO_6" localSheetId="0">#REF!</definedName>
    <definedName name="LLAVE_CHORRO_6">#REF!</definedName>
    <definedName name="LLAVE_CHORRO_7" localSheetId="0">#REF!</definedName>
    <definedName name="LLAVE_CHORRO_7">#REF!</definedName>
    <definedName name="LLAVE_CHORRO_8" localSheetId="0">#REF!</definedName>
    <definedName name="LLAVE_CHORRO_8">#REF!</definedName>
    <definedName name="LLAVE_CHORRO_9" localSheetId="0">#REF!</definedName>
    <definedName name="LLAVE_CHORRO_9">#REF!</definedName>
    <definedName name="LLAVE_EMPOTRAR_CROMO_12" localSheetId="0">#REF!</definedName>
    <definedName name="LLAVE_EMPOTRAR_CROMO_12">#REF!</definedName>
    <definedName name="LLAVE_EMPOTRAR_CROMO_12_10" localSheetId="0">#REF!</definedName>
    <definedName name="LLAVE_EMPOTRAR_CROMO_12_10">#REF!</definedName>
    <definedName name="LLAVE_EMPOTRAR_CROMO_12_11" localSheetId="0">#REF!</definedName>
    <definedName name="LLAVE_EMPOTRAR_CROMO_12_11">#REF!</definedName>
    <definedName name="LLAVE_EMPOTRAR_CROMO_12_6" localSheetId="0">#REF!</definedName>
    <definedName name="LLAVE_EMPOTRAR_CROMO_12_6">#REF!</definedName>
    <definedName name="LLAVE_EMPOTRAR_CROMO_12_7" localSheetId="0">#REF!</definedName>
    <definedName name="LLAVE_EMPOTRAR_CROMO_12_7">#REF!</definedName>
    <definedName name="LLAVE_EMPOTRAR_CROMO_12_8" localSheetId="0">#REF!</definedName>
    <definedName name="LLAVE_EMPOTRAR_CROMO_12_8">#REF!</definedName>
    <definedName name="LLAVE_EMPOTRAR_CROMO_12_9" localSheetId="0">#REF!</definedName>
    <definedName name="LLAVE_EMPOTRAR_CROMO_12_9">#REF!</definedName>
    <definedName name="LLAVE_PASO_1" localSheetId="0">#REF!</definedName>
    <definedName name="LLAVE_PASO_1">#REF!</definedName>
    <definedName name="LLAVE_PASO_1_10" localSheetId="0">#REF!</definedName>
    <definedName name="LLAVE_PASO_1_10">#REF!</definedName>
    <definedName name="LLAVE_PASO_1_11" localSheetId="0">#REF!</definedName>
    <definedName name="LLAVE_PASO_1_11">#REF!</definedName>
    <definedName name="LLAVE_PASO_1_6" localSheetId="0">#REF!</definedName>
    <definedName name="LLAVE_PASO_1_6">#REF!</definedName>
    <definedName name="LLAVE_PASO_1_7" localSheetId="0">#REF!</definedName>
    <definedName name="LLAVE_PASO_1_7">#REF!</definedName>
    <definedName name="LLAVE_PASO_1_8" localSheetId="0">#REF!</definedName>
    <definedName name="LLAVE_PASO_1_8">#REF!</definedName>
    <definedName name="LLAVE_PASO_1_9" localSheetId="0">#REF!</definedName>
    <definedName name="LLAVE_PASO_1_9">#REF!</definedName>
    <definedName name="LLAVE_PASO_34" localSheetId="0">#REF!</definedName>
    <definedName name="LLAVE_PASO_34">#REF!</definedName>
    <definedName name="LLAVE_PASO_34_10" localSheetId="0">#REF!</definedName>
    <definedName name="LLAVE_PASO_34_10">#REF!</definedName>
    <definedName name="LLAVE_PASO_34_11" localSheetId="0">#REF!</definedName>
    <definedName name="LLAVE_PASO_34_11">#REF!</definedName>
    <definedName name="LLAVE_PASO_34_6" localSheetId="0">#REF!</definedName>
    <definedName name="LLAVE_PASO_34_6">#REF!</definedName>
    <definedName name="LLAVE_PASO_34_7" localSheetId="0">#REF!</definedName>
    <definedName name="LLAVE_PASO_34_7">#REF!</definedName>
    <definedName name="LLAVE_PASO_34_8" localSheetId="0">#REF!</definedName>
    <definedName name="LLAVE_PASO_34_8">#REF!</definedName>
    <definedName name="LLAVE_PASO_34_9" localSheetId="0">#REF!</definedName>
    <definedName name="LLAVE_PASO_34_9">#REF!</definedName>
    <definedName name="LLAVE_SENCILLA" localSheetId="0">#REF!</definedName>
    <definedName name="LLAVE_SENCILLA">#REF!</definedName>
    <definedName name="LLAVE_SENCILLA_10" localSheetId="0">#REF!</definedName>
    <definedName name="LLAVE_SENCILLA_10">#REF!</definedName>
    <definedName name="LLAVE_SENCILLA_11" localSheetId="0">#REF!</definedName>
    <definedName name="LLAVE_SENCILLA_11">#REF!</definedName>
    <definedName name="LLAVE_SENCILLA_6" localSheetId="0">#REF!</definedName>
    <definedName name="LLAVE_SENCILLA_6">#REF!</definedName>
    <definedName name="LLAVE_SENCILLA_7" localSheetId="0">#REF!</definedName>
    <definedName name="LLAVE_SENCILLA_7">#REF!</definedName>
    <definedName name="LLAVE_SENCILLA_8" localSheetId="0">#REF!</definedName>
    <definedName name="LLAVE_SENCILLA_8">#REF!</definedName>
    <definedName name="LLAVE_SENCILLA_9" localSheetId="0">#REF!</definedName>
    <definedName name="LLAVE_SENCILLA_9">#REF!</definedName>
    <definedName name="LLAVIN_PUERTA" localSheetId="0">#REF!</definedName>
    <definedName name="LLAVIN_PUERTA">#REF!</definedName>
    <definedName name="LLAVIN_PUERTA_10" localSheetId="0">#REF!</definedName>
    <definedName name="LLAVIN_PUERTA_10">#REF!</definedName>
    <definedName name="LLAVIN_PUERTA_11" localSheetId="0">#REF!</definedName>
    <definedName name="LLAVIN_PUERTA_11">#REF!</definedName>
    <definedName name="LLAVIN_PUERTA_6" localSheetId="0">#REF!</definedName>
    <definedName name="LLAVIN_PUERTA_6">#REF!</definedName>
    <definedName name="LLAVIN_PUERTA_7" localSheetId="0">#REF!</definedName>
    <definedName name="LLAVIN_PUERTA_7">#REF!</definedName>
    <definedName name="LLAVIN_PUERTA_8" localSheetId="0">#REF!</definedName>
    <definedName name="LLAVIN_PUERTA_8">#REF!</definedName>
    <definedName name="LLAVIN_PUERTA_9" localSheetId="0">#REF!</definedName>
    <definedName name="LLAVIN_PUERTA_9">#REF!</definedName>
    <definedName name="LLENADO_BLOQUES_20" localSheetId="0">#REF!</definedName>
    <definedName name="LLENADO_BLOQUES_20">#REF!</definedName>
    <definedName name="LLENADO_BLOQUES_20_10" localSheetId="0">#REF!</definedName>
    <definedName name="LLENADO_BLOQUES_20_10">#REF!</definedName>
    <definedName name="LLENADO_BLOQUES_20_11" localSheetId="0">#REF!</definedName>
    <definedName name="LLENADO_BLOQUES_20_11">#REF!</definedName>
    <definedName name="LLENADO_BLOQUES_20_6" localSheetId="0">#REF!</definedName>
    <definedName name="LLENADO_BLOQUES_20_6">#REF!</definedName>
    <definedName name="LLENADO_BLOQUES_20_7" localSheetId="0">#REF!</definedName>
    <definedName name="LLENADO_BLOQUES_20_7">#REF!</definedName>
    <definedName name="LLENADO_BLOQUES_20_8" localSheetId="0">#REF!</definedName>
    <definedName name="LLENADO_BLOQUES_20_8">#REF!</definedName>
    <definedName name="LLENADO_BLOQUES_20_9" localSheetId="0">#REF!</definedName>
    <definedName name="LLENADO_BLOQUES_20_9">#REF!</definedName>
    <definedName name="LLENADO_BLOQUES_40" localSheetId="0">#REF!</definedName>
    <definedName name="LLENADO_BLOQUES_40">#REF!</definedName>
    <definedName name="LLENADO_BLOQUES_40_10" localSheetId="0">#REF!</definedName>
    <definedName name="LLENADO_BLOQUES_40_10">#REF!</definedName>
    <definedName name="LLENADO_BLOQUES_40_11" localSheetId="0">#REF!</definedName>
    <definedName name="LLENADO_BLOQUES_40_11">#REF!</definedName>
    <definedName name="LLENADO_BLOQUES_40_6" localSheetId="0">#REF!</definedName>
    <definedName name="LLENADO_BLOQUES_40_6">#REF!</definedName>
    <definedName name="LLENADO_BLOQUES_40_7" localSheetId="0">#REF!</definedName>
    <definedName name="LLENADO_BLOQUES_40_7">#REF!</definedName>
    <definedName name="LLENADO_BLOQUES_40_8" localSheetId="0">#REF!</definedName>
    <definedName name="LLENADO_BLOQUES_40_8">#REF!</definedName>
    <definedName name="LLENADO_BLOQUES_40_9" localSheetId="0">#REF!</definedName>
    <definedName name="LLENADO_BLOQUES_40_9">#REF!</definedName>
    <definedName name="LLENADO_BLOQUES_60" localSheetId="0">#REF!</definedName>
    <definedName name="LLENADO_BLOQUES_60">#REF!</definedName>
    <definedName name="LLENADO_BLOQUES_60_10" localSheetId="0">#REF!</definedName>
    <definedName name="LLENADO_BLOQUES_60_10">#REF!</definedName>
    <definedName name="LLENADO_BLOQUES_60_11" localSheetId="0">#REF!</definedName>
    <definedName name="LLENADO_BLOQUES_60_11">#REF!</definedName>
    <definedName name="LLENADO_BLOQUES_60_6" localSheetId="0">#REF!</definedName>
    <definedName name="LLENADO_BLOQUES_60_6">#REF!</definedName>
    <definedName name="LLENADO_BLOQUES_60_7" localSheetId="0">#REF!</definedName>
    <definedName name="LLENADO_BLOQUES_60_7">#REF!</definedName>
    <definedName name="LLENADO_BLOQUES_60_8" localSheetId="0">#REF!</definedName>
    <definedName name="LLENADO_BLOQUES_60_8">#REF!</definedName>
    <definedName name="LLENADO_BLOQUES_60_9" localSheetId="0">#REF!</definedName>
    <definedName name="LLENADO_BLOQUES_60_9">#REF!</definedName>
    <definedName name="LLENADO_BLOQUES_80" localSheetId="0">#REF!</definedName>
    <definedName name="LLENADO_BLOQUES_80">#REF!</definedName>
    <definedName name="LLENADO_BLOQUES_80_10" localSheetId="0">#REF!</definedName>
    <definedName name="LLENADO_BLOQUES_80_10">#REF!</definedName>
    <definedName name="LLENADO_BLOQUES_80_11" localSheetId="0">#REF!</definedName>
    <definedName name="LLENADO_BLOQUES_80_11">#REF!</definedName>
    <definedName name="LLENADO_BLOQUES_80_6" localSheetId="0">#REF!</definedName>
    <definedName name="LLENADO_BLOQUES_80_6">#REF!</definedName>
    <definedName name="LLENADO_BLOQUES_80_7" localSheetId="0">#REF!</definedName>
    <definedName name="LLENADO_BLOQUES_80_7">#REF!</definedName>
    <definedName name="LLENADO_BLOQUES_80_8" localSheetId="0">#REF!</definedName>
    <definedName name="LLENADO_BLOQUES_80_8">#REF!</definedName>
    <definedName name="LLENADO_BLOQUES_80_9" localSheetId="0">#REF!</definedName>
    <definedName name="LLENADO_BLOQUES_80_9">#REF!</definedName>
    <definedName name="LOSA12" localSheetId="0">#REF!</definedName>
    <definedName name="LOSA12">#REF!</definedName>
    <definedName name="LOSA12_6" localSheetId="0">#REF!</definedName>
    <definedName name="LOSA12_6">#REF!</definedName>
    <definedName name="LOSA20" localSheetId="0">#REF!</definedName>
    <definedName name="LOSA20">#REF!</definedName>
    <definedName name="LOSA20_6" localSheetId="0">#REF!</definedName>
    <definedName name="LOSA20_6">#REF!</definedName>
    <definedName name="LOSA30" localSheetId="0">#REF!</definedName>
    <definedName name="LOSA30">#REF!</definedName>
    <definedName name="LOSA30_6" localSheetId="0">#REF!</definedName>
    <definedName name="LOSA30_6">#REF!</definedName>
    <definedName name="MA" localSheetId="0">#REF!</definedName>
    <definedName name="MA">#REF!</definedName>
    <definedName name="MA_10" localSheetId="0">#REF!</definedName>
    <definedName name="MA_10">#REF!</definedName>
    <definedName name="MA_11" localSheetId="0">#REF!</definedName>
    <definedName name="MA_11">#REF!</definedName>
    <definedName name="MA_6" localSheetId="0">#REF!</definedName>
    <definedName name="MA_6">#REF!</definedName>
    <definedName name="MA_7" localSheetId="0">#REF!</definedName>
    <definedName name="MA_7">#REF!</definedName>
    <definedName name="MA_8" localSheetId="0">#REF!</definedName>
    <definedName name="MA_8">#REF!</definedName>
    <definedName name="MA_9" localSheetId="0">#REF!</definedName>
    <definedName name="MA_9">#REF!</definedName>
    <definedName name="MACHETE" localSheetId="0">#REF!</definedName>
    <definedName name="MACHETE">#REF!</definedName>
    <definedName name="MACHETE_10" localSheetId="0">#REF!</definedName>
    <definedName name="MACHETE_10">#REF!</definedName>
    <definedName name="MACHETE_11" localSheetId="0">#REF!</definedName>
    <definedName name="MACHETE_11">#REF!</definedName>
    <definedName name="MACHETE_6" localSheetId="0">#REF!</definedName>
    <definedName name="MACHETE_6">#REF!</definedName>
    <definedName name="MACHETE_7" localSheetId="0">#REF!</definedName>
    <definedName name="MACHETE_7">#REF!</definedName>
    <definedName name="MACHETE_8" localSheetId="0">#REF!</definedName>
    <definedName name="MACHETE_8">#REF!</definedName>
    <definedName name="MACHETE_9" localSheetId="0">#REF!</definedName>
    <definedName name="MACHETE_9">#REF!</definedName>
    <definedName name="MACO" localSheetId="0">#REF!</definedName>
    <definedName name="MACO">#REF!</definedName>
    <definedName name="MACO_10" localSheetId="0">#REF!</definedName>
    <definedName name="MACO_10">#REF!</definedName>
    <definedName name="MACO_11" localSheetId="0">#REF!</definedName>
    <definedName name="MACO_11">#REF!</definedName>
    <definedName name="MACO_6" localSheetId="0">#REF!</definedName>
    <definedName name="MACO_6">#REF!</definedName>
    <definedName name="MACO_7" localSheetId="0">#REF!</definedName>
    <definedName name="MACO_7">#REF!</definedName>
    <definedName name="MACO_8" localSheetId="0">#REF!</definedName>
    <definedName name="MACO_8">#REF!</definedName>
    <definedName name="MACO_9" localSheetId="0">#REF!</definedName>
    <definedName name="MACO_9">#REF!</definedName>
    <definedName name="Madera_P2">[5]INSU!$D$132</definedName>
    <definedName name="Madera_P2_10" localSheetId="0">#REF!</definedName>
    <definedName name="Madera_P2_10">#REF!</definedName>
    <definedName name="Madera_P2_11" localSheetId="0">#REF!</definedName>
    <definedName name="Madera_P2_11">#REF!</definedName>
    <definedName name="Madera_P2_5" localSheetId="0">#REF!</definedName>
    <definedName name="Madera_P2_5">#REF!</definedName>
    <definedName name="Madera_P2_6" localSheetId="0">#REF!</definedName>
    <definedName name="Madera_P2_6">#REF!</definedName>
    <definedName name="Madera_P2_7" localSheetId="0">#REF!</definedName>
    <definedName name="Madera_P2_7">#REF!</definedName>
    <definedName name="Madera_P2_8" localSheetId="0">#REF!</definedName>
    <definedName name="Madera_P2_8">#REF!</definedName>
    <definedName name="Madera_P2_9" localSheetId="0">#REF!</definedName>
    <definedName name="Madera_P2_9">#REF!</definedName>
    <definedName name="maderabrutapino" localSheetId="0">#REF!</definedName>
    <definedName name="maderabrutapino">#REF!</definedName>
    <definedName name="maderabrutapino_8" localSheetId="0">#REF!</definedName>
    <definedName name="maderabrutapino_8">#REF!</definedName>
    <definedName name="Maestro" localSheetId="0">#REF!</definedName>
    <definedName name="Maestro">#REF!</definedName>
    <definedName name="Maestro_10" localSheetId="0">#REF!</definedName>
    <definedName name="Maestro_10">#REF!</definedName>
    <definedName name="Maestro_11" localSheetId="0">#REF!</definedName>
    <definedName name="Maestro_11">#REF!</definedName>
    <definedName name="Maestro_6" localSheetId="0">#REF!</definedName>
    <definedName name="Maestro_6">#REF!</definedName>
    <definedName name="Maestro_7" localSheetId="0">#REF!</definedName>
    <definedName name="Maestro_7">#REF!</definedName>
    <definedName name="Maestro_8" localSheetId="0">#REF!</definedName>
    <definedName name="Maestro_8">#REF!</definedName>
    <definedName name="Maestro_9" localSheetId="0">#REF!</definedName>
    <definedName name="Maestro_9">#REF!</definedName>
    <definedName name="MAESTROCARP" localSheetId="0">[7]INS!#REF!</definedName>
    <definedName name="MAESTROCARP">[7]INS!#REF!</definedName>
    <definedName name="MAESTROCARP_6" localSheetId="0">#REF!</definedName>
    <definedName name="MAESTROCARP_6">#REF!</definedName>
    <definedName name="MAESTROCARP_8" localSheetId="0">#REF!</definedName>
    <definedName name="MAESTROCARP_8">#REF!</definedName>
    <definedName name="MALLA_ABRAZ_1_12" localSheetId="0">#REF!</definedName>
    <definedName name="MALLA_ABRAZ_1_12">#REF!</definedName>
    <definedName name="MALLA_ABRAZ_1_12_10" localSheetId="0">#REF!</definedName>
    <definedName name="MALLA_ABRAZ_1_12_10">#REF!</definedName>
    <definedName name="MALLA_ABRAZ_1_12_11" localSheetId="0">#REF!</definedName>
    <definedName name="MALLA_ABRAZ_1_12_11">#REF!</definedName>
    <definedName name="MALLA_ABRAZ_1_12_6" localSheetId="0">#REF!</definedName>
    <definedName name="MALLA_ABRAZ_1_12_6">#REF!</definedName>
    <definedName name="MALLA_ABRAZ_1_12_7" localSheetId="0">#REF!</definedName>
    <definedName name="MALLA_ABRAZ_1_12_7">#REF!</definedName>
    <definedName name="MALLA_ABRAZ_1_12_8" localSheetId="0">#REF!</definedName>
    <definedName name="MALLA_ABRAZ_1_12_8">#REF!</definedName>
    <definedName name="MALLA_ABRAZ_1_12_9" localSheetId="0">#REF!</definedName>
    <definedName name="MALLA_ABRAZ_1_12_9">#REF!</definedName>
    <definedName name="MALLA_AL_GALVANIZADO" localSheetId="0">#REF!</definedName>
    <definedName name="MALLA_AL_GALVANIZADO">#REF!</definedName>
    <definedName name="MALLA_AL_GALVANIZADO_10" localSheetId="0">#REF!</definedName>
    <definedName name="MALLA_AL_GALVANIZADO_10">#REF!</definedName>
    <definedName name="MALLA_AL_GALVANIZADO_11" localSheetId="0">#REF!</definedName>
    <definedName name="MALLA_AL_GALVANIZADO_11">#REF!</definedName>
    <definedName name="MALLA_AL_GALVANIZADO_6" localSheetId="0">#REF!</definedName>
    <definedName name="MALLA_AL_GALVANIZADO_6">#REF!</definedName>
    <definedName name="MALLA_AL_GALVANIZADO_7" localSheetId="0">#REF!</definedName>
    <definedName name="MALLA_AL_GALVANIZADO_7">#REF!</definedName>
    <definedName name="MALLA_AL_GALVANIZADO_8" localSheetId="0">#REF!</definedName>
    <definedName name="MALLA_AL_GALVANIZADO_8">#REF!</definedName>
    <definedName name="MALLA_AL_GALVANIZADO_9" localSheetId="0">#REF!</definedName>
    <definedName name="MALLA_AL_GALVANIZADO_9">#REF!</definedName>
    <definedName name="MALLA_AL_PUAS" localSheetId="0">#REF!</definedName>
    <definedName name="MALLA_AL_PUAS">#REF!</definedName>
    <definedName name="MALLA_AL_PUAS_10" localSheetId="0">#REF!</definedName>
    <definedName name="MALLA_AL_PUAS_10">#REF!</definedName>
    <definedName name="MALLA_AL_PUAS_11" localSheetId="0">#REF!</definedName>
    <definedName name="MALLA_AL_PUAS_11">#REF!</definedName>
    <definedName name="MALLA_AL_PUAS_6" localSheetId="0">#REF!</definedName>
    <definedName name="MALLA_AL_PUAS_6">#REF!</definedName>
    <definedName name="MALLA_AL_PUAS_7" localSheetId="0">#REF!</definedName>
    <definedName name="MALLA_AL_PUAS_7">#REF!</definedName>
    <definedName name="MALLA_AL_PUAS_8" localSheetId="0">#REF!</definedName>
    <definedName name="MALLA_AL_PUAS_8">#REF!</definedName>
    <definedName name="MALLA_AL_PUAS_9" localSheetId="0">#REF!</definedName>
    <definedName name="MALLA_AL_PUAS_9">#REF!</definedName>
    <definedName name="MALLA_BARRA_TENZORA" localSheetId="0">#REF!</definedName>
    <definedName name="MALLA_BARRA_TENZORA">#REF!</definedName>
    <definedName name="MALLA_BARRA_TENZORA_10" localSheetId="0">#REF!</definedName>
    <definedName name="MALLA_BARRA_TENZORA_10">#REF!</definedName>
    <definedName name="MALLA_BARRA_TENZORA_11" localSheetId="0">#REF!</definedName>
    <definedName name="MALLA_BARRA_TENZORA_11">#REF!</definedName>
    <definedName name="MALLA_BARRA_TENZORA_6" localSheetId="0">#REF!</definedName>
    <definedName name="MALLA_BARRA_TENZORA_6">#REF!</definedName>
    <definedName name="MALLA_BARRA_TENZORA_7" localSheetId="0">#REF!</definedName>
    <definedName name="MALLA_BARRA_TENZORA_7">#REF!</definedName>
    <definedName name="MALLA_BARRA_TENZORA_8" localSheetId="0">#REF!</definedName>
    <definedName name="MALLA_BARRA_TENZORA_8">#REF!</definedName>
    <definedName name="MALLA_BARRA_TENZORA_9" localSheetId="0">#REF!</definedName>
    <definedName name="MALLA_BARRA_TENZORA_9">#REF!</definedName>
    <definedName name="MALLA_BOTE" localSheetId="0">#REF!</definedName>
    <definedName name="MALLA_BOTE">#REF!</definedName>
    <definedName name="MALLA_BOTE_10" localSheetId="0">#REF!</definedName>
    <definedName name="MALLA_BOTE_10">#REF!</definedName>
    <definedName name="MALLA_BOTE_11" localSheetId="0">#REF!</definedName>
    <definedName name="MALLA_BOTE_11">#REF!</definedName>
    <definedName name="MALLA_BOTE_6" localSheetId="0">#REF!</definedName>
    <definedName name="MALLA_BOTE_6">#REF!</definedName>
    <definedName name="MALLA_BOTE_7" localSheetId="0">#REF!</definedName>
    <definedName name="MALLA_BOTE_7">#REF!</definedName>
    <definedName name="MALLA_BOTE_8" localSheetId="0">#REF!</definedName>
    <definedName name="MALLA_BOTE_8">#REF!</definedName>
    <definedName name="MALLA_BOTE_9" localSheetId="0">#REF!</definedName>
    <definedName name="MALLA_BOTE_9">#REF!</definedName>
    <definedName name="MALLA_CARP_COLS" localSheetId="0">#REF!</definedName>
    <definedName name="MALLA_CARP_COLS">#REF!</definedName>
    <definedName name="MALLA_CARP_COLS_10" localSheetId="0">#REF!</definedName>
    <definedName name="MALLA_CARP_COLS_10">#REF!</definedName>
    <definedName name="MALLA_CARP_COLS_11" localSheetId="0">#REF!</definedName>
    <definedName name="MALLA_CARP_COLS_11">#REF!</definedName>
    <definedName name="MALLA_CARP_COLS_6" localSheetId="0">#REF!</definedName>
    <definedName name="MALLA_CARP_COLS_6">#REF!</definedName>
    <definedName name="MALLA_CARP_COLS_7" localSheetId="0">#REF!</definedName>
    <definedName name="MALLA_CARP_COLS_7">#REF!</definedName>
    <definedName name="MALLA_CARP_COLS_8" localSheetId="0">#REF!</definedName>
    <definedName name="MALLA_CARP_COLS_8">#REF!</definedName>
    <definedName name="MALLA_CARP_COLS_9" localSheetId="0">#REF!</definedName>
    <definedName name="MALLA_CARP_COLS_9">#REF!</definedName>
    <definedName name="MALLA_CICLONICA_6" localSheetId="0">#REF!</definedName>
    <definedName name="MALLA_CICLONICA_6">#REF!</definedName>
    <definedName name="MALLA_CICLONICA_6_10" localSheetId="0">#REF!</definedName>
    <definedName name="MALLA_CICLONICA_6_10">#REF!</definedName>
    <definedName name="MALLA_CICLONICA_6_11" localSheetId="0">#REF!</definedName>
    <definedName name="MALLA_CICLONICA_6_11">#REF!</definedName>
    <definedName name="MALLA_CICLONICA_6_6" localSheetId="0">#REF!</definedName>
    <definedName name="MALLA_CICLONICA_6_6">#REF!</definedName>
    <definedName name="MALLA_CICLONICA_6_7" localSheetId="0">#REF!</definedName>
    <definedName name="MALLA_CICLONICA_6_7">#REF!</definedName>
    <definedName name="MALLA_CICLONICA_6_8" localSheetId="0">#REF!</definedName>
    <definedName name="MALLA_CICLONICA_6_8">#REF!</definedName>
    <definedName name="MALLA_CICLONICA_6_9" localSheetId="0">#REF!</definedName>
    <definedName name="MALLA_CICLONICA_6_9">#REF!</definedName>
    <definedName name="MALLA_COLOC_6" localSheetId="0">#REF!</definedName>
    <definedName name="MALLA_COLOC_6">#REF!</definedName>
    <definedName name="MALLA_COLOC_6_10" localSheetId="0">#REF!</definedName>
    <definedName name="MALLA_COLOC_6_10">#REF!</definedName>
    <definedName name="MALLA_COLOC_6_11" localSheetId="0">#REF!</definedName>
    <definedName name="MALLA_COLOC_6_11">#REF!</definedName>
    <definedName name="MALLA_COLOC_6_6" localSheetId="0">#REF!</definedName>
    <definedName name="MALLA_COLOC_6_6">#REF!</definedName>
    <definedName name="MALLA_COLOC_6_7" localSheetId="0">#REF!</definedName>
    <definedName name="MALLA_COLOC_6_7">#REF!</definedName>
    <definedName name="MALLA_COLOC_6_8" localSheetId="0">#REF!</definedName>
    <definedName name="MALLA_COLOC_6_8">#REF!</definedName>
    <definedName name="MALLA_COLOC_6_9" localSheetId="0">#REF!</definedName>
    <definedName name="MALLA_COLOC_6_9">#REF!</definedName>
    <definedName name="MALLA_COPAFINAL_1_12" localSheetId="0">#REF!</definedName>
    <definedName name="MALLA_COPAFINAL_1_12">#REF!</definedName>
    <definedName name="MALLA_COPAFINAL_1_12_10" localSheetId="0">#REF!</definedName>
    <definedName name="MALLA_COPAFINAL_1_12_10">#REF!</definedName>
    <definedName name="MALLA_COPAFINAL_1_12_11" localSheetId="0">#REF!</definedName>
    <definedName name="MALLA_COPAFINAL_1_12_11">#REF!</definedName>
    <definedName name="MALLA_COPAFINAL_1_12_6" localSheetId="0">#REF!</definedName>
    <definedName name="MALLA_COPAFINAL_1_12_6">#REF!</definedName>
    <definedName name="MALLA_COPAFINAL_1_12_7" localSheetId="0">#REF!</definedName>
    <definedName name="MALLA_COPAFINAL_1_12_7">#REF!</definedName>
    <definedName name="MALLA_COPAFINAL_1_12_8" localSheetId="0">#REF!</definedName>
    <definedName name="MALLA_COPAFINAL_1_12_8">#REF!</definedName>
    <definedName name="MALLA_COPAFINAL_1_12_9" localSheetId="0">#REF!</definedName>
    <definedName name="MALLA_COPAFINAL_1_12_9">#REF!</definedName>
    <definedName name="MALLA_COPAFINAL_2" localSheetId="0">#REF!</definedName>
    <definedName name="MALLA_COPAFINAL_2">#REF!</definedName>
    <definedName name="MALLA_COPAFINAL_2_10" localSheetId="0">#REF!</definedName>
    <definedName name="MALLA_COPAFINAL_2_10">#REF!</definedName>
    <definedName name="MALLA_COPAFINAL_2_11" localSheetId="0">#REF!</definedName>
    <definedName name="MALLA_COPAFINAL_2_11">#REF!</definedName>
    <definedName name="MALLA_COPAFINAL_2_6" localSheetId="0">#REF!</definedName>
    <definedName name="MALLA_COPAFINAL_2_6">#REF!</definedName>
    <definedName name="MALLA_COPAFINAL_2_7" localSheetId="0">#REF!</definedName>
    <definedName name="MALLA_COPAFINAL_2_7">#REF!</definedName>
    <definedName name="MALLA_COPAFINAL_2_8" localSheetId="0">#REF!</definedName>
    <definedName name="MALLA_COPAFINAL_2_8">#REF!</definedName>
    <definedName name="MALLA_COPAFINAL_2_9" localSheetId="0">#REF!</definedName>
    <definedName name="MALLA_COPAFINAL_2_9">#REF!</definedName>
    <definedName name="MALLA_CORTE_ABR" localSheetId="0">#REF!</definedName>
    <definedName name="MALLA_CORTE_ABR">#REF!</definedName>
    <definedName name="MALLA_CORTE_ABR_10" localSheetId="0">#REF!</definedName>
    <definedName name="MALLA_CORTE_ABR_10">#REF!</definedName>
    <definedName name="MALLA_CORTE_ABR_11" localSheetId="0">#REF!</definedName>
    <definedName name="MALLA_CORTE_ABR_11">#REF!</definedName>
    <definedName name="MALLA_CORTE_ABR_6" localSheetId="0">#REF!</definedName>
    <definedName name="MALLA_CORTE_ABR_6">#REF!</definedName>
    <definedName name="MALLA_CORTE_ABR_7" localSheetId="0">#REF!</definedName>
    <definedName name="MALLA_CORTE_ABR_7">#REF!</definedName>
    <definedName name="MALLA_CORTE_ABR_8" localSheetId="0">#REF!</definedName>
    <definedName name="MALLA_CORTE_ABR_8">#REF!</definedName>
    <definedName name="MALLA_CORTE_ABR_9" localSheetId="0">#REF!</definedName>
    <definedName name="MALLA_CORTE_ABR_9">#REF!</definedName>
    <definedName name="Malla_Electrosoldada_10x10" localSheetId="0">#REF!</definedName>
    <definedName name="Malla_Electrosoldada_10x10">#REF!</definedName>
    <definedName name="Malla_Electrosoldada_10x10_10" localSheetId="0">#REF!</definedName>
    <definedName name="Malla_Electrosoldada_10x10_10">#REF!</definedName>
    <definedName name="Malla_Electrosoldada_10x10_11" localSheetId="0">#REF!</definedName>
    <definedName name="Malla_Electrosoldada_10x10_11">#REF!</definedName>
    <definedName name="Malla_Electrosoldada_10x10_6" localSheetId="0">#REF!</definedName>
    <definedName name="Malla_Electrosoldada_10x10_6">#REF!</definedName>
    <definedName name="Malla_Electrosoldada_10x10_7" localSheetId="0">#REF!</definedName>
    <definedName name="Malla_Electrosoldada_10x10_7">#REF!</definedName>
    <definedName name="Malla_Electrosoldada_10x10_8" localSheetId="0">#REF!</definedName>
    <definedName name="Malla_Electrosoldada_10x10_8">#REF!</definedName>
    <definedName name="Malla_Electrosoldada_10x10_9" localSheetId="0">#REF!</definedName>
    <definedName name="Malla_Electrosoldada_10x10_9">#REF!</definedName>
    <definedName name="MALLA_PALOMETA_DOBLE_1_12" localSheetId="0">#REF!</definedName>
    <definedName name="MALLA_PALOMETA_DOBLE_1_12">#REF!</definedName>
    <definedName name="MALLA_PALOMETA_DOBLE_1_12_10" localSheetId="0">#REF!</definedName>
    <definedName name="MALLA_PALOMETA_DOBLE_1_12_10">#REF!</definedName>
    <definedName name="MALLA_PALOMETA_DOBLE_1_12_11" localSheetId="0">#REF!</definedName>
    <definedName name="MALLA_PALOMETA_DOBLE_1_12_11">#REF!</definedName>
    <definedName name="MALLA_PALOMETA_DOBLE_1_12_6" localSheetId="0">#REF!</definedName>
    <definedName name="MALLA_PALOMETA_DOBLE_1_12_6">#REF!</definedName>
    <definedName name="MALLA_PALOMETA_DOBLE_1_12_7" localSheetId="0">#REF!</definedName>
    <definedName name="MALLA_PALOMETA_DOBLE_1_12_7">#REF!</definedName>
    <definedName name="MALLA_PALOMETA_DOBLE_1_12_8" localSheetId="0">#REF!</definedName>
    <definedName name="MALLA_PALOMETA_DOBLE_1_12_8">#REF!</definedName>
    <definedName name="MALLA_PALOMETA_DOBLE_1_12_9" localSheetId="0">#REF!</definedName>
    <definedName name="MALLA_PALOMETA_DOBLE_1_12_9">#REF!</definedName>
    <definedName name="MALLA_RELLENO" localSheetId="0">#REF!</definedName>
    <definedName name="MALLA_RELLENO">#REF!</definedName>
    <definedName name="MALLA_RELLENO_10" localSheetId="0">#REF!</definedName>
    <definedName name="MALLA_RELLENO_10">#REF!</definedName>
    <definedName name="MALLA_RELLENO_11" localSheetId="0">#REF!</definedName>
    <definedName name="MALLA_RELLENO_11">#REF!</definedName>
    <definedName name="MALLA_RELLENO_6" localSheetId="0">#REF!</definedName>
    <definedName name="MALLA_RELLENO_6">#REF!</definedName>
    <definedName name="MALLA_RELLENO_7" localSheetId="0">#REF!</definedName>
    <definedName name="MALLA_RELLENO_7">#REF!</definedName>
    <definedName name="MALLA_RELLENO_8" localSheetId="0">#REF!</definedName>
    <definedName name="MALLA_RELLENO_8">#REF!</definedName>
    <definedName name="MALLA_RELLENO_9" localSheetId="0">#REF!</definedName>
    <definedName name="MALLA_RELLENO_9">#REF!</definedName>
    <definedName name="MALLA_SEGUETA" localSheetId="0">#REF!</definedName>
    <definedName name="MALLA_SEGUETA">#REF!</definedName>
    <definedName name="MALLA_SEGUETA_10" localSheetId="0">#REF!</definedName>
    <definedName name="MALLA_SEGUETA_10">#REF!</definedName>
    <definedName name="MALLA_SEGUETA_11" localSheetId="0">#REF!</definedName>
    <definedName name="MALLA_SEGUETA_11">#REF!</definedName>
    <definedName name="MALLA_SEGUETA_6" localSheetId="0">#REF!</definedName>
    <definedName name="MALLA_SEGUETA_6">#REF!</definedName>
    <definedName name="MALLA_SEGUETA_7" localSheetId="0">#REF!</definedName>
    <definedName name="MALLA_SEGUETA_7">#REF!</definedName>
    <definedName name="MALLA_SEGUETA_8" localSheetId="0">#REF!</definedName>
    <definedName name="MALLA_SEGUETA_8">#REF!</definedName>
    <definedName name="MALLA_SEGUETA_9" localSheetId="0">#REF!</definedName>
    <definedName name="MALLA_SEGUETA_9">#REF!</definedName>
    <definedName name="MALLA_TERMINAL_1_14" localSheetId="0">#REF!</definedName>
    <definedName name="MALLA_TERMINAL_1_14">#REF!</definedName>
    <definedName name="MALLA_TERMINAL_1_14_10" localSheetId="0">#REF!</definedName>
    <definedName name="MALLA_TERMINAL_1_14_10">#REF!</definedName>
    <definedName name="MALLA_TERMINAL_1_14_11" localSheetId="0">#REF!</definedName>
    <definedName name="MALLA_TERMINAL_1_14_11">#REF!</definedName>
    <definedName name="MALLA_TERMINAL_1_14_6" localSheetId="0">#REF!</definedName>
    <definedName name="MALLA_TERMINAL_1_14_6">#REF!</definedName>
    <definedName name="MALLA_TERMINAL_1_14_7" localSheetId="0">#REF!</definedName>
    <definedName name="MALLA_TERMINAL_1_14_7">#REF!</definedName>
    <definedName name="MALLA_TERMINAL_1_14_8" localSheetId="0">#REF!</definedName>
    <definedName name="MALLA_TERMINAL_1_14_8">#REF!</definedName>
    <definedName name="MALLA_TERMINAL_1_14_9" localSheetId="0">#REF!</definedName>
    <definedName name="MALLA_TERMINAL_1_14_9">#REF!</definedName>
    <definedName name="MALLA_TUBOHG_1" localSheetId="0">#REF!</definedName>
    <definedName name="MALLA_TUBOHG_1">#REF!</definedName>
    <definedName name="MALLA_TUBOHG_1_10" localSheetId="0">#REF!</definedName>
    <definedName name="MALLA_TUBOHG_1_10">#REF!</definedName>
    <definedName name="MALLA_TUBOHG_1_11" localSheetId="0">#REF!</definedName>
    <definedName name="MALLA_TUBOHG_1_11">#REF!</definedName>
    <definedName name="MALLA_TUBOHG_1_12" localSheetId="0">#REF!</definedName>
    <definedName name="MALLA_TUBOHG_1_12">#REF!</definedName>
    <definedName name="MALLA_TUBOHG_1_12_10" localSheetId="0">#REF!</definedName>
    <definedName name="MALLA_TUBOHG_1_12_10">#REF!</definedName>
    <definedName name="MALLA_TUBOHG_1_12_11" localSheetId="0">#REF!</definedName>
    <definedName name="MALLA_TUBOHG_1_12_11">#REF!</definedName>
    <definedName name="MALLA_TUBOHG_1_12_6" localSheetId="0">#REF!</definedName>
    <definedName name="MALLA_TUBOHG_1_12_6">#REF!</definedName>
    <definedName name="MALLA_TUBOHG_1_12_7" localSheetId="0">#REF!</definedName>
    <definedName name="MALLA_TUBOHG_1_12_7">#REF!</definedName>
    <definedName name="MALLA_TUBOHG_1_12_8" localSheetId="0">#REF!</definedName>
    <definedName name="MALLA_TUBOHG_1_12_8">#REF!</definedName>
    <definedName name="MALLA_TUBOHG_1_12_9" localSheetId="0">#REF!</definedName>
    <definedName name="MALLA_TUBOHG_1_12_9">#REF!</definedName>
    <definedName name="MALLA_TUBOHG_1_14" localSheetId="0">#REF!</definedName>
    <definedName name="MALLA_TUBOHG_1_14">#REF!</definedName>
    <definedName name="MALLA_TUBOHG_1_14_10" localSheetId="0">#REF!</definedName>
    <definedName name="MALLA_TUBOHG_1_14_10">#REF!</definedName>
    <definedName name="MALLA_TUBOHG_1_14_11" localSheetId="0">#REF!</definedName>
    <definedName name="MALLA_TUBOHG_1_14_11">#REF!</definedName>
    <definedName name="MALLA_TUBOHG_1_14_6" localSheetId="0">#REF!</definedName>
    <definedName name="MALLA_TUBOHG_1_14_6">#REF!</definedName>
    <definedName name="MALLA_TUBOHG_1_14_7" localSheetId="0">#REF!</definedName>
    <definedName name="MALLA_TUBOHG_1_14_7">#REF!</definedName>
    <definedName name="MALLA_TUBOHG_1_14_8" localSheetId="0">#REF!</definedName>
    <definedName name="MALLA_TUBOHG_1_14_8">#REF!</definedName>
    <definedName name="MALLA_TUBOHG_1_14_9" localSheetId="0">#REF!</definedName>
    <definedName name="MALLA_TUBOHG_1_14_9">#REF!</definedName>
    <definedName name="MALLA_TUBOHG_1_6" localSheetId="0">#REF!</definedName>
    <definedName name="MALLA_TUBOHG_1_6">#REF!</definedName>
    <definedName name="MALLA_TUBOHG_1_7" localSheetId="0">#REF!</definedName>
    <definedName name="MALLA_TUBOHG_1_7">#REF!</definedName>
    <definedName name="MALLA_TUBOHG_1_8" localSheetId="0">#REF!</definedName>
    <definedName name="MALLA_TUBOHG_1_8">#REF!</definedName>
    <definedName name="MALLA_TUBOHG_1_9" localSheetId="0">#REF!</definedName>
    <definedName name="MALLA_TUBOHG_1_9">#REF!</definedName>
    <definedName name="MALLA_ZABALETA" localSheetId="0">#REF!</definedName>
    <definedName name="MALLA_ZABALETA">#REF!</definedName>
    <definedName name="MALLA_ZABALETA_10" localSheetId="0">#REF!</definedName>
    <definedName name="MALLA_ZABALETA_10">#REF!</definedName>
    <definedName name="MALLA_ZABALETA_11" localSheetId="0">#REF!</definedName>
    <definedName name="MALLA_ZABALETA_11">#REF!</definedName>
    <definedName name="MALLA_ZABALETA_6" localSheetId="0">#REF!</definedName>
    <definedName name="MALLA_ZABALETA_6">#REF!</definedName>
    <definedName name="MALLA_ZABALETA_7" localSheetId="0">#REF!</definedName>
    <definedName name="MALLA_ZABALETA_7">#REF!</definedName>
    <definedName name="MALLA_ZABALETA_8" localSheetId="0">#REF!</definedName>
    <definedName name="MALLA_ZABALETA_8">#REF!</definedName>
    <definedName name="MALLA_ZABALETA_9" localSheetId="0">#REF!</definedName>
    <definedName name="MALLA_ZABALETA_9">#REF!</definedName>
    <definedName name="MARCO_PUERTA_PINO" localSheetId="0">#REF!</definedName>
    <definedName name="MARCO_PUERTA_PINO">#REF!</definedName>
    <definedName name="MARCO_PUERTA_PINO_10" localSheetId="0">#REF!</definedName>
    <definedName name="MARCO_PUERTA_PINO_10">#REF!</definedName>
    <definedName name="MARCO_PUERTA_PINO_11" localSheetId="0">#REF!</definedName>
    <definedName name="MARCO_PUERTA_PINO_11">#REF!</definedName>
    <definedName name="MARCO_PUERTA_PINO_6" localSheetId="0">#REF!</definedName>
    <definedName name="MARCO_PUERTA_PINO_6">#REF!</definedName>
    <definedName name="MARCO_PUERTA_PINO_7" localSheetId="0">#REF!</definedName>
    <definedName name="MARCO_PUERTA_PINO_7">#REF!</definedName>
    <definedName name="MARCO_PUERTA_PINO_8" localSheetId="0">#REF!</definedName>
    <definedName name="MARCO_PUERTA_PINO_8">#REF!</definedName>
    <definedName name="MARCO_PUERTA_PINO_9" localSheetId="0">#REF!</definedName>
    <definedName name="MARCO_PUERTA_PINO_9">#REF!</definedName>
    <definedName name="MATERIAL_RELLENO" localSheetId="0">#REF!</definedName>
    <definedName name="MATERIAL_RELLENO">#REF!</definedName>
    <definedName name="MATERIAL_RELLENO_10" localSheetId="0">#REF!</definedName>
    <definedName name="MATERIAL_RELLENO_10">#REF!</definedName>
    <definedName name="MATERIAL_RELLENO_11" localSheetId="0">#REF!</definedName>
    <definedName name="MATERIAL_RELLENO_11">#REF!</definedName>
    <definedName name="MATERIAL_RELLENO_6" localSheetId="0">#REF!</definedName>
    <definedName name="MATERIAL_RELLENO_6">#REF!</definedName>
    <definedName name="MATERIAL_RELLENO_7" localSheetId="0">#REF!</definedName>
    <definedName name="MATERIAL_RELLENO_7">#REF!</definedName>
    <definedName name="MATERIAL_RELLENO_8" localSheetId="0">#REF!</definedName>
    <definedName name="MATERIAL_RELLENO_8">#REF!</definedName>
    <definedName name="MATERIAL_RELLENO_9" localSheetId="0">#REF!</definedName>
    <definedName name="MATERIAL_RELLENO_9">#REF!</definedName>
    <definedName name="MBA" localSheetId="0">#REF!</definedName>
    <definedName name="MBA">#REF!</definedName>
    <definedName name="MBA_10" localSheetId="0">#REF!</definedName>
    <definedName name="MBA_10">#REF!</definedName>
    <definedName name="MBA_11" localSheetId="0">#REF!</definedName>
    <definedName name="MBA_11">#REF!</definedName>
    <definedName name="MBA_6" localSheetId="0">#REF!</definedName>
    <definedName name="MBA_6">#REF!</definedName>
    <definedName name="MBA_7" localSheetId="0">#REF!</definedName>
    <definedName name="MBA_7">#REF!</definedName>
    <definedName name="MBA_8" localSheetId="0">#REF!</definedName>
    <definedName name="MBA_8">#REF!</definedName>
    <definedName name="MBA_9" localSheetId="0">#REF!</definedName>
    <definedName name="MBA_9">#REF!</definedName>
    <definedName name="MEXCLADORA_LAVAMANOS" localSheetId="0">#REF!</definedName>
    <definedName name="MEXCLADORA_LAVAMANOS">#REF!</definedName>
    <definedName name="MEXCLADORA_LAVAMANOS_10" localSheetId="0">#REF!</definedName>
    <definedName name="MEXCLADORA_LAVAMANOS_10">#REF!</definedName>
    <definedName name="MEXCLADORA_LAVAMANOS_11" localSheetId="0">#REF!</definedName>
    <definedName name="MEXCLADORA_LAVAMANOS_11">#REF!</definedName>
    <definedName name="MEXCLADORA_LAVAMANOS_6" localSheetId="0">#REF!</definedName>
    <definedName name="MEXCLADORA_LAVAMANOS_6">#REF!</definedName>
    <definedName name="MEXCLADORA_LAVAMANOS_7" localSheetId="0">#REF!</definedName>
    <definedName name="MEXCLADORA_LAVAMANOS_7">#REF!</definedName>
    <definedName name="MEXCLADORA_LAVAMANOS_8" localSheetId="0">#REF!</definedName>
    <definedName name="MEXCLADORA_LAVAMANOS_8">#REF!</definedName>
    <definedName name="MEXCLADORA_LAVAMANOS_9" localSheetId="0">#REF!</definedName>
    <definedName name="MEXCLADORA_LAVAMANOS_9">#REF!</definedName>
    <definedName name="MEZCLA_CAL_ARENA_PISOS" localSheetId="0">#REF!</definedName>
    <definedName name="MEZCLA_CAL_ARENA_PISOS">#REF!</definedName>
    <definedName name="MEZCLA_CAL_ARENA_PISOS_10" localSheetId="0">#REF!</definedName>
    <definedName name="MEZCLA_CAL_ARENA_PISOS_10">#REF!</definedName>
    <definedName name="MEZCLA_CAL_ARENA_PISOS_11" localSheetId="0">#REF!</definedName>
    <definedName name="MEZCLA_CAL_ARENA_PISOS_11">#REF!</definedName>
    <definedName name="MEZCLA_CAL_ARENA_PISOS_6" localSheetId="0">#REF!</definedName>
    <definedName name="MEZCLA_CAL_ARENA_PISOS_6">#REF!</definedName>
    <definedName name="MEZCLA_CAL_ARENA_PISOS_7" localSheetId="0">#REF!</definedName>
    <definedName name="MEZCLA_CAL_ARENA_PISOS_7">#REF!</definedName>
    <definedName name="MEZCLA_CAL_ARENA_PISOS_8" localSheetId="0">#REF!</definedName>
    <definedName name="MEZCLA_CAL_ARENA_PISOS_8">#REF!</definedName>
    <definedName name="MEZCLA_CAL_ARENA_PISOS_9" localSheetId="0">#REF!</definedName>
    <definedName name="MEZCLA_CAL_ARENA_PISOS_9">#REF!</definedName>
    <definedName name="MezclaAntillana" localSheetId="0">#REF!</definedName>
    <definedName name="MezclaAntillana">#REF!</definedName>
    <definedName name="MezclaAntillana_10" localSheetId="0">#REF!</definedName>
    <definedName name="MezclaAntillana_10">#REF!</definedName>
    <definedName name="MezclaAntillana_11" localSheetId="0">#REF!</definedName>
    <definedName name="MezclaAntillana_11">#REF!</definedName>
    <definedName name="MezclaAntillana_6" localSheetId="0">#REF!</definedName>
    <definedName name="MezclaAntillana_6">#REF!</definedName>
    <definedName name="MezclaAntillana_7" localSheetId="0">#REF!</definedName>
    <definedName name="MezclaAntillana_7">#REF!</definedName>
    <definedName name="MezclaAntillana_8" localSheetId="0">#REF!</definedName>
    <definedName name="MezclaAntillana_8">#REF!</definedName>
    <definedName name="MezclaAntillana_9" localSheetId="0">#REF!</definedName>
    <definedName name="MezclaAntillana_9">#REF!</definedName>
    <definedName name="mezclajuntabloque" localSheetId="0">#REF!</definedName>
    <definedName name="mezclajuntabloque">#REF!</definedName>
    <definedName name="mezclajuntabloque_6" localSheetId="0">#REF!</definedName>
    <definedName name="mezclajuntabloque_6">#REF!</definedName>
    <definedName name="mezclajuntabloque_8" localSheetId="0">#REF!</definedName>
    <definedName name="mezclajuntabloque_8">#REF!</definedName>
    <definedName name="mgf" localSheetId="0">#REF!</definedName>
    <definedName name="mgf">#REF!</definedName>
    <definedName name="MO_ACERA_FROTyVIOL" localSheetId="0">#REF!</definedName>
    <definedName name="MO_ACERA_FROTyVIOL">#REF!</definedName>
    <definedName name="MO_ACERA_FROTyVIOL_10" localSheetId="0">#REF!</definedName>
    <definedName name="MO_ACERA_FROTyVIOL_10">#REF!</definedName>
    <definedName name="MO_ACERA_FROTyVIOL_11" localSheetId="0">#REF!</definedName>
    <definedName name="MO_ACERA_FROTyVIOL_11">#REF!</definedName>
    <definedName name="MO_ACERA_FROTyVIOL_6" localSheetId="0">#REF!</definedName>
    <definedName name="MO_ACERA_FROTyVIOL_6">#REF!</definedName>
    <definedName name="MO_ACERA_FROTyVIOL_7" localSheetId="0">#REF!</definedName>
    <definedName name="MO_ACERA_FROTyVIOL_7">#REF!</definedName>
    <definedName name="MO_ACERA_FROTyVIOL_8" localSheetId="0">#REF!</definedName>
    <definedName name="MO_ACERA_FROTyVIOL_8">#REF!</definedName>
    <definedName name="MO_ACERA_FROTyVIOL_9" localSheetId="0">#REF!</definedName>
    <definedName name="MO_ACERA_FROTyVIOL_9">#REF!</definedName>
    <definedName name="MO_CANTOS" localSheetId="0">#REF!</definedName>
    <definedName name="MO_CANTOS">#REF!</definedName>
    <definedName name="MO_CANTOS_10" localSheetId="0">#REF!</definedName>
    <definedName name="MO_CANTOS_10">#REF!</definedName>
    <definedName name="MO_CANTOS_11" localSheetId="0">#REF!</definedName>
    <definedName name="MO_CANTOS_11">#REF!</definedName>
    <definedName name="MO_CANTOS_6" localSheetId="0">#REF!</definedName>
    <definedName name="MO_CANTOS_6">#REF!</definedName>
    <definedName name="MO_CANTOS_7" localSheetId="0">#REF!</definedName>
    <definedName name="MO_CANTOS_7">#REF!</definedName>
    <definedName name="MO_CANTOS_8" localSheetId="0">#REF!</definedName>
    <definedName name="MO_CANTOS_8">#REF!</definedName>
    <definedName name="MO_CANTOS_9" localSheetId="0">#REF!</definedName>
    <definedName name="MO_CANTOS_9">#REF!</definedName>
    <definedName name="MO_CARETEO" localSheetId="0">#REF!</definedName>
    <definedName name="MO_CARETEO">#REF!</definedName>
    <definedName name="MO_CARETEO_10" localSheetId="0">#REF!</definedName>
    <definedName name="MO_CARETEO_10">#REF!</definedName>
    <definedName name="MO_CARETEO_11" localSheetId="0">#REF!</definedName>
    <definedName name="MO_CARETEO_11">#REF!</definedName>
    <definedName name="MO_CARETEO_6" localSheetId="0">#REF!</definedName>
    <definedName name="MO_CARETEO_6">#REF!</definedName>
    <definedName name="MO_CARETEO_7" localSheetId="0">#REF!</definedName>
    <definedName name="MO_CARETEO_7">#REF!</definedName>
    <definedName name="MO_CARETEO_8" localSheetId="0">#REF!</definedName>
    <definedName name="MO_CARETEO_8">#REF!</definedName>
    <definedName name="MO_CARETEO_9" localSheetId="0">#REF!</definedName>
    <definedName name="MO_CARETEO_9">#REF!</definedName>
    <definedName name="MO_ColAcero_Dintel" localSheetId="0">#REF!</definedName>
    <definedName name="MO_ColAcero_Dintel">#REF!</definedName>
    <definedName name="MO_ColAcero_Dintel_10" localSheetId="0">#REF!</definedName>
    <definedName name="MO_ColAcero_Dintel_10">#REF!</definedName>
    <definedName name="MO_ColAcero_Dintel_11" localSheetId="0">#REF!</definedName>
    <definedName name="MO_ColAcero_Dintel_11">#REF!</definedName>
    <definedName name="MO_ColAcero_Dintel_6" localSheetId="0">#REF!</definedName>
    <definedName name="MO_ColAcero_Dintel_6">#REF!</definedName>
    <definedName name="MO_ColAcero_Dintel_7" localSheetId="0">#REF!</definedName>
    <definedName name="MO_ColAcero_Dintel_7">#REF!</definedName>
    <definedName name="MO_ColAcero_Dintel_8" localSheetId="0">#REF!</definedName>
    <definedName name="MO_ColAcero_Dintel_8">#REF!</definedName>
    <definedName name="MO_ColAcero_Dintel_9" localSheetId="0">#REF!</definedName>
    <definedName name="MO_ColAcero_Dintel_9">#REF!</definedName>
    <definedName name="MO_ColAcero_Escalera" localSheetId="0">#REF!</definedName>
    <definedName name="MO_ColAcero_Escalera">#REF!</definedName>
    <definedName name="MO_ColAcero_Escalera_10" localSheetId="0">#REF!</definedName>
    <definedName name="MO_ColAcero_Escalera_10">#REF!</definedName>
    <definedName name="MO_ColAcero_Escalera_11" localSheetId="0">#REF!</definedName>
    <definedName name="MO_ColAcero_Escalera_11">#REF!</definedName>
    <definedName name="MO_ColAcero_Escalera_6" localSheetId="0">#REF!</definedName>
    <definedName name="MO_ColAcero_Escalera_6">#REF!</definedName>
    <definedName name="MO_ColAcero_Escalera_7" localSheetId="0">#REF!</definedName>
    <definedName name="MO_ColAcero_Escalera_7">#REF!</definedName>
    <definedName name="MO_ColAcero_Escalera_8" localSheetId="0">#REF!</definedName>
    <definedName name="MO_ColAcero_Escalera_8">#REF!</definedName>
    <definedName name="MO_ColAcero_Escalera_9" localSheetId="0">#REF!</definedName>
    <definedName name="MO_ColAcero_Escalera_9">#REF!</definedName>
    <definedName name="MO_ColAcero_G60_QQ" localSheetId="0">#REF!</definedName>
    <definedName name="MO_ColAcero_G60_QQ">#REF!</definedName>
    <definedName name="MO_ColAcero_G60_QQ_10" localSheetId="0">#REF!</definedName>
    <definedName name="MO_ColAcero_G60_QQ_10">#REF!</definedName>
    <definedName name="MO_ColAcero_G60_QQ_11" localSheetId="0">#REF!</definedName>
    <definedName name="MO_ColAcero_G60_QQ_11">#REF!</definedName>
    <definedName name="MO_ColAcero_G60_QQ_6" localSheetId="0">#REF!</definedName>
    <definedName name="MO_ColAcero_G60_QQ_6">#REF!</definedName>
    <definedName name="MO_ColAcero_G60_QQ_7" localSheetId="0">#REF!</definedName>
    <definedName name="MO_ColAcero_G60_QQ_7">#REF!</definedName>
    <definedName name="MO_ColAcero_G60_QQ_8" localSheetId="0">#REF!</definedName>
    <definedName name="MO_ColAcero_G60_QQ_8">#REF!</definedName>
    <definedName name="MO_ColAcero_G60_QQ_9" localSheetId="0">#REF!</definedName>
    <definedName name="MO_ColAcero_G60_QQ_9">#REF!</definedName>
    <definedName name="MO_ColAcero_Malla" localSheetId="0">#REF!</definedName>
    <definedName name="MO_ColAcero_Malla">#REF!</definedName>
    <definedName name="MO_ColAcero_Malla_10" localSheetId="0">#REF!</definedName>
    <definedName name="MO_ColAcero_Malla_10">#REF!</definedName>
    <definedName name="MO_ColAcero_Malla_11" localSheetId="0">#REF!</definedName>
    <definedName name="MO_ColAcero_Malla_11">#REF!</definedName>
    <definedName name="MO_ColAcero_Malla_6" localSheetId="0">#REF!</definedName>
    <definedName name="MO_ColAcero_Malla_6">#REF!</definedName>
    <definedName name="MO_ColAcero_Malla_7" localSheetId="0">#REF!</definedName>
    <definedName name="MO_ColAcero_Malla_7">#REF!</definedName>
    <definedName name="MO_ColAcero_Malla_8" localSheetId="0">#REF!</definedName>
    <definedName name="MO_ColAcero_Malla_8">#REF!</definedName>
    <definedName name="MO_ColAcero_Malla_9" localSheetId="0">#REF!</definedName>
    <definedName name="MO_ColAcero_Malla_9">#REF!</definedName>
    <definedName name="MO_ColAcero_QQ">[5]MO!$B$612</definedName>
    <definedName name="MO_ColAcero_QQ_10" localSheetId="0">#REF!</definedName>
    <definedName name="MO_ColAcero_QQ_10">#REF!</definedName>
    <definedName name="MO_ColAcero_QQ_11" localSheetId="0">#REF!</definedName>
    <definedName name="MO_ColAcero_QQ_11">#REF!</definedName>
    <definedName name="MO_ColAcero_QQ_5" localSheetId="0">#REF!</definedName>
    <definedName name="MO_ColAcero_QQ_5">#REF!</definedName>
    <definedName name="MO_ColAcero_QQ_6" localSheetId="0">#REF!</definedName>
    <definedName name="MO_ColAcero_QQ_6">#REF!</definedName>
    <definedName name="MO_ColAcero_QQ_7" localSheetId="0">#REF!</definedName>
    <definedName name="MO_ColAcero_QQ_7">#REF!</definedName>
    <definedName name="MO_ColAcero_QQ_8" localSheetId="0">#REF!</definedName>
    <definedName name="MO_ColAcero_QQ_8">#REF!</definedName>
    <definedName name="MO_ColAcero_QQ_9" localSheetId="0">#REF!</definedName>
    <definedName name="MO_ColAcero_QQ_9">#REF!</definedName>
    <definedName name="MO_ColAcero_ZapMuros" localSheetId="0">#REF!</definedName>
    <definedName name="MO_ColAcero_ZapMuros">#REF!</definedName>
    <definedName name="MO_ColAcero_ZapMuros_10" localSheetId="0">#REF!</definedName>
    <definedName name="MO_ColAcero_ZapMuros_10">#REF!</definedName>
    <definedName name="MO_ColAcero_ZapMuros_11" localSheetId="0">#REF!</definedName>
    <definedName name="MO_ColAcero_ZapMuros_11">#REF!</definedName>
    <definedName name="MO_ColAcero_ZapMuros_6" localSheetId="0">#REF!</definedName>
    <definedName name="MO_ColAcero_ZapMuros_6">#REF!</definedName>
    <definedName name="MO_ColAcero_ZapMuros_7" localSheetId="0">#REF!</definedName>
    <definedName name="MO_ColAcero_ZapMuros_7">#REF!</definedName>
    <definedName name="MO_ColAcero_ZapMuros_8" localSheetId="0">#REF!</definedName>
    <definedName name="MO_ColAcero_ZapMuros_8">#REF!</definedName>
    <definedName name="MO_ColAcero_ZapMuros_9" localSheetId="0">#REF!</definedName>
    <definedName name="MO_ColAcero_ZapMuros_9">#REF!</definedName>
    <definedName name="MO_ColAcero14_Piso" localSheetId="0">#REF!</definedName>
    <definedName name="MO_ColAcero14_Piso">#REF!</definedName>
    <definedName name="MO_ColAcero14_Piso_10" localSheetId="0">#REF!</definedName>
    <definedName name="MO_ColAcero14_Piso_10">#REF!</definedName>
    <definedName name="MO_ColAcero14_Piso_11" localSheetId="0">#REF!</definedName>
    <definedName name="MO_ColAcero14_Piso_11">#REF!</definedName>
    <definedName name="MO_ColAcero14_Piso_6" localSheetId="0">#REF!</definedName>
    <definedName name="MO_ColAcero14_Piso_6">#REF!</definedName>
    <definedName name="MO_ColAcero14_Piso_7" localSheetId="0">#REF!</definedName>
    <definedName name="MO_ColAcero14_Piso_7">#REF!</definedName>
    <definedName name="MO_ColAcero14_Piso_8" localSheetId="0">#REF!</definedName>
    <definedName name="MO_ColAcero14_Piso_8">#REF!</definedName>
    <definedName name="MO_ColAcero14_Piso_9" localSheetId="0">#REF!</definedName>
    <definedName name="MO_ColAcero14_Piso_9">#REF!</definedName>
    <definedName name="MO_ColAcero38y12_Cols" localSheetId="0">#REF!</definedName>
    <definedName name="MO_ColAcero38y12_Cols">#REF!</definedName>
    <definedName name="MO_ColAcero38y12_Cols_10" localSheetId="0">#REF!</definedName>
    <definedName name="MO_ColAcero38y12_Cols_10">#REF!</definedName>
    <definedName name="MO_ColAcero38y12_Cols_11" localSheetId="0">#REF!</definedName>
    <definedName name="MO_ColAcero38y12_Cols_11">#REF!</definedName>
    <definedName name="MO_ColAcero38y12_Cols_6" localSheetId="0">#REF!</definedName>
    <definedName name="MO_ColAcero38y12_Cols_6">#REF!</definedName>
    <definedName name="MO_ColAcero38y12_Cols_7" localSheetId="0">#REF!</definedName>
    <definedName name="MO_ColAcero38y12_Cols_7">#REF!</definedName>
    <definedName name="MO_ColAcero38y12_Cols_8" localSheetId="0">#REF!</definedName>
    <definedName name="MO_ColAcero38y12_Cols_8">#REF!</definedName>
    <definedName name="MO_ColAcero38y12_Cols_9" localSheetId="0">#REF!</definedName>
    <definedName name="MO_ColAcero38y12_Cols_9">#REF!</definedName>
    <definedName name="MO_DEMOLICION_MURO_HA" localSheetId="0">#REF!</definedName>
    <definedName name="MO_DEMOLICION_MURO_HA">#REF!</definedName>
    <definedName name="MO_DEMOLICION_MURO_HA_10" localSheetId="0">#REF!</definedName>
    <definedName name="MO_DEMOLICION_MURO_HA_10">#REF!</definedName>
    <definedName name="MO_DEMOLICION_MURO_HA_11" localSheetId="0">#REF!</definedName>
    <definedName name="MO_DEMOLICION_MURO_HA_11">#REF!</definedName>
    <definedName name="MO_DEMOLICION_MURO_HA_6" localSheetId="0">#REF!</definedName>
    <definedName name="MO_DEMOLICION_MURO_HA_6">#REF!</definedName>
    <definedName name="MO_DEMOLICION_MURO_HA_7" localSheetId="0">#REF!</definedName>
    <definedName name="MO_DEMOLICION_MURO_HA_7">#REF!</definedName>
    <definedName name="MO_DEMOLICION_MURO_HA_8" localSheetId="0">#REF!</definedName>
    <definedName name="MO_DEMOLICION_MURO_HA_8">#REF!</definedName>
    <definedName name="MO_DEMOLICION_MURO_HA_9" localSheetId="0">#REF!</definedName>
    <definedName name="MO_DEMOLICION_MURO_HA_9">#REF!</definedName>
    <definedName name="MO_ELEC_BREAKERS" localSheetId="0">#REF!</definedName>
    <definedName name="MO_ELEC_BREAKERS">#REF!</definedName>
    <definedName name="MO_ELEC_BREAKERS_10" localSheetId="0">#REF!</definedName>
    <definedName name="MO_ELEC_BREAKERS_10">#REF!</definedName>
    <definedName name="MO_ELEC_BREAKERS_11" localSheetId="0">#REF!</definedName>
    <definedName name="MO_ELEC_BREAKERS_11">#REF!</definedName>
    <definedName name="MO_ELEC_BREAKERS_6" localSheetId="0">#REF!</definedName>
    <definedName name="MO_ELEC_BREAKERS_6">#REF!</definedName>
    <definedName name="MO_ELEC_BREAKERS_7" localSheetId="0">#REF!</definedName>
    <definedName name="MO_ELEC_BREAKERS_7">#REF!</definedName>
    <definedName name="MO_ELEC_BREAKERS_8" localSheetId="0">#REF!</definedName>
    <definedName name="MO_ELEC_BREAKERS_8">#REF!</definedName>
    <definedName name="MO_ELEC_BREAKERS_9" localSheetId="0">#REF!</definedName>
    <definedName name="MO_ELEC_BREAKERS_9">#REF!</definedName>
    <definedName name="MO_ELEC_INTERRUPTOR_3W" localSheetId="0">#REF!</definedName>
    <definedName name="MO_ELEC_INTERRUPTOR_3W">#REF!</definedName>
    <definedName name="MO_ELEC_INTERRUPTOR_3W_10" localSheetId="0">#REF!</definedName>
    <definedName name="MO_ELEC_INTERRUPTOR_3W_10">#REF!</definedName>
    <definedName name="MO_ELEC_INTERRUPTOR_3W_11" localSheetId="0">#REF!</definedName>
    <definedName name="MO_ELEC_INTERRUPTOR_3W_11">#REF!</definedName>
    <definedName name="MO_ELEC_INTERRUPTOR_3W_6" localSheetId="0">#REF!</definedName>
    <definedName name="MO_ELEC_INTERRUPTOR_3W_6">#REF!</definedName>
    <definedName name="MO_ELEC_INTERRUPTOR_3W_7" localSheetId="0">#REF!</definedName>
    <definedName name="MO_ELEC_INTERRUPTOR_3W_7">#REF!</definedName>
    <definedName name="MO_ELEC_INTERRUPTOR_3W_8" localSheetId="0">#REF!</definedName>
    <definedName name="MO_ELEC_INTERRUPTOR_3W_8">#REF!</definedName>
    <definedName name="MO_ELEC_INTERRUPTOR_3W_9" localSheetId="0">#REF!</definedName>
    <definedName name="MO_ELEC_INTERRUPTOR_3W_9">#REF!</definedName>
    <definedName name="MO_ELEC_INTERRUPTOR_4W" localSheetId="0">#REF!</definedName>
    <definedName name="MO_ELEC_INTERRUPTOR_4W">#REF!</definedName>
    <definedName name="MO_ELEC_INTERRUPTOR_4W_10" localSheetId="0">#REF!</definedName>
    <definedName name="MO_ELEC_INTERRUPTOR_4W_10">#REF!</definedName>
    <definedName name="MO_ELEC_INTERRUPTOR_4W_11" localSheetId="0">#REF!</definedName>
    <definedName name="MO_ELEC_INTERRUPTOR_4W_11">#REF!</definedName>
    <definedName name="MO_ELEC_INTERRUPTOR_4W_6" localSheetId="0">#REF!</definedName>
    <definedName name="MO_ELEC_INTERRUPTOR_4W_6">#REF!</definedName>
    <definedName name="MO_ELEC_INTERRUPTOR_4W_7" localSheetId="0">#REF!</definedName>
    <definedName name="MO_ELEC_INTERRUPTOR_4W_7">#REF!</definedName>
    <definedName name="MO_ELEC_INTERRUPTOR_4W_8" localSheetId="0">#REF!</definedName>
    <definedName name="MO_ELEC_INTERRUPTOR_4W_8">#REF!</definedName>
    <definedName name="MO_ELEC_INTERRUPTOR_4W_9" localSheetId="0">#REF!</definedName>
    <definedName name="MO_ELEC_INTERRUPTOR_4W_9">#REF!</definedName>
    <definedName name="MO_ELEC_INTERRUPTOR_DOB" localSheetId="0">#REF!</definedName>
    <definedName name="MO_ELEC_INTERRUPTOR_DOB">#REF!</definedName>
    <definedName name="MO_ELEC_INTERRUPTOR_DOB_10" localSheetId="0">#REF!</definedName>
    <definedName name="MO_ELEC_INTERRUPTOR_DOB_10">#REF!</definedName>
    <definedName name="MO_ELEC_INTERRUPTOR_DOB_11" localSheetId="0">#REF!</definedName>
    <definedName name="MO_ELEC_INTERRUPTOR_DOB_11">#REF!</definedName>
    <definedName name="MO_ELEC_INTERRUPTOR_DOB_6" localSheetId="0">#REF!</definedName>
    <definedName name="MO_ELEC_INTERRUPTOR_DOB_6">#REF!</definedName>
    <definedName name="MO_ELEC_INTERRUPTOR_DOB_7" localSheetId="0">#REF!</definedName>
    <definedName name="MO_ELEC_INTERRUPTOR_DOB_7">#REF!</definedName>
    <definedName name="MO_ELEC_INTERRUPTOR_DOB_8" localSheetId="0">#REF!</definedName>
    <definedName name="MO_ELEC_INTERRUPTOR_DOB_8">#REF!</definedName>
    <definedName name="MO_ELEC_INTERRUPTOR_DOB_9" localSheetId="0">#REF!</definedName>
    <definedName name="MO_ELEC_INTERRUPTOR_DOB_9">#REF!</definedName>
    <definedName name="MO_ELEC_INTERRUPTOR_SENC" localSheetId="0">#REF!</definedName>
    <definedName name="MO_ELEC_INTERRUPTOR_SENC">#REF!</definedName>
    <definedName name="MO_ELEC_INTERRUPTOR_SENC_10" localSheetId="0">#REF!</definedName>
    <definedName name="MO_ELEC_INTERRUPTOR_SENC_10">#REF!</definedName>
    <definedName name="MO_ELEC_INTERRUPTOR_SENC_11" localSheetId="0">#REF!</definedName>
    <definedName name="MO_ELEC_INTERRUPTOR_SENC_11">#REF!</definedName>
    <definedName name="MO_ELEC_INTERRUPTOR_SENC_6" localSheetId="0">#REF!</definedName>
    <definedName name="MO_ELEC_INTERRUPTOR_SENC_6">#REF!</definedName>
    <definedName name="MO_ELEC_INTERRUPTOR_SENC_7" localSheetId="0">#REF!</definedName>
    <definedName name="MO_ELEC_INTERRUPTOR_SENC_7">#REF!</definedName>
    <definedName name="MO_ELEC_INTERRUPTOR_SENC_8" localSheetId="0">#REF!</definedName>
    <definedName name="MO_ELEC_INTERRUPTOR_SENC_8">#REF!</definedName>
    <definedName name="MO_ELEC_INTERRUPTOR_SENC_9" localSheetId="0">#REF!</definedName>
    <definedName name="MO_ELEC_INTERRUPTOR_SENC_9">#REF!</definedName>
    <definedName name="MO_ELEC_INTERRUPTOR_TRIPLE" localSheetId="0">#REF!</definedName>
    <definedName name="MO_ELEC_INTERRUPTOR_TRIPLE">#REF!</definedName>
    <definedName name="MO_ELEC_INTERRUPTOR_TRIPLE_10" localSheetId="0">#REF!</definedName>
    <definedName name="MO_ELEC_INTERRUPTOR_TRIPLE_10">#REF!</definedName>
    <definedName name="MO_ELEC_INTERRUPTOR_TRIPLE_11" localSheetId="0">#REF!</definedName>
    <definedName name="MO_ELEC_INTERRUPTOR_TRIPLE_11">#REF!</definedName>
    <definedName name="MO_ELEC_INTERRUPTOR_TRIPLE_6" localSheetId="0">#REF!</definedName>
    <definedName name="MO_ELEC_INTERRUPTOR_TRIPLE_6">#REF!</definedName>
    <definedName name="MO_ELEC_INTERRUPTOR_TRIPLE_7" localSheetId="0">#REF!</definedName>
    <definedName name="MO_ELEC_INTERRUPTOR_TRIPLE_7">#REF!</definedName>
    <definedName name="MO_ELEC_INTERRUPTOR_TRIPLE_8" localSheetId="0">#REF!</definedName>
    <definedName name="MO_ELEC_INTERRUPTOR_TRIPLE_8">#REF!</definedName>
    <definedName name="MO_ELEC_INTERRUPTOR_TRIPLE_9" localSheetId="0">#REF!</definedName>
    <definedName name="MO_ELEC_INTERRUPTOR_TRIPLE_9">#REF!</definedName>
    <definedName name="MO_ELEC_LAMPARA_FLUORESCENTE" localSheetId="0">#REF!</definedName>
    <definedName name="MO_ELEC_LAMPARA_FLUORESCENTE">#REF!</definedName>
    <definedName name="MO_ELEC_LAMPARA_FLUORESCENTE_10" localSheetId="0">#REF!</definedName>
    <definedName name="MO_ELEC_LAMPARA_FLUORESCENTE_10">#REF!</definedName>
    <definedName name="MO_ELEC_LAMPARA_FLUORESCENTE_11" localSheetId="0">#REF!</definedName>
    <definedName name="MO_ELEC_LAMPARA_FLUORESCENTE_11">#REF!</definedName>
    <definedName name="MO_ELEC_LAMPARA_FLUORESCENTE_6" localSheetId="0">#REF!</definedName>
    <definedName name="MO_ELEC_LAMPARA_FLUORESCENTE_6">#REF!</definedName>
    <definedName name="MO_ELEC_LAMPARA_FLUORESCENTE_7" localSheetId="0">#REF!</definedName>
    <definedName name="MO_ELEC_LAMPARA_FLUORESCENTE_7">#REF!</definedName>
    <definedName name="MO_ELEC_LAMPARA_FLUORESCENTE_8" localSheetId="0">#REF!</definedName>
    <definedName name="MO_ELEC_LAMPARA_FLUORESCENTE_8">#REF!</definedName>
    <definedName name="MO_ELEC_LAMPARA_FLUORESCENTE_9" localSheetId="0">#REF!</definedName>
    <definedName name="MO_ELEC_LAMPARA_FLUORESCENTE_9">#REF!</definedName>
    <definedName name="MO_ELEC_LUZ_CENITAL" localSheetId="0">#REF!</definedName>
    <definedName name="MO_ELEC_LUZ_CENITAL">#REF!</definedName>
    <definedName name="MO_ELEC_LUZ_CENITAL_10" localSheetId="0">#REF!</definedName>
    <definedName name="MO_ELEC_LUZ_CENITAL_10">#REF!</definedName>
    <definedName name="MO_ELEC_LUZ_CENITAL_11" localSheetId="0">#REF!</definedName>
    <definedName name="MO_ELEC_LUZ_CENITAL_11">#REF!</definedName>
    <definedName name="MO_ELEC_LUZ_CENITAL_6" localSheetId="0">#REF!</definedName>
    <definedName name="MO_ELEC_LUZ_CENITAL_6">#REF!</definedName>
    <definedName name="MO_ELEC_LUZ_CENITAL_7" localSheetId="0">#REF!</definedName>
    <definedName name="MO_ELEC_LUZ_CENITAL_7">#REF!</definedName>
    <definedName name="MO_ELEC_LUZ_CENITAL_8" localSheetId="0">#REF!</definedName>
    <definedName name="MO_ELEC_LUZ_CENITAL_8">#REF!</definedName>
    <definedName name="MO_ELEC_LUZ_CENITAL_9" localSheetId="0">#REF!</definedName>
    <definedName name="MO_ELEC_LUZ_CENITAL_9">#REF!</definedName>
    <definedName name="MO_ELEC_PANEL_DIST" localSheetId="0">#REF!</definedName>
    <definedName name="MO_ELEC_PANEL_DIST">#REF!</definedName>
    <definedName name="MO_ELEC_PANEL_DIST_10" localSheetId="0">#REF!</definedName>
    <definedName name="MO_ELEC_PANEL_DIST_10">#REF!</definedName>
    <definedName name="MO_ELEC_PANEL_DIST_11" localSheetId="0">#REF!</definedName>
    <definedName name="MO_ELEC_PANEL_DIST_11">#REF!</definedName>
    <definedName name="MO_ELEC_PANEL_DIST_6" localSheetId="0">#REF!</definedName>
    <definedName name="MO_ELEC_PANEL_DIST_6">#REF!</definedName>
    <definedName name="MO_ELEC_PANEL_DIST_7" localSheetId="0">#REF!</definedName>
    <definedName name="MO_ELEC_PANEL_DIST_7">#REF!</definedName>
    <definedName name="MO_ELEC_PANEL_DIST_8" localSheetId="0">#REF!</definedName>
    <definedName name="MO_ELEC_PANEL_DIST_8">#REF!</definedName>
    <definedName name="MO_ELEC_PANEL_DIST_9" localSheetId="0">#REF!</definedName>
    <definedName name="MO_ELEC_PANEL_DIST_9">#REF!</definedName>
    <definedName name="MO_ELEC_TOMACORRIENTE_110" localSheetId="0">#REF!</definedName>
    <definedName name="MO_ELEC_TOMACORRIENTE_110">#REF!</definedName>
    <definedName name="MO_ELEC_TOMACORRIENTE_110_10" localSheetId="0">#REF!</definedName>
    <definedName name="MO_ELEC_TOMACORRIENTE_110_10">#REF!</definedName>
    <definedName name="MO_ELEC_TOMACORRIENTE_110_11" localSheetId="0">#REF!</definedName>
    <definedName name="MO_ELEC_TOMACORRIENTE_110_11">#REF!</definedName>
    <definedName name="MO_ELEC_TOMACORRIENTE_110_6" localSheetId="0">#REF!</definedName>
    <definedName name="MO_ELEC_TOMACORRIENTE_110_6">#REF!</definedName>
    <definedName name="MO_ELEC_TOMACORRIENTE_110_7" localSheetId="0">#REF!</definedName>
    <definedName name="MO_ELEC_TOMACORRIENTE_110_7">#REF!</definedName>
    <definedName name="MO_ELEC_TOMACORRIENTE_110_8" localSheetId="0">#REF!</definedName>
    <definedName name="MO_ELEC_TOMACORRIENTE_110_8">#REF!</definedName>
    <definedName name="MO_ELEC_TOMACORRIENTE_110_9" localSheetId="0">#REF!</definedName>
    <definedName name="MO_ELEC_TOMACORRIENTE_110_9">#REF!</definedName>
    <definedName name="MO_ELEC_TOMACORRIENTE_220" localSheetId="0">#REF!</definedName>
    <definedName name="MO_ELEC_TOMACORRIENTE_220">#REF!</definedName>
    <definedName name="MO_ELEC_TOMACORRIENTE_220_10" localSheetId="0">#REF!</definedName>
    <definedName name="MO_ELEC_TOMACORRIENTE_220_10">#REF!</definedName>
    <definedName name="MO_ELEC_TOMACORRIENTE_220_11" localSheetId="0">#REF!</definedName>
    <definedName name="MO_ELEC_TOMACORRIENTE_220_11">#REF!</definedName>
    <definedName name="MO_ELEC_TOMACORRIENTE_220_6" localSheetId="0">#REF!</definedName>
    <definedName name="MO_ELEC_TOMACORRIENTE_220_6">#REF!</definedName>
    <definedName name="MO_ELEC_TOMACORRIENTE_220_7" localSheetId="0">#REF!</definedName>
    <definedName name="MO_ELEC_TOMACORRIENTE_220_7">#REF!</definedName>
    <definedName name="MO_ELEC_TOMACORRIENTE_220_8" localSheetId="0">#REF!</definedName>
    <definedName name="MO_ELEC_TOMACORRIENTE_220_8">#REF!</definedName>
    <definedName name="MO_ELEC_TOMACORRIENTE_220_9" localSheetId="0">#REF!</definedName>
    <definedName name="MO_ELEC_TOMACORRIENTE_220_9">#REF!</definedName>
    <definedName name="MO_ENTABLILLADOS" localSheetId="0">#REF!</definedName>
    <definedName name="MO_ENTABLILLADOS">#REF!</definedName>
    <definedName name="MO_ENTABLILLADOS_10" localSheetId="0">#REF!</definedName>
    <definedName name="MO_ENTABLILLADOS_10">#REF!</definedName>
    <definedName name="MO_ENTABLILLADOS_11" localSheetId="0">#REF!</definedName>
    <definedName name="MO_ENTABLILLADOS_11">#REF!</definedName>
    <definedName name="MO_ENTABLILLADOS_6" localSheetId="0">#REF!</definedName>
    <definedName name="MO_ENTABLILLADOS_6">#REF!</definedName>
    <definedName name="MO_ENTABLILLADOS_7" localSheetId="0">#REF!</definedName>
    <definedName name="MO_ENTABLILLADOS_7">#REF!</definedName>
    <definedName name="MO_ENTABLILLADOS_8" localSheetId="0">#REF!</definedName>
    <definedName name="MO_ENTABLILLADOS_8">#REF!</definedName>
    <definedName name="MO_ENTABLILLADOS_9" localSheetId="0">#REF!</definedName>
    <definedName name="MO_ENTABLILLADOS_9">#REF!</definedName>
    <definedName name="MO_ESCALON_GRANITO" localSheetId="0">#REF!</definedName>
    <definedName name="MO_ESCALON_GRANITO">#REF!</definedName>
    <definedName name="MO_ESCALON_GRANITO_10" localSheetId="0">#REF!</definedName>
    <definedName name="MO_ESCALON_GRANITO_10">#REF!</definedName>
    <definedName name="MO_ESCALON_GRANITO_11" localSheetId="0">#REF!</definedName>
    <definedName name="MO_ESCALON_GRANITO_11">#REF!</definedName>
    <definedName name="MO_ESCALON_GRANITO_6" localSheetId="0">#REF!</definedName>
    <definedName name="MO_ESCALON_GRANITO_6">#REF!</definedName>
    <definedName name="MO_ESCALON_GRANITO_7" localSheetId="0">#REF!</definedName>
    <definedName name="MO_ESCALON_GRANITO_7">#REF!</definedName>
    <definedName name="MO_ESCALON_GRANITO_8" localSheetId="0">#REF!</definedName>
    <definedName name="MO_ESCALON_GRANITO_8">#REF!</definedName>
    <definedName name="MO_ESCALON_GRANITO_9" localSheetId="0">#REF!</definedName>
    <definedName name="MO_ESCALON_GRANITO_9">#REF!</definedName>
    <definedName name="MO_ESCALON_HUELLA_y_CONTRAHUELLA" localSheetId="0">#REF!</definedName>
    <definedName name="MO_ESCALON_HUELLA_y_CONTRAHUELLA">#REF!</definedName>
    <definedName name="MO_ESCALON_HUELLA_y_CONTRAHUELLA_10" localSheetId="0">#REF!</definedName>
    <definedName name="MO_ESCALON_HUELLA_y_CONTRAHUELLA_10">#REF!</definedName>
    <definedName name="MO_ESCALON_HUELLA_y_CONTRAHUELLA_11" localSheetId="0">#REF!</definedName>
    <definedName name="MO_ESCALON_HUELLA_y_CONTRAHUELLA_11">#REF!</definedName>
    <definedName name="MO_ESCALON_HUELLA_y_CONTRAHUELLA_6" localSheetId="0">#REF!</definedName>
    <definedName name="MO_ESCALON_HUELLA_y_CONTRAHUELLA_6">#REF!</definedName>
    <definedName name="MO_ESCALON_HUELLA_y_CONTRAHUELLA_7" localSheetId="0">#REF!</definedName>
    <definedName name="MO_ESCALON_HUELLA_y_CONTRAHUELLA_7">#REF!</definedName>
    <definedName name="MO_ESCALON_HUELLA_y_CONTRAHUELLA_8" localSheetId="0">#REF!</definedName>
    <definedName name="MO_ESCALON_HUELLA_y_CONTRAHUELLA_8">#REF!</definedName>
    <definedName name="MO_ESCALON_HUELLA_y_CONTRAHUELLA_9" localSheetId="0">#REF!</definedName>
    <definedName name="MO_ESCALON_HUELLA_y_CONTRAHUELLA_9">#REF!</definedName>
    <definedName name="MO_ESTRIAS" localSheetId="0">#REF!</definedName>
    <definedName name="MO_ESTRIAS">#REF!</definedName>
    <definedName name="MO_ESTRIAS_10" localSheetId="0">#REF!</definedName>
    <definedName name="MO_ESTRIAS_10">#REF!</definedName>
    <definedName name="MO_ESTRIAS_11" localSheetId="0">#REF!</definedName>
    <definedName name="MO_ESTRIAS_11">#REF!</definedName>
    <definedName name="MO_ESTRIAS_6" localSheetId="0">#REF!</definedName>
    <definedName name="MO_ESTRIAS_6">#REF!</definedName>
    <definedName name="MO_ESTRIAS_7" localSheetId="0">#REF!</definedName>
    <definedName name="MO_ESTRIAS_7">#REF!</definedName>
    <definedName name="MO_ESTRIAS_8" localSheetId="0">#REF!</definedName>
    <definedName name="MO_ESTRIAS_8">#REF!</definedName>
    <definedName name="MO_ESTRIAS_9" localSheetId="0">#REF!</definedName>
    <definedName name="MO_ESTRIAS_9">#REF!</definedName>
    <definedName name="MO_EXC_CALICHE_MANO_3M" localSheetId="0">#REF!</definedName>
    <definedName name="MO_EXC_CALICHE_MANO_3M">#REF!</definedName>
    <definedName name="MO_EXC_CALICHE_MANO_3M_10" localSheetId="0">#REF!</definedName>
    <definedName name="MO_EXC_CALICHE_MANO_3M_10">#REF!</definedName>
    <definedName name="MO_EXC_CALICHE_MANO_3M_11" localSheetId="0">#REF!</definedName>
    <definedName name="MO_EXC_CALICHE_MANO_3M_11">#REF!</definedName>
    <definedName name="MO_EXC_CALICHE_MANO_3M_6" localSheetId="0">#REF!</definedName>
    <definedName name="MO_EXC_CALICHE_MANO_3M_6">#REF!</definedName>
    <definedName name="MO_EXC_CALICHE_MANO_3M_7" localSheetId="0">#REF!</definedName>
    <definedName name="MO_EXC_CALICHE_MANO_3M_7">#REF!</definedName>
    <definedName name="MO_EXC_CALICHE_MANO_3M_8" localSheetId="0">#REF!</definedName>
    <definedName name="MO_EXC_CALICHE_MANO_3M_8">#REF!</definedName>
    <definedName name="MO_EXC_CALICHE_MANO_3M_9" localSheetId="0">#REF!</definedName>
    <definedName name="MO_EXC_CALICHE_MANO_3M_9">#REF!</definedName>
    <definedName name="MO_EXC_ROCA_BLANDA_MANO_3M" localSheetId="0">#REF!</definedName>
    <definedName name="MO_EXC_ROCA_BLANDA_MANO_3M">#REF!</definedName>
    <definedName name="MO_EXC_ROCA_BLANDA_MANO_3M_10" localSheetId="0">#REF!</definedName>
    <definedName name="MO_EXC_ROCA_BLANDA_MANO_3M_10">#REF!</definedName>
    <definedName name="MO_EXC_ROCA_BLANDA_MANO_3M_11" localSheetId="0">#REF!</definedName>
    <definedName name="MO_EXC_ROCA_BLANDA_MANO_3M_11">#REF!</definedName>
    <definedName name="MO_EXC_ROCA_BLANDA_MANO_3M_6" localSheetId="0">#REF!</definedName>
    <definedName name="MO_EXC_ROCA_BLANDA_MANO_3M_6">#REF!</definedName>
    <definedName name="MO_EXC_ROCA_BLANDA_MANO_3M_7" localSheetId="0">#REF!</definedName>
    <definedName name="MO_EXC_ROCA_BLANDA_MANO_3M_7">#REF!</definedName>
    <definedName name="MO_EXC_ROCA_BLANDA_MANO_3M_8" localSheetId="0">#REF!</definedName>
    <definedName name="MO_EXC_ROCA_BLANDA_MANO_3M_8">#REF!</definedName>
    <definedName name="MO_EXC_ROCA_BLANDA_MANO_3M_9" localSheetId="0">#REF!</definedName>
    <definedName name="MO_EXC_ROCA_BLANDA_MANO_3M_9">#REF!</definedName>
    <definedName name="MO_EXC_ROCA_COMP_3M" localSheetId="0">#REF!</definedName>
    <definedName name="MO_EXC_ROCA_COMP_3M">#REF!</definedName>
    <definedName name="MO_EXC_ROCA_COMP_3M_10" localSheetId="0">#REF!</definedName>
    <definedName name="MO_EXC_ROCA_COMP_3M_10">#REF!</definedName>
    <definedName name="MO_EXC_ROCA_COMP_3M_11" localSheetId="0">#REF!</definedName>
    <definedName name="MO_EXC_ROCA_COMP_3M_11">#REF!</definedName>
    <definedName name="MO_EXC_ROCA_COMP_3M_6" localSheetId="0">#REF!</definedName>
    <definedName name="MO_EXC_ROCA_COMP_3M_6">#REF!</definedName>
    <definedName name="MO_EXC_ROCA_COMP_3M_7" localSheetId="0">#REF!</definedName>
    <definedName name="MO_EXC_ROCA_COMP_3M_7">#REF!</definedName>
    <definedName name="MO_EXC_ROCA_COMP_3M_8" localSheetId="0">#REF!</definedName>
    <definedName name="MO_EXC_ROCA_COMP_3M_8">#REF!</definedName>
    <definedName name="MO_EXC_ROCA_COMP_3M_9" localSheetId="0">#REF!</definedName>
    <definedName name="MO_EXC_ROCA_COMP_3M_9">#REF!</definedName>
    <definedName name="MO_EXC_ROCA_MANO_3M" localSheetId="0">#REF!</definedName>
    <definedName name="MO_EXC_ROCA_MANO_3M">#REF!</definedName>
    <definedName name="MO_EXC_ROCA_MANO_3M_10" localSheetId="0">#REF!</definedName>
    <definedName name="MO_EXC_ROCA_MANO_3M_10">#REF!</definedName>
    <definedName name="MO_EXC_ROCA_MANO_3M_11" localSheetId="0">#REF!</definedName>
    <definedName name="MO_EXC_ROCA_MANO_3M_11">#REF!</definedName>
    <definedName name="MO_EXC_ROCA_MANO_3M_6" localSheetId="0">#REF!</definedName>
    <definedName name="MO_EXC_ROCA_MANO_3M_6">#REF!</definedName>
    <definedName name="MO_EXC_ROCA_MANO_3M_7" localSheetId="0">#REF!</definedName>
    <definedName name="MO_EXC_ROCA_MANO_3M_7">#REF!</definedName>
    <definedName name="MO_EXC_ROCA_MANO_3M_8" localSheetId="0">#REF!</definedName>
    <definedName name="MO_EXC_ROCA_MANO_3M_8">#REF!</definedName>
    <definedName name="MO_EXC_ROCA_MANO_3M_9" localSheetId="0">#REF!</definedName>
    <definedName name="MO_EXC_ROCA_MANO_3M_9">#REF!</definedName>
    <definedName name="MO_EXC_TIERRA_MANO_3M" localSheetId="0">#REF!</definedName>
    <definedName name="MO_EXC_TIERRA_MANO_3M">#REF!</definedName>
    <definedName name="MO_EXC_TIERRA_MANO_3M_10" localSheetId="0">#REF!</definedName>
    <definedName name="MO_EXC_TIERRA_MANO_3M_10">#REF!</definedName>
    <definedName name="MO_EXC_TIERRA_MANO_3M_11" localSheetId="0">#REF!</definedName>
    <definedName name="MO_EXC_TIERRA_MANO_3M_11">#REF!</definedName>
    <definedName name="MO_EXC_TIERRA_MANO_3M_6" localSheetId="0">#REF!</definedName>
    <definedName name="MO_EXC_TIERRA_MANO_3M_6">#REF!</definedName>
    <definedName name="MO_EXC_TIERRA_MANO_3M_7" localSheetId="0">#REF!</definedName>
    <definedName name="MO_EXC_TIERRA_MANO_3M_7">#REF!</definedName>
    <definedName name="MO_EXC_TIERRA_MANO_3M_8" localSheetId="0">#REF!</definedName>
    <definedName name="MO_EXC_TIERRA_MANO_3M_8">#REF!</definedName>
    <definedName name="MO_EXC_TIERRA_MANO_3M_9" localSheetId="0">#REF!</definedName>
    <definedName name="MO_EXC_TIERRA_MANO_3M_9">#REF!</definedName>
    <definedName name="MO_FINO_TECHO_HOR" localSheetId="0">#REF!</definedName>
    <definedName name="MO_FINO_TECHO_HOR">#REF!</definedName>
    <definedName name="MO_FINO_TECHO_HOR_10" localSheetId="0">#REF!</definedName>
    <definedName name="MO_FINO_TECHO_HOR_10">#REF!</definedName>
    <definedName name="MO_FINO_TECHO_HOR_11" localSheetId="0">#REF!</definedName>
    <definedName name="MO_FINO_TECHO_HOR_11">#REF!</definedName>
    <definedName name="MO_FINO_TECHO_HOR_6" localSheetId="0">#REF!</definedName>
    <definedName name="MO_FINO_TECHO_HOR_6">#REF!</definedName>
    <definedName name="MO_FINO_TECHO_HOR_7" localSheetId="0">#REF!</definedName>
    <definedName name="MO_FINO_TECHO_HOR_7">#REF!</definedName>
    <definedName name="MO_FINO_TECHO_HOR_8" localSheetId="0">#REF!</definedName>
    <definedName name="MO_FINO_TECHO_HOR_8">#REF!</definedName>
    <definedName name="MO_FINO_TECHO_HOR_9" localSheetId="0">#REF!</definedName>
    <definedName name="MO_FINO_TECHO_HOR_9">#REF!</definedName>
    <definedName name="MO_FRAGUACHE" localSheetId="0">#REF!</definedName>
    <definedName name="MO_FRAGUACHE">#REF!</definedName>
    <definedName name="MO_FRAGUACHE_10" localSheetId="0">#REF!</definedName>
    <definedName name="MO_FRAGUACHE_10">#REF!</definedName>
    <definedName name="MO_FRAGUACHE_11" localSheetId="0">#REF!</definedName>
    <definedName name="MO_FRAGUACHE_11">#REF!</definedName>
    <definedName name="MO_FRAGUACHE_6" localSheetId="0">#REF!</definedName>
    <definedName name="MO_FRAGUACHE_6">#REF!</definedName>
    <definedName name="MO_FRAGUACHE_7" localSheetId="0">#REF!</definedName>
    <definedName name="MO_FRAGUACHE_7">#REF!</definedName>
    <definedName name="MO_FRAGUACHE_8" localSheetId="0">#REF!</definedName>
    <definedName name="MO_FRAGUACHE_8">#REF!</definedName>
    <definedName name="MO_FRAGUACHE_9" localSheetId="0">#REF!</definedName>
    <definedName name="MO_FRAGUACHE_9">#REF!</definedName>
    <definedName name="MO_GOTEROS" localSheetId="0">#REF!</definedName>
    <definedName name="MO_GOTEROS">#REF!</definedName>
    <definedName name="MO_GOTEROS_10" localSheetId="0">#REF!</definedName>
    <definedName name="MO_GOTEROS_10">#REF!</definedName>
    <definedName name="MO_GOTEROS_11" localSheetId="0">#REF!</definedName>
    <definedName name="MO_GOTEROS_11">#REF!</definedName>
    <definedName name="MO_GOTEROS_6" localSheetId="0">#REF!</definedName>
    <definedName name="MO_GOTEROS_6">#REF!</definedName>
    <definedName name="MO_GOTEROS_7" localSheetId="0">#REF!</definedName>
    <definedName name="MO_GOTEROS_7">#REF!</definedName>
    <definedName name="MO_GOTEROS_8" localSheetId="0">#REF!</definedName>
    <definedName name="MO_GOTEROS_8">#REF!</definedName>
    <definedName name="MO_GOTEROS_9" localSheetId="0">#REF!</definedName>
    <definedName name="MO_GOTEROS_9">#REF!</definedName>
    <definedName name="MO_NATILLA" localSheetId="0">#REF!</definedName>
    <definedName name="MO_NATILLA">#REF!</definedName>
    <definedName name="MO_NATILLA_10" localSheetId="0">#REF!</definedName>
    <definedName name="MO_NATILLA_10">#REF!</definedName>
    <definedName name="MO_NATILLA_11" localSheetId="0">#REF!</definedName>
    <definedName name="MO_NATILLA_11">#REF!</definedName>
    <definedName name="MO_NATILLA_6" localSheetId="0">#REF!</definedName>
    <definedName name="MO_NATILLA_6">#REF!</definedName>
    <definedName name="MO_NATILLA_7" localSheetId="0">#REF!</definedName>
    <definedName name="MO_NATILLA_7">#REF!</definedName>
    <definedName name="MO_NATILLA_8" localSheetId="0">#REF!</definedName>
    <definedName name="MO_NATILLA_8">#REF!</definedName>
    <definedName name="MO_NATILLA_9" localSheetId="0">#REF!</definedName>
    <definedName name="MO_NATILLA_9">#REF!</definedName>
    <definedName name="MO_PAÑETE_COLs" localSheetId="0">#REF!</definedName>
    <definedName name="MO_PAÑETE_COLs">#REF!</definedName>
    <definedName name="MO_PAÑETE_COLs_10" localSheetId="0">#REF!</definedName>
    <definedName name="MO_PAÑETE_COLs_10">#REF!</definedName>
    <definedName name="MO_PAÑETE_COLs_11" localSheetId="0">#REF!</definedName>
    <definedName name="MO_PAÑETE_COLs_11">#REF!</definedName>
    <definedName name="MO_PAÑETE_COLs_6" localSheetId="0">#REF!</definedName>
    <definedName name="MO_PAÑETE_COLs_6">#REF!</definedName>
    <definedName name="MO_PAÑETE_COLs_7" localSheetId="0">#REF!</definedName>
    <definedName name="MO_PAÑETE_COLs_7">#REF!</definedName>
    <definedName name="MO_PAÑETE_COLs_8" localSheetId="0">#REF!</definedName>
    <definedName name="MO_PAÑETE_COLs_8">#REF!</definedName>
    <definedName name="MO_PAÑETE_COLs_9" localSheetId="0">#REF!</definedName>
    <definedName name="MO_PAÑETE_COLs_9">#REF!</definedName>
    <definedName name="MO_PAÑETE_EXT" localSheetId="0">#REF!</definedName>
    <definedName name="MO_PAÑETE_EXT">#REF!</definedName>
    <definedName name="MO_PAÑETE_EXT_10" localSheetId="0">#REF!</definedName>
    <definedName name="MO_PAÑETE_EXT_10">#REF!</definedName>
    <definedName name="MO_PAÑETE_EXT_11" localSheetId="0">#REF!</definedName>
    <definedName name="MO_PAÑETE_EXT_11">#REF!</definedName>
    <definedName name="MO_PAÑETE_EXT_6" localSheetId="0">#REF!</definedName>
    <definedName name="MO_PAÑETE_EXT_6">#REF!</definedName>
    <definedName name="MO_PAÑETE_EXT_7" localSheetId="0">#REF!</definedName>
    <definedName name="MO_PAÑETE_EXT_7">#REF!</definedName>
    <definedName name="MO_PAÑETE_EXT_8" localSheetId="0">#REF!</definedName>
    <definedName name="MO_PAÑETE_EXT_8">#REF!</definedName>
    <definedName name="MO_PAÑETE_EXT_9" localSheetId="0">#REF!</definedName>
    <definedName name="MO_PAÑETE_EXT_9">#REF!</definedName>
    <definedName name="MO_PAÑETE_INT" localSheetId="0">#REF!</definedName>
    <definedName name="MO_PAÑETE_INT">#REF!</definedName>
    <definedName name="MO_PAÑETE_INT_10" localSheetId="0">#REF!</definedName>
    <definedName name="MO_PAÑETE_INT_10">#REF!</definedName>
    <definedName name="MO_PAÑETE_INT_11" localSheetId="0">#REF!</definedName>
    <definedName name="MO_PAÑETE_INT_11">#REF!</definedName>
    <definedName name="MO_PAÑETE_INT_6" localSheetId="0">#REF!</definedName>
    <definedName name="MO_PAÑETE_INT_6">#REF!</definedName>
    <definedName name="MO_PAÑETE_INT_7" localSheetId="0">#REF!</definedName>
    <definedName name="MO_PAÑETE_INT_7">#REF!</definedName>
    <definedName name="MO_PAÑETE_INT_8" localSheetId="0">#REF!</definedName>
    <definedName name="MO_PAÑETE_INT_8">#REF!</definedName>
    <definedName name="MO_PAÑETE_INT_9" localSheetId="0">#REF!</definedName>
    <definedName name="MO_PAÑETE_INT_9">#REF!</definedName>
    <definedName name="MO_PAÑETE_PULIDO" localSheetId="0">#REF!</definedName>
    <definedName name="MO_PAÑETE_PULIDO">#REF!</definedName>
    <definedName name="MO_PAÑETE_PULIDO_10" localSheetId="0">#REF!</definedName>
    <definedName name="MO_PAÑETE_PULIDO_10">#REF!</definedName>
    <definedName name="MO_PAÑETE_PULIDO_11" localSheetId="0">#REF!</definedName>
    <definedName name="MO_PAÑETE_PULIDO_11">#REF!</definedName>
    <definedName name="MO_PAÑETE_PULIDO_6" localSheetId="0">#REF!</definedName>
    <definedName name="MO_PAÑETE_PULIDO_6">#REF!</definedName>
    <definedName name="MO_PAÑETE_PULIDO_7" localSheetId="0">#REF!</definedName>
    <definedName name="MO_PAÑETE_PULIDO_7">#REF!</definedName>
    <definedName name="MO_PAÑETE_PULIDO_8" localSheetId="0">#REF!</definedName>
    <definedName name="MO_PAÑETE_PULIDO_8">#REF!</definedName>
    <definedName name="MO_PAÑETE_PULIDO_9" localSheetId="0">#REF!</definedName>
    <definedName name="MO_PAÑETE_PULIDO_9">#REF!</definedName>
    <definedName name="MO_PAÑETE_RASGADO" localSheetId="0">#REF!</definedName>
    <definedName name="MO_PAÑETE_RASGADO">#REF!</definedName>
    <definedName name="MO_PAÑETE_RASGADO_10" localSheetId="0">#REF!</definedName>
    <definedName name="MO_PAÑETE_RASGADO_10">#REF!</definedName>
    <definedName name="MO_PAÑETE_RASGADO_11" localSheetId="0">#REF!</definedName>
    <definedName name="MO_PAÑETE_RASGADO_11">#REF!</definedName>
    <definedName name="MO_PAÑETE_RASGADO_6" localSheetId="0">#REF!</definedName>
    <definedName name="MO_PAÑETE_RASGADO_6">#REF!</definedName>
    <definedName name="MO_PAÑETE_RASGADO_7" localSheetId="0">#REF!</definedName>
    <definedName name="MO_PAÑETE_RASGADO_7">#REF!</definedName>
    <definedName name="MO_PAÑETE_RASGADO_8" localSheetId="0">#REF!</definedName>
    <definedName name="MO_PAÑETE_RASGADO_8">#REF!</definedName>
    <definedName name="MO_PAÑETE_RASGADO_9" localSheetId="0">#REF!</definedName>
    <definedName name="MO_PAÑETE_RASGADO_9">#REF!</definedName>
    <definedName name="MO_PAÑETE_TECHOSyVIGAS" localSheetId="0">#REF!</definedName>
    <definedName name="MO_PAÑETE_TECHOSyVIGAS">#REF!</definedName>
    <definedName name="MO_PAÑETE_TECHOSyVIGAS_10" localSheetId="0">#REF!</definedName>
    <definedName name="MO_PAÑETE_TECHOSyVIGAS_10">#REF!</definedName>
    <definedName name="MO_PAÑETE_TECHOSyVIGAS_11" localSheetId="0">#REF!</definedName>
    <definedName name="MO_PAÑETE_TECHOSyVIGAS_11">#REF!</definedName>
    <definedName name="MO_PAÑETE_TECHOSyVIGAS_6" localSheetId="0">#REF!</definedName>
    <definedName name="MO_PAÑETE_TECHOSyVIGAS_6">#REF!</definedName>
    <definedName name="MO_PAÑETE_TECHOSyVIGAS_7" localSheetId="0">#REF!</definedName>
    <definedName name="MO_PAÑETE_TECHOSyVIGAS_7">#REF!</definedName>
    <definedName name="MO_PAÑETE_TECHOSyVIGAS_8" localSheetId="0">#REF!</definedName>
    <definedName name="MO_PAÑETE_TECHOSyVIGAS_8">#REF!</definedName>
    <definedName name="MO_PAÑETE_TECHOSyVIGAS_9" localSheetId="0">#REF!</definedName>
    <definedName name="MO_PAÑETE_TECHOSyVIGAS_9">#REF!</definedName>
    <definedName name="MO_PERRILLA" localSheetId="0">#REF!</definedName>
    <definedName name="MO_PERRILLA">#REF!</definedName>
    <definedName name="MO_PERRILLA_10" localSheetId="0">#REF!</definedName>
    <definedName name="MO_PERRILLA_10">#REF!</definedName>
    <definedName name="MO_PERRILLA_11" localSheetId="0">#REF!</definedName>
    <definedName name="MO_PERRILLA_11">#REF!</definedName>
    <definedName name="MO_PERRILLA_6" localSheetId="0">#REF!</definedName>
    <definedName name="MO_PERRILLA_6">#REF!</definedName>
    <definedName name="MO_PERRILLA_7" localSheetId="0">#REF!</definedName>
    <definedName name="MO_PERRILLA_7">#REF!</definedName>
    <definedName name="MO_PERRILLA_8" localSheetId="0">#REF!</definedName>
    <definedName name="MO_PERRILLA_8">#REF!</definedName>
    <definedName name="MO_PERRILLA_9" localSheetId="0">#REF!</definedName>
    <definedName name="MO_PERRILLA_9">#REF!</definedName>
    <definedName name="MO_PIEDRA" localSheetId="0">#REF!</definedName>
    <definedName name="MO_PIEDRA">#REF!</definedName>
    <definedName name="MO_PIEDRA_10" localSheetId="0">#REF!</definedName>
    <definedName name="MO_PIEDRA_10">#REF!</definedName>
    <definedName name="MO_PIEDRA_11" localSheetId="0">#REF!</definedName>
    <definedName name="MO_PIEDRA_11">#REF!</definedName>
    <definedName name="MO_PIEDRA_6" localSheetId="0">#REF!</definedName>
    <definedName name="MO_PIEDRA_6">#REF!</definedName>
    <definedName name="MO_PIEDRA_7" localSheetId="0">#REF!</definedName>
    <definedName name="MO_PIEDRA_7">#REF!</definedName>
    <definedName name="MO_PIEDRA_8" localSheetId="0">#REF!</definedName>
    <definedName name="MO_PIEDRA_8">#REF!</definedName>
    <definedName name="MO_PIEDRA_9" localSheetId="0">#REF!</definedName>
    <definedName name="MO_PIEDRA_9">#REF!</definedName>
    <definedName name="MO_PINTURA" localSheetId="0">#REF!</definedName>
    <definedName name="MO_PINTURA">#REF!</definedName>
    <definedName name="MO_PINTURA_10" localSheetId="0">#REF!</definedName>
    <definedName name="MO_PINTURA_10">#REF!</definedName>
    <definedName name="MO_PINTURA_11" localSheetId="0">#REF!</definedName>
    <definedName name="MO_PINTURA_11">#REF!</definedName>
    <definedName name="MO_PINTURA_6" localSheetId="0">#REF!</definedName>
    <definedName name="MO_PINTURA_6">#REF!</definedName>
    <definedName name="MO_PINTURA_7" localSheetId="0">#REF!</definedName>
    <definedName name="MO_PINTURA_7">#REF!</definedName>
    <definedName name="MO_PINTURA_8" localSheetId="0">#REF!</definedName>
    <definedName name="MO_PINTURA_8">#REF!</definedName>
    <definedName name="MO_PINTURA_9" localSheetId="0">#REF!</definedName>
    <definedName name="MO_PINTURA_9">#REF!</definedName>
    <definedName name="MO_PISO_ADOQUIN" localSheetId="0">#REF!</definedName>
    <definedName name="MO_PISO_ADOQUIN">#REF!</definedName>
    <definedName name="MO_PISO_ADOQUIN_10" localSheetId="0">#REF!</definedName>
    <definedName name="MO_PISO_ADOQUIN_10">#REF!</definedName>
    <definedName name="MO_PISO_ADOQUIN_11" localSheetId="0">#REF!</definedName>
    <definedName name="MO_PISO_ADOQUIN_11">#REF!</definedName>
    <definedName name="MO_PISO_ADOQUIN_6" localSheetId="0">#REF!</definedName>
    <definedName name="MO_PISO_ADOQUIN_6">#REF!</definedName>
    <definedName name="MO_PISO_ADOQUIN_7" localSheetId="0">#REF!</definedName>
    <definedName name="MO_PISO_ADOQUIN_7">#REF!</definedName>
    <definedName name="MO_PISO_ADOQUIN_8" localSheetId="0">#REF!</definedName>
    <definedName name="MO_PISO_ADOQUIN_8">#REF!</definedName>
    <definedName name="MO_PISO_ADOQUIN_9" localSheetId="0">#REF!</definedName>
    <definedName name="MO_PISO_ADOQUIN_9">#REF!</definedName>
    <definedName name="MO_PISO_CementoPulido" localSheetId="0">#REF!</definedName>
    <definedName name="MO_PISO_CementoPulido">#REF!</definedName>
    <definedName name="MO_PISO_CementoPulido_10" localSheetId="0">#REF!</definedName>
    <definedName name="MO_PISO_CementoPulido_10">#REF!</definedName>
    <definedName name="MO_PISO_CementoPulido_11" localSheetId="0">#REF!</definedName>
    <definedName name="MO_PISO_CementoPulido_11">#REF!</definedName>
    <definedName name="MO_PISO_CementoPulido_6" localSheetId="0">#REF!</definedName>
    <definedName name="MO_PISO_CementoPulido_6">#REF!</definedName>
    <definedName name="MO_PISO_CementoPulido_7" localSheetId="0">#REF!</definedName>
    <definedName name="MO_PISO_CementoPulido_7">#REF!</definedName>
    <definedName name="MO_PISO_CementoPulido_8" localSheetId="0">#REF!</definedName>
    <definedName name="MO_PISO_CementoPulido_8">#REF!</definedName>
    <definedName name="MO_PISO_CementoPulido_9" localSheetId="0">#REF!</definedName>
    <definedName name="MO_PISO_CementoPulido_9">#REF!</definedName>
    <definedName name="MO_PISO_CERAMICA_15a20" localSheetId="0">#REF!</definedName>
    <definedName name="MO_PISO_CERAMICA_15a20">#REF!</definedName>
    <definedName name="MO_PISO_CERAMICA_15a20_10" localSheetId="0">#REF!</definedName>
    <definedName name="MO_PISO_CERAMICA_15a20_10">#REF!</definedName>
    <definedName name="MO_PISO_CERAMICA_15a20_11" localSheetId="0">#REF!</definedName>
    <definedName name="MO_PISO_CERAMICA_15a20_11">#REF!</definedName>
    <definedName name="MO_PISO_CERAMICA_15a20_6" localSheetId="0">#REF!</definedName>
    <definedName name="MO_PISO_CERAMICA_15a20_6">#REF!</definedName>
    <definedName name="MO_PISO_CERAMICA_15a20_7" localSheetId="0">#REF!</definedName>
    <definedName name="MO_PISO_CERAMICA_15a20_7">#REF!</definedName>
    <definedName name="MO_PISO_CERAMICA_15a20_8" localSheetId="0">#REF!</definedName>
    <definedName name="MO_PISO_CERAMICA_15a20_8">#REF!</definedName>
    <definedName name="MO_PISO_CERAMICA_15a20_9" localSheetId="0">#REF!</definedName>
    <definedName name="MO_PISO_CERAMICA_15a20_9">#REF!</definedName>
    <definedName name="MO_PISO_CERAMICA_15a20_BASE" localSheetId="0">#REF!</definedName>
    <definedName name="MO_PISO_CERAMICA_15a20_BASE">#REF!</definedName>
    <definedName name="MO_PISO_CERAMICA_15a20_BASE_10" localSheetId="0">#REF!</definedName>
    <definedName name="MO_PISO_CERAMICA_15a20_BASE_10">#REF!</definedName>
    <definedName name="MO_PISO_CERAMICA_15a20_BASE_11" localSheetId="0">#REF!</definedName>
    <definedName name="MO_PISO_CERAMICA_15a20_BASE_11">#REF!</definedName>
    <definedName name="MO_PISO_CERAMICA_15a20_BASE_6" localSheetId="0">#REF!</definedName>
    <definedName name="MO_PISO_CERAMICA_15a20_BASE_6">#REF!</definedName>
    <definedName name="MO_PISO_CERAMICA_15a20_BASE_7" localSheetId="0">#REF!</definedName>
    <definedName name="MO_PISO_CERAMICA_15a20_BASE_7">#REF!</definedName>
    <definedName name="MO_PISO_CERAMICA_15a20_BASE_8" localSheetId="0">#REF!</definedName>
    <definedName name="MO_PISO_CERAMICA_15a20_BASE_8">#REF!</definedName>
    <definedName name="MO_PISO_CERAMICA_15a20_BASE_9" localSheetId="0">#REF!</definedName>
    <definedName name="MO_PISO_CERAMICA_15a20_BASE_9">#REF!</definedName>
    <definedName name="MO_PISO_CERAMICA_30a40" localSheetId="0">#REF!</definedName>
    <definedName name="MO_PISO_CERAMICA_30a40">#REF!</definedName>
    <definedName name="MO_PISO_CERAMICA_30a40_10" localSheetId="0">#REF!</definedName>
    <definedName name="MO_PISO_CERAMICA_30a40_10">#REF!</definedName>
    <definedName name="MO_PISO_CERAMICA_30a40_11" localSheetId="0">#REF!</definedName>
    <definedName name="MO_PISO_CERAMICA_30a40_11">#REF!</definedName>
    <definedName name="MO_PISO_CERAMICA_30a40_6" localSheetId="0">#REF!</definedName>
    <definedName name="MO_PISO_CERAMICA_30a40_6">#REF!</definedName>
    <definedName name="MO_PISO_CERAMICA_30a40_7" localSheetId="0">#REF!</definedName>
    <definedName name="MO_PISO_CERAMICA_30a40_7">#REF!</definedName>
    <definedName name="MO_PISO_CERAMICA_30a40_8" localSheetId="0">#REF!</definedName>
    <definedName name="MO_PISO_CERAMICA_30a40_8">#REF!</definedName>
    <definedName name="MO_PISO_CERAMICA_30a40_9" localSheetId="0">#REF!</definedName>
    <definedName name="MO_PISO_CERAMICA_30a40_9">#REF!</definedName>
    <definedName name="MO_PISO_CERAMICA_30a40_BASE" localSheetId="0">#REF!</definedName>
    <definedName name="MO_PISO_CERAMICA_30a40_BASE">#REF!</definedName>
    <definedName name="MO_PISO_CERAMICA_30a40_BASE_10" localSheetId="0">#REF!</definedName>
    <definedName name="MO_PISO_CERAMICA_30a40_BASE_10">#REF!</definedName>
    <definedName name="MO_PISO_CERAMICA_30a40_BASE_11" localSheetId="0">#REF!</definedName>
    <definedName name="MO_PISO_CERAMICA_30a40_BASE_11">#REF!</definedName>
    <definedName name="MO_PISO_CERAMICA_30a40_BASE_6" localSheetId="0">#REF!</definedName>
    <definedName name="MO_PISO_CERAMICA_30a40_BASE_6">#REF!</definedName>
    <definedName name="MO_PISO_CERAMICA_30a40_BASE_7" localSheetId="0">#REF!</definedName>
    <definedName name="MO_PISO_CERAMICA_30a40_BASE_7">#REF!</definedName>
    <definedName name="MO_PISO_CERAMICA_30a40_BASE_8" localSheetId="0">#REF!</definedName>
    <definedName name="MO_PISO_CERAMICA_30a40_BASE_8">#REF!</definedName>
    <definedName name="MO_PISO_CERAMICA_30a40_BASE_9" localSheetId="0">#REF!</definedName>
    <definedName name="MO_PISO_CERAMICA_30a40_BASE_9">#REF!</definedName>
    <definedName name="MO_PISO_FROTA_VIOL" localSheetId="0">#REF!</definedName>
    <definedName name="MO_PISO_FROTA_VIOL">#REF!</definedName>
    <definedName name="MO_PISO_FROTA_VIOL_10" localSheetId="0">#REF!</definedName>
    <definedName name="MO_PISO_FROTA_VIOL_10">#REF!</definedName>
    <definedName name="MO_PISO_FROTA_VIOL_11" localSheetId="0">#REF!</definedName>
    <definedName name="MO_PISO_FROTA_VIOL_11">#REF!</definedName>
    <definedName name="MO_PISO_FROTA_VIOL_6" localSheetId="0">#REF!</definedName>
    <definedName name="MO_PISO_FROTA_VIOL_6">#REF!</definedName>
    <definedName name="MO_PISO_FROTA_VIOL_7" localSheetId="0">#REF!</definedName>
    <definedName name="MO_PISO_FROTA_VIOL_7">#REF!</definedName>
    <definedName name="MO_PISO_FROTA_VIOL_8" localSheetId="0">#REF!</definedName>
    <definedName name="MO_PISO_FROTA_VIOL_8">#REF!</definedName>
    <definedName name="MO_PISO_FROTA_VIOL_9" localSheetId="0">#REF!</definedName>
    <definedName name="MO_PISO_FROTA_VIOL_9">#REF!</definedName>
    <definedName name="MO_PISO_FROTADO" localSheetId="0">#REF!</definedName>
    <definedName name="MO_PISO_FROTADO">#REF!</definedName>
    <definedName name="MO_PISO_FROTADO_10" localSheetId="0">#REF!</definedName>
    <definedName name="MO_PISO_FROTADO_10">#REF!</definedName>
    <definedName name="MO_PISO_FROTADO_11" localSheetId="0">#REF!</definedName>
    <definedName name="MO_PISO_FROTADO_11">#REF!</definedName>
    <definedName name="MO_PISO_FROTADO_6" localSheetId="0">#REF!</definedName>
    <definedName name="MO_PISO_FROTADO_6">#REF!</definedName>
    <definedName name="MO_PISO_FROTADO_7" localSheetId="0">#REF!</definedName>
    <definedName name="MO_PISO_FROTADO_7">#REF!</definedName>
    <definedName name="MO_PISO_FROTADO_8" localSheetId="0">#REF!</definedName>
    <definedName name="MO_PISO_FROTADO_8">#REF!</definedName>
    <definedName name="MO_PISO_FROTADO_9" localSheetId="0">#REF!</definedName>
    <definedName name="MO_PISO_FROTADO_9">#REF!</definedName>
    <definedName name="MO_PISO_GRANITO_25" localSheetId="0">#REF!</definedName>
    <definedName name="MO_PISO_GRANITO_25">#REF!</definedName>
    <definedName name="MO_PISO_GRANITO_25_10" localSheetId="0">#REF!</definedName>
    <definedName name="MO_PISO_GRANITO_25_10">#REF!</definedName>
    <definedName name="MO_PISO_GRANITO_25_11" localSheetId="0">#REF!</definedName>
    <definedName name="MO_PISO_GRANITO_25_11">#REF!</definedName>
    <definedName name="MO_PISO_GRANITO_25_6" localSheetId="0">#REF!</definedName>
    <definedName name="MO_PISO_GRANITO_25_6">#REF!</definedName>
    <definedName name="MO_PISO_GRANITO_25_7" localSheetId="0">#REF!</definedName>
    <definedName name="MO_PISO_GRANITO_25_7">#REF!</definedName>
    <definedName name="MO_PISO_GRANITO_25_8" localSheetId="0">#REF!</definedName>
    <definedName name="MO_PISO_GRANITO_25_8">#REF!</definedName>
    <definedName name="MO_PISO_GRANITO_25_9" localSheetId="0">#REF!</definedName>
    <definedName name="MO_PISO_GRANITO_25_9">#REF!</definedName>
    <definedName name="MO_PISO_GRANITO_30" localSheetId="0">#REF!</definedName>
    <definedName name="MO_PISO_GRANITO_30">#REF!</definedName>
    <definedName name="MO_PISO_GRANITO_30_10" localSheetId="0">#REF!</definedName>
    <definedName name="MO_PISO_GRANITO_30_10">#REF!</definedName>
    <definedName name="MO_PISO_GRANITO_30_11" localSheetId="0">#REF!</definedName>
    <definedName name="MO_PISO_GRANITO_30_11">#REF!</definedName>
    <definedName name="MO_PISO_GRANITO_30_6" localSheetId="0">#REF!</definedName>
    <definedName name="MO_PISO_GRANITO_30_6">#REF!</definedName>
    <definedName name="MO_PISO_GRANITO_30_7" localSheetId="0">#REF!</definedName>
    <definedName name="MO_PISO_GRANITO_30_7">#REF!</definedName>
    <definedName name="MO_PISO_GRANITO_30_8" localSheetId="0">#REF!</definedName>
    <definedName name="MO_PISO_GRANITO_30_8">#REF!</definedName>
    <definedName name="MO_PISO_GRANITO_30_9" localSheetId="0">#REF!</definedName>
    <definedName name="MO_PISO_GRANITO_30_9">#REF!</definedName>
    <definedName name="MO_PISO_GRANITO_33" localSheetId="0">#REF!</definedName>
    <definedName name="MO_PISO_GRANITO_33">#REF!</definedName>
    <definedName name="MO_PISO_GRANITO_33_10" localSheetId="0">#REF!</definedName>
    <definedName name="MO_PISO_GRANITO_33_10">#REF!</definedName>
    <definedName name="MO_PISO_GRANITO_33_11" localSheetId="0">#REF!</definedName>
    <definedName name="MO_PISO_GRANITO_33_11">#REF!</definedName>
    <definedName name="MO_PISO_GRANITO_33_6" localSheetId="0">#REF!</definedName>
    <definedName name="MO_PISO_GRANITO_33_6">#REF!</definedName>
    <definedName name="MO_PISO_GRANITO_33_7" localSheetId="0">#REF!</definedName>
    <definedName name="MO_PISO_GRANITO_33_7">#REF!</definedName>
    <definedName name="MO_PISO_GRANITO_33_8" localSheetId="0">#REF!</definedName>
    <definedName name="MO_PISO_GRANITO_33_8">#REF!</definedName>
    <definedName name="MO_PISO_GRANITO_33_9" localSheetId="0">#REF!</definedName>
    <definedName name="MO_PISO_GRANITO_33_9">#REF!</definedName>
    <definedName name="MO_PISO_GRANITO_40" localSheetId="0">#REF!</definedName>
    <definedName name="MO_PISO_GRANITO_40">#REF!</definedName>
    <definedName name="MO_PISO_GRANITO_40_10" localSheetId="0">#REF!</definedName>
    <definedName name="MO_PISO_GRANITO_40_10">#REF!</definedName>
    <definedName name="MO_PISO_GRANITO_40_11" localSheetId="0">#REF!</definedName>
    <definedName name="MO_PISO_GRANITO_40_11">#REF!</definedName>
    <definedName name="MO_PISO_GRANITO_40_6" localSheetId="0">#REF!</definedName>
    <definedName name="MO_PISO_GRANITO_40_6">#REF!</definedName>
    <definedName name="MO_PISO_GRANITO_40_7" localSheetId="0">#REF!</definedName>
    <definedName name="MO_PISO_GRANITO_40_7">#REF!</definedName>
    <definedName name="MO_PISO_GRANITO_40_8" localSheetId="0">#REF!</definedName>
    <definedName name="MO_PISO_GRANITO_40_8">#REF!</definedName>
    <definedName name="MO_PISO_GRANITO_40_9" localSheetId="0">#REF!</definedName>
    <definedName name="MO_PISO_GRANITO_40_9">#REF!</definedName>
    <definedName name="MO_PISO_GRANITO_50" localSheetId="0">#REF!</definedName>
    <definedName name="MO_PISO_GRANITO_50">#REF!</definedName>
    <definedName name="MO_PISO_GRANITO_50_10" localSheetId="0">#REF!</definedName>
    <definedName name="MO_PISO_GRANITO_50_10">#REF!</definedName>
    <definedName name="MO_PISO_GRANITO_50_11" localSheetId="0">#REF!</definedName>
    <definedName name="MO_PISO_GRANITO_50_11">#REF!</definedName>
    <definedName name="MO_PISO_GRANITO_50_6" localSheetId="0">#REF!</definedName>
    <definedName name="MO_PISO_GRANITO_50_6">#REF!</definedName>
    <definedName name="MO_PISO_GRANITO_50_7" localSheetId="0">#REF!</definedName>
    <definedName name="MO_PISO_GRANITO_50_7">#REF!</definedName>
    <definedName name="MO_PISO_GRANITO_50_8" localSheetId="0">#REF!</definedName>
    <definedName name="MO_PISO_GRANITO_50_8">#REF!</definedName>
    <definedName name="MO_PISO_GRANITO_50_9" localSheetId="0">#REF!</definedName>
    <definedName name="MO_PISO_GRANITO_50_9">#REF!</definedName>
    <definedName name="MO_PISO_PULI_VIOL" localSheetId="0">#REF!</definedName>
    <definedName name="MO_PISO_PULI_VIOL">#REF!</definedName>
    <definedName name="MO_PISO_PULI_VIOL_10" localSheetId="0">#REF!</definedName>
    <definedName name="MO_PISO_PULI_VIOL_10">#REF!</definedName>
    <definedName name="MO_PISO_PULI_VIOL_11" localSheetId="0">#REF!</definedName>
    <definedName name="MO_PISO_PULI_VIOL_11">#REF!</definedName>
    <definedName name="MO_PISO_PULI_VIOL_6" localSheetId="0">#REF!</definedName>
    <definedName name="MO_PISO_PULI_VIOL_6">#REF!</definedName>
    <definedName name="MO_PISO_PULI_VIOL_7" localSheetId="0">#REF!</definedName>
    <definedName name="MO_PISO_PULI_VIOL_7">#REF!</definedName>
    <definedName name="MO_PISO_PULI_VIOL_8" localSheetId="0">#REF!</definedName>
    <definedName name="MO_PISO_PULI_VIOL_8">#REF!</definedName>
    <definedName name="MO_PISO_PULI_VIOL_9" localSheetId="0">#REF!</definedName>
    <definedName name="MO_PISO_PULI_VIOL_9">#REF!</definedName>
    <definedName name="MO_PISO_ZOCALO" localSheetId="0">#REF!</definedName>
    <definedName name="MO_PISO_ZOCALO">#REF!</definedName>
    <definedName name="MO_PISO_ZOCALO_10" localSheetId="0">#REF!</definedName>
    <definedName name="MO_PISO_ZOCALO_10">#REF!</definedName>
    <definedName name="MO_PISO_ZOCALO_11" localSheetId="0">#REF!</definedName>
    <definedName name="MO_PISO_ZOCALO_11">#REF!</definedName>
    <definedName name="MO_PISO_ZOCALO_6" localSheetId="0">#REF!</definedName>
    <definedName name="MO_PISO_ZOCALO_6">#REF!</definedName>
    <definedName name="MO_PISO_ZOCALO_7" localSheetId="0">#REF!</definedName>
    <definedName name="MO_PISO_ZOCALO_7">#REF!</definedName>
    <definedName name="MO_PISO_ZOCALO_8" localSheetId="0">#REF!</definedName>
    <definedName name="MO_PISO_ZOCALO_8">#REF!</definedName>
    <definedName name="MO_PISO_ZOCALO_9" localSheetId="0">#REF!</definedName>
    <definedName name="MO_PISO_ZOCALO_9">#REF!</definedName>
    <definedName name="MO_REPELLO" localSheetId="0">#REF!</definedName>
    <definedName name="MO_REPELLO">#REF!</definedName>
    <definedName name="MO_REPELLO_10" localSheetId="0">#REF!</definedName>
    <definedName name="MO_REPELLO_10">#REF!</definedName>
    <definedName name="MO_REPELLO_11" localSheetId="0">#REF!</definedName>
    <definedName name="MO_REPELLO_11">#REF!</definedName>
    <definedName name="MO_REPELLO_6" localSheetId="0">#REF!</definedName>
    <definedName name="MO_REPELLO_6">#REF!</definedName>
    <definedName name="MO_REPELLO_7" localSheetId="0">#REF!</definedName>
    <definedName name="MO_REPELLO_7">#REF!</definedName>
    <definedName name="MO_REPELLO_8" localSheetId="0">#REF!</definedName>
    <definedName name="MO_REPELLO_8">#REF!</definedName>
    <definedName name="MO_REPELLO_9" localSheetId="0">#REF!</definedName>
    <definedName name="MO_REPELLO_9">#REF!</definedName>
    <definedName name="MO_RESANE_FROTA" localSheetId="0">#REF!</definedName>
    <definedName name="MO_RESANE_FROTA">#REF!</definedName>
    <definedName name="MO_RESANE_FROTA_10" localSheetId="0">#REF!</definedName>
    <definedName name="MO_RESANE_FROTA_10">#REF!</definedName>
    <definedName name="MO_RESANE_FROTA_11" localSheetId="0">#REF!</definedName>
    <definedName name="MO_RESANE_FROTA_11">#REF!</definedName>
    <definedName name="MO_RESANE_FROTA_6" localSheetId="0">#REF!</definedName>
    <definedName name="MO_RESANE_FROTA_6">#REF!</definedName>
    <definedName name="MO_RESANE_FROTA_7" localSheetId="0">#REF!</definedName>
    <definedName name="MO_RESANE_FROTA_7">#REF!</definedName>
    <definedName name="MO_RESANE_FROTA_8" localSheetId="0">#REF!</definedName>
    <definedName name="MO_RESANE_FROTA_8">#REF!</definedName>
    <definedName name="MO_RESANE_FROTA_9" localSheetId="0">#REF!</definedName>
    <definedName name="MO_RESANE_FROTA_9">#REF!</definedName>
    <definedName name="MO_RESANE_GOMA" localSheetId="0">#REF!</definedName>
    <definedName name="MO_RESANE_GOMA">#REF!</definedName>
    <definedName name="MO_RESANE_GOMA_10" localSheetId="0">#REF!</definedName>
    <definedName name="MO_RESANE_GOMA_10">#REF!</definedName>
    <definedName name="MO_RESANE_GOMA_11" localSheetId="0">#REF!</definedName>
    <definedName name="MO_RESANE_GOMA_11">#REF!</definedName>
    <definedName name="MO_RESANE_GOMA_6" localSheetId="0">#REF!</definedName>
    <definedName name="MO_RESANE_GOMA_6">#REF!</definedName>
    <definedName name="MO_RESANE_GOMA_7" localSheetId="0">#REF!</definedName>
    <definedName name="MO_RESANE_GOMA_7">#REF!</definedName>
    <definedName name="MO_RESANE_GOMA_8" localSheetId="0">#REF!</definedName>
    <definedName name="MO_RESANE_GOMA_8">#REF!</definedName>
    <definedName name="MO_RESANE_GOMA_9" localSheetId="0">#REF!</definedName>
    <definedName name="MO_RESANE_GOMA_9">#REF!</definedName>
    <definedName name="MO_SUBIDA_BLOCK_4_1NIVEL" localSheetId="0">#REF!</definedName>
    <definedName name="MO_SUBIDA_BLOCK_4_1NIVEL">#REF!</definedName>
    <definedName name="MO_SUBIDA_BLOCK_4_1NIVEL_10" localSheetId="0">#REF!</definedName>
    <definedName name="MO_SUBIDA_BLOCK_4_1NIVEL_10">#REF!</definedName>
    <definedName name="MO_SUBIDA_BLOCK_4_1NIVEL_11" localSheetId="0">#REF!</definedName>
    <definedName name="MO_SUBIDA_BLOCK_4_1NIVEL_11">#REF!</definedName>
    <definedName name="MO_SUBIDA_BLOCK_4_1NIVEL_6" localSheetId="0">#REF!</definedName>
    <definedName name="MO_SUBIDA_BLOCK_4_1NIVEL_6">#REF!</definedName>
    <definedName name="MO_SUBIDA_BLOCK_4_1NIVEL_7" localSheetId="0">#REF!</definedName>
    <definedName name="MO_SUBIDA_BLOCK_4_1NIVEL_7">#REF!</definedName>
    <definedName name="MO_SUBIDA_BLOCK_4_1NIVEL_8" localSheetId="0">#REF!</definedName>
    <definedName name="MO_SUBIDA_BLOCK_4_1NIVEL_8">#REF!</definedName>
    <definedName name="MO_SUBIDA_BLOCK_4_1NIVEL_9" localSheetId="0">#REF!</definedName>
    <definedName name="MO_SUBIDA_BLOCK_4_1NIVEL_9">#REF!</definedName>
    <definedName name="MO_SUBIDA_BLOCK_6_1NIVEL" localSheetId="0">#REF!</definedName>
    <definedName name="MO_SUBIDA_BLOCK_6_1NIVEL">#REF!</definedName>
    <definedName name="MO_SUBIDA_BLOCK_6_1NIVEL_10" localSheetId="0">#REF!</definedName>
    <definedName name="MO_SUBIDA_BLOCK_6_1NIVEL_10">#REF!</definedName>
    <definedName name="MO_SUBIDA_BLOCK_6_1NIVEL_11" localSheetId="0">#REF!</definedName>
    <definedName name="MO_SUBIDA_BLOCK_6_1NIVEL_11">#REF!</definedName>
    <definedName name="MO_SUBIDA_BLOCK_6_1NIVEL_6" localSheetId="0">#REF!</definedName>
    <definedName name="MO_SUBIDA_BLOCK_6_1NIVEL_6">#REF!</definedName>
    <definedName name="MO_SUBIDA_BLOCK_6_1NIVEL_7" localSheetId="0">#REF!</definedName>
    <definedName name="MO_SUBIDA_BLOCK_6_1NIVEL_7">#REF!</definedName>
    <definedName name="MO_SUBIDA_BLOCK_6_1NIVEL_8" localSheetId="0">#REF!</definedName>
    <definedName name="MO_SUBIDA_BLOCK_6_1NIVEL_8">#REF!</definedName>
    <definedName name="MO_SUBIDA_BLOCK_6_1NIVEL_9" localSheetId="0">#REF!</definedName>
    <definedName name="MO_SUBIDA_BLOCK_6_1NIVEL_9">#REF!</definedName>
    <definedName name="MO_SUBIDA_BLOCK_8_1NIVEL" localSheetId="0">#REF!</definedName>
    <definedName name="MO_SUBIDA_BLOCK_8_1NIVEL">#REF!</definedName>
    <definedName name="MO_SUBIDA_BLOCK_8_1NIVEL_10" localSheetId="0">#REF!</definedName>
    <definedName name="MO_SUBIDA_BLOCK_8_1NIVEL_10">#REF!</definedName>
    <definedName name="MO_SUBIDA_BLOCK_8_1NIVEL_11" localSheetId="0">#REF!</definedName>
    <definedName name="MO_SUBIDA_BLOCK_8_1NIVEL_11">#REF!</definedName>
    <definedName name="MO_SUBIDA_BLOCK_8_1NIVEL_6" localSheetId="0">#REF!</definedName>
    <definedName name="MO_SUBIDA_BLOCK_8_1NIVEL_6">#REF!</definedName>
    <definedName name="MO_SUBIDA_BLOCK_8_1NIVEL_7" localSheetId="0">#REF!</definedName>
    <definedName name="MO_SUBIDA_BLOCK_8_1NIVEL_7">#REF!</definedName>
    <definedName name="MO_SUBIDA_BLOCK_8_1NIVEL_8" localSheetId="0">#REF!</definedName>
    <definedName name="MO_SUBIDA_BLOCK_8_1NIVEL_8">#REF!</definedName>
    <definedName name="MO_SUBIDA_BLOCK_8_1NIVEL_9" localSheetId="0">#REF!</definedName>
    <definedName name="MO_SUBIDA_BLOCK_8_1NIVEL_9">#REF!</definedName>
    <definedName name="MO_SUBIDA_CEMENTO_1NIVEL" localSheetId="0">#REF!</definedName>
    <definedName name="MO_SUBIDA_CEMENTO_1NIVEL">#REF!</definedName>
    <definedName name="MO_SUBIDA_CEMENTO_1NIVEL_10" localSheetId="0">#REF!</definedName>
    <definedName name="MO_SUBIDA_CEMENTO_1NIVEL_10">#REF!</definedName>
    <definedName name="MO_SUBIDA_CEMENTO_1NIVEL_11" localSheetId="0">#REF!</definedName>
    <definedName name="MO_SUBIDA_CEMENTO_1NIVEL_11">#REF!</definedName>
    <definedName name="MO_SUBIDA_CEMENTO_1NIVEL_6" localSheetId="0">#REF!</definedName>
    <definedName name="MO_SUBIDA_CEMENTO_1NIVEL_6">#REF!</definedName>
    <definedName name="MO_SUBIDA_CEMENTO_1NIVEL_7" localSheetId="0">#REF!</definedName>
    <definedName name="MO_SUBIDA_CEMENTO_1NIVEL_7">#REF!</definedName>
    <definedName name="MO_SUBIDA_CEMENTO_1NIVEL_8" localSheetId="0">#REF!</definedName>
    <definedName name="MO_SUBIDA_CEMENTO_1NIVEL_8">#REF!</definedName>
    <definedName name="MO_SUBIDA_CEMENTO_1NIVEL_9" localSheetId="0">#REF!</definedName>
    <definedName name="MO_SUBIDA_CEMENTO_1NIVEL_9">#REF!</definedName>
    <definedName name="MO_SUBIDA_MADERA_1NIVEL" localSheetId="0">#REF!</definedName>
    <definedName name="MO_SUBIDA_MADERA_1NIVEL">#REF!</definedName>
    <definedName name="MO_SUBIDA_MADERA_1NIVEL_10" localSheetId="0">#REF!</definedName>
    <definedName name="MO_SUBIDA_MADERA_1NIVEL_10">#REF!</definedName>
    <definedName name="MO_SUBIDA_MADERA_1NIVEL_11" localSheetId="0">#REF!</definedName>
    <definedName name="MO_SUBIDA_MADERA_1NIVEL_11">#REF!</definedName>
    <definedName name="MO_SUBIDA_MADERA_1NIVEL_6" localSheetId="0">#REF!</definedName>
    <definedName name="MO_SUBIDA_MADERA_1NIVEL_6">#REF!</definedName>
    <definedName name="MO_SUBIDA_MADERA_1NIVEL_7" localSheetId="0">#REF!</definedName>
    <definedName name="MO_SUBIDA_MADERA_1NIVEL_7">#REF!</definedName>
    <definedName name="MO_SUBIDA_MADERA_1NIVEL_8" localSheetId="0">#REF!</definedName>
    <definedName name="MO_SUBIDA_MADERA_1NIVEL_8">#REF!</definedName>
    <definedName name="MO_SUBIDA_MADERA_1NIVEL_9" localSheetId="0">#REF!</definedName>
    <definedName name="MO_SUBIDA_MADERA_1NIVEL_9">#REF!</definedName>
    <definedName name="MO_SUBIR_AGREGADO_1Nivel" localSheetId="0">#REF!</definedName>
    <definedName name="MO_SUBIR_AGREGADO_1Nivel">#REF!</definedName>
    <definedName name="MO_SUBIR_AGREGADO_1Nivel_10" localSheetId="0">#REF!</definedName>
    <definedName name="MO_SUBIR_AGREGADO_1Nivel_10">#REF!</definedName>
    <definedName name="MO_SUBIR_AGREGADO_1Nivel_11" localSheetId="0">#REF!</definedName>
    <definedName name="MO_SUBIR_AGREGADO_1Nivel_11">#REF!</definedName>
    <definedName name="MO_SUBIR_AGREGADO_1Nivel_6" localSheetId="0">#REF!</definedName>
    <definedName name="MO_SUBIR_AGREGADO_1Nivel_6">#REF!</definedName>
    <definedName name="MO_SUBIR_AGREGADO_1Nivel_7" localSheetId="0">#REF!</definedName>
    <definedName name="MO_SUBIR_AGREGADO_1Nivel_7">#REF!</definedName>
    <definedName name="MO_SUBIR_AGREGADO_1Nivel_8" localSheetId="0">#REF!</definedName>
    <definedName name="MO_SUBIR_AGREGADO_1Nivel_8">#REF!</definedName>
    <definedName name="MO_SUBIR_AGREGADO_1Nivel_9" localSheetId="0">#REF!</definedName>
    <definedName name="MO_SUBIR_AGREGADO_1Nivel_9">#REF!</definedName>
    <definedName name="MO_SubirAcero_1Niv" localSheetId="0">#REF!</definedName>
    <definedName name="MO_SubirAcero_1Niv">#REF!</definedName>
    <definedName name="MO_SubirAcero_1Niv_10" localSheetId="0">#REF!</definedName>
    <definedName name="MO_SubirAcero_1Niv_10">#REF!</definedName>
    <definedName name="MO_SubirAcero_1Niv_11" localSheetId="0">#REF!</definedName>
    <definedName name="MO_SubirAcero_1Niv_11">#REF!</definedName>
    <definedName name="MO_SubirAcero_1Niv_6" localSheetId="0">#REF!</definedName>
    <definedName name="MO_SubirAcero_1Niv_6">#REF!</definedName>
    <definedName name="MO_SubirAcero_1Niv_7" localSheetId="0">#REF!</definedName>
    <definedName name="MO_SubirAcero_1Niv_7">#REF!</definedName>
    <definedName name="MO_SubirAcero_1Niv_8" localSheetId="0">#REF!</definedName>
    <definedName name="MO_SubirAcero_1Niv_8">#REF!</definedName>
    <definedName name="MO_SubirAcero_1Niv_9" localSheetId="0">#REF!</definedName>
    <definedName name="MO_SubirAcero_1Niv_9">#REF!</definedName>
    <definedName name="MO_ZABALETA_PISO" localSheetId="0">#REF!</definedName>
    <definedName name="MO_ZABALETA_PISO">#REF!</definedName>
    <definedName name="MO_ZABALETA_PISO_10" localSheetId="0">#REF!</definedName>
    <definedName name="MO_ZABALETA_PISO_10">#REF!</definedName>
    <definedName name="MO_ZABALETA_PISO_11" localSheetId="0">#REF!</definedName>
    <definedName name="MO_ZABALETA_PISO_11">#REF!</definedName>
    <definedName name="MO_ZABALETA_PISO_6" localSheetId="0">#REF!</definedName>
    <definedName name="MO_ZABALETA_PISO_6">#REF!</definedName>
    <definedName name="MO_ZABALETA_PISO_7" localSheetId="0">#REF!</definedName>
    <definedName name="MO_ZABALETA_PISO_7">#REF!</definedName>
    <definedName name="MO_ZABALETA_PISO_8" localSheetId="0">#REF!</definedName>
    <definedName name="MO_ZABALETA_PISO_8">#REF!</definedName>
    <definedName name="MO_ZABALETA_PISO_9" localSheetId="0">#REF!</definedName>
    <definedName name="MO_ZABALETA_PISO_9">#REF!</definedName>
    <definedName name="MO_ZABALETA_TECHO" localSheetId="0">#REF!</definedName>
    <definedName name="MO_ZABALETA_TECHO">#REF!</definedName>
    <definedName name="MO_ZABALETA_TECHO_10" localSheetId="0">#REF!</definedName>
    <definedName name="MO_ZABALETA_TECHO_10">#REF!</definedName>
    <definedName name="MO_ZABALETA_TECHO_11" localSheetId="0">#REF!</definedName>
    <definedName name="MO_ZABALETA_TECHO_11">#REF!</definedName>
    <definedName name="MO_ZABALETA_TECHO_6" localSheetId="0">#REF!</definedName>
    <definedName name="MO_ZABALETA_TECHO_6">#REF!</definedName>
    <definedName name="MO_ZABALETA_TECHO_7" localSheetId="0">#REF!</definedName>
    <definedName name="MO_ZABALETA_TECHO_7">#REF!</definedName>
    <definedName name="MO_ZABALETA_TECHO_8" localSheetId="0">#REF!</definedName>
    <definedName name="MO_ZABALETA_TECHO_8">#REF!</definedName>
    <definedName name="MO_ZABALETA_TECHO_9" localSheetId="0">#REF!</definedName>
    <definedName name="MO_ZABALETA_TECHO_9">#REF!</definedName>
    <definedName name="moacero" localSheetId="0">#REF!</definedName>
    <definedName name="moacero">#REF!</definedName>
    <definedName name="moacero_8" localSheetId="0">#REF!</definedName>
    <definedName name="moacero_8">#REF!</definedName>
    <definedName name="moaceromalla" localSheetId="0">#REF!</definedName>
    <definedName name="moaceromalla">#REF!</definedName>
    <definedName name="moaceromalla_8" localSheetId="0">#REF!</definedName>
    <definedName name="moaceromalla_8">#REF!</definedName>
    <definedName name="moacerorampa" localSheetId="0">#REF!</definedName>
    <definedName name="moacerorampa">#REF!</definedName>
    <definedName name="moacerorampa_8" localSheetId="0">#REF!</definedName>
    <definedName name="moacerorampa_8">#REF!</definedName>
    <definedName name="MOLDE_ESTAMPADO" localSheetId="0">#REF!</definedName>
    <definedName name="MOLDE_ESTAMPADO">#REF!</definedName>
    <definedName name="MOLDE_ESTAMPADO_10" localSheetId="0">#REF!</definedName>
    <definedName name="MOLDE_ESTAMPADO_10">#REF!</definedName>
    <definedName name="MOLDE_ESTAMPADO_11" localSheetId="0">#REF!</definedName>
    <definedName name="MOLDE_ESTAMPADO_11">#REF!</definedName>
    <definedName name="MOLDE_ESTAMPADO_6" localSheetId="0">#REF!</definedName>
    <definedName name="MOLDE_ESTAMPADO_6">#REF!</definedName>
    <definedName name="MOLDE_ESTAMPADO_7" localSheetId="0">#REF!</definedName>
    <definedName name="MOLDE_ESTAMPADO_7">#REF!</definedName>
    <definedName name="MOLDE_ESTAMPADO_8" localSheetId="0">#REF!</definedName>
    <definedName name="MOLDE_ESTAMPADO_8">#REF!</definedName>
    <definedName name="MOLDE_ESTAMPADO_9" localSheetId="0">#REF!</definedName>
    <definedName name="MOLDE_ESTAMPADO_9">#REF!</definedName>
    <definedName name="MOPISOCERAMICA" localSheetId="0">[7]INS!#REF!</definedName>
    <definedName name="MOPISOCERAMICA">[7]INS!#REF!</definedName>
    <definedName name="MOPISOCERAMICA_6" localSheetId="0">#REF!</definedName>
    <definedName name="MOPISOCERAMICA_6">#REF!</definedName>
    <definedName name="MOPISOCERAMICA_8" localSheetId="0">#REF!</definedName>
    <definedName name="MOPISOCERAMICA_8">#REF!</definedName>
    <definedName name="MOTONIVELADORA" localSheetId="0">#REF!</definedName>
    <definedName name="MOTONIVELADORA">#REF!</definedName>
    <definedName name="MOTONIVELADORA_10" localSheetId="0">#REF!</definedName>
    <definedName name="MOTONIVELADORA_10">#REF!</definedName>
    <definedName name="MOTONIVELADORA_11" localSheetId="0">#REF!</definedName>
    <definedName name="MOTONIVELADORA_11">#REF!</definedName>
    <definedName name="MOTONIVELADORA_6" localSheetId="0">#REF!</definedName>
    <definedName name="MOTONIVELADORA_6">#REF!</definedName>
    <definedName name="MOTONIVELADORA_7" localSheetId="0">#REF!</definedName>
    <definedName name="MOTONIVELADORA_7">#REF!</definedName>
    <definedName name="MOTONIVELADORA_8" localSheetId="0">#REF!</definedName>
    <definedName name="MOTONIVELADORA_8">#REF!</definedName>
    <definedName name="MOTONIVELADORA_9" localSheetId="0">#REF!</definedName>
    <definedName name="MOTONIVELADORA_9">#REF!</definedName>
    <definedName name="MURO30" localSheetId="0">#REF!</definedName>
    <definedName name="MURO30">#REF!</definedName>
    <definedName name="MURO30_6" localSheetId="0">#REF!</definedName>
    <definedName name="MURO30_6">#REF!</definedName>
    <definedName name="MUROBOVEDA12A10X2AD" localSheetId="0">#REF!</definedName>
    <definedName name="MUROBOVEDA12A10X2AD">#REF!</definedName>
    <definedName name="MUROBOVEDA12A10X2AD_6" localSheetId="0">#REF!</definedName>
    <definedName name="MUROBOVEDA12A10X2AD_6">#REF!</definedName>
    <definedName name="NADA" localSheetId="0">[17]Insumos!#REF!</definedName>
    <definedName name="NADA">[17]Insumos!#REF!</definedName>
    <definedName name="NADA_6" localSheetId="0">#REF!</definedName>
    <definedName name="NADA_6">#REF!</definedName>
    <definedName name="NADA_8" localSheetId="0">#REF!</definedName>
    <definedName name="NADA_8">#REF!</definedName>
    <definedName name="NINGUNA" localSheetId="0">[17]Insumos!#REF!</definedName>
    <definedName name="NINGUNA">[17]Insumos!#REF!</definedName>
    <definedName name="NINGUNA_6" localSheetId="0">#REF!</definedName>
    <definedName name="NINGUNA_6">#REF!</definedName>
    <definedName name="NINGUNA_8" localSheetId="0">#REF!</definedName>
    <definedName name="NINGUNA_8">#REF!</definedName>
    <definedName name="NIPLE_ACERO_12x3" localSheetId="0">#REF!</definedName>
    <definedName name="NIPLE_ACERO_12x3">#REF!</definedName>
    <definedName name="NIPLE_ACERO_12x3_10" localSheetId="0">#REF!</definedName>
    <definedName name="NIPLE_ACERO_12x3_10">#REF!</definedName>
    <definedName name="NIPLE_ACERO_12x3_11" localSheetId="0">#REF!</definedName>
    <definedName name="NIPLE_ACERO_12x3_11">#REF!</definedName>
    <definedName name="NIPLE_ACERO_12x3_6" localSheetId="0">#REF!</definedName>
    <definedName name="NIPLE_ACERO_12x3_6">#REF!</definedName>
    <definedName name="NIPLE_ACERO_12x3_7" localSheetId="0">#REF!</definedName>
    <definedName name="NIPLE_ACERO_12x3_7">#REF!</definedName>
    <definedName name="NIPLE_ACERO_12x3_8" localSheetId="0">#REF!</definedName>
    <definedName name="NIPLE_ACERO_12x3_8">#REF!</definedName>
    <definedName name="NIPLE_ACERO_12x3_9" localSheetId="0">#REF!</definedName>
    <definedName name="NIPLE_ACERO_12x3_9">#REF!</definedName>
    <definedName name="NIPLE_ACERO_16x2" localSheetId="0">#REF!</definedName>
    <definedName name="NIPLE_ACERO_16x2">#REF!</definedName>
    <definedName name="NIPLE_ACERO_16x2_10" localSheetId="0">#REF!</definedName>
    <definedName name="NIPLE_ACERO_16x2_10">#REF!</definedName>
    <definedName name="NIPLE_ACERO_16x2_11" localSheetId="0">#REF!</definedName>
    <definedName name="NIPLE_ACERO_16x2_11">#REF!</definedName>
    <definedName name="NIPLE_ACERO_16x2_6" localSheetId="0">#REF!</definedName>
    <definedName name="NIPLE_ACERO_16x2_6">#REF!</definedName>
    <definedName name="NIPLE_ACERO_16x2_7" localSheetId="0">#REF!</definedName>
    <definedName name="NIPLE_ACERO_16x2_7">#REF!</definedName>
    <definedName name="NIPLE_ACERO_16x2_8" localSheetId="0">#REF!</definedName>
    <definedName name="NIPLE_ACERO_16x2_8">#REF!</definedName>
    <definedName name="NIPLE_ACERO_16x2_9" localSheetId="0">#REF!</definedName>
    <definedName name="NIPLE_ACERO_16x2_9">#REF!</definedName>
    <definedName name="NIPLE_ACERO_16x3" localSheetId="0">#REF!</definedName>
    <definedName name="NIPLE_ACERO_16x3">#REF!</definedName>
    <definedName name="NIPLE_ACERO_16x3_10" localSheetId="0">#REF!</definedName>
    <definedName name="NIPLE_ACERO_16x3_10">#REF!</definedName>
    <definedName name="NIPLE_ACERO_16x3_11" localSheetId="0">#REF!</definedName>
    <definedName name="NIPLE_ACERO_16x3_11">#REF!</definedName>
    <definedName name="NIPLE_ACERO_16x3_6" localSheetId="0">#REF!</definedName>
    <definedName name="NIPLE_ACERO_16x3_6">#REF!</definedName>
    <definedName name="NIPLE_ACERO_16x3_7" localSheetId="0">#REF!</definedName>
    <definedName name="NIPLE_ACERO_16x3_7">#REF!</definedName>
    <definedName name="NIPLE_ACERO_16x3_8" localSheetId="0">#REF!</definedName>
    <definedName name="NIPLE_ACERO_16x3_8">#REF!</definedName>
    <definedName name="NIPLE_ACERO_16x3_9" localSheetId="0">#REF!</definedName>
    <definedName name="NIPLE_ACERO_16x3_9">#REF!</definedName>
    <definedName name="NIPLE_ACERO_20x3" localSheetId="0">#REF!</definedName>
    <definedName name="NIPLE_ACERO_20x3">#REF!</definedName>
    <definedName name="NIPLE_ACERO_20x3_10" localSheetId="0">#REF!</definedName>
    <definedName name="NIPLE_ACERO_20x3_10">#REF!</definedName>
    <definedName name="NIPLE_ACERO_20x3_11" localSheetId="0">#REF!</definedName>
    <definedName name="NIPLE_ACERO_20x3_11">#REF!</definedName>
    <definedName name="NIPLE_ACERO_20x3_6" localSheetId="0">#REF!</definedName>
    <definedName name="NIPLE_ACERO_20x3_6">#REF!</definedName>
    <definedName name="NIPLE_ACERO_20x3_7" localSheetId="0">#REF!</definedName>
    <definedName name="NIPLE_ACERO_20x3_7">#REF!</definedName>
    <definedName name="NIPLE_ACERO_20x3_8" localSheetId="0">#REF!</definedName>
    <definedName name="NIPLE_ACERO_20x3_8">#REF!</definedName>
    <definedName name="NIPLE_ACERO_20x3_9" localSheetId="0">#REF!</definedName>
    <definedName name="NIPLE_ACERO_20x3_9">#REF!</definedName>
    <definedName name="NIPLE_ACERO_6x3" localSheetId="0">#REF!</definedName>
    <definedName name="NIPLE_ACERO_6x3">#REF!</definedName>
    <definedName name="NIPLE_ACERO_6x3_10" localSheetId="0">#REF!</definedName>
    <definedName name="NIPLE_ACERO_6x3_10">#REF!</definedName>
    <definedName name="NIPLE_ACERO_6x3_11" localSheetId="0">#REF!</definedName>
    <definedName name="NIPLE_ACERO_6x3_11">#REF!</definedName>
    <definedName name="NIPLE_ACERO_6x3_6" localSheetId="0">#REF!</definedName>
    <definedName name="NIPLE_ACERO_6x3_6">#REF!</definedName>
    <definedName name="NIPLE_ACERO_6x3_7" localSheetId="0">#REF!</definedName>
    <definedName name="NIPLE_ACERO_6x3_7">#REF!</definedName>
    <definedName name="NIPLE_ACERO_6x3_8" localSheetId="0">#REF!</definedName>
    <definedName name="NIPLE_ACERO_6x3_8">#REF!</definedName>
    <definedName name="NIPLE_ACERO_6x3_9" localSheetId="0">#REF!</definedName>
    <definedName name="NIPLE_ACERO_6x3_9">#REF!</definedName>
    <definedName name="NIPLE_ACERO_8x3" localSheetId="0">#REF!</definedName>
    <definedName name="NIPLE_ACERO_8x3">#REF!</definedName>
    <definedName name="NIPLE_ACERO_8x3_10" localSheetId="0">#REF!</definedName>
    <definedName name="NIPLE_ACERO_8x3_10">#REF!</definedName>
    <definedName name="NIPLE_ACERO_8x3_11" localSheetId="0">#REF!</definedName>
    <definedName name="NIPLE_ACERO_8x3_11">#REF!</definedName>
    <definedName name="NIPLE_ACERO_8x3_6" localSheetId="0">#REF!</definedName>
    <definedName name="NIPLE_ACERO_8x3_6">#REF!</definedName>
    <definedName name="NIPLE_ACERO_8x3_7" localSheetId="0">#REF!</definedName>
    <definedName name="NIPLE_ACERO_8x3_7">#REF!</definedName>
    <definedName name="NIPLE_ACERO_8x3_8" localSheetId="0">#REF!</definedName>
    <definedName name="NIPLE_ACERO_8x3_8">#REF!</definedName>
    <definedName name="NIPLE_ACERO_8x3_9" localSheetId="0">#REF!</definedName>
    <definedName name="NIPLE_ACERO_8x3_9">#REF!</definedName>
    <definedName name="NIPLE_ACERO_PLATILLADO_12x12" localSheetId="0">#REF!</definedName>
    <definedName name="NIPLE_ACERO_PLATILLADO_12x12">#REF!</definedName>
    <definedName name="NIPLE_ACERO_PLATILLADO_12x12_10" localSheetId="0">#REF!</definedName>
    <definedName name="NIPLE_ACERO_PLATILLADO_12x12_10">#REF!</definedName>
    <definedName name="NIPLE_ACERO_PLATILLADO_12x12_11" localSheetId="0">#REF!</definedName>
    <definedName name="NIPLE_ACERO_PLATILLADO_12x12_11">#REF!</definedName>
    <definedName name="NIPLE_ACERO_PLATILLADO_12x12_6" localSheetId="0">#REF!</definedName>
    <definedName name="NIPLE_ACERO_PLATILLADO_12x12_6">#REF!</definedName>
    <definedName name="NIPLE_ACERO_PLATILLADO_12x12_7" localSheetId="0">#REF!</definedName>
    <definedName name="NIPLE_ACERO_PLATILLADO_12x12_7">#REF!</definedName>
    <definedName name="NIPLE_ACERO_PLATILLADO_12x12_8" localSheetId="0">#REF!</definedName>
    <definedName name="NIPLE_ACERO_PLATILLADO_12x12_8">#REF!</definedName>
    <definedName name="NIPLE_ACERO_PLATILLADO_12x12_9" localSheetId="0">#REF!</definedName>
    <definedName name="NIPLE_ACERO_PLATILLADO_12x12_9">#REF!</definedName>
    <definedName name="NIPLE_ACERO_PLATILLADO_2x1" localSheetId="0">#REF!</definedName>
    <definedName name="NIPLE_ACERO_PLATILLADO_2x1">#REF!</definedName>
    <definedName name="NIPLE_ACERO_PLATILLADO_2x1_10" localSheetId="0">#REF!</definedName>
    <definedName name="NIPLE_ACERO_PLATILLADO_2x1_10">#REF!</definedName>
    <definedName name="NIPLE_ACERO_PLATILLADO_2x1_11" localSheetId="0">#REF!</definedName>
    <definedName name="NIPLE_ACERO_PLATILLADO_2x1_11">#REF!</definedName>
    <definedName name="NIPLE_ACERO_PLATILLADO_2x1_6" localSheetId="0">#REF!</definedName>
    <definedName name="NIPLE_ACERO_PLATILLADO_2x1_6">#REF!</definedName>
    <definedName name="NIPLE_ACERO_PLATILLADO_2x1_7" localSheetId="0">#REF!</definedName>
    <definedName name="NIPLE_ACERO_PLATILLADO_2x1_7">#REF!</definedName>
    <definedName name="NIPLE_ACERO_PLATILLADO_2x1_8" localSheetId="0">#REF!</definedName>
    <definedName name="NIPLE_ACERO_PLATILLADO_2x1_8">#REF!</definedName>
    <definedName name="NIPLE_ACERO_PLATILLADO_2x1_9" localSheetId="0">#REF!</definedName>
    <definedName name="NIPLE_ACERO_PLATILLADO_2x1_9">#REF!</definedName>
    <definedName name="NIPLE_ACERO_PLATILLADO_3x1" localSheetId="0">#REF!</definedName>
    <definedName name="NIPLE_ACERO_PLATILLADO_3x1">#REF!</definedName>
    <definedName name="NIPLE_ACERO_PLATILLADO_3x1_10" localSheetId="0">#REF!</definedName>
    <definedName name="NIPLE_ACERO_PLATILLADO_3x1_10">#REF!</definedName>
    <definedName name="NIPLE_ACERO_PLATILLADO_3x1_11" localSheetId="0">#REF!</definedName>
    <definedName name="NIPLE_ACERO_PLATILLADO_3x1_11">#REF!</definedName>
    <definedName name="NIPLE_ACERO_PLATILLADO_3x1_6" localSheetId="0">#REF!</definedName>
    <definedName name="NIPLE_ACERO_PLATILLADO_3x1_6">#REF!</definedName>
    <definedName name="NIPLE_ACERO_PLATILLADO_3x1_7" localSheetId="0">#REF!</definedName>
    <definedName name="NIPLE_ACERO_PLATILLADO_3x1_7">#REF!</definedName>
    <definedName name="NIPLE_ACERO_PLATILLADO_3x1_8" localSheetId="0">#REF!</definedName>
    <definedName name="NIPLE_ACERO_PLATILLADO_3x1_8">#REF!</definedName>
    <definedName name="NIPLE_ACERO_PLATILLADO_3x1_9" localSheetId="0">#REF!</definedName>
    <definedName name="NIPLE_ACERO_PLATILLADO_3x1_9">#REF!</definedName>
    <definedName name="NIPLE_ACERO_PLATILLADO_8x1" localSheetId="0">#REF!</definedName>
    <definedName name="NIPLE_ACERO_PLATILLADO_8x1">#REF!</definedName>
    <definedName name="NIPLE_ACERO_PLATILLADO_8x1_10" localSheetId="0">#REF!</definedName>
    <definedName name="NIPLE_ACERO_PLATILLADO_8x1_10">#REF!</definedName>
    <definedName name="NIPLE_ACERO_PLATILLADO_8x1_11" localSheetId="0">#REF!</definedName>
    <definedName name="NIPLE_ACERO_PLATILLADO_8x1_11">#REF!</definedName>
    <definedName name="NIPLE_ACERO_PLATILLADO_8x1_6" localSheetId="0">#REF!</definedName>
    <definedName name="NIPLE_ACERO_PLATILLADO_8x1_6">#REF!</definedName>
    <definedName name="NIPLE_ACERO_PLATILLADO_8x1_7" localSheetId="0">#REF!</definedName>
    <definedName name="NIPLE_ACERO_PLATILLADO_8x1_7">#REF!</definedName>
    <definedName name="NIPLE_ACERO_PLATILLADO_8x1_8" localSheetId="0">#REF!</definedName>
    <definedName name="NIPLE_ACERO_PLATILLADO_8x1_8">#REF!</definedName>
    <definedName name="NIPLE_ACERO_PLATILLADO_8x1_9" localSheetId="0">#REF!</definedName>
    <definedName name="NIPLE_ACERO_PLATILLADO_8x1_9">#REF!</definedName>
    <definedName name="NIPLE_CROMO_38x2_12" localSheetId="0">#REF!</definedName>
    <definedName name="NIPLE_CROMO_38x2_12">#REF!</definedName>
    <definedName name="NIPLE_CROMO_38x2_12_10" localSheetId="0">#REF!</definedName>
    <definedName name="NIPLE_CROMO_38x2_12_10">#REF!</definedName>
    <definedName name="NIPLE_CROMO_38x2_12_11" localSheetId="0">#REF!</definedName>
    <definedName name="NIPLE_CROMO_38x2_12_11">#REF!</definedName>
    <definedName name="NIPLE_CROMO_38x2_12_6" localSheetId="0">#REF!</definedName>
    <definedName name="NIPLE_CROMO_38x2_12_6">#REF!</definedName>
    <definedName name="NIPLE_CROMO_38x2_12_7" localSheetId="0">#REF!</definedName>
    <definedName name="NIPLE_CROMO_38x2_12_7">#REF!</definedName>
    <definedName name="NIPLE_CROMO_38x2_12_8" localSheetId="0">#REF!</definedName>
    <definedName name="NIPLE_CROMO_38x2_12_8">#REF!</definedName>
    <definedName name="NIPLE_CROMO_38x2_12_9" localSheetId="0">#REF!</definedName>
    <definedName name="NIPLE_CROMO_38x2_12_9">#REF!</definedName>
    <definedName name="NIPLE_HG_12x4" localSheetId="0">#REF!</definedName>
    <definedName name="NIPLE_HG_12x4">#REF!</definedName>
    <definedName name="NIPLE_HG_12x4_10" localSheetId="0">#REF!</definedName>
    <definedName name="NIPLE_HG_12x4_10">#REF!</definedName>
    <definedName name="NIPLE_HG_12x4_11" localSheetId="0">#REF!</definedName>
    <definedName name="NIPLE_HG_12x4_11">#REF!</definedName>
    <definedName name="NIPLE_HG_12x4_6" localSheetId="0">#REF!</definedName>
    <definedName name="NIPLE_HG_12x4_6">#REF!</definedName>
    <definedName name="NIPLE_HG_12x4_7" localSheetId="0">#REF!</definedName>
    <definedName name="NIPLE_HG_12x4_7">#REF!</definedName>
    <definedName name="NIPLE_HG_12x4_8" localSheetId="0">#REF!</definedName>
    <definedName name="NIPLE_HG_12x4_8">#REF!</definedName>
    <definedName name="NIPLE_HG_12x4_9" localSheetId="0">#REF!</definedName>
    <definedName name="NIPLE_HG_12x4_9">#REF!</definedName>
    <definedName name="NIPLE_HG_34x4" localSheetId="0">#REF!</definedName>
    <definedName name="NIPLE_HG_34x4">#REF!</definedName>
    <definedName name="NIPLE_HG_34x4_10" localSheetId="0">#REF!</definedName>
    <definedName name="NIPLE_HG_34x4_10">#REF!</definedName>
    <definedName name="NIPLE_HG_34x4_11" localSheetId="0">#REF!</definedName>
    <definedName name="NIPLE_HG_34x4_11">#REF!</definedName>
    <definedName name="NIPLE_HG_34x4_6" localSheetId="0">#REF!</definedName>
    <definedName name="NIPLE_HG_34x4_6">#REF!</definedName>
    <definedName name="NIPLE_HG_34x4_7" localSheetId="0">#REF!</definedName>
    <definedName name="NIPLE_HG_34x4_7">#REF!</definedName>
    <definedName name="NIPLE_HG_34x4_8" localSheetId="0">#REF!</definedName>
    <definedName name="NIPLE_HG_34x4_8">#REF!</definedName>
    <definedName name="NIPLE_HG_34x4_9" localSheetId="0">#REF!</definedName>
    <definedName name="NIPLE_HG_34x4_9">#REF!</definedName>
    <definedName name="OPERADOR_GREADER" localSheetId="0">#REF!</definedName>
    <definedName name="OPERADOR_GREADER">#REF!</definedName>
    <definedName name="OPERADOR_GREADER_10" localSheetId="0">#REF!</definedName>
    <definedName name="OPERADOR_GREADER_10">#REF!</definedName>
    <definedName name="OPERADOR_GREADER_11" localSheetId="0">#REF!</definedName>
    <definedName name="OPERADOR_GREADER_11">#REF!</definedName>
    <definedName name="OPERADOR_GREADER_6" localSheetId="0">#REF!</definedName>
    <definedName name="OPERADOR_GREADER_6">#REF!</definedName>
    <definedName name="OPERADOR_GREADER_7" localSheetId="0">#REF!</definedName>
    <definedName name="OPERADOR_GREADER_7">#REF!</definedName>
    <definedName name="OPERADOR_GREADER_8" localSheetId="0">#REF!</definedName>
    <definedName name="OPERADOR_GREADER_8">#REF!</definedName>
    <definedName name="OPERADOR_GREADER_9" localSheetId="0">#REF!</definedName>
    <definedName name="OPERADOR_GREADER_9">#REF!</definedName>
    <definedName name="OPERADOR_PALA" localSheetId="0">#REF!</definedName>
    <definedName name="OPERADOR_PALA">#REF!</definedName>
    <definedName name="OPERADOR_PALA_10" localSheetId="0">#REF!</definedName>
    <definedName name="OPERADOR_PALA_10">#REF!</definedName>
    <definedName name="OPERADOR_PALA_11" localSheetId="0">#REF!</definedName>
    <definedName name="OPERADOR_PALA_11">#REF!</definedName>
    <definedName name="OPERADOR_PALA_6" localSheetId="0">#REF!</definedName>
    <definedName name="OPERADOR_PALA_6">#REF!</definedName>
    <definedName name="OPERADOR_PALA_7" localSheetId="0">#REF!</definedName>
    <definedName name="OPERADOR_PALA_7">#REF!</definedName>
    <definedName name="OPERADOR_PALA_8" localSheetId="0">#REF!</definedName>
    <definedName name="OPERADOR_PALA_8">#REF!</definedName>
    <definedName name="OPERADOR_PALA_9" localSheetId="0">#REF!</definedName>
    <definedName name="OPERADOR_PALA_9">#REF!</definedName>
    <definedName name="OPERADOR_TRACTOR" localSheetId="0">#REF!</definedName>
    <definedName name="OPERADOR_TRACTOR">#REF!</definedName>
    <definedName name="OPERADOR_TRACTOR_10" localSheetId="0">#REF!</definedName>
    <definedName name="OPERADOR_TRACTOR_10">#REF!</definedName>
    <definedName name="OPERADOR_TRACTOR_11" localSheetId="0">#REF!</definedName>
    <definedName name="OPERADOR_TRACTOR_11">#REF!</definedName>
    <definedName name="OPERADOR_TRACTOR_6" localSheetId="0">#REF!</definedName>
    <definedName name="OPERADOR_TRACTOR_6">#REF!</definedName>
    <definedName name="OPERADOR_TRACTOR_7" localSheetId="0">#REF!</definedName>
    <definedName name="OPERADOR_TRACTOR_7">#REF!</definedName>
    <definedName name="OPERADOR_TRACTOR_8" localSheetId="0">#REF!</definedName>
    <definedName name="OPERADOR_TRACTOR_8">#REF!</definedName>
    <definedName name="OPERADOR_TRACTOR_9" localSheetId="0">#REF!</definedName>
    <definedName name="OPERADOR_TRACTOR_9">#REF!</definedName>
    <definedName name="Operario_1ra" localSheetId="0">#REF!</definedName>
    <definedName name="Operario_1ra">#REF!</definedName>
    <definedName name="Operario_1ra_10" localSheetId="0">#REF!</definedName>
    <definedName name="Operario_1ra_10">#REF!</definedName>
    <definedName name="Operario_1ra_11" localSheetId="0">#REF!</definedName>
    <definedName name="Operario_1ra_11">#REF!</definedName>
    <definedName name="Operario_1ra_6" localSheetId="0">#REF!</definedName>
    <definedName name="Operario_1ra_6">#REF!</definedName>
    <definedName name="Operario_1ra_7" localSheetId="0">#REF!</definedName>
    <definedName name="Operario_1ra_7">#REF!</definedName>
    <definedName name="Operario_1ra_8" localSheetId="0">#REF!</definedName>
    <definedName name="Operario_1ra_8">#REF!</definedName>
    <definedName name="Operario_1ra_9" localSheetId="0">#REF!</definedName>
    <definedName name="Operario_1ra_9">#REF!</definedName>
    <definedName name="Operario_2da" localSheetId="0">#REF!</definedName>
    <definedName name="Operario_2da">#REF!</definedName>
    <definedName name="Operario_2da_10" localSheetId="0">#REF!</definedName>
    <definedName name="Operario_2da_10">#REF!</definedName>
    <definedName name="Operario_2da_11" localSheetId="0">#REF!</definedName>
    <definedName name="Operario_2da_11">#REF!</definedName>
    <definedName name="Operario_2da_6" localSheetId="0">#REF!</definedName>
    <definedName name="Operario_2da_6">#REF!</definedName>
    <definedName name="Operario_2da_7" localSheetId="0">#REF!</definedName>
    <definedName name="Operario_2da_7">#REF!</definedName>
    <definedName name="Operario_2da_8" localSheetId="0">#REF!</definedName>
    <definedName name="Operario_2da_8">#REF!</definedName>
    <definedName name="Operario_2da_9" localSheetId="0">#REF!</definedName>
    <definedName name="Operario_2da_9">#REF!</definedName>
    <definedName name="Operario_3ra" localSheetId="0">#REF!</definedName>
    <definedName name="Operario_3ra">#REF!</definedName>
    <definedName name="Operario_3ra_10" localSheetId="0">#REF!</definedName>
    <definedName name="Operario_3ra_10">#REF!</definedName>
    <definedName name="Operario_3ra_11" localSheetId="0">#REF!</definedName>
    <definedName name="Operario_3ra_11">#REF!</definedName>
    <definedName name="Operario_3ra_6" localSheetId="0">#REF!</definedName>
    <definedName name="Operario_3ra_6">#REF!</definedName>
    <definedName name="Operario_3ra_7" localSheetId="0">#REF!</definedName>
    <definedName name="Operario_3ra_7">#REF!</definedName>
    <definedName name="Operario_3ra_8" localSheetId="0">#REF!</definedName>
    <definedName name="Operario_3ra_8">#REF!</definedName>
    <definedName name="Operario_3ra_9" localSheetId="0">#REF!</definedName>
    <definedName name="Operario_3ra_9">#REF!</definedName>
    <definedName name="OPERARIOPRIMERA">[14]SALARIOS!$C$10</definedName>
    <definedName name="OXIGENO_CIL" localSheetId="0">#REF!</definedName>
    <definedName name="OXIGENO_CIL">#REF!</definedName>
    <definedName name="OXIGENO_CIL_10" localSheetId="0">#REF!</definedName>
    <definedName name="OXIGENO_CIL_10">#REF!</definedName>
    <definedName name="OXIGENO_CIL_11" localSheetId="0">#REF!</definedName>
    <definedName name="OXIGENO_CIL_11">#REF!</definedName>
    <definedName name="OXIGENO_CIL_6" localSheetId="0">#REF!</definedName>
    <definedName name="OXIGENO_CIL_6">#REF!</definedName>
    <definedName name="OXIGENO_CIL_7" localSheetId="0">#REF!</definedName>
    <definedName name="OXIGENO_CIL_7">#REF!</definedName>
    <definedName name="OXIGENO_CIL_8" localSheetId="0">#REF!</definedName>
    <definedName name="OXIGENO_CIL_8">#REF!</definedName>
    <definedName name="OXIGENO_CIL_9" localSheetId="0">#REF!</definedName>
    <definedName name="OXIGENO_CIL_9">#REF!</definedName>
    <definedName name="p" localSheetId="0">[18]peso!#REF!</definedName>
    <definedName name="p">[18]peso!#REF!</definedName>
    <definedName name="p_8" localSheetId="0">#REF!</definedName>
    <definedName name="p_8">#REF!</definedName>
    <definedName name="P1XE" localSheetId="0">#REF!</definedName>
    <definedName name="P1XE">#REF!</definedName>
    <definedName name="P1XE_6" localSheetId="0">#REF!</definedName>
    <definedName name="P1XE_6">#REF!</definedName>
    <definedName name="P1XT" localSheetId="0">#REF!</definedName>
    <definedName name="P1XT">#REF!</definedName>
    <definedName name="P1XT_6" localSheetId="0">#REF!</definedName>
    <definedName name="P1XT_6">#REF!</definedName>
    <definedName name="P1YE" localSheetId="0">#REF!</definedName>
    <definedName name="P1YE">#REF!</definedName>
    <definedName name="P1YE_6" localSheetId="0">#REF!</definedName>
    <definedName name="P1YE_6">#REF!</definedName>
    <definedName name="P1YT" localSheetId="0">#REF!</definedName>
    <definedName name="P1YT">#REF!</definedName>
    <definedName name="P1YT_6" localSheetId="0">#REF!</definedName>
    <definedName name="P1YT_6">#REF!</definedName>
    <definedName name="P2XE" localSheetId="0">#REF!</definedName>
    <definedName name="P2XE">#REF!</definedName>
    <definedName name="P2XE_6" localSheetId="0">#REF!</definedName>
    <definedName name="P2XE_6">#REF!</definedName>
    <definedName name="P2XT" localSheetId="0">#REF!</definedName>
    <definedName name="P2XT">#REF!</definedName>
    <definedName name="P2XT_6" localSheetId="0">#REF!</definedName>
    <definedName name="P2XT_6">#REF!</definedName>
    <definedName name="P2YE" localSheetId="0">#REF!</definedName>
    <definedName name="P2YE">#REF!</definedName>
    <definedName name="P2YE_6" localSheetId="0">#REF!</definedName>
    <definedName name="P2YE_6">#REF!</definedName>
    <definedName name="P3XE" localSheetId="0">#REF!</definedName>
    <definedName name="P3XE">#REF!</definedName>
    <definedName name="P3XE_6" localSheetId="0">#REF!</definedName>
    <definedName name="P3XE_6">#REF!</definedName>
    <definedName name="P3XT" localSheetId="0">#REF!</definedName>
    <definedName name="P3XT">#REF!</definedName>
    <definedName name="P3XT_6" localSheetId="0">#REF!</definedName>
    <definedName name="P3XT_6">#REF!</definedName>
    <definedName name="P3YE" localSheetId="0">#REF!</definedName>
    <definedName name="P3YE">#REF!</definedName>
    <definedName name="P3YE_6" localSheetId="0">#REF!</definedName>
    <definedName name="P3YE_6">#REF!</definedName>
    <definedName name="P3YT" localSheetId="0">#REF!</definedName>
    <definedName name="P3YT">#REF!</definedName>
    <definedName name="P3YT_6" localSheetId="0">#REF!</definedName>
    <definedName name="P3YT_6">#REF!</definedName>
    <definedName name="P4XE" localSheetId="0">#REF!</definedName>
    <definedName name="P4XE">#REF!</definedName>
    <definedName name="P4XE_6" localSheetId="0">#REF!</definedName>
    <definedName name="P4XE_6">#REF!</definedName>
    <definedName name="P4XT" localSheetId="0">#REF!</definedName>
    <definedName name="P4XT">#REF!</definedName>
    <definedName name="P4XT_6" localSheetId="0">#REF!</definedName>
    <definedName name="P4XT_6">#REF!</definedName>
    <definedName name="P4YE" localSheetId="0">#REF!</definedName>
    <definedName name="P4YE">#REF!</definedName>
    <definedName name="P4YE_6" localSheetId="0">#REF!</definedName>
    <definedName name="P4YE_6">#REF!</definedName>
    <definedName name="P4YT" localSheetId="0">#REF!</definedName>
    <definedName name="P4YT">#REF!</definedName>
    <definedName name="P4YT_6" localSheetId="0">#REF!</definedName>
    <definedName name="P4YT_6">#REF!</definedName>
    <definedName name="P5XE" localSheetId="0">#REF!</definedName>
    <definedName name="P5XE">#REF!</definedName>
    <definedName name="P5XE_6" localSheetId="0">#REF!</definedName>
    <definedName name="P5XE_6">#REF!</definedName>
    <definedName name="P5YE" localSheetId="0">#REF!</definedName>
    <definedName name="P5YE">#REF!</definedName>
    <definedName name="P5YE_6" localSheetId="0">#REF!</definedName>
    <definedName name="P5YE_6">#REF!</definedName>
    <definedName name="P5YT" localSheetId="0">#REF!</definedName>
    <definedName name="P5YT">#REF!</definedName>
    <definedName name="P5YT_6" localSheetId="0">#REF!</definedName>
    <definedName name="P5YT_6">#REF!</definedName>
    <definedName name="P6XE" localSheetId="0">#REF!</definedName>
    <definedName name="P6XE">#REF!</definedName>
    <definedName name="P6XE_6" localSheetId="0">#REF!</definedName>
    <definedName name="P6XE_6">#REF!</definedName>
    <definedName name="P6XT" localSheetId="0">#REF!</definedName>
    <definedName name="P6XT">#REF!</definedName>
    <definedName name="P6XT_6" localSheetId="0">#REF!</definedName>
    <definedName name="P6XT_6">#REF!</definedName>
    <definedName name="P6YE" localSheetId="0">#REF!</definedName>
    <definedName name="P6YE">#REF!</definedName>
    <definedName name="P6YE_6" localSheetId="0">#REF!</definedName>
    <definedName name="P6YE_6">#REF!</definedName>
    <definedName name="P6YT" localSheetId="0">#REF!</definedName>
    <definedName name="P6YT">#REF!</definedName>
    <definedName name="P6YT_6" localSheetId="0">#REF!</definedName>
    <definedName name="P6YT_6">#REF!</definedName>
    <definedName name="P7XE" localSheetId="0">#REF!</definedName>
    <definedName name="P7XE">#REF!</definedName>
    <definedName name="P7XE_6" localSheetId="0">#REF!</definedName>
    <definedName name="P7XE_6">#REF!</definedName>
    <definedName name="P7YE" localSheetId="0">#REF!</definedName>
    <definedName name="P7YE">#REF!</definedName>
    <definedName name="P7YE_6" localSheetId="0">#REF!</definedName>
    <definedName name="P7YE_6">#REF!</definedName>
    <definedName name="P7YT" localSheetId="0">#REF!</definedName>
    <definedName name="P7YT">#REF!</definedName>
    <definedName name="P7YT_6" localSheetId="0">#REF!</definedName>
    <definedName name="P7YT_6">#REF!</definedName>
    <definedName name="PALA" localSheetId="0">#REF!</definedName>
    <definedName name="PALA">#REF!</definedName>
    <definedName name="PALA_10" localSheetId="0">#REF!</definedName>
    <definedName name="PALA_10">#REF!</definedName>
    <definedName name="PALA_11" localSheetId="0">#REF!</definedName>
    <definedName name="PALA_11">#REF!</definedName>
    <definedName name="PALA_6" localSheetId="0">#REF!</definedName>
    <definedName name="PALA_6">#REF!</definedName>
    <definedName name="PALA_7" localSheetId="0">#REF!</definedName>
    <definedName name="PALA_7">#REF!</definedName>
    <definedName name="PALA_8" localSheetId="0">#REF!</definedName>
    <definedName name="PALA_8">#REF!</definedName>
    <definedName name="PALA_9" localSheetId="0">#REF!</definedName>
    <definedName name="PALA_9">#REF!</definedName>
    <definedName name="PALA_950" localSheetId="0">#REF!</definedName>
    <definedName name="PALA_950">#REF!</definedName>
    <definedName name="PALA_950_10" localSheetId="0">#REF!</definedName>
    <definedName name="PALA_950_10">#REF!</definedName>
    <definedName name="PALA_950_11" localSheetId="0">#REF!</definedName>
    <definedName name="PALA_950_11">#REF!</definedName>
    <definedName name="PALA_950_6" localSheetId="0">#REF!</definedName>
    <definedName name="PALA_950_6">#REF!</definedName>
    <definedName name="PALA_950_7" localSheetId="0">#REF!</definedName>
    <definedName name="PALA_950_7">#REF!</definedName>
    <definedName name="PALA_950_8" localSheetId="0">#REF!</definedName>
    <definedName name="PALA_950_8">#REF!</definedName>
    <definedName name="PALA_950_9" localSheetId="0">#REF!</definedName>
    <definedName name="PALA_950_9">#REF!</definedName>
    <definedName name="PANEL_DIST_24C" localSheetId="0">#REF!</definedName>
    <definedName name="PANEL_DIST_24C">#REF!</definedName>
    <definedName name="PANEL_DIST_24C_10" localSheetId="0">#REF!</definedName>
    <definedName name="PANEL_DIST_24C_10">#REF!</definedName>
    <definedName name="PANEL_DIST_24C_11" localSheetId="0">#REF!</definedName>
    <definedName name="PANEL_DIST_24C_11">#REF!</definedName>
    <definedName name="PANEL_DIST_24C_6" localSheetId="0">#REF!</definedName>
    <definedName name="PANEL_DIST_24C_6">#REF!</definedName>
    <definedName name="PANEL_DIST_24C_7" localSheetId="0">#REF!</definedName>
    <definedName name="PANEL_DIST_24C_7">#REF!</definedName>
    <definedName name="PANEL_DIST_24C_8" localSheetId="0">#REF!</definedName>
    <definedName name="PANEL_DIST_24C_8">#REF!</definedName>
    <definedName name="PANEL_DIST_24C_9" localSheetId="0">#REF!</definedName>
    <definedName name="PANEL_DIST_24C_9">#REF!</definedName>
    <definedName name="PANEL_DIST_32C" localSheetId="0">#REF!</definedName>
    <definedName name="PANEL_DIST_32C">#REF!</definedName>
    <definedName name="PANEL_DIST_32C_10" localSheetId="0">#REF!</definedName>
    <definedName name="PANEL_DIST_32C_10">#REF!</definedName>
    <definedName name="PANEL_DIST_32C_11" localSheetId="0">#REF!</definedName>
    <definedName name="PANEL_DIST_32C_11">#REF!</definedName>
    <definedName name="PANEL_DIST_32C_6" localSheetId="0">#REF!</definedName>
    <definedName name="PANEL_DIST_32C_6">#REF!</definedName>
    <definedName name="PANEL_DIST_32C_7" localSheetId="0">#REF!</definedName>
    <definedName name="PANEL_DIST_32C_7">#REF!</definedName>
    <definedName name="PANEL_DIST_32C_8" localSheetId="0">#REF!</definedName>
    <definedName name="PANEL_DIST_32C_8">#REF!</definedName>
    <definedName name="PANEL_DIST_32C_9" localSheetId="0">#REF!</definedName>
    <definedName name="PANEL_DIST_32C_9">#REF!</definedName>
    <definedName name="PANEL_DIST_4a8C" localSheetId="0">#REF!</definedName>
    <definedName name="PANEL_DIST_4a8C">#REF!</definedName>
    <definedName name="PANEL_DIST_4a8C_10" localSheetId="0">#REF!</definedName>
    <definedName name="PANEL_DIST_4a8C_10">#REF!</definedName>
    <definedName name="PANEL_DIST_4a8C_11" localSheetId="0">#REF!</definedName>
    <definedName name="PANEL_DIST_4a8C_11">#REF!</definedName>
    <definedName name="PANEL_DIST_4a8C_6" localSheetId="0">#REF!</definedName>
    <definedName name="PANEL_DIST_4a8C_6">#REF!</definedName>
    <definedName name="PANEL_DIST_4a8C_7" localSheetId="0">#REF!</definedName>
    <definedName name="PANEL_DIST_4a8C_7">#REF!</definedName>
    <definedName name="PANEL_DIST_4a8C_8" localSheetId="0">#REF!</definedName>
    <definedName name="PANEL_DIST_4a8C_8">#REF!</definedName>
    <definedName name="PANEL_DIST_4a8C_9" localSheetId="0">#REF!</definedName>
    <definedName name="PANEL_DIST_4a8C_9">#REF!</definedName>
    <definedName name="PanelDist_6a12_Circ_125a" localSheetId="0">#REF!</definedName>
    <definedName name="PanelDist_6a12_Circ_125a">#REF!</definedName>
    <definedName name="PanelDist_6a12_Circ_125a_10" localSheetId="0">#REF!</definedName>
    <definedName name="PanelDist_6a12_Circ_125a_10">#REF!</definedName>
    <definedName name="PanelDist_6a12_Circ_125a_11" localSheetId="0">#REF!</definedName>
    <definedName name="PanelDist_6a12_Circ_125a_11">#REF!</definedName>
    <definedName name="PanelDist_6a12_Circ_125a_6" localSheetId="0">#REF!</definedName>
    <definedName name="PanelDist_6a12_Circ_125a_6">#REF!</definedName>
    <definedName name="PanelDist_6a12_Circ_125a_7" localSheetId="0">#REF!</definedName>
    <definedName name="PanelDist_6a12_Circ_125a_7">#REF!</definedName>
    <definedName name="PanelDist_6a12_Circ_125a_8" localSheetId="0">#REF!</definedName>
    <definedName name="PanelDist_6a12_Circ_125a_8">#REF!</definedName>
    <definedName name="PanelDist_6a12_Circ_125a_9" localSheetId="0">#REF!</definedName>
    <definedName name="PanelDist_6a12_Circ_125a_9">#REF!</definedName>
    <definedName name="PARARRAYOS_9KV" localSheetId="0">#REF!</definedName>
    <definedName name="PARARRAYOS_9KV">#REF!</definedName>
    <definedName name="PARARRAYOS_9KV_10" localSheetId="0">#REF!</definedName>
    <definedName name="PARARRAYOS_9KV_10">#REF!</definedName>
    <definedName name="PARARRAYOS_9KV_11" localSheetId="0">#REF!</definedName>
    <definedName name="PARARRAYOS_9KV_11">#REF!</definedName>
    <definedName name="PARARRAYOS_9KV_6" localSheetId="0">#REF!</definedName>
    <definedName name="PARARRAYOS_9KV_6">#REF!</definedName>
    <definedName name="PARARRAYOS_9KV_7" localSheetId="0">#REF!</definedName>
    <definedName name="PARARRAYOS_9KV_7">#REF!</definedName>
    <definedName name="PARARRAYOS_9KV_8" localSheetId="0">#REF!</definedName>
    <definedName name="PARARRAYOS_9KV_8">#REF!</definedName>
    <definedName name="PARARRAYOS_9KV_9" localSheetId="0">#REF!</definedName>
    <definedName name="PARARRAYOS_9KV_9">#REF!</definedName>
    <definedName name="PEON" localSheetId="0">#REF!</definedName>
    <definedName name="PEON">#REF!</definedName>
    <definedName name="Peon_1">[5]MO!$B$11</definedName>
    <definedName name="Peon_1_10" localSheetId="0">#REF!</definedName>
    <definedName name="Peon_1_10">#REF!</definedName>
    <definedName name="Peon_1_11" localSheetId="0">#REF!</definedName>
    <definedName name="Peon_1_11">#REF!</definedName>
    <definedName name="Peon_1_5" localSheetId="0">#REF!</definedName>
    <definedName name="Peon_1_5">#REF!</definedName>
    <definedName name="Peon_1_6" localSheetId="0">#REF!</definedName>
    <definedName name="Peon_1_6">#REF!</definedName>
    <definedName name="Peon_1_7" localSheetId="0">#REF!</definedName>
    <definedName name="Peon_1_7">#REF!</definedName>
    <definedName name="Peon_1_8" localSheetId="0">#REF!</definedName>
    <definedName name="Peon_1_8">#REF!</definedName>
    <definedName name="Peon_1_9" localSheetId="0">#REF!</definedName>
    <definedName name="Peon_1_9">#REF!</definedName>
    <definedName name="Peon_6" localSheetId="0">#REF!</definedName>
    <definedName name="Peon_6">#REF!</definedName>
    <definedName name="Peon_Colchas">[9]MO!$B$11</definedName>
    <definedName name="PEONCARP" localSheetId="0">[7]INS!#REF!</definedName>
    <definedName name="PEONCARP">[7]INS!#REF!</definedName>
    <definedName name="PEONCARP_6" localSheetId="0">#REF!</definedName>
    <definedName name="PEONCARP_6">#REF!</definedName>
    <definedName name="PEONCARP_8" localSheetId="0">#REF!</definedName>
    <definedName name="PEONCARP_8">#REF!</definedName>
    <definedName name="PERFIL_CUADRADO_34">[9]INSU!$B$91</definedName>
    <definedName name="Pernos" localSheetId="0">#REF!</definedName>
    <definedName name="Pernos">#REF!</definedName>
    <definedName name="Pernos_6" localSheetId="0">#REF!</definedName>
    <definedName name="Pernos_6">#REF!</definedName>
    <definedName name="Pernos_8" localSheetId="0">#REF!</definedName>
    <definedName name="Pernos_8">#REF!</definedName>
    <definedName name="PICO" localSheetId="0">#REF!</definedName>
    <definedName name="PICO">#REF!</definedName>
    <definedName name="PICO_10" localSheetId="0">#REF!</definedName>
    <definedName name="PICO_10">#REF!</definedName>
    <definedName name="PICO_11" localSheetId="0">#REF!</definedName>
    <definedName name="PICO_11">#REF!</definedName>
    <definedName name="PICO_6" localSheetId="0">#REF!</definedName>
    <definedName name="PICO_6">#REF!</definedName>
    <definedName name="PICO_7" localSheetId="0">#REF!</definedName>
    <definedName name="PICO_7">#REF!</definedName>
    <definedName name="PICO_8" localSheetId="0">#REF!</definedName>
    <definedName name="PICO_8">#REF!</definedName>
    <definedName name="PICO_9" localSheetId="0">#REF!</definedName>
    <definedName name="PICO_9">#REF!</definedName>
    <definedName name="PIEDRA" localSheetId="0">#REF!</definedName>
    <definedName name="PIEDRA">#REF!</definedName>
    <definedName name="PIEDRA_10" localSheetId="0">#REF!</definedName>
    <definedName name="PIEDRA_10">#REF!</definedName>
    <definedName name="PIEDRA_11" localSheetId="0">#REF!</definedName>
    <definedName name="PIEDRA_11">#REF!</definedName>
    <definedName name="PIEDRA_6" localSheetId="0">#REF!</definedName>
    <definedName name="PIEDRA_6">#REF!</definedName>
    <definedName name="PIEDRA_7" localSheetId="0">#REF!</definedName>
    <definedName name="PIEDRA_7">#REF!</definedName>
    <definedName name="PIEDRA_8" localSheetId="0">#REF!</definedName>
    <definedName name="PIEDRA_8">#REF!</definedName>
    <definedName name="PIEDRA_9" localSheetId="0">#REF!</definedName>
    <definedName name="PIEDRA_9">#REF!</definedName>
    <definedName name="PIEDRA_GAVIONES" localSheetId="0">#REF!</definedName>
    <definedName name="PIEDRA_GAVIONES">#REF!</definedName>
    <definedName name="PIEDRA_GAVIONES_10" localSheetId="0">#REF!</definedName>
    <definedName name="PIEDRA_GAVIONES_10">#REF!</definedName>
    <definedName name="PIEDRA_GAVIONES_11" localSheetId="0">#REF!</definedName>
    <definedName name="PIEDRA_GAVIONES_11">#REF!</definedName>
    <definedName name="PIEDRA_GAVIONES_6" localSheetId="0">#REF!</definedName>
    <definedName name="PIEDRA_GAVIONES_6">#REF!</definedName>
    <definedName name="PIEDRA_GAVIONES_7" localSheetId="0">#REF!</definedName>
    <definedName name="PIEDRA_GAVIONES_7">#REF!</definedName>
    <definedName name="PIEDRA_GAVIONES_8" localSheetId="0">#REF!</definedName>
    <definedName name="PIEDRA_GAVIONES_8">#REF!</definedName>
    <definedName name="PIEDRA_GAVIONES_9" localSheetId="0">#REF!</definedName>
    <definedName name="PIEDRA_GAVIONES_9">#REF!</definedName>
    <definedName name="PINO">[14]INS!$D$770</definedName>
    <definedName name="PINTURA_ACR_COLOR_PREPARADO" localSheetId="0">#REF!</definedName>
    <definedName name="PINTURA_ACR_COLOR_PREPARADO">#REF!</definedName>
    <definedName name="PINTURA_ACR_COLOR_PREPARADO_10" localSheetId="0">#REF!</definedName>
    <definedName name="PINTURA_ACR_COLOR_PREPARADO_10">#REF!</definedName>
    <definedName name="PINTURA_ACR_COLOR_PREPARADO_11" localSheetId="0">#REF!</definedName>
    <definedName name="PINTURA_ACR_COLOR_PREPARADO_11">#REF!</definedName>
    <definedName name="PINTURA_ACR_COLOR_PREPARADO_6" localSheetId="0">#REF!</definedName>
    <definedName name="PINTURA_ACR_COLOR_PREPARADO_6">#REF!</definedName>
    <definedName name="PINTURA_ACR_COLOR_PREPARADO_7" localSheetId="0">#REF!</definedName>
    <definedName name="PINTURA_ACR_COLOR_PREPARADO_7">#REF!</definedName>
    <definedName name="PINTURA_ACR_COLOR_PREPARADO_8" localSheetId="0">#REF!</definedName>
    <definedName name="PINTURA_ACR_COLOR_PREPARADO_8">#REF!</definedName>
    <definedName name="PINTURA_ACR_COLOR_PREPARADO_9" localSheetId="0">#REF!</definedName>
    <definedName name="PINTURA_ACR_COLOR_PREPARADO_9">#REF!</definedName>
    <definedName name="PINTURA_ACR_EXT" localSheetId="0">#REF!</definedName>
    <definedName name="PINTURA_ACR_EXT">#REF!</definedName>
    <definedName name="PINTURA_ACR_EXT_10" localSheetId="0">#REF!</definedName>
    <definedName name="PINTURA_ACR_EXT_10">#REF!</definedName>
    <definedName name="PINTURA_ACR_EXT_11" localSheetId="0">#REF!</definedName>
    <definedName name="PINTURA_ACR_EXT_11">#REF!</definedName>
    <definedName name="PINTURA_ACR_EXT_6" localSheetId="0">#REF!</definedName>
    <definedName name="PINTURA_ACR_EXT_6">#REF!</definedName>
    <definedName name="PINTURA_ACR_EXT_7" localSheetId="0">#REF!</definedName>
    <definedName name="PINTURA_ACR_EXT_7">#REF!</definedName>
    <definedName name="PINTURA_ACR_EXT_8" localSheetId="0">#REF!</definedName>
    <definedName name="PINTURA_ACR_EXT_8">#REF!</definedName>
    <definedName name="PINTURA_ACR_EXT_9" localSheetId="0">#REF!</definedName>
    <definedName name="PINTURA_ACR_EXT_9">#REF!</definedName>
    <definedName name="PINTURA_ACR_INT" localSheetId="0">#REF!</definedName>
    <definedName name="PINTURA_ACR_INT">#REF!</definedName>
    <definedName name="PINTURA_ACR_INT_10" localSheetId="0">#REF!</definedName>
    <definedName name="PINTURA_ACR_INT_10">#REF!</definedName>
    <definedName name="PINTURA_ACR_INT_11" localSheetId="0">#REF!</definedName>
    <definedName name="PINTURA_ACR_INT_11">#REF!</definedName>
    <definedName name="PINTURA_ACR_INT_6" localSheetId="0">#REF!</definedName>
    <definedName name="PINTURA_ACR_INT_6">#REF!</definedName>
    <definedName name="PINTURA_ACR_INT_7" localSheetId="0">#REF!</definedName>
    <definedName name="PINTURA_ACR_INT_7">#REF!</definedName>
    <definedName name="PINTURA_ACR_INT_8" localSheetId="0">#REF!</definedName>
    <definedName name="PINTURA_ACR_INT_8">#REF!</definedName>
    <definedName name="PINTURA_ACR_INT_9" localSheetId="0">#REF!</definedName>
    <definedName name="PINTURA_ACR_INT_9">#REF!</definedName>
    <definedName name="PINTURA_BASE" localSheetId="0">#REF!</definedName>
    <definedName name="PINTURA_BASE">#REF!</definedName>
    <definedName name="PINTURA_BASE_10" localSheetId="0">#REF!</definedName>
    <definedName name="PINTURA_BASE_10">#REF!</definedName>
    <definedName name="PINTURA_BASE_11" localSheetId="0">#REF!</definedName>
    <definedName name="PINTURA_BASE_11">#REF!</definedName>
    <definedName name="PINTURA_BASE_6" localSheetId="0">#REF!</definedName>
    <definedName name="PINTURA_BASE_6">#REF!</definedName>
    <definedName name="PINTURA_BASE_7" localSheetId="0">#REF!</definedName>
    <definedName name="PINTURA_BASE_7">#REF!</definedName>
    <definedName name="PINTURA_BASE_8" localSheetId="0">#REF!</definedName>
    <definedName name="PINTURA_BASE_8">#REF!</definedName>
    <definedName name="PINTURA_BASE_9" localSheetId="0">#REF!</definedName>
    <definedName name="PINTURA_BASE_9">#REF!</definedName>
    <definedName name="PINTURA_MANTENIMIENTO" localSheetId="0">#REF!</definedName>
    <definedName name="PINTURA_MANTENIMIENTO">#REF!</definedName>
    <definedName name="PINTURA_MANTENIMIENTO_10" localSheetId="0">#REF!</definedName>
    <definedName name="PINTURA_MANTENIMIENTO_10">#REF!</definedName>
    <definedName name="PINTURA_MANTENIMIENTO_11" localSheetId="0">#REF!</definedName>
    <definedName name="PINTURA_MANTENIMIENTO_11">#REF!</definedName>
    <definedName name="PINTURA_MANTENIMIENTO_6" localSheetId="0">#REF!</definedName>
    <definedName name="PINTURA_MANTENIMIENTO_6">#REF!</definedName>
    <definedName name="PINTURA_MANTENIMIENTO_7" localSheetId="0">#REF!</definedName>
    <definedName name="PINTURA_MANTENIMIENTO_7">#REF!</definedName>
    <definedName name="PINTURA_MANTENIMIENTO_8" localSheetId="0">#REF!</definedName>
    <definedName name="PINTURA_MANTENIMIENTO_8">#REF!</definedName>
    <definedName name="PINTURA_MANTENIMIENTO_9" localSheetId="0">#REF!</definedName>
    <definedName name="PINTURA_MANTENIMIENTO_9">#REF!</definedName>
    <definedName name="PINTURA_OXIDO_ROJO" localSheetId="0">#REF!</definedName>
    <definedName name="PINTURA_OXIDO_ROJO">#REF!</definedName>
    <definedName name="PINTURA_OXIDO_ROJO_10" localSheetId="0">#REF!</definedName>
    <definedName name="PINTURA_OXIDO_ROJO_10">#REF!</definedName>
    <definedName name="PINTURA_OXIDO_ROJO_11" localSheetId="0">#REF!</definedName>
    <definedName name="PINTURA_OXIDO_ROJO_11">#REF!</definedName>
    <definedName name="PINTURA_OXIDO_ROJO_6" localSheetId="0">#REF!</definedName>
    <definedName name="PINTURA_OXIDO_ROJO_6">#REF!</definedName>
    <definedName name="PINTURA_OXIDO_ROJO_7" localSheetId="0">#REF!</definedName>
    <definedName name="PINTURA_OXIDO_ROJO_7">#REF!</definedName>
    <definedName name="PINTURA_OXIDO_ROJO_8" localSheetId="0">#REF!</definedName>
    <definedName name="PINTURA_OXIDO_ROJO_8">#REF!</definedName>
    <definedName name="PINTURA_OXIDO_ROJO_9" localSheetId="0">#REF!</definedName>
    <definedName name="PINTURA_OXIDO_ROJO_9">#REF!</definedName>
    <definedName name="PISO_GRANITO_FONDO_BCO">[9]INSU!$B$103</definedName>
    <definedName name="PLANTA_ELECTRICA" localSheetId="0">#REF!</definedName>
    <definedName name="PLANTA_ELECTRICA">#REF!</definedName>
    <definedName name="PLANTA_ELECTRICA_10" localSheetId="0">#REF!</definedName>
    <definedName name="PLANTA_ELECTRICA_10">#REF!</definedName>
    <definedName name="PLANTA_ELECTRICA_11" localSheetId="0">#REF!</definedName>
    <definedName name="PLANTA_ELECTRICA_11">#REF!</definedName>
    <definedName name="PLANTA_ELECTRICA_6" localSheetId="0">#REF!</definedName>
    <definedName name="PLANTA_ELECTRICA_6">#REF!</definedName>
    <definedName name="PLANTA_ELECTRICA_7" localSheetId="0">#REF!</definedName>
    <definedName name="PLANTA_ELECTRICA_7">#REF!</definedName>
    <definedName name="PLANTA_ELECTRICA_8" localSheetId="0">#REF!</definedName>
    <definedName name="PLANTA_ELECTRICA_8">#REF!</definedName>
    <definedName name="PLANTA_ELECTRICA_9" localSheetId="0">#REF!</definedName>
    <definedName name="PLANTA_ELECTRICA_9">#REF!</definedName>
    <definedName name="PLASTICO">[9]INSU!$B$90</definedName>
    <definedName name="PLIGADORA2">[7]INS!$D$563</definedName>
    <definedName name="PLIGADORA2_6" localSheetId="0">#REF!</definedName>
    <definedName name="PLIGADORA2_6">#REF!</definedName>
    <definedName name="PLOMERO" localSheetId="0">[7]INS!#REF!</definedName>
    <definedName name="PLOMERO">[7]INS!#REF!</definedName>
    <definedName name="PLOMERO_6" localSheetId="0">#REF!</definedName>
    <definedName name="PLOMERO_6">#REF!</definedName>
    <definedName name="PLOMERO_8" localSheetId="0">#REF!</definedName>
    <definedName name="PLOMERO_8">#REF!</definedName>
    <definedName name="PLOMERO_SOLDADOR" localSheetId="0">#REF!</definedName>
    <definedName name="PLOMERO_SOLDADOR">#REF!</definedName>
    <definedName name="PLOMERO_SOLDADOR_10" localSheetId="0">#REF!</definedName>
    <definedName name="PLOMERO_SOLDADOR_10">#REF!</definedName>
    <definedName name="PLOMERO_SOLDADOR_11" localSheetId="0">#REF!</definedName>
    <definedName name="PLOMERO_SOLDADOR_11">#REF!</definedName>
    <definedName name="PLOMERO_SOLDADOR_6" localSheetId="0">#REF!</definedName>
    <definedName name="PLOMERO_SOLDADOR_6">#REF!</definedName>
    <definedName name="PLOMERO_SOLDADOR_7" localSheetId="0">#REF!</definedName>
    <definedName name="PLOMERO_SOLDADOR_7">#REF!</definedName>
    <definedName name="PLOMERO_SOLDADOR_8" localSheetId="0">#REF!</definedName>
    <definedName name="PLOMERO_SOLDADOR_8">#REF!</definedName>
    <definedName name="PLOMERO_SOLDADOR_9" localSheetId="0">#REF!</definedName>
    <definedName name="PLOMERO_SOLDADOR_9">#REF!</definedName>
    <definedName name="PLOMEROAYUDANTE" localSheetId="0">[7]INS!#REF!</definedName>
    <definedName name="PLOMEROAYUDANTE">[7]INS!#REF!</definedName>
    <definedName name="PLOMEROAYUDANTE_6" localSheetId="0">#REF!</definedName>
    <definedName name="PLOMEROAYUDANTE_6">#REF!</definedName>
    <definedName name="PLOMEROAYUDANTE_8" localSheetId="0">#REF!</definedName>
    <definedName name="PLOMEROAYUDANTE_8">#REF!</definedName>
    <definedName name="PLOMEROOFICIAL" localSheetId="0">[7]INS!#REF!</definedName>
    <definedName name="PLOMEROOFICIAL">[7]INS!#REF!</definedName>
    <definedName name="PLOMEROOFICIAL_6" localSheetId="0">#REF!</definedName>
    <definedName name="PLOMEROOFICIAL_6">#REF!</definedName>
    <definedName name="PLOMEROOFICIAL_8" localSheetId="0">#REF!</definedName>
    <definedName name="PLOMEROOFICIAL_8">#REF!</definedName>
    <definedName name="PLYWOOD_34_2CARAS">[5]INSU!$D$133</definedName>
    <definedName name="PLYWOOD_34_2CARAS_10" localSheetId="0">#REF!</definedName>
    <definedName name="PLYWOOD_34_2CARAS_10">#REF!</definedName>
    <definedName name="PLYWOOD_34_2CARAS_11" localSheetId="0">#REF!</definedName>
    <definedName name="PLYWOOD_34_2CARAS_11">#REF!</definedName>
    <definedName name="PLYWOOD_34_2CARAS_5" localSheetId="0">#REF!</definedName>
    <definedName name="PLYWOOD_34_2CARAS_5">#REF!</definedName>
    <definedName name="PLYWOOD_34_2CARAS_6" localSheetId="0">#REF!</definedName>
    <definedName name="PLYWOOD_34_2CARAS_6">#REF!</definedName>
    <definedName name="PLYWOOD_34_2CARAS_7" localSheetId="0">#REF!</definedName>
    <definedName name="PLYWOOD_34_2CARAS_7">#REF!</definedName>
    <definedName name="PLYWOOD_34_2CARAS_8" localSheetId="0">#REF!</definedName>
    <definedName name="PLYWOOD_34_2CARAS_8">#REF!</definedName>
    <definedName name="PLYWOOD_34_2CARAS_9" localSheetId="0">#REF!</definedName>
    <definedName name="PLYWOOD_34_2CARAS_9">#REF!</definedName>
    <definedName name="pmadera2162" localSheetId="0">[12]precios!#REF!</definedName>
    <definedName name="pmadera2162">[12]precios!#REF!</definedName>
    <definedName name="pmadera2162_8" localSheetId="0">#REF!</definedName>
    <definedName name="pmadera2162_8">#REF!</definedName>
    <definedName name="po">[19]PRESUPUESTO!$O$9:$O$236</definedName>
    <definedName name="POSTE_HA_25_CUAD" localSheetId="0">#REF!</definedName>
    <definedName name="POSTE_HA_25_CUAD">#REF!</definedName>
    <definedName name="POSTE_HA_25_CUAD_10" localSheetId="0">#REF!</definedName>
    <definedName name="POSTE_HA_25_CUAD_10">#REF!</definedName>
    <definedName name="POSTE_HA_25_CUAD_11" localSheetId="0">#REF!</definedName>
    <definedName name="POSTE_HA_25_CUAD_11">#REF!</definedName>
    <definedName name="POSTE_HA_25_CUAD_6" localSheetId="0">#REF!</definedName>
    <definedName name="POSTE_HA_25_CUAD_6">#REF!</definedName>
    <definedName name="POSTE_HA_25_CUAD_7" localSheetId="0">#REF!</definedName>
    <definedName name="POSTE_HA_25_CUAD_7">#REF!</definedName>
    <definedName name="POSTE_HA_25_CUAD_8" localSheetId="0">#REF!</definedName>
    <definedName name="POSTE_HA_25_CUAD_8">#REF!</definedName>
    <definedName name="POSTE_HA_25_CUAD_9" localSheetId="0">#REF!</definedName>
    <definedName name="POSTE_HA_25_CUAD_9">#REF!</definedName>
    <definedName name="POSTE_HA_30_CUAD" localSheetId="0">#REF!</definedName>
    <definedName name="POSTE_HA_30_CUAD">#REF!</definedName>
    <definedName name="POSTE_HA_30_CUAD_10" localSheetId="0">#REF!</definedName>
    <definedName name="POSTE_HA_30_CUAD_10">#REF!</definedName>
    <definedName name="POSTE_HA_30_CUAD_11" localSheetId="0">#REF!</definedName>
    <definedName name="POSTE_HA_30_CUAD_11">#REF!</definedName>
    <definedName name="POSTE_HA_30_CUAD_6" localSheetId="0">#REF!</definedName>
    <definedName name="POSTE_HA_30_CUAD_6">#REF!</definedName>
    <definedName name="POSTE_HA_30_CUAD_7" localSheetId="0">#REF!</definedName>
    <definedName name="POSTE_HA_30_CUAD_7">#REF!</definedName>
    <definedName name="POSTE_HA_30_CUAD_8" localSheetId="0">#REF!</definedName>
    <definedName name="POSTE_HA_30_CUAD_8">#REF!</definedName>
    <definedName name="POSTE_HA_30_CUAD_9" localSheetId="0">#REF!</definedName>
    <definedName name="POSTE_HA_30_CUAD_9">#REF!</definedName>
    <definedName name="POSTE_HA_35_CUAD" localSheetId="0">#REF!</definedName>
    <definedName name="POSTE_HA_35_CUAD">#REF!</definedName>
    <definedName name="POSTE_HA_35_CUAD_10" localSheetId="0">#REF!</definedName>
    <definedName name="POSTE_HA_35_CUAD_10">#REF!</definedName>
    <definedName name="POSTE_HA_35_CUAD_11" localSheetId="0">#REF!</definedName>
    <definedName name="POSTE_HA_35_CUAD_11">#REF!</definedName>
    <definedName name="POSTE_HA_35_CUAD_6" localSheetId="0">#REF!</definedName>
    <definedName name="POSTE_HA_35_CUAD_6">#REF!</definedName>
    <definedName name="POSTE_HA_35_CUAD_7" localSheetId="0">#REF!</definedName>
    <definedName name="POSTE_HA_35_CUAD_7">#REF!</definedName>
    <definedName name="POSTE_HA_35_CUAD_8" localSheetId="0">#REF!</definedName>
    <definedName name="POSTE_HA_35_CUAD_8">#REF!</definedName>
    <definedName name="POSTE_HA_35_CUAD_9" localSheetId="0">#REF!</definedName>
    <definedName name="POSTE_HA_35_CUAD_9">#REF!</definedName>
    <definedName name="POSTE_HA_40_CUAD" localSheetId="0">#REF!</definedName>
    <definedName name="POSTE_HA_40_CUAD">#REF!</definedName>
    <definedName name="POSTE_HA_40_CUAD_10" localSheetId="0">#REF!</definedName>
    <definedName name="POSTE_HA_40_CUAD_10">#REF!</definedName>
    <definedName name="POSTE_HA_40_CUAD_11" localSheetId="0">#REF!</definedName>
    <definedName name="POSTE_HA_40_CUAD_11">#REF!</definedName>
    <definedName name="POSTE_HA_40_CUAD_6" localSheetId="0">#REF!</definedName>
    <definedName name="POSTE_HA_40_CUAD_6">#REF!</definedName>
    <definedName name="POSTE_HA_40_CUAD_7" localSheetId="0">#REF!</definedName>
    <definedName name="POSTE_HA_40_CUAD_7">#REF!</definedName>
    <definedName name="POSTE_HA_40_CUAD_8" localSheetId="0">#REF!</definedName>
    <definedName name="POSTE_HA_40_CUAD_8">#REF!</definedName>
    <definedName name="POSTE_HA_40_CUAD_9" localSheetId="0">#REF!</definedName>
    <definedName name="POSTE_HA_40_CUAD_9">#REF!</definedName>
    <definedName name="PREC._UNITARIO">#N/A</definedName>
    <definedName name="PREC._UNITARIO_6">NA()</definedName>
    <definedName name="precios">[20]Precios!$A$4:$F$1576</definedName>
    <definedName name="PRESUPUESTO">#N/A</definedName>
    <definedName name="PRESUPUESTO_6">NA()</definedName>
    <definedName name="PUERTA_PANEL_PINO" localSheetId="0">#REF!</definedName>
    <definedName name="PUERTA_PANEL_PINO">#REF!</definedName>
    <definedName name="PUERTA_PANEL_PINO_10" localSheetId="0">#REF!</definedName>
    <definedName name="PUERTA_PANEL_PINO_10">#REF!</definedName>
    <definedName name="PUERTA_PANEL_PINO_11" localSheetId="0">#REF!</definedName>
    <definedName name="PUERTA_PANEL_PINO_11">#REF!</definedName>
    <definedName name="PUERTA_PANEL_PINO_6" localSheetId="0">#REF!</definedName>
    <definedName name="PUERTA_PANEL_PINO_6">#REF!</definedName>
    <definedName name="PUERTA_PANEL_PINO_7" localSheetId="0">#REF!</definedName>
    <definedName name="PUERTA_PANEL_PINO_7">#REF!</definedName>
    <definedName name="PUERTA_PANEL_PINO_8" localSheetId="0">#REF!</definedName>
    <definedName name="PUERTA_PANEL_PINO_8">#REF!</definedName>
    <definedName name="PUERTA_PANEL_PINO_9" localSheetId="0">#REF!</definedName>
    <definedName name="PUERTA_PANEL_PINO_9">#REF!</definedName>
    <definedName name="PUERTA_PLYWOOD" localSheetId="0">#REF!</definedName>
    <definedName name="PUERTA_PLYWOOD">#REF!</definedName>
    <definedName name="PUERTA_PLYWOOD_10" localSheetId="0">#REF!</definedName>
    <definedName name="PUERTA_PLYWOOD_10">#REF!</definedName>
    <definedName name="PUERTA_PLYWOOD_11" localSheetId="0">#REF!</definedName>
    <definedName name="PUERTA_PLYWOOD_11">#REF!</definedName>
    <definedName name="PUERTA_PLYWOOD_6" localSheetId="0">#REF!</definedName>
    <definedName name="PUERTA_PLYWOOD_6">#REF!</definedName>
    <definedName name="PUERTA_PLYWOOD_7" localSheetId="0">#REF!</definedName>
    <definedName name="PUERTA_PLYWOOD_7">#REF!</definedName>
    <definedName name="PUERTA_PLYWOOD_8" localSheetId="0">#REF!</definedName>
    <definedName name="PUERTA_PLYWOOD_8">#REF!</definedName>
    <definedName name="PUERTA_PLYWOOD_9" localSheetId="0">#REF!</definedName>
    <definedName name="PUERTA_PLYWOOD_9">#REF!</definedName>
    <definedName name="PULIDO_Y_BRILLADO_ESCALON" localSheetId="0">#REF!</definedName>
    <definedName name="PULIDO_Y_BRILLADO_ESCALON">#REF!</definedName>
    <definedName name="PULIDO_Y_BRILLADO_ESCALON_10" localSheetId="0">#REF!</definedName>
    <definedName name="PULIDO_Y_BRILLADO_ESCALON_10">#REF!</definedName>
    <definedName name="PULIDO_Y_BRILLADO_ESCALON_11" localSheetId="0">#REF!</definedName>
    <definedName name="PULIDO_Y_BRILLADO_ESCALON_11">#REF!</definedName>
    <definedName name="PULIDO_Y_BRILLADO_ESCALON_6" localSheetId="0">#REF!</definedName>
    <definedName name="PULIDO_Y_BRILLADO_ESCALON_6">#REF!</definedName>
    <definedName name="PULIDO_Y_BRILLADO_ESCALON_7" localSheetId="0">#REF!</definedName>
    <definedName name="PULIDO_Y_BRILLADO_ESCALON_7">#REF!</definedName>
    <definedName name="PULIDO_Y_BRILLADO_ESCALON_8" localSheetId="0">#REF!</definedName>
    <definedName name="PULIDO_Y_BRILLADO_ESCALON_8">#REF!</definedName>
    <definedName name="PULIDO_Y_BRILLADO_ESCALON_9" localSheetId="0">#REF!</definedName>
    <definedName name="PULIDO_Y_BRILLADO_ESCALON_9">#REF!</definedName>
    <definedName name="PULIDOyBRILLADO_TC" localSheetId="0">#REF!</definedName>
    <definedName name="PULIDOyBRILLADO_TC">#REF!</definedName>
    <definedName name="PULIDOyBRILLADO_TC_10" localSheetId="0">#REF!</definedName>
    <definedName name="PULIDOyBRILLADO_TC_10">#REF!</definedName>
    <definedName name="PULIDOyBRILLADO_TC_11" localSheetId="0">#REF!</definedName>
    <definedName name="PULIDOyBRILLADO_TC_11">#REF!</definedName>
    <definedName name="PULIDOyBRILLADO_TC_6" localSheetId="0">#REF!</definedName>
    <definedName name="PULIDOyBRILLADO_TC_6">#REF!</definedName>
    <definedName name="PULIDOyBRILLADO_TC_7" localSheetId="0">#REF!</definedName>
    <definedName name="PULIDOyBRILLADO_TC_7">#REF!</definedName>
    <definedName name="PULIDOyBRILLADO_TC_8" localSheetId="0">#REF!</definedName>
    <definedName name="PULIDOyBRILLADO_TC_8">#REF!</definedName>
    <definedName name="PULIDOyBRILLADO_TC_9" localSheetId="0">#REF!</definedName>
    <definedName name="PULIDOyBRILLADO_TC_9">#REF!</definedName>
    <definedName name="PWINCHE2000K">[7]INS!$D$568</definedName>
    <definedName name="PWINCHE2000K_6" localSheetId="0">#REF!</definedName>
    <definedName name="PWINCHE2000K_6">#REF!</definedName>
    <definedName name="Q">[1]CUB02!$W$1:$W$8</definedName>
    <definedName name="Q_10" localSheetId="0">#REF!</definedName>
    <definedName name="Q_10">#REF!</definedName>
    <definedName name="Q_11" localSheetId="0">#REF!</definedName>
    <definedName name="Q_11">#REF!</definedName>
    <definedName name="Q_5" localSheetId="0">#REF!</definedName>
    <definedName name="Q_5">#REF!</definedName>
    <definedName name="Q_6" localSheetId="0">#REF!</definedName>
    <definedName name="Q_6">#REF!</definedName>
    <definedName name="Q_7" localSheetId="0">#REF!</definedName>
    <definedName name="Q_7">#REF!</definedName>
    <definedName name="Q_8" localSheetId="0">#REF!</definedName>
    <definedName name="Q_8">#REF!</definedName>
    <definedName name="Q_9" localSheetId="0">#REF!</definedName>
    <definedName name="Q_9">#REF!</definedName>
    <definedName name="QQ" localSheetId="0">[21]INS!#REF!</definedName>
    <definedName name="QQ">[21]INS!#REF!</definedName>
    <definedName name="QQQ" localSheetId="0">[3]M.O.!#REF!</definedName>
    <definedName name="QQQ">[3]M.O.!#REF!</definedName>
    <definedName name="QQQQ" localSheetId="0">#REF!</definedName>
    <definedName name="QQQQ">#REF!</definedName>
    <definedName name="QQQQQ" localSheetId="0">#REF!</definedName>
    <definedName name="QQQQQ">#REF!</definedName>
    <definedName name="qw">[19]PRESUPUESTO!$M$10:$AH$731</definedName>
    <definedName name="qwe">[5]INSU!$D$133</definedName>
    <definedName name="qwe_6" localSheetId="0">#REF!</definedName>
    <definedName name="qwe_6">#REF!</definedName>
    <definedName name="RASTRILLO" localSheetId="0">#REF!</definedName>
    <definedName name="RASTRILLO">#REF!</definedName>
    <definedName name="RASTRILLO_10" localSheetId="0">#REF!</definedName>
    <definedName name="RASTRILLO_10">#REF!</definedName>
    <definedName name="RASTRILLO_11" localSheetId="0">#REF!</definedName>
    <definedName name="RASTRILLO_11">#REF!</definedName>
    <definedName name="RASTRILLO_6" localSheetId="0">#REF!</definedName>
    <definedName name="RASTRILLO_6">#REF!</definedName>
    <definedName name="RASTRILLO_7" localSheetId="0">#REF!</definedName>
    <definedName name="RASTRILLO_7">#REF!</definedName>
    <definedName name="RASTRILLO_8" localSheetId="0">#REF!</definedName>
    <definedName name="RASTRILLO_8">#REF!</definedName>
    <definedName name="RASTRILLO_9" localSheetId="0">#REF!</definedName>
    <definedName name="RASTRILLO_9">#REF!</definedName>
    <definedName name="REDUCCION_BUSHING_HG_12x38" localSheetId="0">#REF!</definedName>
    <definedName name="REDUCCION_BUSHING_HG_12x38">#REF!</definedName>
    <definedName name="REDUCCION_BUSHING_HG_12x38_10" localSheetId="0">#REF!</definedName>
    <definedName name="REDUCCION_BUSHING_HG_12x38_10">#REF!</definedName>
    <definedName name="REDUCCION_BUSHING_HG_12x38_11" localSheetId="0">#REF!</definedName>
    <definedName name="REDUCCION_BUSHING_HG_12x38_11">#REF!</definedName>
    <definedName name="REDUCCION_BUSHING_HG_12x38_6" localSheetId="0">#REF!</definedName>
    <definedName name="REDUCCION_BUSHING_HG_12x38_6">#REF!</definedName>
    <definedName name="REDUCCION_BUSHING_HG_12x38_7" localSheetId="0">#REF!</definedName>
    <definedName name="REDUCCION_BUSHING_HG_12x38_7">#REF!</definedName>
    <definedName name="REDUCCION_BUSHING_HG_12x38_8" localSheetId="0">#REF!</definedName>
    <definedName name="REDUCCION_BUSHING_HG_12x38_8">#REF!</definedName>
    <definedName name="REDUCCION_BUSHING_HG_12x38_9" localSheetId="0">#REF!</definedName>
    <definedName name="REDUCCION_BUSHING_HG_12x38_9">#REF!</definedName>
    <definedName name="REDUCCION_PVC_34a12" localSheetId="0">#REF!</definedName>
    <definedName name="REDUCCION_PVC_34a12">#REF!</definedName>
    <definedName name="REDUCCION_PVC_34a12_10" localSheetId="0">#REF!</definedName>
    <definedName name="REDUCCION_PVC_34a12_10">#REF!</definedName>
    <definedName name="REDUCCION_PVC_34a12_11" localSheetId="0">#REF!</definedName>
    <definedName name="REDUCCION_PVC_34a12_11">#REF!</definedName>
    <definedName name="REDUCCION_PVC_34a12_6" localSheetId="0">#REF!</definedName>
    <definedName name="REDUCCION_PVC_34a12_6">#REF!</definedName>
    <definedName name="REDUCCION_PVC_34a12_7" localSheetId="0">#REF!</definedName>
    <definedName name="REDUCCION_PVC_34a12_7">#REF!</definedName>
    <definedName name="REDUCCION_PVC_34a12_8" localSheetId="0">#REF!</definedName>
    <definedName name="REDUCCION_PVC_34a12_8">#REF!</definedName>
    <definedName name="REDUCCION_PVC_34a12_9" localSheetId="0">#REF!</definedName>
    <definedName name="REDUCCION_PVC_34a12_9">#REF!</definedName>
    <definedName name="REDUCCION_PVC_DREN_4x2" localSheetId="0">#REF!</definedName>
    <definedName name="REDUCCION_PVC_DREN_4x2">#REF!</definedName>
    <definedName name="REDUCCION_PVC_DREN_4x2_10" localSheetId="0">#REF!</definedName>
    <definedName name="REDUCCION_PVC_DREN_4x2_10">#REF!</definedName>
    <definedName name="REDUCCION_PVC_DREN_4x2_11" localSheetId="0">#REF!</definedName>
    <definedName name="REDUCCION_PVC_DREN_4x2_11">#REF!</definedName>
    <definedName name="REDUCCION_PVC_DREN_4x2_6" localSheetId="0">#REF!</definedName>
    <definedName name="REDUCCION_PVC_DREN_4x2_6">#REF!</definedName>
    <definedName name="REDUCCION_PVC_DREN_4x2_7" localSheetId="0">#REF!</definedName>
    <definedName name="REDUCCION_PVC_DREN_4x2_7">#REF!</definedName>
    <definedName name="REDUCCION_PVC_DREN_4x2_8" localSheetId="0">#REF!</definedName>
    <definedName name="REDUCCION_PVC_DREN_4x2_8">#REF!</definedName>
    <definedName name="REDUCCION_PVC_DREN_4x2_9" localSheetId="0">#REF!</definedName>
    <definedName name="REDUCCION_PVC_DREN_4x2_9">#REF!</definedName>
    <definedName name="REFERENCIA">[22]COF!$G$733</definedName>
    <definedName name="REFERENCIA_10" localSheetId="0">#REF!</definedName>
    <definedName name="REFERENCIA_10">#REF!</definedName>
    <definedName name="REFERENCIA_11" localSheetId="0">#REF!</definedName>
    <definedName name="REFERENCIA_11">#REF!</definedName>
    <definedName name="REFERENCIA_6" localSheetId="0">#REF!</definedName>
    <definedName name="REFERENCIA_6">#REF!</definedName>
    <definedName name="REFERENCIA_7" localSheetId="0">#REF!</definedName>
    <definedName name="REFERENCIA_7">#REF!</definedName>
    <definedName name="REFERENCIA_8" localSheetId="0">#REF!</definedName>
    <definedName name="REFERENCIA_8">#REF!</definedName>
    <definedName name="REFERENCIA_9" localSheetId="0">#REF!</definedName>
    <definedName name="REFERENCIA_9">#REF!</definedName>
    <definedName name="REGISTRO_ELEC_6x6" localSheetId="0">#REF!</definedName>
    <definedName name="REGISTRO_ELEC_6x6">#REF!</definedName>
    <definedName name="REGISTRO_ELEC_6x6_10" localSheetId="0">#REF!</definedName>
    <definedName name="REGISTRO_ELEC_6x6_10">#REF!</definedName>
    <definedName name="REGISTRO_ELEC_6x6_11" localSheetId="0">#REF!</definedName>
    <definedName name="REGISTRO_ELEC_6x6_11">#REF!</definedName>
    <definedName name="REGISTRO_ELEC_6x6_6" localSheetId="0">#REF!</definedName>
    <definedName name="REGISTRO_ELEC_6x6_6">#REF!</definedName>
    <definedName name="REGISTRO_ELEC_6x6_7" localSheetId="0">#REF!</definedName>
    <definedName name="REGISTRO_ELEC_6x6_7">#REF!</definedName>
    <definedName name="REGISTRO_ELEC_6x6_8" localSheetId="0">#REF!</definedName>
    <definedName name="REGISTRO_ELEC_6x6_8">#REF!</definedName>
    <definedName name="REGISTRO_ELEC_6x6_9" localSheetId="0">#REF!</definedName>
    <definedName name="REGISTRO_ELEC_6x6_9">#REF!</definedName>
    <definedName name="REGLA_PAÑETE" localSheetId="0">#REF!</definedName>
    <definedName name="REGLA_PAÑETE">#REF!</definedName>
    <definedName name="REGLA_PAÑETE_10" localSheetId="0">#REF!</definedName>
    <definedName name="REGLA_PAÑETE_10">#REF!</definedName>
    <definedName name="REGLA_PAÑETE_11" localSheetId="0">#REF!</definedName>
    <definedName name="REGLA_PAÑETE_11">#REF!</definedName>
    <definedName name="REGLA_PAÑETE_6" localSheetId="0">#REF!</definedName>
    <definedName name="REGLA_PAÑETE_6">#REF!</definedName>
    <definedName name="REGLA_PAÑETE_7" localSheetId="0">#REF!</definedName>
    <definedName name="REGLA_PAÑETE_7">#REF!</definedName>
    <definedName name="REGLA_PAÑETE_8" localSheetId="0">#REF!</definedName>
    <definedName name="REGLA_PAÑETE_8">#REF!</definedName>
    <definedName name="REGLA_PAÑETE_9" localSheetId="0">#REF!</definedName>
    <definedName name="REGLA_PAÑETE_9">#REF!</definedName>
    <definedName name="REJILLA_PISO" localSheetId="0">#REF!</definedName>
    <definedName name="REJILLA_PISO">#REF!</definedName>
    <definedName name="REJILLA_PISO_10" localSheetId="0">#REF!</definedName>
    <definedName name="REJILLA_PISO_10">#REF!</definedName>
    <definedName name="REJILLA_PISO_11" localSheetId="0">#REF!</definedName>
    <definedName name="REJILLA_PISO_11">#REF!</definedName>
    <definedName name="REJILLA_PISO_6" localSheetId="0">#REF!</definedName>
    <definedName name="REJILLA_PISO_6">#REF!</definedName>
    <definedName name="REJILLA_PISO_7" localSheetId="0">#REF!</definedName>
    <definedName name="REJILLA_PISO_7">#REF!</definedName>
    <definedName name="REJILLA_PISO_8" localSheetId="0">#REF!</definedName>
    <definedName name="REJILLA_PISO_8">#REF!</definedName>
    <definedName name="REJILLA_PISO_9" localSheetId="0">#REF!</definedName>
    <definedName name="REJILLA_PISO_9">#REF!</definedName>
    <definedName name="REJILLAS_1x1" localSheetId="0">#REF!</definedName>
    <definedName name="REJILLAS_1x1">#REF!</definedName>
    <definedName name="REJILLAS_1x1_10" localSheetId="0">#REF!</definedName>
    <definedName name="REJILLAS_1x1_10">#REF!</definedName>
    <definedName name="REJILLAS_1x1_11" localSheetId="0">#REF!</definedName>
    <definedName name="REJILLAS_1x1_11">#REF!</definedName>
    <definedName name="REJILLAS_1x1_6" localSheetId="0">#REF!</definedName>
    <definedName name="REJILLAS_1x1_6">#REF!</definedName>
    <definedName name="REJILLAS_1x1_7" localSheetId="0">#REF!</definedName>
    <definedName name="REJILLAS_1x1_7">#REF!</definedName>
    <definedName name="REJILLAS_1x1_8" localSheetId="0">#REF!</definedName>
    <definedName name="REJILLAS_1x1_8">#REF!</definedName>
    <definedName name="REJILLAS_1x1_9" localSheetId="0">#REF!</definedName>
    <definedName name="REJILLAS_1x1_9">#REF!</definedName>
    <definedName name="REPORTE">#N/A</definedName>
    <definedName name="REPORTE_01">#N/A</definedName>
    <definedName name="REPORTE_01_6">NA()</definedName>
    <definedName name="REPORTE_02">#N/A</definedName>
    <definedName name="REPORTE_02_6">NA()</definedName>
    <definedName name="REPORTE_03">#N/A</definedName>
    <definedName name="REPORTE_03_6">NA()</definedName>
    <definedName name="REPORTE_04">#N/A</definedName>
    <definedName name="REPORTE_04_6">NA()</definedName>
    <definedName name="REPORTE_05">#N/A</definedName>
    <definedName name="REPORTE_05_6">NA()</definedName>
    <definedName name="REPORTE_06">#N/A</definedName>
    <definedName name="REPORTE_06_6">NA()</definedName>
    <definedName name="REPORTE_07">#N/A</definedName>
    <definedName name="REPORTE_07_6">NA()</definedName>
    <definedName name="REPORTE_08">#N/A</definedName>
    <definedName name="REPORTE_08_6">NA()</definedName>
    <definedName name="REPORTE_09">#N/A</definedName>
    <definedName name="REPORTE_09_6">NA()</definedName>
    <definedName name="REPORTE_6">NA()</definedName>
    <definedName name="RETRO_320" localSheetId="0">#REF!</definedName>
    <definedName name="RETRO_320">#REF!</definedName>
    <definedName name="RETRO_320_10" localSheetId="0">#REF!</definedName>
    <definedName name="RETRO_320_10">#REF!</definedName>
    <definedName name="RETRO_320_11" localSheetId="0">#REF!</definedName>
    <definedName name="RETRO_320_11">#REF!</definedName>
    <definedName name="RETRO_320_6" localSheetId="0">#REF!</definedName>
    <definedName name="RETRO_320_6">#REF!</definedName>
    <definedName name="RETRO_320_7" localSheetId="0">#REF!</definedName>
    <definedName name="RETRO_320_7">#REF!</definedName>
    <definedName name="RETRO_320_8" localSheetId="0">#REF!</definedName>
    <definedName name="RETRO_320_8">#REF!</definedName>
    <definedName name="RETRO_320_9" localSheetId="0">#REF!</definedName>
    <definedName name="RETRO_320_9">#REF!</definedName>
    <definedName name="REVESTIMIENTO_CERAMICA_20x20" localSheetId="0">#REF!</definedName>
    <definedName name="REVESTIMIENTO_CERAMICA_20x20">#REF!</definedName>
    <definedName name="REVESTIMIENTO_CERAMICA_20x20_10" localSheetId="0">#REF!</definedName>
    <definedName name="REVESTIMIENTO_CERAMICA_20x20_10">#REF!</definedName>
    <definedName name="REVESTIMIENTO_CERAMICA_20x20_11" localSheetId="0">#REF!</definedName>
    <definedName name="REVESTIMIENTO_CERAMICA_20x20_11">#REF!</definedName>
    <definedName name="REVESTIMIENTO_CERAMICA_20x20_6" localSheetId="0">#REF!</definedName>
    <definedName name="REVESTIMIENTO_CERAMICA_20x20_6">#REF!</definedName>
    <definedName name="REVESTIMIENTO_CERAMICA_20x20_7" localSheetId="0">#REF!</definedName>
    <definedName name="REVESTIMIENTO_CERAMICA_20x20_7">#REF!</definedName>
    <definedName name="REVESTIMIENTO_CERAMICA_20x20_8" localSheetId="0">#REF!</definedName>
    <definedName name="REVESTIMIENTO_CERAMICA_20x20_8">#REF!</definedName>
    <definedName name="REVESTIMIENTO_CERAMICA_20x20_9" localSheetId="0">#REF!</definedName>
    <definedName name="REVESTIMIENTO_CERAMICA_20x20_9">#REF!</definedName>
    <definedName name="RODILLO_CAT_815" localSheetId="0">#REF!</definedName>
    <definedName name="RODILLO_CAT_815">#REF!</definedName>
    <definedName name="RODILLO_CAT_815_10" localSheetId="0">#REF!</definedName>
    <definedName name="RODILLO_CAT_815_10">#REF!</definedName>
    <definedName name="RODILLO_CAT_815_11" localSheetId="0">#REF!</definedName>
    <definedName name="RODILLO_CAT_815_11">#REF!</definedName>
    <definedName name="RODILLO_CAT_815_6" localSheetId="0">#REF!</definedName>
    <definedName name="RODILLO_CAT_815_6">#REF!</definedName>
    <definedName name="RODILLO_CAT_815_7" localSheetId="0">#REF!</definedName>
    <definedName name="RODILLO_CAT_815_7">#REF!</definedName>
    <definedName name="RODILLO_CAT_815_8" localSheetId="0">#REF!</definedName>
    <definedName name="RODILLO_CAT_815_8">#REF!</definedName>
    <definedName name="RODILLO_CAT_815_9" localSheetId="0">#REF!</definedName>
    <definedName name="RODILLO_CAT_815_9">#REF!</definedName>
    <definedName name="ROSETA" localSheetId="0">#REF!</definedName>
    <definedName name="ROSETA">#REF!</definedName>
    <definedName name="ROSETA_10" localSheetId="0">#REF!</definedName>
    <definedName name="ROSETA_10">#REF!</definedName>
    <definedName name="ROSETA_11" localSheetId="0">#REF!</definedName>
    <definedName name="ROSETA_11">#REF!</definedName>
    <definedName name="ROSETA_6" localSheetId="0">#REF!</definedName>
    <definedName name="ROSETA_6">#REF!</definedName>
    <definedName name="ROSETA_7" localSheetId="0">#REF!</definedName>
    <definedName name="ROSETA_7">#REF!</definedName>
    <definedName name="ROSETA_8" localSheetId="0">#REF!</definedName>
    <definedName name="ROSETA_8">#REF!</definedName>
    <definedName name="ROSETA_9" localSheetId="0">#REF!</definedName>
    <definedName name="ROSETA_9">#REF!</definedName>
    <definedName name="SALARIO" localSheetId="0">#REF!</definedName>
    <definedName name="SALARIO">#REF!</definedName>
    <definedName name="SALIDA">#N/A</definedName>
    <definedName name="SALIDA_6">NA()</definedName>
    <definedName name="SDSDFSDFSDF" localSheetId="0">#REF!</definedName>
    <definedName name="SDSDFSDFSDF">#REF!</definedName>
    <definedName name="SDSDFSDFSDF_6" localSheetId="0">#REF!</definedName>
    <definedName name="SDSDFSDFSDF_6">#REF!</definedName>
    <definedName name="SEGUETA" localSheetId="0">#REF!</definedName>
    <definedName name="SEGUETA">#REF!</definedName>
    <definedName name="SEGUETA_10" localSheetId="0">#REF!</definedName>
    <definedName name="SEGUETA_10">#REF!</definedName>
    <definedName name="SEGUETA_11" localSheetId="0">#REF!</definedName>
    <definedName name="SEGUETA_11">#REF!</definedName>
    <definedName name="SEGUETA_6" localSheetId="0">#REF!</definedName>
    <definedName name="SEGUETA_6">#REF!</definedName>
    <definedName name="SEGUETA_7" localSheetId="0">#REF!</definedName>
    <definedName name="SEGUETA_7">#REF!</definedName>
    <definedName name="SEGUETA_8" localSheetId="0">#REF!</definedName>
    <definedName name="SEGUETA_8">#REF!</definedName>
    <definedName name="SEGUETA_9" localSheetId="0">#REF!</definedName>
    <definedName name="SEGUETA_9">#REF!</definedName>
    <definedName name="SIERRA_ELECTRICA" localSheetId="0">#REF!</definedName>
    <definedName name="SIERRA_ELECTRICA">#REF!</definedName>
    <definedName name="SIERRA_ELECTRICA_10" localSheetId="0">#REF!</definedName>
    <definedName name="SIERRA_ELECTRICA_10">#REF!</definedName>
    <definedName name="SIERRA_ELECTRICA_11" localSheetId="0">#REF!</definedName>
    <definedName name="SIERRA_ELECTRICA_11">#REF!</definedName>
    <definedName name="SIERRA_ELECTRICA_6" localSheetId="0">#REF!</definedName>
    <definedName name="SIERRA_ELECTRICA_6">#REF!</definedName>
    <definedName name="SIERRA_ELECTRICA_7" localSheetId="0">#REF!</definedName>
    <definedName name="SIERRA_ELECTRICA_7">#REF!</definedName>
    <definedName name="SIERRA_ELECTRICA_8" localSheetId="0">#REF!</definedName>
    <definedName name="SIERRA_ELECTRICA_8">#REF!</definedName>
    <definedName name="SIERRA_ELECTRICA_9" localSheetId="0">#REF!</definedName>
    <definedName name="SIERRA_ELECTRICA_9">#REF!</definedName>
    <definedName name="SIFON_PVC_1_12" localSheetId="0">#REF!</definedName>
    <definedName name="SIFON_PVC_1_12">#REF!</definedName>
    <definedName name="SIFON_PVC_1_12_10" localSheetId="0">#REF!</definedName>
    <definedName name="SIFON_PVC_1_12_10">#REF!</definedName>
    <definedName name="SIFON_PVC_1_12_11" localSheetId="0">#REF!</definedName>
    <definedName name="SIFON_PVC_1_12_11">#REF!</definedName>
    <definedName name="SIFON_PVC_1_12_6" localSheetId="0">#REF!</definedName>
    <definedName name="SIFON_PVC_1_12_6">#REF!</definedName>
    <definedName name="SIFON_PVC_1_12_7" localSheetId="0">#REF!</definedName>
    <definedName name="SIFON_PVC_1_12_7">#REF!</definedName>
    <definedName name="SIFON_PVC_1_12_8" localSheetId="0">#REF!</definedName>
    <definedName name="SIFON_PVC_1_12_8">#REF!</definedName>
    <definedName name="SIFON_PVC_1_12_9" localSheetId="0">#REF!</definedName>
    <definedName name="SIFON_PVC_1_12_9">#REF!</definedName>
    <definedName name="SIFON_PVC_1_14" localSheetId="0">#REF!</definedName>
    <definedName name="SIFON_PVC_1_14">#REF!</definedName>
    <definedName name="SIFON_PVC_1_14_10" localSheetId="0">#REF!</definedName>
    <definedName name="SIFON_PVC_1_14_10">#REF!</definedName>
    <definedName name="SIFON_PVC_1_14_11" localSheetId="0">#REF!</definedName>
    <definedName name="SIFON_PVC_1_14_11">#REF!</definedName>
    <definedName name="SIFON_PVC_1_14_6" localSheetId="0">#REF!</definedName>
    <definedName name="SIFON_PVC_1_14_6">#REF!</definedName>
    <definedName name="SIFON_PVC_1_14_7" localSheetId="0">#REF!</definedName>
    <definedName name="SIFON_PVC_1_14_7">#REF!</definedName>
    <definedName name="SIFON_PVC_1_14_8" localSheetId="0">#REF!</definedName>
    <definedName name="SIFON_PVC_1_14_8">#REF!</definedName>
    <definedName name="SIFON_PVC_1_14_9" localSheetId="0">#REF!</definedName>
    <definedName name="SIFON_PVC_1_14_9">#REF!</definedName>
    <definedName name="SIFON_PVC_2" localSheetId="0">#REF!</definedName>
    <definedName name="SIFON_PVC_2">#REF!</definedName>
    <definedName name="SIFON_PVC_2_10" localSheetId="0">#REF!</definedName>
    <definedName name="SIFON_PVC_2_10">#REF!</definedName>
    <definedName name="SIFON_PVC_2_11" localSheetId="0">#REF!</definedName>
    <definedName name="SIFON_PVC_2_11">#REF!</definedName>
    <definedName name="SIFON_PVC_2_6" localSheetId="0">#REF!</definedName>
    <definedName name="SIFON_PVC_2_6">#REF!</definedName>
    <definedName name="SIFON_PVC_2_7" localSheetId="0">#REF!</definedName>
    <definedName name="SIFON_PVC_2_7">#REF!</definedName>
    <definedName name="SIFON_PVC_2_8" localSheetId="0">#REF!</definedName>
    <definedName name="SIFON_PVC_2_8">#REF!</definedName>
    <definedName name="SIFON_PVC_2_9" localSheetId="0">#REF!</definedName>
    <definedName name="SIFON_PVC_2_9">#REF!</definedName>
    <definedName name="SIFON_PVC_4" localSheetId="0">#REF!</definedName>
    <definedName name="SIFON_PVC_4">#REF!</definedName>
    <definedName name="SIFON_PVC_4_10" localSheetId="0">#REF!</definedName>
    <definedName name="SIFON_PVC_4_10">#REF!</definedName>
    <definedName name="SIFON_PVC_4_11" localSheetId="0">#REF!</definedName>
    <definedName name="SIFON_PVC_4_11">#REF!</definedName>
    <definedName name="SIFON_PVC_4_6" localSheetId="0">#REF!</definedName>
    <definedName name="SIFON_PVC_4_6">#REF!</definedName>
    <definedName name="SIFON_PVC_4_7" localSheetId="0">#REF!</definedName>
    <definedName name="SIFON_PVC_4_7">#REF!</definedName>
    <definedName name="SIFON_PVC_4_8" localSheetId="0">#REF!</definedName>
    <definedName name="SIFON_PVC_4_8">#REF!</definedName>
    <definedName name="SIFON_PVC_4_9" localSheetId="0">#REF!</definedName>
    <definedName name="SIFON_PVC_4_9">#REF!</definedName>
    <definedName name="SILICONE" localSheetId="0">#REF!</definedName>
    <definedName name="SILICONE">#REF!</definedName>
    <definedName name="SILICONE_10" localSheetId="0">#REF!</definedName>
    <definedName name="SILICONE_10">#REF!</definedName>
    <definedName name="SILICONE_11" localSheetId="0">#REF!</definedName>
    <definedName name="SILICONE_11">#REF!</definedName>
    <definedName name="SILICONE_6" localSheetId="0">#REF!</definedName>
    <definedName name="SILICONE_6">#REF!</definedName>
    <definedName name="SILICONE_7" localSheetId="0">#REF!</definedName>
    <definedName name="SILICONE_7">#REF!</definedName>
    <definedName name="SILICONE_8" localSheetId="0">#REF!</definedName>
    <definedName name="SILICONE_8">#REF!</definedName>
    <definedName name="SILICONE_9" localSheetId="0">#REF!</definedName>
    <definedName name="SILICONE_9">#REF!</definedName>
    <definedName name="SOLDADORA" localSheetId="0">#REF!</definedName>
    <definedName name="SOLDADORA">#REF!</definedName>
    <definedName name="SOLDADORA_10" localSheetId="0">#REF!</definedName>
    <definedName name="SOLDADORA_10">#REF!</definedName>
    <definedName name="SOLDADORA_11" localSheetId="0">#REF!</definedName>
    <definedName name="SOLDADORA_11">#REF!</definedName>
    <definedName name="SOLDADORA_6" localSheetId="0">#REF!</definedName>
    <definedName name="SOLDADORA_6">#REF!</definedName>
    <definedName name="SOLDADORA_7" localSheetId="0">#REF!</definedName>
    <definedName name="SOLDADORA_7">#REF!</definedName>
    <definedName name="SOLDADORA_8" localSheetId="0">#REF!</definedName>
    <definedName name="SOLDADORA_8">#REF!</definedName>
    <definedName name="SOLDADORA_9" localSheetId="0">#REF!</definedName>
    <definedName name="SOLDADORA_9">#REF!</definedName>
    <definedName name="spm" localSheetId="0">#REF!</definedName>
    <definedName name="spm">#REF!</definedName>
    <definedName name="SS">[10]M.O.!$C$12</definedName>
    <definedName name="SUB_TOTAL" localSheetId="0">#REF!</definedName>
    <definedName name="SUB_TOTAL">#REF!</definedName>
    <definedName name="SUB_TOTAL_10" localSheetId="0">#REF!</definedName>
    <definedName name="SUB_TOTAL_10">#REF!</definedName>
    <definedName name="SUB_TOTAL_11" localSheetId="0">#REF!</definedName>
    <definedName name="SUB_TOTAL_11">#REF!</definedName>
    <definedName name="SUB_TOTAL_6" localSheetId="0">#REF!</definedName>
    <definedName name="SUB_TOTAL_6">#REF!</definedName>
    <definedName name="SUB_TOTAL_7" localSheetId="0">#REF!</definedName>
    <definedName name="SUB_TOTAL_7">#REF!</definedName>
    <definedName name="SUB_TOTAL_8" localSheetId="0">#REF!</definedName>
    <definedName name="SUB_TOTAL_8">#REF!</definedName>
    <definedName name="SUB_TOTAL_9" localSheetId="0">#REF!</definedName>
    <definedName name="SUB_TOTAL_9">#REF!</definedName>
    <definedName name="TANQUE_55Gls" localSheetId="0">#REF!</definedName>
    <definedName name="TANQUE_55Gls">#REF!</definedName>
    <definedName name="TANQUE_55Gls_10" localSheetId="0">#REF!</definedName>
    <definedName name="TANQUE_55Gls_10">#REF!</definedName>
    <definedName name="TANQUE_55Gls_11" localSheetId="0">#REF!</definedName>
    <definedName name="TANQUE_55Gls_11">#REF!</definedName>
    <definedName name="TANQUE_55Gls_6" localSheetId="0">#REF!</definedName>
    <definedName name="TANQUE_55Gls_6">#REF!</definedName>
    <definedName name="TANQUE_55Gls_7" localSheetId="0">#REF!</definedName>
    <definedName name="TANQUE_55Gls_7">#REF!</definedName>
    <definedName name="TANQUE_55Gls_8" localSheetId="0">#REF!</definedName>
    <definedName name="TANQUE_55Gls_8">#REF!</definedName>
    <definedName name="TANQUE_55Gls_9" localSheetId="0">#REF!</definedName>
    <definedName name="TANQUE_55Gls_9">#REF!</definedName>
    <definedName name="TAPA_ALUMINIO_1x1" localSheetId="0">#REF!</definedName>
    <definedName name="TAPA_ALUMINIO_1x1">#REF!</definedName>
    <definedName name="TAPA_ALUMINIO_1x1_10" localSheetId="0">#REF!</definedName>
    <definedName name="TAPA_ALUMINIO_1x1_10">#REF!</definedName>
    <definedName name="TAPA_ALUMINIO_1x1_11" localSheetId="0">#REF!</definedName>
    <definedName name="TAPA_ALUMINIO_1x1_11">#REF!</definedName>
    <definedName name="TAPA_ALUMINIO_1x1_6" localSheetId="0">#REF!</definedName>
    <definedName name="TAPA_ALUMINIO_1x1_6">#REF!</definedName>
    <definedName name="TAPA_ALUMINIO_1x1_7" localSheetId="0">#REF!</definedName>
    <definedName name="TAPA_ALUMINIO_1x1_7">#REF!</definedName>
    <definedName name="TAPA_ALUMINIO_1x1_8" localSheetId="0">#REF!</definedName>
    <definedName name="TAPA_ALUMINIO_1x1_8">#REF!</definedName>
    <definedName name="TAPA_ALUMINIO_1x1_9" localSheetId="0">#REF!</definedName>
    <definedName name="TAPA_ALUMINIO_1x1_9">#REF!</definedName>
    <definedName name="TAPA_REGISTRO_HF" localSheetId="0">#REF!</definedName>
    <definedName name="TAPA_REGISTRO_HF">#REF!</definedName>
    <definedName name="TAPA_REGISTRO_HF_10" localSheetId="0">#REF!</definedName>
    <definedName name="TAPA_REGISTRO_HF_10">#REF!</definedName>
    <definedName name="TAPA_REGISTRO_HF_11" localSheetId="0">#REF!</definedName>
    <definedName name="TAPA_REGISTRO_HF_11">#REF!</definedName>
    <definedName name="TAPA_REGISTRO_HF_6" localSheetId="0">#REF!</definedName>
    <definedName name="TAPA_REGISTRO_HF_6">#REF!</definedName>
    <definedName name="TAPA_REGISTRO_HF_7" localSheetId="0">#REF!</definedName>
    <definedName name="TAPA_REGISTRO_HF_7">#REF!</definedName>
    <definedName name="TAPA_REGISTRO_HF_8" localSheetId="0">#REF!</definedName>
    <definedName name="TAPA_REGISTRO_HF_8">#REF!</definedName>
    <definedName name="TAPA_REGISTRO_HF_9" localSheetId="0">#REF!</definedName>
    <definedName name="TAPA_REGISTRO_HF_9">#REF!</definedName>
    <definedName name="TAPA_REGISTRO_HF_LIVIANA" localSheetId="0">#REF!</definedName>
    <definedName name="TAPA_REGISTRO_HF_LIVIANA">#REF!</definedName>
    <definedName name="TAPA_REGISTRO_HF_LIVIANA_10" localSheetId="0">#REF!</definedName>
    <definedName name="TAPA_REGISTRO_HF_LIVIANA_10">#REF!</definedName>
    <definedName name="TAPA_REGISTRO_HF_LIVIANA_11" localSheetId="0">#REF!</definedName>
    <definedName name="TAPA_REGISTRO_HF_LIVIANA_11">#REF!</definedName>
    <definedName name="TAPA_REGISTRO_HF_LIVIANA_6" localSheetId="0">#REF!</definedName>
    <definedName name="TAPA_REGISTRO_HF_LIVIANA_6">#REF!</definedName>
    <definedName name="TAPA_REGISTRO_HF_LIVIANA_7" localSheetId="0">#REF!</definedName>
    <definedName name="TAPA_REGISTRO_HF_LIVIANA_7">#REF!</definedName>
    <definedName name="TAPA_REGISTRO_HF_LIVIANA_8" localSheetId="0">#REF!</definedName>
    <definedName name="TAPA_REGISTRO_HF_LIVIANA_8">#REF!</definedName>
    <definedName name="TAPA_REGISTRO_HF_LIVIANA_9" localSheetId="0">#REF!</definedName>
    <definedName name="TAPA_REGISTRO_HF_LIVIANA_9">#REF!</definedName>
    <definedName name="TAPE_3M" localSheetId="0">#REF!</definedName>
    <definedName name="TAPE_3M">#REF!</definedName>
    <definedName name="TAPE_3M_10" localSheetId="0">#REF!</definedName>
    <definedName name="TAPE_3M_10">#REF!</definedName>
    <definedName name="TAPE_3M_11" localSheetId="0">#REF!</definedName>
    <definedName name="TAPE_3M_11">#REF!</definedName>
    <definedName name="TAPE_3M_6" localSheetId="0">#REF!</definedName>
    <definedName name="TAPE_3M_6">#REF!</definedName>
    <definedName name="TAPE_3M_7" localSheetId="0">#REF!</definedName>
    <definedName name="TAPE_3M_7">#REF!</definedName>
    <definedName name="TAPE_3M_8" localSheetId="0">#REF!</definedName>
    <definedName name="TAPE_3M_8">#REF!</definedName>
    <definedName name="TAPE_3M_9" localSheetId="0">#REF!</definedName>
    <definedName name="TAPE_3M_9">#REF!</definedName>
    <definedName name="TC" localSheetId="0">#REF!</definedName>
    <definedName name="TC">#REF!</definedName>
    <definedName name="TEE_ACERO_12x8" localSheetId="0">#REF!</definedName>
    <definedName name="TEE_ACERO_12x8">#REF!</definedName>
    <definedName name="TEE_ACERO_12x8_10" localSheetId="0">#REF!</definedName>
    <definedName name="TEE_ACERO_12x8_10">#REF!</definedName>
    <definedName name="TEE_ACERO_12x8_11" localSheetId="0">#REF!</definedName>
    <definedName name="TEE_ACERO_12x8_11">#REF!</definedName>
    <definedName name="TEE_ACERO_12x8_6" localSheetId="0">#REF!</definedName>
    <definedName name="TEE_ACERO_12x8_6">#REF!</definedName>
    <definedName name="TEE_ACERO_12x8_7" localSheetId="0">#REF!</definedName>
    <definedName name="TEE_ACERO_12x8_7">#REF!</definedName>
    <definedName name="TEE_ACERO_12x8_8" localSheetId="0">#REF!</definedName>
    <definedName name="TEE_ACERO_12x8_8">#REF!</definedName>
    <definedName name="TEE_ACERO_12x8_9" localSheetId="0">#REF!</definedName>
    <definedName name="TEE_ACERO_12x8_9">#REF!</definedName>
    <definedName name="TEE_ACERO_16x12" localSheetId="0">#REF!</definedName>
    <definedName name="TEE_ACERO_16x12">#REF!</definedName>
    <definedName name="TEE_ACERO_16x12_10" localSheetId="0">#REF!</definedName>
    <definedName name="TEE_ACERO_16x12_10">#REF!</definedName>
    <definedName name="TEE_ACERO_16x12_11" localSheetId="0">#REF!</definedName>
    <definedName name="TEE_ACERO_16x12_11">#REF!</definedName>
    <definedName name="TEE_ACERO_16x12_6" localSheetId="0">#REF!</definedName>
    <definedName name="TEE_ACERO_16x12_6">#REF!</definedName>
    <definedName name="TEE_ACERO_16x12_7" localSheetId="0">#REF!</definedName>
    <definedName name="TEE_ACERO_16x12_7">#REF!</definedName>
    <definedName name="TEE_ACERO_16x12_8" localSheetId="0">#REF!</definedName>
    <definedName name="TEE_ACERO_16x12_8">#REF!</definedName>
    <definedName name="TEE_ACERO_16x12_9" localSheetId="0">#REF!</definedName>
    <definedName name="TEE_ACERO_16x12_9">#REF!</definedName>
    <definedName name="TEE_ACERO_16x16" localSheetId="0">#REF!</definedName>
    <definedName name="TEE_ACERO_16x16">#REF!</definedName>
    <definedName name="TEE_ACERO_16x16_10" localSheetId="0">#REF!</definedName>
    <definedName name="TEE_ACERO_16x16_10">#REF!</definedName>
    <definedName name="TEE_ACERO_16x16_11" localSheetId="0">#REF!</definedName>
    <definedName name="TEE_ACERO_16x16_11">#REF!</definedName>
    <definedName name="TEE_ACERO_16x16_6" localSheetId="0">#REF!</definedName>
    <definedName name="TEE_ACERO_16x16_6">#REF!</definedName>
    <definedName name="TEE_ACERO_16x16_7" localSheetId="0">#REF!</definedName>
    <definedName name="TEE_ACERO_16x16_7">#REF!</definedName>
    <definedName name="TEE_ACERO_16x16_8" localSheetId="0">#REF!</definedName>
    <definedName name="TEE_ACERO_16x16_8">#REF!</definedName>
    <definedName name="TEE_ACERO_16x16_9" localSheetId="0">#REF!</definedName>
    <definedName name="TEE_ACERO_16x16_9">#REF!</definedName>
    <definedName name="TEE_ACERO_16x6" localSheetId="0">#REF!</definedName>
    <definedName name="TEE_ACERO_16x6">#REF!</definedName>
    <definedName name="TEE_ACERO_16x6_10" localSheetId="0">#REF!</definedName>
    <definedName name="TEE_ACERO_16x6_10">#REF!</definedName>
    <definedName name="TEE_ACERO_16x6_11" localSheetId="0">#REF!</definedName>
    <definedName name="TEE_ACERO_16x6_11">#REF!</definedName>
    <definedName name="TEE_ACERO_16x6_6" localSheetId="0">#REF!</definedName>
    <definedName name="TEE_ACERO_16x6_6">#REF!</definedName>
    <definedName name="TEE_ACERO_16x6_7" localSheetId="0">#REF!</definedName>
    <definedName name="TEE_ACERO_16x6_7">#REF!</definedName>
    <definedName name="TEE_ACERO_16x6_8" localSheetId="0">#REF!</definedName>
    <definedName name="TEE_ACERO_16x6_8">#REF!</definedName>
    <definedName name="TEE_ACERO_16x6_9" localSheetId="0">#REF!</definedName>
    <definedName name="TEE_ACERO_16x6_9">#REF!</definedName>
    <definedName name="TEE_ACERO_16x8" localSheetId="0">#REF!</definedName>
    <definedName name="TEE_ACERO_16x8">#REF!</definedName>
    <definedName name="TEE_ACERO_16x8_10" localSheetId="0">#REF!</definedName>
    <definedName name="TEE_ACERO_16x8_10">#REF!</definedName>
    <definedName name="TEE_ACERO_16x8_11" localSheetId="0">#REF!</definedName>
    <definedName name="TEE_ACERO_16x8_11">#REF!</definedName>
    <definedName name="TEE_ACERO_16x8_6" localSheetId="0">#REF!</definedName>
    <definedName name="TEE_ACERO_16x8_6">#REF!</definedName>
    <definedName name="TEE_ACERO_16x8_7" localSheetId="0">#REF!</definedName>
    <definedName name="TEE_ACERO_16x8_7">#REF!</definedName>
    <definedName name="TEE_ACERO_16x8_8" localSheetId="0">#REF!</definedName>
    <definedName name="TEE_ACERO_16x8_8">#REF!</definedName>
    <definedName name="TEE_ACERO_16x8_9" localSheetId="0">#REF!</definedName>
    <definedName name="TEE_ACERO_16x8_9">#REF!</definedName>
    <definedName name="TEE_ACERO_20x16" localSheetId="0">#REF!</definedName>
    <definedName name="TEE_ACERO_20x16">#REF!</definedName>
    <definedName name="TEE_ACERO_20x16_10" localSheetId="0">#REF!</definedName>
    <definedName name="TEE_ACERO_20x16_10">#REF!</definedName>
    <definedName name="TEE_ACERO_20x16_11" localSheetId="0">#REF!</definedName>
    <definedName name="TEE_ACERO_20x16_11">#REF!</definedName>
    <definedName name="TEE_ACERO_20x16_6" localSheetId="0">#REF!</definedName>
    <definedName name="TEE_ACERO_20x16_6">#REF!</definedName>
    <definedName name="TEE_ACERO_20x16_7" localSheetId="0">#REF!</definedName>
    <definedName name="TEE_ACERO_20x16_7">#REF!</definedName>
    <definedName name="TEE_ACERO_20x16_8" localSheetId="0">#REF!</definedName>
    <definedName name="TEE_ACERO_20x16_8">#REF!</definedName>
    <definedName name="TEE_ACERO_20x16_9" localSheetId="0">#REF!</definedName>
    <definedName name="TEE_ACERO_20x16_9">#REF!</definedName>
    <definedName name="TEE_CPVC_12" localSheetId="0">#REF!</definedName>
    <definedName name="TEE_CPVC_12">#REF!</definedName>
    <definedName name="TEE_CPVC_12_10" localSheetId="0">#REF!</definedName>
    <definedName name="TEE_CPVC_12_10">#REF!</definedName>
    <definedName name="TEE_CPVC_12_11" localSheetId="0">#REF!</definedName>
    <definedName name="TEE_CPVC_12_11">#REF!</definedName>
    <definedName name="TEE_CPVC_12_6" localSheetId="0">#REF!</definedName>
    <definedName name="TEE_CPVC_12_6">#REF!</definedName>
    <definedName name="TEE_CPVC_12_7" localSheetId="0">#REF!</definedName>
    <definedName name="TEE_CPVC_12_7">#REF!</definedName>
    <definedName name="TEE_CPVC_12_8" localSheetId="0">#REF!</definedName>
    <definedName name="TEE_CPVC_12_8">#REF!</definedName>
    <definedName name="TEE_CPVC_12_9" localSheetId="0">#REF!</definedName>
    <definedName name="TEE_CPVC_12_9">#REF!</definedName>
    <definedName name="TEE_HG_1" localSheetId="0">#REF!</definedName>
    <definedName name="TEE_HG_1">#REF!</definedName>
    <definedName name="TEE_HG_1_10" localSheetId="0">#REF!</definedName>
    <definedName name="TEE_HG_1_10">#REF!</definedName>
    <definedName name="TEE_HG_1_11" localSheetId="0">#REF!</definedName>
    <definedName name="TEE_HG_1_11">#REF!</definedName>
    <definedName name="TEE_HG_1_12" localSheetId="0">#REF!</definedName>
    <definedName name="TEE_HG_1_12">#REF!</definedName>
    <definedName name="TEE_HG_1_12_10" localSheetId="0">#REF!</definedName>
    <definedName name="TEE_HG_1_12_10">#REF!</definedName>
    <definedName name="TEE_HG_1_12_11" localSheetId="0">#REF!</definedName>
    <definedName name="TEE_HG_1_12_11">#REF!</definedName>
    <definedName name="TEE_HG_1_12_6" localSheetId="0">#REF!</definedName>
    <definedName name="TEE_HG_1_12_6">#REF!</definedName>
    <definedName name="TEE_HG_1_12_7" localSheetId="0">#REF!</definedName>
    <definedName name="TEE_HG_1_12_7">#REF!</definedName>
    <definedName name="TEE_HG_1_12_8" localSheetId="0">#REF!</definedName>
    <definedName name="TEE_HG_1_12_8">#REF!</definedName>
    <definedName name="TEE_HG_1_12_9" localSheetId="0">#REF!</definedName>
    <definedName name="TEE_HG_1_12_9">#REF!</definedName>
    <definedName name="TEE_HG_1_6" localSheetId="0">#REF!</definedName>
    <definedName name="TEE_HG_1_6">#REF!</definedName>
    <definedName name="TEE_HG_1_7" localSheetId="0">#REF!</definedName>
    <definedName name="TEE_HG_1_7">#REF!</definedName>
    <definedName name="TEE_HG_1_8" localSheetId="0">#REF!</definedName>
    <definedName name="TEE_HG_1_8">#REF!</definedName>
    <definedName name="TEE_HG_1_9" localSheetId="0">#REF!</definedName>
    <definedName name="TEE_HG_1_9">#REF!</definedName>
    <definedName name="TEE_HG_12" localSheetId="0">#REF!</definedName>
    <definedName name="TEE_HG_12">#REF!</definedName>
    <definedName name="TEE_HG_12_10" localSheetId="0">#REF!</definedName>
    <definedName name="TEE_HG_12_10">#REF!</definedName>
    <definedName name="TEE_HG_12_11" localSheetId="0">#REF!</definedName>
    <definedName name="TEE_HG_12_11">#REF!</definedName>
    <definedName name="TEE_HG_12_6" localSheetId="0">#REF!</definedName>
    <definedName name="TEE_HG_12_6">#REF!</definedName>
    <definedName name="TEE_HG_12_7" localSheetId="0">#REF!</definedName>
    <definedName name="TEE_HG_12_7">#REF!</definedName>
    <definedName name="TEE_HG_12_8" localSheetId="0">#REF!</definedName>
    <definedName name="TEE_HG_12_8">#REF!</definedName>
    <definedName name="TEE_HG_12_9" localSheetId="0">#REF!</definedName>
    <definedName name="TEE_HG_12_9">#REF!</definedName>
    <definedName name="TEE_HG_34" localSheetId="0">#REF!</definedName>
    <definedName name="TEE_HG_34">#REF!</definedName>
    <definedName name="TEE_HG_34_10" localSheetId="0">#REF!</definedName>
    <definedName name="TEE_HG_34_10">#REF!</definedName>
    <definedName name="TEE_HG_34_11" localSheetId="0">#REF!</definedName>
    <definedName name="TEE_HG_34_11">#REF!</definedName>
    <definedName name="TEE_HG_34_6" localSheetId="0">#REF!</definedName>
    <definedName name="TEE_HG_34_6">#REF!</definedName>
    <definedName name="TEE_HG_34_7" localSheetId="0">#REF!</definedName>
    <definedName name="TEE_HG_34_7">#REF!</definedName>
    <definedName name="TEE_HG_34_8" localSheetId="0">#REF!</definedName>
    <definedName name="TEE_HG_34_8">#REF!</definedName>
    <definedName name="TEE_HG_34_9" localSheetId="0">#REF!</definedName>
    <definedName name="TEE_HG_34_9">#REF!</definedName>
    <definedName name="TEE_PVC_PRES_1" localSheetId="0">#REF!</definedName>
    <definedName name="TEE_PVC_PRES_1">#REF!</definedName>
    <definedName name="TEE_PVC_PRES_1_10" localSheetId="0">#REF!</definedName>
    <definedName name="TEE_PVC_PRES_1_10">#REF!</definedName>
    <definedName name="TEE_PVC_PRES_1_11" localSheetId="0">#REF!</definedName>
    <definedName name="TEE_PVC_PRES_1_11">#REF!</definedName>
    <definedName name="TEE_PVC_PRES_1_6" localSheetId="0">#REF!</definedName>
    <definedName name="TEE_PVC_PRES_1_6">#REF!</definedName>
    <definedName name="TEE_PVC_PRES_1_7" localSheetId="0">#REF!</definedName>
    <definedName name="TEE_PVC_PRES_1_7">#REF!</definedName>
    <definedName name="TEE_PVC_PRES_1_8" localSheetId="0">#REF!</definedName>
    <definedName name="TEE_PVC_PRES_1_8">#REF!</definedName>
    <definedName name="TEE_PVC_PRES_1_9" localSheetId="0">#REF!</definedName>
    <definedName name="TEE_PVC_PRES_1_9">#REF!</definedName>
    <definedName name="TEE_PVC_PRES_12" localSheetId="0">#REF!</definedName>
    <definedName name="TEE_PVC_PRES_12">#REF!</definedName>
    <definedName name="TEE_PVC_PRES_12_10" localSheetId="0">#REF!</definedName>
    <definedName name="TEE_PVC_PRES_12_10">#REF!</definedName>
    <definedName name="TEE_PVC_PRES_12_11" localSheetId="0">#REF!</definedName>
    <definedName name="TEE_PVC_PRES_12_11">#REF!</definedName>
    <definedName name="TEE_PVC_PRES_12_6" localSheetId="0">#REF!</definedName>
    <definedName name="TEE_PVC_PRES_12_6">#REF!</definedName>
    <definedName name="TEE_PVC_PRES_12_7" localSheetId="0">#REF!</definedName>
    <definedName name="TEE_PVC_PRES_12_7">#REF!</definedName>
    <definedName name="TEE_PVC_PRES_12_8" localSheetId="0">#REF!</definedName>
    <definedName name="TEE_PVC_PRES_12_8">#REF!</definedName>
    <definedName name="TEE_PVC_PRES_12_9" localSheetId="0">#REF!</definedName>
    <definedName name="TEE_PVC_PRES_12_9">#REF!</definedName>
    <definedName name="TEE_PVC_PRES_34" localSheetId="0">#REF!</definedName>
    <definedName name="TEE_PVC_PRES_34">#REF!</definedName>
    <definedName name="TEE_PVC_PRES_34_10" localSheetId="0">#REF!</definedName>
    <definedName name="TEE_PVC_PRES_34_10">#REF!</definedName>
    <definedName name="TEE_PVC_PRES_34_11" localSheetId="0">#REF!</definedName>
    <definedName name="TEE_PVC_PRES_34_11">#REF!</definedName>
    <definedName name="TEE_PVC_PRES_34_6" localSheetId="0">#REF!</definedName>
    <definedName name="TEE_PVC_PRES_34_6">#REF!</definedName>
    <definedName name="TEE_PVC_PRES_34_7" localSheetId="0">#REF!</definedName>
    <definedName name="TEE_PVC_PRES_34_7">#REF!</definedName>
    <definedName name="TEE_PVC_PRES_34_8" localSheetId="0">#REF!</definedName>
    <definedName name="TEE_PVC_PRES_34_8">#REF!</definedName>
    <definedName name="TEE_PVC_PRES_34_9" localSheetId="0">#REF!</definedName>
    <definedName name="TEE_PVC_PRES_34_9">#REF!</definedName>
    <definedName name="TEFLON" localSheetId="0">#REF!</definedName>
    <definedName name="TEFLON">#REF!</definedName>
    <definedName name="TEFLON_10" localSheetId="0">#REF!</definedName>
    <definedName name="TEFLON_10">#REF!</definedName>
    <definedName name="TEFLON_11" localSheetId="0">#REF!</definedName>
    <definedName name="TEFLON_11">#REF!</definedName>
    <definedName name="TEFLON_6" localSheetId="0">#REF!</definedName>
    <definedName name="TEFLON_6">#REF!</definedName>
    <definedName name="TEFLON_7" localSheetId="0">#REF!</definedName>
    <definedName name="TEFLON_7">#REF!</definedName>
    <definedName name="TEFLON_8" localSheetId="0">#REF!</definedName>
    <definedName name="TEFLON_8">#REF!</definedName>
    <definedName name="TEFLON_9" localSheetId="0">#REF!</definedName>
    <definedName name="TEFLON_9">#REF!</definedName>
    <definedName name="THINNER" localSheetId="0">#REF!</definedName>
    <definedName name="THINNER">#REF!</definedName>
    <definedName name="THINNER_10" localSheetId="0">#REF!</definedName>
    <definedName name="THINNER_10">#REF!</definedName>
    <definedName name="THINNER_11" localSheetId="0">#REF!</definedName>
    <definedName name="THINNER_11">#REF!</definedName>
    <definedName name="THINNER_6" localSheetId="0">#REF!</definedName>
    <definedName name="THINNER_6">#REF!</definedName>
    <definedName name="THINNER_7" localSheetId="0">#REF!</definedName>
    <definedName name="THINNER_7">#REF!</definedName>
    <definedName name="THINNER_8" localSheetId="0">#REF!</definedName>
    <definedName name="THINNER_8">#REF!</definedName>
    <definedName name="THINNER_9" localSheetId="0">#REF!</definedName>
    <definedName name="THINNER_9">#REF!</definedName>
    <definedName name="_xlnm.Print_Titles" localSheetId="0">'PRESUPUESTO-2019 '!$1:$6</definedName>
    <definedName name="_xlnm.Print_Titles">#N/A</definedName>
    <definedName name="Tolas" localSheetId="0">#REF!</definedName>
    <definedName name="Tolas">#REF!</definedName>
    <definedName name="Tolas_8" localSheetId="0">#REF!</definedName>
    <definedName name="Tolas_8">#REF!</definedName>
    <definedName name="TOMACORRIENTE_110V" localSheetId="0">#REF!</definedName>
    <definedName name="TOMACORRIENTE_110V">#REF!</definedName>
    <definedName name="TOMACORRIENTE_110V_10" localSheetId="0">#REF!</definedName>
    <definedName name="TOMACORRIENTE_110V_10">#REF!</definedName>
    <definedName name="TOMACORRIENTE_110V_11" localSheetId="0">#REF!</definedName>
    <definedName name="TOMACORRIENTE_110V_11">#REF!</definedName>
    <definedName name="TOMACORRIENTE_110V_6" localSheetId="0">#REF!</definedName>
    <definedName name="TOMACORRIENTE_110V_6">#REF!</definedName>
    <definedName name="TOMACORRIENTE_110V_7" localSheetId="0">#REF!</definedName>
    <definedName name="TOMACORRIENTE_110V_7">#REF!</definedName>
    <definedName name="TOMACORRIENTE_110V_8" localSheetId="0">#REF!</definedName>
    <definedName name="TOMACORRIENTE_110V_8">#REF!</definedName>
    <definedName name="TOMACORRIENTE_110V_9" localSheetId="0">#REF!</definedName>
    <definedName name="TOMACORRIENTE_110V_9">#REF!</definedName>
    <definedName name="TOMACORRIENTE_220V_SENC" localSheetId="0">#REF!</definedName>
    <definedName name="TOMACORRIENTE_220V_SENC">#REF!</definedName>
    <definedName name="TOMACORRIENTE_220V_SENC_10" localSheetId="0">#REF!</definedName>
    <definedName name="TOMACORRIENTE_220V_SENC_10">#REF!</definedName>
    <definedName name="TOMACORRIENTE_220V_SENC_11" localSheetId="0">#REF!</definedName>
    <definedName name="TOMACORRIENTE_220V_SENC_11">#REF!</definedName>
    <definedName name="TOMACORRIENTE_220V_SENC_6" localSheetId="0">#REF!</definedName>
    <definedName name="TOMACORRIENTE_220V_SENC_6">#REF!</definedName>
    <definedName name="TOMACORRIENTE_220V_SENC_7" localSheetId="0">#REF!</definedName>
    <definedName name="TOMACORRIENTE_220V_SENC_7">#REF!</definedName>
    <definedName name="TOMACORRIENTE_220V_SENC_8" localSheetId="0">#REF!</definedName>
    <definedName name="TOMACORRIENTE_220V_SENC_8">#REF!</definedName>
    <definedName name="TOMACORRIENTE_220V_SENC_9" localSheetId="0">#REF!</definedName>
    <definedName name="TOMACORRIENTE_220V_SENC_9">#REF!</definedName>
    <definedName name="TOMACORRIENTE_30a" localSheetId="0">#REF!</definedName>
    <definedName name="TOMACORRIENTE_30a">#REF!</definedName>
    <definedName name="TOMACORRIENTE_30a_10" localSheetId="0">#REF!</definedName>
    <definedName name="TOMACORRIENTE_30a_10">#REF!</definedName>
    <definedName name="TOMACORRIENTE_30a_11" localSheetId="0">#REF!</definedName>
    <definedName name="TOMACORRIENTE_30a_11">#REF!</definedName>
    <definedName name="TOMACORRIENTE_30a_6" localSheetId="0">#REF!</definedName>
    <definedName name="TOMACORRIENTE_30a_6">#REF!</definedName>
    <definedName name="TOMACORRIENTE_30a_7" localSheetId="0">#REF!</definedName>
    <definedName name="TOMACORRIENTE_30a_7">#REF!</definedName>
    <definedName name="TOMACORRIENTE_30a_8" localSheetId="0">#REF!</definedName>
    <definedName name="TOMACORRIENTE_30a_8">#REF!</definedName>
    <definedName name="TOMACORRIENTE_30a_9" localSheetId="0">#REF!</definedName>
    <definedName name="TOMACORRIENTE_30a_9">#REF!</definedName>
    <definedName name="Topografo" localSheetId="0">#REF!</definedName>
    <definedName name="Topografo">#REF!</definedName>
    <definedName name="Topografo_10" localSheetId="0">#REF!</definedName>
    <definedName name="Topografo_10">#REF!</definedName>
    <definedName name="Topografo_11" localSheetId="0">#REF!</definedName>
    <definedName name="Topografo_11">#REF!</definedName>
    <definedName name="Topografo_6" localSheetId="0">#REF!</definedName>
    <definedName name="Topografo_6">#REF!</definedName>
    <definedName name="Topografo_7" localSheetId="0">#REF!</definedName>
    <definedName name="Topografo_7">#REF!</definedName>
    <definedName name="Topografo_8" localSheetId="0">#REF!</definedName>
    <definedName name="Topografo_8">#REF!</definedName>
    <definedName name="Topografo_9" localSheetId="0">#REF!</definedName>
    <definedName name="Topografo_9">#REF!</definedName>
    <definedName name="TORNILLOS" localSheetId="0">#REF!</definedName>
    <definedName name="TORNILLOS">#REF!</definedName>
    <definedName name="TORNILLOS_8" localSheetId="0">#REF!</definedName>
    <definedName name="TORNILLOS_8">#REF!</definedName>
    <definedName name="TORNILLOS_INODORO" localSheetId="0">#REF!</definedName>
    <definedName name="TORNILLOS_INODORO">#REF!</definedName>
    <definedName name="TORNILLOS_INODORO_10" localSheetId="0">#REF!</definedName>
    <definedName name="TORNILLOS_INODORO_10">#REF!</definedName>
    <definedName name="TORNILLOS_INODORO_11" localSheetId="0">#REF!</definedName>
    <definedName name="TORNILLOS_INODORO_11">#REF!</definedName>
    <definedName name="TORNILLOS_INODORO_6" localSheetId="0">#REF!</definedName>
    <definedName name="TORNILLOS_INODORO_6">#REF!</definedName>
    <definedName name="TORNILLOS_INODORO_7" localSheetId="0">#REF!</definedName>
    <definedName name="TORNILLOS_INODORO_7">#REF!</definedName>
    <definedName name="TORNILLOS_INODORO_8" localSheetId="0">#REF!</definedName>
    <definedName name="TORNILLOS_INODORO_8">#REF!</definedName>
    <definedName name="TORNILLOS_INODORO_9" localSheetId="0">#REF!</definedName>
    <definedName name="TORNILLOS_INODORO_9">#REF!</definedName>
    <definedName name="TRACTOR_D8K" localSheetId="0">#REF!</definedName>
    <definedName name="TRACTOR_D8K">#REF!</definedName>
    <definedName name="TRACTOR_D8K_10" localSheetId="0">#REF!</definedName>
    <definedName name="TRACTOR_D8K_10">#REF!</definedName>
    <definedName name="TRACTOR_D8K_11" localSheetId="0">#REF!</definedName>
    <definedName name="TRACTOR_D8K_11">#REF!</definedName>
    <definedName name="TRACTOR_D8K_6" localSheetId="0">#REF!</definedName>
    <definedName name="TRACTOR_D8K_6">#REF!</definedName>
    <definedName name="TRACTOR_D8K_7" localSheetId="0">#REF!</definedName>
    <definedName name="TRACTOR_D8K_7">#REF!</definedName>
    <definedName name="TRACTOR_D8K_8" localSheetId="0">#REF!</definedName>
    <definedName name="TRACTOR_D8K_8">#REF!</definedName>
    <definedName name="TRACTOR_D8K_9" localSheetId="0">#REF!</definedName>
    <definedName name="TRACTOR_D8K_9">#REF!</definedName>
    <definedName name="TRANSFER_MANUAL_150_3AMPS" localSheetId="0">#REF!</definedName>
    <definedName name="TRANSFER_MANUAL_150_3AMPS">#REF!</definedName>
    <definedName name="TRANSFER_MANUAL_150_3AMPS_10" localSheetId="0">#REF!</definedName>
    <definedName name="TRANSFER_MANUAL_150_3AMPS_10">#REF!</definedName>
    <definedName name="TRANSFER_MANUAL_150_3AMPS_11" localSheetId="0">#REF!</definedName>
    <definedName name="TRANSFER_MANUAL_150_3AMPS_11">#REF!</definedName>
    <definedName name="TRANSFER_MANUAL_150_3AMPS_6" localSheetId="0">#REF!</definedName>
    <definedName name="TRANSFER_MANUAL_150_3AMPS_6">#REF!</definedName>
    <definedName name="TRANSFER_MANUAL_150_3AMPS_7" localSheetId="0">#REF!</definedName>
    <definedName name="TRANSFER_MANUAL_150_3AMPS_7">#REF!</definedName>
    <definedName name="TRANSFER_MANUAL_150_3AMPS_8" localSheetId="0">#REF!</definedName>
    <definedName name="TRANSFER_MANUAL_150_3AMPS_8">#REF!</definedName>
    <definedName name="TRANSFER_MANUAL_150_3AMPS_9" localSheetId="0">#REF!</definedName>
    <definedName name="TRANSFER_MANUAL_150_3AMPS_9">#REF!</definedName>
    <definedName name="TRANSFER_MANUAL_800_3AMPS" localSheetId="0">#REF!</definedName>
    <definedName name="TRANSFER_MANUAL_800_3AMPS">#REF!</definedName>
    <definedName name="TRANSFER_MANUAL_800_3AMPS_10" localSheetId="0">#REF!</definedName>
    <definedName name="TRANSFER_MANUAL_800_3AMPS_10">#REF!</definedName>
    <definedName name="TRANSFER_MANUAL_800_3AMPS_11" localSheetId="0">#REF!</definedName>
    <definedName name="TRANSFER_MANUAL_800_3AMPS_11">#REF!</definedName>
    <definedName name="TRANSFER_MANUAL_800_3AMPS_6" localSheetId="0">#REF!</definedName>
    <definedName name="TRANSFER_MANUAL_800_3AMPS_6">#REF!</definedName>
    <definedName name="TRANSFER_MANUAL_800_3AMPS_7" localSheetId="0">#REF!</definedName>
    <definedName name="TRANSFER_MANUAL_800_3AMPS_7">#REF!</definedName>
    <definedName name="TRANSFER_MANUAL_800_3AMPS_8" localSheetId="0">#REF!</definedName>
    <definedName name="TRANSFER_MANUAL_800_3AMPS_8">#REF!</definedName>
    <definedName name="TRANSFER_MANUAL_800_3AMPS_9" localSheetId="0">#REF!</definedName>
    <definedName name="TRANSFER_MANUAL_800_3AMPS_9">#REF!</definedName>
    <definedName name="TRANSFORMADOR_100KVA_240_480_POSTE" localSheetId="0">#REF!</definedName>
    <definedName name="TRANSFORMADOR_100KVA_240_480_POSTE">#REF!</definedName>
    <definedName name="TRANSFORMADOR_100KVA_240_480_POSTE_10" localSheetId="0">#REF!</definedName>
    <definedName name="TRANSFORMADOR_100KVA_240_480_POSTE_10">#REF!</definedName>
    <definedName name="TRANSFORMADOR_100KVA_240_480_POSTE_11" localSheetId="0">#REF!</definedName>
    <definedName name="TRANSFORMADOR_100KVA_240_480_POSTE_11">#REF!</definedName>
    <definedName name="TRANSFORMADOR_100KVA_240_480_POSTE_6" localSheetId="0">#REF!</definedName>
    <definedName name="TRANSFORMADOR_100KVA_240_480_POSTE_6">#REF!</definedName>
    <definedName name="TRANSFORMADOR_100KVA_240_480_POSTE_7" localSheetId="0">#REF!</definedName>
    <definedName name="TRANSFORMADOR_100KVA_240_480_POSTE_7">#REF!</definedName>
    <definedName name="TRANSFORMADOR_100KVA_240_480_POSTE_8" localSheetId="0">#REF!</definedName>
    <definedName name="TRANSFORMADOR_100KVA_240_480_POSTE_8">#REF!</definedName>
    <definedName name="TRANSFORMADOR_100KVA_240_480_POSTE_9" localSheetId="0">#REF!</definedName>
    <definedName name="TRANSFORMADOR_100KVA_240_480_POSTE_9">#REF!</definedName>
    <definedName name="TRANSFORMADOR_15KVA_120_240_POSTE" localSheetId="0">#REF!</definedName>
    <definedName name="TRANSFORMADOR_15KVA_120_240_POSTE">#REF!</definedName>
    <definedName name="TRANSFORMADOR_15KVA_120_240_POSTE_10" localSheetId="0">#REF!</definedName>
    <definedName name="TRANSFORMADOR_15KVA_120_240_POSTE_10">#REF!</definedName>
    <definedName name="TRANSFORMADOR_15KVA_120_240_POSTE_11" localSheetId="0">#REF!</definedName>
    <definedName name="TRANSFORMADOR_15KVA_120_240_POSTE_11">#REF!</definedName>
    <definedName name="TRANSFORMADOR_15KVA_120_240_POSTE_6" localSheetId="0">#REF!</definedName>
    <definedName name="TRANSFORMADOR_15KVA_120_240_POSTE_6">#REF!</definedName>
    <definedName name="TRANSFORMADOR_15KVA_120_240_POSTE_7" localSheetId="0">#REF!</definedName>
    <definedName name="TRANSFORMADOR_15KVA_120_240_POSTE_7">#REF!</definedName>
    <definedName name="TRANSFORMADOR_15KVA_120_240_POSTE_8" localSheetId="0">#REF!</definedName>
    <definedName name="TRANSFORMADOR_15KVA_120_240_POSTE_8">#REF!</definedName>
    <definedName name="TRANSFORMADOR_15KVA_120_240_POSTE_9" localSheetId="0">#REF!</definedName>
    <definedName name="TRANSFORMADOR_15KVA_120_240_POSTE_9">#REF!</definedName>
    <definedName name="TRANSFORMADOR_25KVA_240_480_POSTE" localSheetId="0">#REF!</definedName>
    <definedName name="TRANSFORMADOR_25KVA_240_480_POSTE">#REF!</definedName>
    <definedName name="TRANSFORMADOR_25KVA_240_480_POSTE_10" localSheetId="0">#REF!</definedName>
    <definedName name="TRANSFORMADOR_25KVA_240_480_POSTE_10">#REF!</definedName>
    <definedName name="TRANSFORMADOR_25KVA_240_480_POSTE_11" localSheetId="0">#REF!</definedName>
    <definedName name="TRANSFORMADOR_25KVA_240_480_POSTE_11">#REF!</definedName>
    <definedName name="TRANSFORMADOR_25KVA_240_480_POSTE_6" localSheetId="0">#REF!</definedName>
    <definedName name="TRANSFORMADOR_25KVA_240_480_POSTE_6">#REF!</definedName>
    <definedName name="TRANSFORMADOR_25KVA_240_480_POSTE_7" localSheetId="0">#REF!</definedName>
    <definedName name="TRANSFORMADOR_25KVA_240_480_POSTE_7">#REF!</definedName>
    <definedName name="TRANSFORMADOR_25KVA_240_480_POSTE_8" localSheetId="0">#REF!</definedName>
    <definedName name="TRANSFORMADOR_25KVA_240_480_POSTE_8">#REF!</definedName>
    <definedName name="TRANSFORMADOR_25KVA_240_480_POSTE_9" localSheetId="0">#REF!</definedName>
    <definedName name="TRANSFORMADOR_25KVA_240_480_POSTE_9">#REF!</definedName>
    <definedName name="Trompo" localSheetId="0">#REF!</definedName>
    <definedName name="Trompo">#REF!</definedName>
    <definedName name="Trompo_10" localSheetId="0">#REF!</definedName>
    <definedName name="Trompo_10">#REF!</definedName>
    <definedName name="Trompo_11" localSheetId="0">#REF!</definedName>
    <definedName name="Trompo_11">#REF!</definedName>
    <definedName name="Trompo_6" localSheetId="0">#REF!</definedName>
    <definedName name="Trompo_6">#REF!</definedName>
    <definedName name="Trompo_7" localSheetId="0">#REF!</definedName>
    <definedName name="Trompo_7">#REF!</definedName>
    <definedName name="Trompo_8" localSheetId="0">#REF!</definedName>
    <definedName name="Trompo_8">#REF!</definedName>
    <definedName name="Trompo_9" localSheetId="0">#REF!</definedName>
    <definedName name="Trompo_9">#REF!</definedName>
    <definedName name="TUBO_ACERO_16" localSheetId="0">#REF!</definedName>
    <definedName name="TUBO_ACERO_16">#REF!</definedName>
    <definedName name="TUBO_ACERO_16_10" localSheetId="0">#REF!</definedName>
    <definedName name="TUBO_ACERO_16_10">#REF!</definedName>
    <definedName name="TUBO_ACERO_16_11" localSheetId="0">#REF!</definedName>
    <definedName name="TUBO_ACERO_16_11">#REF!</definedName>
    <definedName name="TUBO_ACERO_16_6" localSheetId="0">#REF!</definedName>
    <definedName name="TUBO_ACERO_16_6">#REF!</definedName>
    <definedName name="TUBO_ACERO_16_7" localSheetId="0">#REF!</definedName>
    <definedName name="TUBO_ACERO_16_7">#REF!</definedName>
    <definedName name="TUBO_ACERO_16_8" localSheetId="0">#REF!</definedName>
    <definedName name="TUBO_ACERO_16_8">#REF!</definedName>
    <definedName name="TUBO_ACERO_16_9" localSheetId="0">#REF!</definedName>
    <definedName name="TUBO_ACERO_16_9">#REF!</definedName>
    <definedName name="TUBO_ACERO_20" localSheetId="0">#REF!</definedName>
    <definedName name="TUBO_ACERO_20">#REF!</definedName>
    <definedName name="TUBO_ACERO_20_10" localSheetId="0">#REF!</definedName>
    <definedName name="TUBO_ACERO_20_10">#REF!</definedName>
    <definedName name="TUBO_ACERO_20_11" localSheetId="0">#REF!</definedName>
    <definedName name="TUBO_ACERO_20_11">#REF!</definedName>
    <definedName name="TUBO_ACERO_20_6" localSheetId="0">#REF!</definedName>
    <definedName name="TUBO_ACERO_20_6">#REF!</definedName>
    <definedName name="TUBO_ACERO_20_7" localSheetId="0">#REF!</definedName>
    <definedName name="TUBO_ACERO_20_7">#REF!</definedName>
    <definedName name="TUBO_ACERO_20_8" localSheetId="0">#REF!</definedName>
    <definedName name="TUBO_ACERO_20_8">#REF!</definedName>
    <definedName name="TUBO_ACERO_20_9" localSheetId="0">#REF!</definedName>
    <definedName name="TUBO_ACERO_20_9">#REF!</definedName>
    <definedName name="TUBO_ACERO_20_e14" localSheetId="0">#REF!</definedName>
    <definedName name="TUBO_ACERO_20_e14">#REF!</definedName>
    <definedName name="TUBO_ACERO_20_e14_10" localSheetId="0">#REF!</definedName>
    <definedName name="TUBO_ACERO_20_e14_10">#REF!</definedName>
    <definedName name="TUBO_ACERO_20_e14_11" localSheetId="0">#REF!</definedName>
    <definedName name="TUBO_ACERO_20_e14_11">#REF!</definedName>
    <definedName name="TUBO_ACERO_20_e14_6" localSheetId="0">#REF!</definedName>
    <definedName name="TUBO_ACERO_20_e14_6">#REF!</definedName>
    <definedName name="TUBO_ACERO_20_e14_7" localSheetId="0">#REF!</definedName>
    <definedName name="TUBO_ACERO_20_e14_7">#REF!</definedName>
    <definedName name="TUBO_ACERO_20_e14_8" localSheetId="0">#REF!</definedName>
    <definedName name="TUBO_ACERO_20_e14_8">#REF!</definedName>
    <definedName name="TUBO_ACERO_20_e14_9" localSheetId="0">#REF!</definedName>
    <definedName name="TUBO_ACERO_20_e14_9">#REF!</definedName>
    <definedName name="TUBO_ACERO_3" localSheetId="0">#REF!</definedName>
    <definedName name="TUBO_ACERO_3">#REF!</definedName>
    <definedName name="TUBO_ACERO_3_10" localSheetId="0">#REF!</definedName>
    <definedName name="TUBO_ACERO_3_10">#REF!</definedName>
    <definedName name="TUBO_ACERO_3_11" localSheetId="0">#REF!</definedName>
    <definedName name="TUBO_ACERO_3_11">#REF!</definedName>
    <definedName name="TUBO_ACERO_3_6" localSheetId="0">#REF!</definedName>
    <definedName name="TUBO_ACERO_3_6">#REF!</definedName>
    <definedName name="TUBO_ACERO_3_7" localSheetId="0">#REF!</definedName>
    <definedName name="TUBO_ACERO_3_7">#REF!</definedName>
    <definedName name="TUBO_ACERO_3_8" localSheetId="0">#REF!</definedName>
    <definedName name="TUBO_ACERO_3_8">#REF!</definedName>
    <definedName name="TUBO_ACERO_3_9" localSheetId="0">#REF!</definedName>
    <definedName name="TUBO_ACERO_3_9">#REF!</definedName>
    <definedName name="TUBO_ACERO_4" localSheetId="0">#REF!</definedName>
    <definedName name="TUBO_ACERO_4">#REF!</definedName>
    <definedName name="TUBO_ACERO_4_10" localSheetId="0">#REF!</definedName>
    <definedName name="TUBO_ACERO_4_10">#REF!</definedName>
    <definedName name="TUBO_ACERO_4_11" localSheetId="0">#REF!</definedName>
    <definedName name="TUBO_ACERO_4_11">#REF!</definedName>
    <definedName name="TUBO_ACERO_4_6" localSheetId="0">#REF!</definedName>
    <definedName name="TUBO_ACERO_4_6">#REF!</definedName>
    <definedName name="TUBO_ACERO_4_7" localSheetId="0">#REF!</definedName>
    <definedName name="TUBO_ACERO_4_7">#REF!</definedName>
    <definedName name="TUBO_ACERO_4_8" localSheetId="0">#REF!</definedName>
    <definedName name="TUBO_ACERO_4_8">#REF!</definedName>
    <definedName name="TUBO_ACERO_4_9" localSheetId="0">#REF!</definedName>
    <definedName name="TUBO_ACERO_4_9">#REF!</definedName>
    <definedName name="TUBO_ACERO_6" localSheetId="0">#REF!</definedName>
    <definedName name="TUBO_ACERO_6">#REF!</definedName>
    <definedName name="TUBO_ACERO_6_10" localSheetId="0">#REF!</definedName>
    <definedName name="TUBO_ACERO_6_10">#REF!</definedName>
    <definedName name="TUBO_ACERO_6_11" localSheetId="0">#REF!</definedName>
    <definedName name="TUBO_ACERO_6_11">#REF!</definedName>
    <definedName name="TUBO_ACERO_6_6" localSheetId="0">#REF!</definedName>
    <definedName name="TUBO_ACERO_6_6">#REF!</definedName>
    <definedName name="TUBO_ACERO_6_7" localSheetId="0">#REF!</definedName>
    <definedName name="TUBO_ACERO_6_7">#REF!</definedName>
    <definedName name="TUBO_ACERO_6_8" localSheetId="0">#REF!</definedName>
    <definedName name="TUBO_ACERO_6_8">#REF!</definedName>
    <definedName name="TUBO_ACERO_6_9" localSheetId="0">#REF!</definedName>
    <definedName name="TUBO_ACERO_6_9">#REF!</definedName>
    <definedName name="TUBO_ACERO_8" localSheetId="0">#REF!</definedName>
    <definedName name="TUBO_ACERO_8">#REF!</definedName>
    <definedName name="TUBO_ACERO_8_10" localSheetId="0">#REF!</definedName>
    <definedName name="TUBO_ACERO_8_10">#REF!</definedName>
    <definedName name="TUBO_ACERO_8_11" localSheetId="0">#REF!</definedName>
    <definedName name="TUBO_ACERO_8_11">#REF!</definedName>
    <definedName name="TUBO_ACERO_8_6" localSheetId="0">#REF!</definedName>
    <definedName name="TUBO_ACERO_8_6">#REF!</definedName>
    <definedName name="TUBO_ACERO_8_7" localSheetId="0">#REF!</definedName>
    <definedName name="TUBO_ACERO_8_7">#REF!</definedName>
    <definedName name="TUBO_ACERO_8_8" localSheetId="0">#REF!</definedName>
    <definedName name="TUBO_ACERO_8_8">#REF!</definedName>
    <definedName name="TUBO_ACERO_8_9" localSheetId="0">#REF!</definedName>
    <definedName name="TUBO_ACERO_8_9">#REF!</definedName>
    <definedName name="TUBO_CPVC_12" localSheetId="0">#REF!</definedName>
    <definedName name="TUBO_CPVC_12">#REF!</definedName>
    <definedName name="TUBO_CPVC_12_10" localSheetId="0">#REF!</definedName>
    <definedName name="TUBO_CPVC_12_10">#REF!</definedName>
    <definedName name="TUBO_CPVC_12_11" localSheetId="0">#REF!</definedName>
    <definedName name="TUBO_CPVC_12_11">#REF!</definedName>
    <definedName name="TUBO_CPVC_12_6" localSheetId="0">#REF!</definedName>
    <definedName name="TUBO_CPVC_12_6">#REF!</definedName>
    <definedName name="TUBO_CPVC_12_7" localSheetId="0">#REF!</definedName>
    <definedName name="TUBO_CPVC_12_7">#REF!</definedName>
    <definedName name="TUBO_CPVC_12_8" localSheetId="0">#REF!</definedName>
    <definedName name="TUBO_CPVC_12_8">#REF!</definedName>
    <definedName name="TUBO_CPVC_12_9" localSheetId="0">#REF!</definedName>
    <definedName name="TUBO_CPVC_12_9">#REF!</definedName>
    <definedName name="TUBO_FLEXIBLE_INODORO_C_TUERCA" localSheetId="0">#REF!</definedName>
    <definedName name="TUBO_FLEXIBLE_INODORO_C_TUERCA">#REF!</definedName>
    <definedName name="TUBO_FLEXIBLE_INODORO_C_TUERCA_10" localSheetId="0">#REF!</definedName>
    <definedName name="TUBO_FLEXIBLE_INODORO_C_TUERCA_10">#REF!</definedName>
    <definedName name="TUBO_FLEXIBLE_INODORO_C_TUERCA_11" localSheetId="0">#REF!</definedName>
    <definedName name="TUBO_FLEXIBLE_INODORO_C_TUERCA_11">#REF!</definedName>
    <definedName name="TUBO_FLEXIBLE_INODORO_C_TUERCA_6" localSheetId="0">#REF!</definedName>
    <definedName name="TUBO_FLEXIBLE_INODORO_C_TUERCA_6">#REF!</definedName>
    <definedName name="TUBO_FLEXIBLE_INODORO_C_TUERCA_7" localSheetId="0">#REF!</definedName>
    <definedName name="TUBO_FLEXIBLE_INODORO_C_TUERCA_7">#REF!</definedName>
    <definedName name="TUBO_FLEXIBLE_INODORO_C_TUERCA_8" localSheetId="0">#REF!</definedName>
    <definedName name="TUBO_FLEXIBLE_INODORO_C_TUERCA_8">#REF!</definedName>
    <definedName name="TUBO_FLEXIBLE_INODORO_C_TUERCA_9" localSheetId="0">#REF!</definedName>
    <definedName name="TUBO_FLEXIBLE_INODORO_C_TUERCA_9">#REF!</definedName>
    <definedName name="TUBO_HA_36" localSheetId="0">#REF!</definedName>
    <definedName name="TUBO_HA_36">#REF!</definedName>
    <definedName name="TUBO_HA_36_10" localSheetId="0">#REF!</definedName>
    <definedName name="TUBO_HA_36_10">#REF!</definedName>
    <definedName name="TUBO_HA_36_11" localSheetId="0">#REF!</definedName>
    <definedName name="TUBO_HA_36_11">#REF!</definedName>
    <definedName name="TUBO_HA_36_6" localSheetId="0">#REF!</definedName>
    <definedName name="TUBO_HA_36_6">#REF!</definedName>
    <definedName name="TUBO_HA_36_7" localSheetId="0">#REF!</definedName>
    <definedName name="TUBO_HA_36_7">#REF!</definedName>
    <definedName name="TUBO_HA_36_8" localSheetId="0">#REF!</definedName>
    <definedName name="TUBO_HA_36_8">#REF!</definedName>
    <definedName name="TUBO_HA_36_9" localSheetId="0">#REF!</definedName>
    <definedName name="TUBO_HA_36_9">#REF!</definedName>
    <definedName name="TUBO_HG_1" localSheetId="0">#REF!</definedName>
    <definedName name="TUBO_HG_1">#REF!</definedName>
    <definedName name="TUBO_HG_1_10" localSheetId="0">#REF!</definedName>
    <definedName name="TUBO_HG_1_10">#REF!</definedName>
    <definedName name="TUBO_HG_1_11" localSheetId="0">#REF!</definedName>
    <definedName name="TUBO_HG_1_11">#REF!</definedName>
    <definedName name="TUBO_HG_1_12" localSheetId="0">#REF!</definedName>
    <definedName name="TUBO_HG_1_12">#REF!</definedName>
    <definedName name="TUBO_HG_1_12_10" localSheetId="0">#REF!</definedName>
    <definedName name="TUBO_HG_1_12_10">#REF!</definedName>
    <definedName name="TUBO_HG_1_12_11" localSheetId="0">#REF!</definedName>
    <definedName name="TUBO_HG_1_12_11">#REF!</definedName>
    <definedName name="TUBO_HG_1_12_6" localSheetId="0">#REF!</definedName>
    <definedName name="TUBO_HG_1_12_6">#REF!</definedName>
    <definedName name="TUBO_HG_1_12_7" localSheetId="0">#REF!</definedName>
    <definedName name="TUBO_HG_1_12_7">#REF!</definedName>
    <definedName name="TUBO_HG_1_12_8" localSheetId="0">#REF!</definedName>
    <definedName name="TUBO_HG_1_12_8">#REF!</definedName>
    <definedName name="TUBO_HG_1_12_9" localSheetId="0">#REF!</definedName>
    <definedName name="TUBO_HG_1_12_9">#REF!</definedName>
    <definedName name="TUBO_HG_1_6" localSheetId="0">#REF!</definedName>
    <definedName name="TUBO_HG_1_6">#REF!</definedName>
    <definedName name="TUBO_HG_1_7" localSheetId="0">#REF!</definedName>
    <definedName name="TUBO_HG_1_7">#REF!</definedName>
    <definedName name="TUBO_HG_1_8" localSheetId="0">#REF!</definedName>
    <definedName name="TUBO_HG_1_8">#REF!</definedName>
    <definedName name="TUBO_HG_1_9" localSheetId="0">#REF!</definedName>
    <definedName name="TUBO_HG_1_9">#REF!</definedName>
    <definedName name="TUBO_HG_12" localSheetId="0">#REF!</definedName>
    <definedName name="TUBO_HG_12">#REF!</definedName>
    <definedName name="TUBO_HG_12_10" localSheetId="0">#REF!</definedName>
    <definedName name="TUBO_HG_12_10">#REF!</definedName>
    <definedName name="TUBO_HG_12_11" localSheetId="0">#REF!</definedName>
    <definedName name="TUBO_HG_12_11">#REF!</definedName>
    <definedName name="TUBO_HG_12_6" localSheetId="0">#REF!</definedName>
    <definedName name="TUBO_HG_12_6">#REF!</definedName>
    <definedName name="TUBO_HG_12_7" localSheetId="0">#REF!</definedName>
    <definedName name="TUBO_HG_12_7">#REF!</definedName>
    <definedName name="TUBO_HG_12_8" localSheetId="0">#REF!</definedName>
    <definedName name="TUBO_HG_12_8">#REF!</definedName>
    <definedName name="TUBO_HG_12_9" localSheetId="0">#REF!</definedName>
    <definedName name="TUBO_HG_12_9">#REF!</definedName>
    <definedName name="TUBO_HG_34" localSheetId="0">#REF!</definedName>
    <definedName name="TUBO_HG_34">#REF!</definedName>
    <definedName name="TUBO_HG_34_10" localSheetId="0">#REF!</definedName>
    <definedName name="TUBO_HG_34_10">#REF!</definedName>
    <definedName name="TUBO_HG_34_11" localSheetId="0">#REF!</definedName>
    <definedName name="TUBO_HG_34_11">#REF!</definedName>
    <definedName name="TUBO_HG_34_6" localSheetId="0">#REF!</definedName>
    <definedName name="TUBO_HG_34_6">#REF!</definedName>
    <definedName name="TUBO_HG_34_7" localSheetId="0">#REF!</definedName>
    <definedName name="TUBO_HG_34_7">#REF!</definedName>
    <definedName name="TUBO_HG_34_8" localSheetId="0">#REF!</definedName>
    <definedName name="TUBO_HG_34_8">#REF!</definedName>
    <definedName name="TUBO_HG_34_9" localSheetId="0">#REF!</definedName>
    <definedName name="TUBO_HG_34_9">#REF!</definedName>
    <definedName name="TUBO_PVC_DRENAJE_1_12" localSheetId="0">#REF!</definedName>
    <definedName name="TUBO_PVC_DRENAJE_1_12">#REF!</definedName>
    <definedName name="TUBO_PVC_DRENAJE_1_12_10" localSheetId="0">#REF!</definedName>
    <definedName name="TUBO_PVC_DRENAJE_1_12_10">#REF!</definedName>
    <definedName name="TUBO_PVC_DRENAJE_1_12_11" localSheetId="0">#REF!</definedName>
    <definedName name="TUBO_PVC_DRENAJE_1_12_11">#REF!</definedName>
    <definedName name="TUBO_PVC_DRENAJE_1_12_6" localSheetId="0">#REF!</definedName>
    <definedName name="TUBO_PVC_DRENAJE_1_12_6">#REF!</definedName>
    <definedName name="TUBO_PVC_DRENAJE_1_12_7" localSheetId="0">#REF!</definedName>
    <definedName name="TUBO_PVC_DRENAJE_1_12_7">#REF!</definedName>
    <definedName name="TUBO_PVC_DRENAJE_1_12_8" localSheetId="0">#REF!</definedName>
    <definedName name="TUBO_PVC_DRENAJE_1_12_8">#REF!</definedName>
    <definedName name="TUBO_PVC_DRENAJE_1_12_9" localSheetId="0">#REF!</definedName>
    <definedName name="TUBO_PVC_DRENAJE_1_12_9">#REF!</definedName>
    <definedName name="TUBO_PVC_SCH40_12" localSheetId="0">#REF!</definedName>
    <definedName name="TUBO_PVC_SCH40_12">#REF!</definedName>
    <definedName name="TUBO_PVC_SCH40_12_10" localSheetId="0">#REF!</definedName>
    <definedName name="TUBO_PVC_SCH40_12_10">#REF!</definedName>
    <definedName name="TUBO_PVC_SCH40_12_11" localSheetId="0">#REF!</definedName>
    <definedName name="TUBO_PVC_SCH40_12_11">#REF!</definedName>
    <definedName name="TUBO_PVC_SCH40_12_6" localSheetId="0">#REF!</definedName>
    <definedName name="TUBO_PVC_SCH40_12_6">#REF!</definedName>
    <definedName name="TUBO_PVC_SCH40_12_7" localSheetId="0">#REF!</definedName>
    <definedName name="TUBO_PVC_SCH40_12_7">#REF!</definedName>
    <definedName name="TUBO_PVC_SCH40_12_8" localSheetId="0">#REF!</definedName>
    <definedName name="TUBO_PVC_SCH40_12_8">#REF!</definedName>
    <definedName name="TUBO_PVC_SCH40_12_9" localSheetId="0">#REF!</definedName>
    <definedName name="TUBO_PVC_SCH40_12_9">#REF!</definedName>
    <definedName name="TUBO_PVC_SCH40_34" localSheetId="0">#REF!</definedName>
    <definedName name="TUBO_PVC_SCH40_34">#REF!</definedName>
    <definedName name="TUBO_PVC_SCH40_34_10" localSheetId="0">#REF!</definedName>
    <definedName name="TUBO_PVC_SCH40_34_10">#REF!</definedName>
    <definedName name="TUBO_PVC_SCH40_34_11" localSheetId="0">#REF!</definedName>
    <definedName name="TUBO_PVC_SCH40_34_11">#REF!</definedName>
    <definedName name="TUBO_PVC_SCH40_34_6" localSheetId="0">#REF!</definedName>
    <definedName name="TUBO_PVC_SCH40_34_6">#REF!</definedName>
    <definedName name="TUBO_PVC_SCH40_34_7" localSheetId="0">#REF!</definedName>
    <definedName name="TUBO_PVC_SCH40_34_7">#REF!</definedName>
    <definedName name="TUBO_PVC_SCH40_34_8" localSheetId="0">#REF!</definedName>
    <definedName name="TUBO_PVC_SCH40_34_8">#REF!</definedName>
    <definedName name="TUBO_PVC_SCH40_34_9" localSheetId="0">#REF!</definedName>
    <definedName name="TUBO_PVC_SCH40_34_9">#REF!</definedName>
    <definedName name="TUBO_PVC_SDR21_2" localSheetId="0">#REF!</definedName>
    <definedName name="TUBO_PVC_SDR21_2">#REF!</definedName>
    <definedName name="TUBO_PVC_SDR21_2_10" localSheetId="0">#REF!</definedName>
    <definedName name="TUBO_PVC_SDR21_2_10">#REF!</definedName>
    <definedName name="TUBO_PVC_SDR21_2_11" localSheetId="0">#REF!</definedName>
    <definedName name="TUBO_PVC_SDR21_2_11">#REF!</definedName>
    <definedName name="TUBO_PVC_SDR21_2_6" localSheetId="0">#REF!</definedName>
    <definedName name="TUBO_PVC_SDR21_2_6">#REF!</definedName>
    <definedName name="TUBO_PVC_SDR21_2_7" localSheetId="0">#REF!</definedName>
    <definedName name="TUBO_PVC_SDR21_2_7">#REF!</definedName>
    <definedName name="TUBO_PVC_SDR21_2_8" localSheetId="0">#REF!</definedName>
    <definedName name="TUBO_PVC_SDR21_2_8">#REF!</definedName>
    <definedName name="TUBO_PVC_SDR21_2_9" localSheetId="0">#REF!</definedName>
    <definedName name="TUBO_PVC_SDR21_2_9">#REF!</definedName>
    <definedName name="TUBO_PVC_SDR21_JG_16" localSheetId="0">#REF!</definedName>
    <definedName name="TUBO_PVC_SDR21_JG_16">#REF!</definedName>
    <definedName name="TUBO_PVC_SDR21_JG_16_10" localSheetId="0">#REF!</definedName>
    <definedName name="TUBO_PVC_SDR21_JG_16_10">#REF!</definedName>
    <definedName name="TUBO_PVC_SDR21_JG_16_11" localSheetId="0">#REF!</definedName>
    <definedName name="TUBO_PVC_SDR21_JG_16_11">#REF!</definedName>
    <definedName name="TUBO_PVC_SDR21_JG_16_6" localSheetId="0">#REF!</definedName>
    <definedName name="TUBO_PVC_SDR21_JG_16_6">#REF!</definedName>
    <definedName name="TUBO_PVC_SDR21_JG_16_7" localSheetId="0">#REF!</definedName>
    <definedName name="TUBO_PVC_SDR21_JG_16_7">#REF!</definedName>
    <definedName name="TUBO_PVC_SDR21_JG_16_8" localSheetId="0">#REF!</definedName>
    <definedName name="TUBO_PVC_SDR21_JG_16_8">#REF!</definedName>
    <definedName name="TUBO_PVC_SDR21_JG_16_9" localSheetId="0">#REF!</definedName>
    <definedName name="TUBO_PVC_SDR21_JG_16_9">#REF!</definedName>
    <definedName name="TUBO_PVC_SDR21_JG_6" localSheetId="0">#REF!</definedName>
    <definedName name="TUBO_PVC_SDR21_JG_6">#REF!</definedName>
    <definedName name="TUBO_PVC_SDR21_JG_6_10" localSheetId="0">#REF!</definedName>
    <definedName name="TUBO_PVC_SDR21_JG_6_10">#REF!</definedName>
    <definedName name="TUBO_PVC_SDR21_JG_6_11" localSheetId="0">#REF!</definedName>
    <definedName name="TUBO_PVC_SDR21_JG_6_11">#REF!</definedName>
    <definedName name="TUBO_PVC_SDR21_JG_6_6" localSheetId="0">#REF!</definedName>
    <definedName name="TUBO_PVC_SDR21_JG_6_6">#REF!</definedName>
    <definedName name="TUBO_PVC_SDR21_JG_6_7" localSheetId="0">#REF!</definedName>
    <definedName name="TUBO_PVC_SDR21_JG_6_7">#REF!</definedName>
    <definedName name="TUBO_PVC_SDR21_JG_6_8" localSheetId="0">#REF!</definedName>
    <definedName name="TUBO_PVC_SDR21_JG_6_8">#REF!</definedName>
    <definedName name="TUBO_PVC_SDR21_JG_6_9" localSheetId="0">#REF!</definedName>
    <definedName name="TUBO_PVC_SDR21_JG_6_9">#REF!</definedName>
    <definedName name="TUBO_PVC_SDR21_JG_8" localSheetId="0">#REF!</definedName>
    <definedName name="TUBO_PVC_SDR21_JG_8">#REF!</definedName>
    <definedName name="TUBO_PVC_SDR21_JG_8_10" localSheetId="0">#REF!</definedName>
    <definedName name="TUBO_PVC_SDR21_JG_8_10">#REF!</definedName>
    <definedName name="TUBO_PVC_SDR21_JG_8_11" localSheetId="0">#REF!</definedName>
    <definedName name="TUBO_PVC_SDR21_JG_8_11">#REF!</definedName>
    <definedName name="TUBO_PVC_SDR21_JG_8_6" localSheetId="0">#REF!</definedName>
    <definedName name="TUBO_PVC_SDR21_JG_8_6">#REF!</definedName>
    <definedName name="TUBO_PVC_SDR21_JG_8_7" localSheetId="0">#REF!</definedName>
    <definedName name="TUBO_PVC_SDR21_JG_8_7">#REF!</definedName>
    <definedName name="TUBO_PVC_SDR21_JG_8_8" localSheetId="0">#REF!</definedName>
    <definedName name="TUBO_PVC_SDR21_JG_8_8">#REF!</definedName>
    <definedName name="TUBO_PVC_SDR21_JG_8_9" localSheetId="0">#REF!</definedName>
    <definedName name="TUBO_PVC_SDR21_JG_8_9">#REF!</definedName>
    <definedName name="TUBO_PVC_SDR26_12" localSheetId="0">#REF!</definedName>
    <definedName name="TUBO_PVC_SDR26_12">#REF!</definedName>
    <definedName name="TUBO_PVC_SDR26_12_10" localSheetId="0">#REF!</definedName>
    <definedName name="TUBO_PVC_SDR26_12_10">#REF!</definedName>
    <definedName name="TUBO_PVC_SDR26_12_11" localSheetId="0">#REF!</definedName>
    <definedName name="TUBO_PVC_SDR26_12_11">#REF!</definedName>
    <definedName name="TUBO_PVC_SDR26_12_6" localSheetId="0">#REF!</definedName>
    <definedName name="TUBO_PVC_SDR26_12_6">#REF!</definedName>
    <definedName name="TUBO_PVC_SDR26_12_7" localSheetId="0">#REF!</definedName>
    <definedName name="TUBO_PVC_SDR26_12_7">#REF!</definedName>
    <definedName name="TUBO_PVC_SDR26_12_8" localSheetId="0">#REF!</definedName>
    <definedName name="TUBO_PVC_SDR26_12_8">#REF!</definedName>
    <definedName name="TUBO_PVC_SDR26_12_9" localSheetId="0">#REF!</definedName>
    <definedName name="TUBO_PVC_SDR26_12_9">#REF!</definedName>
    <definedName name="TUBO_PVC_SDR26_2" localSheetId="0">#REF!</definedName>
    <definedName name="TUBO_PVC_SDR26_2">#REF!</definedName>
    <definedName name="TUBO_PVC_SDR26_2_10" localSheetId="0">#REF!</definedName>
    <definedName name="TUBO_PVC_SDR26_2_10">#REF!</definedName>
    <definedName name="TUBO_PVC_SDR26_2_11" localSheetId="0">#REF!</definedName>
    <definedName name="TUBO_PVC_SDR26_2_11">#REF!</definedName>
    <definedName name="TUBO_PVC_SDR26_2_6" localSheetId="0">#REF!</definedName>
    <definedName name="TUBO_PVC_SDR26_2_6">#REF!</definedName>
    <definedName name="TUBO_PVC_SDR26_2_7" localSheetId="0">#REF!</definedName>
    <definedName name="TUBO_PVC_SDR26_2_7">#REF!</definedName>
    <definedName name="TUBO_PVC_SDR26_2_8" localSheetId="0">#REF!</definedName>
    <definedName name="TUBO_PVC_SDR26_2_8">#REF!</definedName>
    <definedName name="TUBO_PVC_SDR26_2_9" localSheetId="0">#REF!</definedName>
    <definedName name="TUBO_PVC_SDR26_2_9">#REF!</definedName>
    <definedName name="TUBO_PVC_SDR26_34" localSheetId="0">#REF!</definedName>
    <definedName name="TUBO_PVC_SDR26_34">#REF!</definedName>
    <definedName name="TUBO_PVC_SDR26_34_10" localSheetId="0">#REF!</definedName>
    <definedName name="TUBO_PVC_SDR26_34_10">#REF!</definedName>
    <definedName name="TUBO_PVC_SDR26_34_11" localSheetId="0">#REF!</definedName>
    <definedName name="TUBO_PVC_SDR26_34_11">#REF!</definedName>
    <definedName name="TUBO_PVC_SDR26_34_6" localSheetId="0">#REF!</definedName>
    <definedName name="TUBO_PVC_SDR26_34_6">#REF!</definedName>
    <definedName name="TUBO_PVC_SDR26_34_7" localSheetId="0">#REF!</definedName>
    <definedName name="TUBO_PVC_SDR26_34_7">#REF!</definedName>
    <definedName name="TUBO_PVC_SDR26_34_8" localSheetId="0">#REF!</definedName>
    <definedName name="TUBO_PVC_SDR26_34_8">#REF!</definedName>
    <definedName name="TUBO_PVC_SDR26_34_9" localSheetId="0">#REF!</definedName>
    <definedName name="TUBO_PVC_SDR26_34_9">#REF!</definedName>
    <definedName name="TUBO_PVC_SDR26_JG_16" localSheetId="0">#REF!</definedName>
    <definedName name="TUBO_PVC_SDR26_JG_16">#REF!</definedName>
    <definedName name="TUBO_PVC_SDR26_JG_16_10" localSheetId="0">#REF!</definedName>
    <definedName name="TUBO_PVC_SDR26_JG_16_10">#REF!</definedName>
    <definedName name="TUBO_PVC_SDR26_JG_16_11" localSheetId="0">#REF!</definedName>
    <definedName name="TUBO_PVC_SDR26_JG_16_11">#REF!</definedName>
    <definedName name="TUBO_PVC_SDR26_JG_16_6" localSheetId="0">#REF!</definedName>
    <definedName name="TUBO_PVC_SDR26_JG_16_6">#REF!</definedName>
    <definedName name="TUBO_PVC_SDR26_JG_16_7" localSheetId="0">#REF!</definedName>
    <definedName name="TUBO_PVC_SDR26_JG_16_7">#REF!</definedName>
    <definedName name="TUBO_PVC_SDR26_JG_16_8" localSheetId="0">#REF!</definedName>
    <definedName name="TUBO_PVC_SDR26_JG_16_8">#REF!</definedName>
    <definedName name="TUBO_PVC_SDR26_JG_16_9" localSheetId="0">#REF!</definedName>
    <definedName name="TUBO_PVC_SDR26_JG_16_9">#REF!</definedName>
    <definedName name="TUBO_PVC_SDR26_JG_3" localSheetId="0">#REF!</definedName>
    <definedName name="TUBO_PVC_SDR26_JG_3">#REF!</definedName>
    <definedName name="TUBO_PVC_SDR26_JG_3_10" localSheetId="0">#REF!</definedName>
    <definedName name="TUBO_PVC_SDR26_JG_3_10">#REF!</definedName>
    <definedName name="TUBO_PVC_SDR26_JG_3_11" localSheetId="0">#REF!</definedName>
    <definedName name="TUBO_PVC_SDR26_JG_3_11">#REF!</definedName>
    <definedName name="TUBO_PVC_SDR26_JG_3_6" localSheetId="0">#REF!</definedName>
    <definedName name="TUBO_PVC_SDR26_JG_3_6">#REF!</definedName>
    <definedName name="TUBO_PVC_SDR26_JG_3_7" localSheetId="0">#REF!</definedName>
    <definedName name="TUBO_PVC_SDR26_JG_3_7">#REF!</definedName>
    <definedName name="TUBO_PVC_SDR26_JG_3_8" localSheetId="0">#REF!</definedName>
    <definedName name="TUBO_PVC_SDR26_JG_3_8">#REF!</definedName>
    <definedName name="TUBO_PVC_SDR26_JG_3_9" localSheetId="0">#REF!</definedName>
    <definedName name="TUBO_PVC_SDR26_JG_3_9">#REF!</definedName>
    <definedName name="TUBO_PVC_SDR26_JG_4" localSheetId="0">#REF!</definedName>
    <definedName name="TUBO_PVC_SDR26_JG_4">#REF!</definedName>
    <definedName name="TUBO_PVC_SDR26_JG_4_10" localSheetId="0">#REF!</definedName>
    <definedName name="TUBO_PVC_SDR26_JG_4_10">#REF!</definedName>
    <definedName name="TUBO_PVC_SDR26_JG_4_11" localSheetId="0">#REF!</definedName>
    <definedName name="TUBO_PVC_SDR26_JG_4_11">#REF!</definedName>
    <definedName name="TUBO_PVC_SDR26_JG_4_6" localSheetId="0">#REF!</definedName>
    <definedName name="TUBO_PVC_SDR26_JG_4_6">#REF!</definedName>
    <definedName name="TUBO_PVC_SDR26_JG_4_7" localSheetId="0">#REF!</definedName>
    <definedName name="TUBO_PVC_SDR26_JG_4_7">#REF!</definedName>
    <definedName name="TUBO_PVC_SDR26_JG_4_8" localSheetId="0">#REF!</definedName>
    <definedName name="TUBO_PVC_SDR26_JG_4_8">#REF!</definedName>
    <definedName name="TUBO_PVC_SDR26_JG_4_9" localSheetId="0">#REF!</definedName>
    <definedName name="TUBO_PVC_SDR26_JG_4_9">#REF!</definedName>
    <definedName name="TUBO_PVC_SDR26_JG_6" localSheetId="0">#REF!</definedName>
    <definedName name="TUBO_PVC_SDR26_JG_6">#REF!</definedName>
    <definedName name="TUBO_PVC_SDR26_JG_6_10" localSheetId="0">#REF!</definedName>
    <definedName name="TUBO_PVC_SDR26_JG_6_10">#REF!</definedName>
    <definedName name="TUBO_PVC_SDR26_JG_6_11" localSheetId="0">#REF!</definedName>
    <definedName name="TUBO_PVC_SDR26_JG_6_11">#REF!</definedName>
    <definedName name="TUBO_PVC_SDR26_JG_6_6" localSheetId="0">#REF!</definedName>
    <definedName name="TUBO_PVC_SDR26_JG_6_6">#REF!</definedName>
    <definedName name="TUBO_PVC_SDR26_JG_6_7" localSheetId="0">#REF!</definedName>
    <definedName name="TUBO_PVC_SDR26_JG_6_7">#REF!</definedName>
    <definedName name="TUBO_PVC_SDR26_JG_6_8" localSheetId="0">#REF!</definedName>
    <definedName name="TUBO_PVC_SDR26_JG_6_8">#REF!</definedName>
    <definedName name="TUBO_PVC_SDR26_JG_6_9" localSheetId="0">#REF!</definedName>
    <definedName name="TUBO_PVC_SDR26_JG_6_9">#REF!</definedName>
    <definedName name="TUBO_PVC_SDR26_JG_8" localSheetId="0">#REF!</definedName>
    <definedName name="TUBO_PVC_SDR26_JG_8">#REF!</definedName>
    <definedName name="TUBO_PVC_SDR26_JG_8_10" localSheetId="0">#REF!</definedName>
    <definedName name="TUBO_PVC_SDR26_JG_8_10">#REF!</definedName>
    <definedName name="TUBO_PVC_SDR26_JG_8_11" localSheetId="0">#REF!</definedName>
    <definedName name="TUBO_PVC_SDR26_JG_8_11">#REF!</definedName>
    <definedName name="TUBO_PVC_SDR26_JG_8_6" localSheetId="0">#REF!</definedName>
    <definedName name="TUBO_PVC_SDR26_JG_8_6">#REF!</definedName>
    <definedName name="TUBO_PVC_SDR26_JG_8_7" localSheetId="0">#REF!</definedName>
    <definedName name="TUBO_PVC_SDR26_JG_8_7">#REF!</definedName>
    <definedName name="TUBO_PVC_SDR26_JG_8_8" localSheetId="0">#REF!</definedName>
    <definedName name="TUBO_PVC_SDR26_JG_8_8">#REF!</definedName>
    <definedName name="TUBO_PVC_SDR26_JG_8_9" localSheetId="0">#REF!</definedName>
    <definedName name="TUBO_PVC_SDR26_JG_8_9">#REF!</definedName>
    <definedName name="TUBO_PVC_SDR325_JG_16" localSheetId="0">#REF!</definedName>
    <definedName name="TUBO_PVC_SDR325_JG_16">#REF!</definedName>
    <definedName name="TUBO_PVC_SDR325_JG_16_10" localSheetId="0">#REF!</definedName>
    <definedName name="TUBO_PVC_SDR325_JG_16_10">#REF!</definedName>
    <definedName name="TUBO_PVC_SDR325_JG_16_11" localSheetId="0">#REF!</definedName>
    <definedName name="TUBO_PVC_SDR325_JG_16_11">#REF!</definedName>
    <definedName name="TUBO_PVC_SDR325_JG_16_6" localSheetId="0">#REF!</definedName>
    <definedName name="TUBO_PVC_SDR325_JG_16_6">#REF!</definedName>
    <definedName name="TUBO_PVC_SDR325_JG_16_7" localSheetId="0">#REF!</definedName>
    <definedName name="TUBO_PVC_SDR325_JG_16_7">#REF!</definedName>
    <definedName name="TUBO_PVC_SDR325_JG_16_8" localSheetId="0">#REF!</definedName>
    <definedName name="TUBO_PVC_SDR325_JG_16_8">#REF!</definedName>
    <definedName name="TUBO_PVC_SDR325_JG_16_9" localSheetId="0">#REF!</definedName>
    <definedName name="TUBO_PVC_SDR325_JG_16_9">#REF!</definedName>
    <definedName name="TUBO_PVC_SDR325_JG_20" localSheetId="0">#REF!</definedName>
    <definedName name="TUBO_PVC_SDR325_JG_20">#REF!</definedName>
    <definedName name="TUBO_PVC_SDR325_JG_20_10" localSheetId="0">#REF!</definedName>
    <definedName name="TUBO_PVC_SDR325_JG_20_10">#REF!</definedName>
    <definedName name="TUBO_PVC_SDR325_JG_20_11" localSheetId="0">#REF!</definedName>
    <definedName name="TUBO_PVC_SDR325_JG_20_11">#REF!</definedName>
    <definedName name="TUBO_PVC_SDR325_JG_20_6" localSheetId="0">#REF!</definedName>
    <definedName name="TUBO_PVC_SDR325_JG_20_6">#REF!</definedName>
    <definedName name="TUBO_PVC_SDR325_JG_20_7" localSheetId="0">#REF!</definedName>
    <definedName name="TUBO_PVC_SDR325_JG_20_7">#REF!</definedName>
    <definedName name="TUBO_PVC_SDR325_JG_20_8" localSheetId="0">#REF!</definedName>
    <definedName name="TUBO_PVC_SDR325_JG_20_8">#REF!</definedName>
    <definedName name="TUBO_PVC_SDR325_JG_20_9" localSheetId="0">#REF!</definedName>
    <definedName name="TUBO_PVC_SDR325_JG_20_9">#REF!</definedName>
    <definedName name="TUBO_PVC_SDR325_JG_8" localSheetId="0">#REF!</definedName>
    <definedName name="TUBO_PVC_SDR325_JG_8">#REF!</definedName>
    <definedName name="TUBO_PVC_SDR325_JG_8_10" localSheetId="0">#REF!</definedName>
    <definedName name="TUBO_PVC_SDR325_JG_8_10">#REF!</definedName>
    <definedName name="TUBO_PVC_SDR325_JG_8_11" localSheetId="0">#REF!</definedName>
    <definedName name="TUBO_PVC_SDR325_JG_8_11">#REF!</definedName>
    <definedName name="TUBO_PVC_SDR325_JG_8_6" localSheetId="0">#REF!</definedName>
    <definedName name="TUBO_PVC_SDR325_JG_8_6">#REF!</definedName>
    <definedName name="TUBO_PVC_SDR325_JG_8_7" localSheetId="0">#REF!</definedName>
    <definedName name="TUBO_PVC_SDR325_JG_8_7">#REF!</definedName>
    <definedName name="TUBO_PVC_SDR325_JG_8_8" localSheetId="0">#REF!</definedName>
    <definedName name="TUBO_PVC_SDR325_JG_8_8">#REF!</definedName>
    <definedName name="TUBO_PVC_SDR325_JG_8_9" localSheetId="0">#REF!</definedName>
    <definedName name="TUBO_PVC_SDR325_JG_8_9">#REF!</definedName>
    <definedName name="TUBO_PVC_SDR41_2" localSheetId="0">#REF!</definedName>
    <definedName name="TUBO_PVC_SDR41_2">#REF!</definedName>
    <definedName name="TUBO_PVC_SDR41_2_10" localSheetId="0">#REF!</definedName>
    <definedName name="TUBO_PVC_SDR41_2_10">#REF!</definedName>
    <definedName name="TUBO_PVC_SDR41_2_11" localSheetId="0">#REF!</definedName>
    <definedName name="TUBO_PVC_SDR41_2_11">#REF!</definedName>
    <definedName name="TUBO_PVC_SDR41_2_6" localSheetId="0">#REF!</definedName>
    <definedName name="TUBO_PVC_SDR41_2_6">#REF!</definedName>
    <definedName name="TUBO_PVC_SDR41_2_7" localSheetId="0">#REF!</definedName>
    <definedName name="TUBO_PVC_SDR41_2_7">#REF!</definedName>
    <definedName name="TUBO_PVC_SDR41_2_8" localSheetId="0">#REF!</definedName>
    <definedName name="TUBO_PVC_SDR41_2_8">#REF!</definedName>
    <definedName name="TUBO_PVC_SDR41_2_9" localSheetId="0">#REF!</definedName>
    <definedName name="TUBO_PVC_SDR41_2_9">#REF!</definedName>
    <definedName name="TUBO_PVC_SDR41_3" localSheetId="0">#REF!</definedName>
    <definedName name="TUBO_PVC_SDR41_3">#REF!</definedName>
    <definedName name="TUBO_PVC_SDR41_3_10" localSheetId="0">#REF!</definedName>
    <definedName name="TUBO_PVC_SDR41_3_10">#REF!</definedName>
    <definedName name="TUBO_PVC_SDR41_3_11" localSheetId="0">#REF!</definedName>
    <definedName name="TUBO_PVC_SDR41_3_11">#REF!</definedName>
    <definedName name="TUBO_PVC_SDR41_3_6" localSheetId="0">#REF!</definedName>
    <definedName name="TUBO_PVC_SDR41_3_6">#REF!</definedName>
    <definedName name="TUBO_PVC_SDR41_3_7" localSheetId="0">#REF!</definedName>
    <definedName name="TUBO_PVC_SDR41_3_7">#REF!</definedName>
    <definedName name="TUBO_PVC_SDR41_3_8" localSheetId="0">#REF!</definedName>
    <definedName name="TUBO_PVC_SDR41_3_8">#REF!</definedName>
    <definedName name="TUBO_PVC_SDR41_3_9" localSheetId="0">#REF!</definedName>
    <definedName name="TUBO_PVC_SDR41_3_9">#REF!</definedName>
    <definedName name="TUBO_PVC_SDR41_4" localSheetId="0">#REF!</definedName>
    <definedName name="TUBO_PVC_SDR41_4">#REF!</definedName>
    <definedName name="TUBO_PVC_SDR41_4_10" localSheetId="0">#REF!</definedName>
    <definedName name="TUBO_PVC_SDR41_4_10">#REF!</definedName>
    <definedName name="TUBO_PVC_SDR41_4_11" localSheetId="0">#REF!</definedName>
    <definedName name="TUBO_PVC_SDR41_4_11">#REF!</definedName>
    <definedName name="TUBO_PVC_SDR41_4_6" localSheetId="0">#REF!</definedName>
    <definedName name="TUBO_PVC_SDR41_4_6">#REF!</definedName>
    <definedName name="TUBO_PVC_SDR41_4_7" localSheetId="0">#REF!</definedName>
    <definedName name="TUBO_PVC_SDR41_4_7">#REF!</definedName>
    <definedName name="TUBO_PVC_SDR41_4_8" localSheetId="0">#REF!</definedName>
    <definedName name="TUBO_PVC_SDR41_4_8">#REF!</definedName>
    <definedName name="TUBO_PVC_SDR41_4_9" localSheetId="0">#REF!</definedName>
    <definedName name="TUBO_PVC_SDR41_4_9">#REF!</definedName>
    <definedName name="TYPE_3M" localSheetId="0">#REF!</definedName>
    <definedName name="TYPE_3M">#REF!</definedName>
    <definedName name="TYPE_3M_10" localSheetId="0">#REF!</definedName>
    <definedName name="TYPE_3M_10">#REF!</definedName>
    <definedName name="TYPE_3M_11" localSheetId="0">#REF!</definedName>
    <definedName name="TYPE_3M_11">#REF!</definedName>
    <definedName name="TYPE_3M_6" localSheetId="0">#REF!</definedName>
    <definedName name="TYPE_3M_6">#REF!</definedName>
    <definedName name="TYPE_3M_7" localSheetId="0">#REF!</definedName>
    <definedName name="TYPE_3M_7">#REF!</definedName>
    <definedName name="TYPE_3M_8" localSheetId="0">#REF!</definedName>
    <definedName name="TYPE_3M_8">#REF!</definedName>
    <definedName name="TYPE_3M_9" localSheetId="0">#REF!</definedName>
    <definedName name="TYPE_3M_9">#REF!</definedName>
    <definedName name="UND">#N/A</definedName>
    <definedName name="UND_6">NA()</definedName>
    <definedName name="UNION_HG_1" localSheetId="0">#REF!</definedName>
    <definedName name="UNION_HG_1">#REF!</definedName>
    <definedName name="UNION_HG_1_10" localSheetId="0">#REF!</definedName>
    <definedName name="UNION_HG_1_10">#REF!</definedName>
    <definedName name="UNION_HG_1_11" localSheetId="0">#REF!</definedName>
    <definedName name="UNION_HG_1_11">#REF!</definedName>
    <definedName name="UNION_HG_1_6" localSheetId="0">#REF!</definedName>
    <definedName name="UNION_HG_1_6">#REF!</definedName>
    <definedName name="UNION_HG_1_7" localSheetId="0">#REF!</definedName>
    <definedName name="UNION_HG_1_7">#REF!</definedName>
    <definedName name="UNION_HG_1_8" localSheetId="0">#REF!</definedName>
    <definedName name="UNION_HG_1_8">#REF!</definedName>
    <definedName name="UNION_HG_1_9" localSheetId="0">#REF!</definedName>
    <definedName name="UNION_HG_1_9">#REF!</definedName>
    <definedName name="UNION_HG_12" localSheetId="0">#REF!</definedName>
    <definedName name="UNION_HG_12">#REF!</definedName>
    <definedName name="UNION_HG_12_10" localSheetId="0">#REF!</definedName>
    <definedName name="UNION_HG_12_10">#REF!</definedName>
    <definedName name="UNION_HG_12_11" localSheetId="0">#REF!</definedName>
    <definedName name="UNION_HG_12_11">#REF!</definedName>
    <definedName name="UNION_HG_12_6" localSheetId="0">#REF!</definedName>
    <definedName name="UNION_HG_12_6">#REF!</definedName>
    <definedName name="UNION_HG_12_7" localSheetId="0">#REF!</definedName>
    <definedName name="UNION_HG_12_7">#REF!</definedName>
    <definedName name="UNION_HG_12_8" localSheetId="0">#REF!</definedName>
    <definedName name="UNION_HG_12_8">#REF!</definedName>
    <definedName name="UNION_HG_12_9" localSheetId="0">#REF!</definedName>
    <definedName name="UNION_HG_12_9">#REF!</definedName>
    <definedName name="UNION_HG_34" localSheetId="0">#REF!</definedName>
    <definedName name="UNION_HG_34">#REF!</definedName>
    <definedName name="UNION_HG_34_10" localSheetId="0">#REF!</definedName>
    <definedName name="UNION_HG_34_10">#REF!</definedName>
    <definedName name="UNION_HG_34_11" localSheetId="0">#REF!</definedName>
    <definedName name="UNION_HG_34_11">#REF!</definedName>
    <definedName name="UNION_HG_34_6" localSheetId="0">#REF!</definedName>
    <definedName name="UNION_HG_34_6">#REF!</definedName>
    <definedName name="UNION_HG_34_7" localSheetId="0">#REF!</definedName>
    <definedName name="UNION_HG_34_7">#REF!</definedName>
    <definedName name="UNION_HG_34_8" localSheetId="0">#REF!</definedName>
    <definedName name="UNION_HG_34_8">#REF!</definedName>
    <definedName name="UNION_HG_34_9" localSheetId="0">#REF!</definedName>
    <definedName name="UNION_HG_34_9">#REF!</definedName>
    <definedName name="UNION_PVC_PRES_12" localSheetId="0">#REF!</definedName>
    <definedName name="UNION_PVC_PRES_12">#REF!</definedName>
    <definedName name="UNION_PVC_PRES_12_10" localSheetId="0">#REF!</definedName>
    <definedName name="UNION_PVC_PRES_12_10">#REF!</definedName>
    <definedName name="UNION_PVC_PRES_12_11" localSheetId="0">#REF!</definedName>
    <definedName name="UNION_PVC_PRES_12_11">#REF!</definedName>
    <definedName name="UNION_PVC_PRES_12_6" localSheetId="0">#REF!</definedName>
    <definedName name="UNION_PVC_PRES_12_6">#REF!</definedName>
    <definedName name="UNION_PVC_PRES_12_7" localSheetId="0">#REF!</definedName>
    <definedName name="UNION_PVC_PRES_12_7">#REF!</definedName>
    <definedName name="UNION_PVC_PRES_12_8" localSheetId="0">#REF!</definedName>
    <definedName name="UNION_PVC_PRES_12_8">#REF!</definedName>
    <definedName name="UNION_PVC_PRES_12_9" localSheetId="0">#REF!</definedName>
    <definedName name="UNION_PVC_PRES_12_9">#REF!</definedName>
    <definedName name="UNION_PVC_PRES_34" localSheetId="0">#REF!</definedName>
    <definedName name="UNION_PVC_PRES_34">#REF!</definedName>
    <definedName name="UNION_PVC_PRES_34_10" localSheetId="0">#REF!</definedName>
    <definedName name="UNION_PVC_PRES_34_10">#REF!</definedName>
    <definedName name="UNION_PVC_PRES_34_11" localSheetId="0">#REF!</definedName>
    <definedName name="UNION_PVC_PRES_34_11">#REF!</definedName>
    <definedName name="UNION_PVC_PRES_34_6" localSheetId="0">#REF!</definedName>
    <definedName name="UNION_PVC_PRES_34_6">#REF!</definedName>
    <definedName name="UNION_PVC_PRES_34_7" localSheetId="0">#REF!</definedName>
    <definedName name="UNION_PVC_PRES_34_7">#REF!</definedName>
    <definedName name="UNION_PVC_PRES_34_8" localSheetId="0">#REF!</definedName>
    <definedName name="UNION_PVC_PRES_34_8">#REF!</definedName>
    <definedName name="UNION_PVC_PRES_34_9" localSheetId="0">#REF!</definedName>
    <definedName name="UNION_PVC_PRES_34_9">#REF!</definedName>
    <definedName name="vaciadohormigonindustrial" localSheetId="0">#REF!</definedName>
    <definedName name="vaciadohormigonindustrial">#REF!</definedName>
    <definedName name="vaciadohormigonindustrial_8" localSheetId="0">#REF!</definedName>
    <definedName name="vaciadohormigonindustrial_8">#REF!</definedName>
    <definedName name="vaciadozapata" localSheetId="0">#REF!</definedName>
    <definedName name="vaciadozapata">#REF!</definedName>
    <definedName name="vaciadozapata_8" localSheetId="0">#REF!</definedName>
    <definedName name="vaciadozapata_8">#REF!</definedName>
    <definedName name="VALVULA_AIRE_1_HF_ROSCADA" localSheetId="0">#REF!</definedName>
    <definedName name="VALVULA_AIRE_1_HF_ROSCADA">#REF!</definedName>
    <definedName name="VALVULA_AIRE_1_HF_ROSCADA_10" localSheetId="0">#REF!</definedName>
    <definedName name="VALVULA_AIRE_1_HF_ROSCADA_10">#REF!</definedName>
    <definedName name="VALVULA_AIRE_1_HF_ROSCADA_11" localSheetId="0">#REF!</definedName>
    <definedName name="VALVULA_AIRE_1_HF_ROSCADA_11">#REF!</definedName>
    <definedName name="VALVULA_AIRE_1_HF_ROSCADA_6" localSheetId="0">#REF!</definedName>
    <definedName name="VALVULA_AIRE_1_HF_ROSCADA_6">#REF!</definedName>
    <definedName name="VALVULA_AIRE_1_HF_ROSCADA_7" localSheetId="0">#REF!</definedName>
    <definedName name="VALVULA_AIRE_1_HF_ROSCADA_7">#REF!</definedName>
    <definedName name="VALVULA_AIRE_1_HF_ROSCADA_8" localSheetId="0">#REF!</definedName>
    <definedName name="VALVULA_AIRE_1_HF_ROSCADA_8">#REF!</definedName>
    <definedName name="VALVULA_AIRE_1_HF_ROSCADA_9" localSheetId="0">#REF!</definedName>
    <definedName name="VALVULA_AIRE_1_HF_ROSCADA_9">#REF!</definedName>
    <definedName name="VALVULA_AIRE_3_HF_ROSCADA" localSheetId="0">#REF!</definedName>
    <definedName name="VALVULA_AIRE_3_HF_ROSCADA">#REF!</definedName>
    <definedName name="VALVULA_AIRE_3_HF_ROSCADA_10" localSheetId="0">#REF!</definedName>
    <definedName name="VALVULA_AIRE_3_HF_ROSCADA_10">#REF!</definedName>
    <definedName name="VALVULA_AIRE_3_HF_ROSCADA_11" localSheetId="0">#REF!</definedName>
    <definedName name="VALVULA_AIRE_3_HF_ROSCADA_11">#REF!</definedName>
    <definedName name="VALVULA_AIRE_3_HF_ROSCADA_6" localSheetId="0">#REF!</definedName>
    <definedName name="VALVULA_AIRE_3_HF_ROSCADA_6">#REF!</definedName>
    <definedName name="VALVULA_AIRE_3_HF_ROSCADA_7" localSheetId="0">#REF!</definedName>
    <definedName name="VALVULA_AIRE_3_HF_ROSCADA_7">#REF!</definedName>
    <definedName name="VALVULA_AIRE_3_HF_ROSCADA_8" localSheetId="0">#REF!</definedName>
    <definedName name="VALVULA_AIRE_3_HF_ROSCADA_8">#REF!</definedName>
    <definedName name="VALVULA_AIRE_3_HF_ROSCADA_9" localSheetId="0">#REF!</definedName>
    <definedName name="VALVULA_AIRE_3_HF_ROSCADA_9">#REF!</definedName>
    <definedName name="VALVULA_AIRE_34_HF_ROSCADA" localSheetId="0">#REF!</definedName>
    <definedName name="VALVULA_AIRE_34_HF_ROSCADA">#REF!</definedName>
    <definedName name="VALVULA_AIRE_34_HF_ROSCADA_10" localSheetId="0">#REF!</definedName>
    <definedName name="VALVULA_AIRE_34_HF_ROSCADA_10">#REF!</definedName>
    <definedName name="VALVULA_AIRE_34_HF_ROSCADA_11" localSheetId="0">#REF!</definedName>
    <definedName name="VALVULA_AIRE_34_HF_ROSCADA_11">#REF!</definedName>
    <definedName name="VALVULA_AIRE_34_HF_ROSCADA_6" localSheetId="0">#REF!</definedName>
    <definedName name="VALVULA_AIRE_34_HF_ROSCADA_6">#REF!</definedName>
    <definedName name="VALVULA_AIRE_34_HF_ROSCADA_7" localSheetId="0">#REF!</definedName>
    <definedName name="VALVULA_AIRE_34_HF_ROSCADA_7">#REF!</definedName>
    <definedName name="VALVULA_AIRE_34_HF_ROSCADA_8" localSheetId="0">#REF!</definedName>
    <definedName name="VALVULA_AIRE_34_HF_ROSCADA_8">#REF!</definedName>
    <definedName name="VALVULA_AIRE_34_HF_ROSCADA_9" localSheetId="0">#REF!</definedName>
    <definedName name="VALVULA_AIRE_34_HF_ROSCADA_9">#REF!</definedName>
    <definedName name="VALVULA_COMP_12_HF_PLATILLADA" localSheetId="0">#REF!</definedName>
    <definedName name="VALVULA_COMP_12_HF_PLATILLADA">#REF!</definedName>
    <definedName name="VALVULA_COMP_12_HF_PLATILLADA_10" localSheetId="0">#REF!</definedName>
    <definedName name="VALVULA_COMP_12_HF_PLATILLADA_10">#REF!</definedName>
    <definedName name="VALVULA_COMP_12_HF_PLATILLADA_11" localSheetId="0">#REF!</definedName>
    <definedName name="VALVULA_COMP_12_HF_PLATILLADA_11">#REF!</definedName>
    <definedName name="VALVULA_COMP_12_HF_PLATILLADA_6" localSheetId="0">#REF!</definedName>
    <definedName name="VALVULA_COMP_12_HF_PLATILLADA_6">#REF!</definedName>
    <definedName name="VALVULA_COMP_12_HF_PLATILLADA_7" localSheetId="0">#REF!</definedName>
    <definedName name="VALVULA_COMP_12_HF_PLATILLADA_7">#REF!</definedName>
    <definedName name="VALVULA_COMP_12_HF_PLATILLADA_8" localSheetId="0">#REF!</definedName>
    <definedName name="VALVULA_COMP_12_HF_PLATILLADA_8">#REF!</definedName>
    <definedName name="VALVULA_COMP_12_HF_PLATILLADA_9" localSheetId="0">#REF!</definedName>
    <definedName name="VALVULA_COMP_12_HF_PLATILLADA_9">#REF!</definedName>
    <definedName name="VALVULA_COMP_16_HF_PLATILLADA" localSheetId="0">#REF!</definedName>
    <definedName name="VALVULA_COMP_16_HF_PLATILLADA">#REF!</definedName>
    <definedName name="VALVULA_COMP_16_HF_PLATILLADA_10" localSheetId="0">#REF!</definedName>
    <definedName name="VALVULA_COMP_16_HF_PLATILLADA_10">#REF!</definedName>
    <definedName name="VALVULA_COMP_16_HF_PLATILLADA_11" localSheetId="0">#REF!</definedName>
    <definedName name="VALVULA_COMP_16_HF_PLATILLADA_11">#REF!</definedName>
    <definedName name="VALVULA_COMP_16_HF_PLATILLADA_6" localSheetId="0">#REF!</definedName>
    <definedName name="VALVULA_COMP_16_HF_PLATILLADA_6">#REF!</definedName>
    <definedName name="VALVULA_COMP_16_HF_PLATILLADA_7" localSheetId="0">#REF!</definedName>
    <definedName name="VALVULA_COMP_16_HF_PLATILLADA_7">#REF!</definedName>
    <definedName name="VALVULA_COMP_16_HF_PLATILLADA_8" localSheetId="0">#REF!</definedName>
    <definedName name="VALVULA_COMP_16_HF_PLATILLADA_8">#REF!</definedName>
    <definedName name="VALVULA_COMP_16_HF_PLATILLADA_9" localSheetId="0">#REF!</definedName>
    <definedName name="VALVULA_COMP_16_HF_PLATILLADA_9">#REF!</definedName>
    <definedName name="VALVULA_COMP_2_12_HF_ROSCADA" localSheetId="0">#REF!</definedName>
    <definedName name="VALVULA_COMP_2_12_HF_ROSCADA">#REF!</definedName>
    <definedName name="VALVULA_COMP_2_12_HF_ROSCADA_10" localSheetId="0">#REF!</definedName>
    <definedName name="VALVULA_COMP_2_12_HF_ROSCADA_10">#REF!</definedName>
    <definedName name="VALVULA_COMP_2_12_HF_ROSCADA_11" localSheetId="0">#REF!</definedName>
    <definedName name="VALVULA_COMP_2_12_HF_ROSCADA_11">#REF!</definedName>
    <definedName name="VALVULA_COMP_2_12_HF_ROSCADA_6" localSheetId="0">#REF!</definedName>
    <definedName name="VALVULA_COMP_2_12_HF_ROSCADA_6">#REF!</definedName>
    <definedName name="VALVULA_COMP_2_12_HF_ROSCADA_7" localSheetId="0">#REF!</definedName>
    <definedName name="VALVULA_COMP_2_12_HF_ROSCADA_7">#REF!</definedName>
    <definedName name="VALVULA_COMP_2_12_HF_ROSCADA_8" localSheetId="0">#REF!</definedName>
    <definedName name="VALVULA_COMP_2_12_HF_ROSCADA_8">#REF!</definedName>
    <definedName name="VALVULA_COMP_2_12_HF_ROSCADA_9" localSheetId="0">#REF!</definedName>
    <definedName name="VALVULA_COMP_2_12_HF_ROSCADA_9">#REF!</definedName>
    <definedName name="VALVULA_COMP_2_HF_ROSCADA" localSheetId="0">#REF!</definedName>
    <definedName name="VALVULA_COMP_2_HF_ROSCADA">#REF!</definedName>
    <definedName name="VALVULA_COMP_2_HF_ROSCADA_10" localSheetId="0">#REF!</definedName>
    <definedName name="VALVULA_COMP_2_HF_ROSCADA_10">#REF!</definedName>
    <definedName name="VALVULA_COMP_2_HF_ROSCADA_11" localSheetId="0">#REF!</definedName>
    <definedName name="VALVULA_COMP_2_HF_ROSCADA_11">#REF!</definedName>
    <definedName name="VALVULA_COMP_2_HF_ROSCADA_6" localSheetId="0">#REF!</definedName>
    <definedName name="VALVULA_COMP_2_HF_ROSCADA_6">#REF!</definedName>
    <definedName name="VALVULA_COMP_2_HF_ROSCADA_7" localSheetId="0">#REF!</definedName>
    <definedName name="VALVULA_COMP_2_HF_ROSCADA_7">#REF!</definedName>
    <definedName name="VALVULA_COMP_2_HF_ROSCADA_8" localSheetId="0">#REF!</definedName>
    <definedName name="VALVULA_COMP_2_HF_ROSCADA_8">#REF!</definedName>
    <definedName name="VALVULA_COMP_2_HF_ROSCADA_9" localSheetId="0">#REF!</definedName>
    <definedName name="VALVULA_COMP_2_HF_ROSCADA_9">#REF!</definedName>
    <definedName name="VALVULA_COMP_20_HF_PLATILLADA" localSheetId="0">#REF!</definedName>
    <definedName name="VALVULA_COMP_20_HF_PLATILLADA">#REF!</definedName>
    <definedName name="VALVULA_COMP_20_HF_PLATILLADA_10" localSheetId="0">#REF!</definedName>
    <definedName name="VALVULA_COMP_20_HF_PLATILLADA_10">#REF!</definedName>
    <definedName name="VALVULA_COMP_20_HF_PLATILLADA_11" localSheetId="0">#REF!</definedName>
    <definedName name="VALVULA_COMP_20_HF_PLATILLADA_11">#REF!</definedName>
    <definedName name="VALVULA_COMP_20_HF_PLATILLADA_6" localSheetId="0">#REF!</definedName>
    <definedName name="VALVULA_COMP_20_HF_PLATILLADA_6">#REF!</definedName>
    <definedName name="VALVULA_COMP_20_HF_PLATILLADA_7" localSheetId="0">#REF!</definedName>
    <definedName name="VALVULA_COMP_20_HF_PLATILLADA_7">#REF!</definedName>
    <definedName name="VALVULA_COMP_20_HF_PLATILLADA_8" localSheetId="0">#REF!</definedName>
    <definedName name="VALVULA_COMP_20_HF_PLATILLADA_8">#REF!</definedName>
    <definedName name="VALVULA_COMP_20_HF_PLATILLADA_9" localSheetId="0">#REF!</definedName>
    <definedName name="VALVULA_COMP_20_HF_PLATILLADA_9">#REF!</definedName>
    <definedName name="VALVULA_COMP_3_HF_ROSCADA" localSheetId="0">#REF!</definedName>
    <definedName name="VALVULA_COMP_3_HF_ROSCADA">#REF!</definedName>
    <definedName name="VALVULA_COMP_3_HF_ROSCADA_10" localSheetId="0">#REF!</definedName>
    <definedName name="VALVULA_COMP_3_HF_ROSCADA_10">#REF!</definedName>
    <definedName name="VALVULA_COMP_3_HF_ROSCADA_11" localSheetId="0">#REF!</definedName>
    <definedName name="VALVULA_COMP_3_HF_ROSCADA_11">#REF!</definedName>
    <definedName name="VALVULA_COMP_3_HF_ROSCADA_6" localSheetId="0">#REF!</definedName>
    <definedName name="VALVULA_COMP_3_HF_ROSCADA_6">#REF!</definedName>
    <definedName name="VALVULA_COMP_3_HF_ROSCADA_7" localSheetId="0">#REF!</definedName>
    <definedName name="VALVULA_COMP_3_HF_ROSCADA_7">#REF!</definedName>
    <definedName name="VALVULA_COMP_3_HF_ROSCADA_8" localSheetId="0">#REF!</definedName>
    <definedName name="VALVULA_COMP_3_HF_ROSCADA_8">#REF!</definedName>
    <definedName name="VALVULA_COMP_3_HF_ROSCADA_9" localSheetId="0">#REF!</definedName>
    <definedName name="VALVULA_COMP_3_HF_ROSCADA_9">#REF!</definedName>
    <definedName name="VALVULA_COMP_4_HF_PLATILLADA" localSheetId="0">#REF!</definedName>
    <definedName name="VALVULA_COMP_4_HF_PLATILLADA">#REF!</definedName>
    <definedName name="VALVULA_COMP_4_HF_PLATILLADA_10" localSheetId="0">#REF!</definedName>
    <definedName name="VALVULA_COMP_4_HF_PLATILLADA_10">#REF!</definedName>
    <definedName name="VALVULA_COMP_4_HF_PLATILLADA_11" localSheetId="0">#REF!</definedName>
    <definedName name="VALVULA_COMP_4_HF_PLATILLADA_11">#REF!</definedName>
    <definedName name="VALVULA_COMP_4_HF_PLATILLADA_6" localSheetId="0">#REF!</definedName>
    <definedName name="VALVULA_COMP_4_HF_PLATILLADA_6">#REF!</definedName>
    <definedName name="VALVULA_COMP_4_HF_PLATILLADA_7" localSheetId="0">#REF!</definedName>
    <definedName name="VALVULA_COMP_4_HF_PLATILLADA_7">#REF!</definedName>
    <definedName name="VALVULA_COMP_4_HF_PLATILLADA_8" localSheetId="0">#REF!</definedName>
    <definedName name="VALVULA_COMP_4_HF_PLATILLADA_8">#REF!</definedName>
    <definedName name="VALVULA_COMP_4_HF_PLATILLADA_9" localSheetId="0">#REF!</definedName>
    <definedName name="VALVULA_COMP_4_HF_PLATILLADA_9">#REF!</definedName>
    <definedName name="VALVULA_COMP_4_HF_ROSCADA" localSheetId="0">#REF!</definedName>
    <definedName name="VALVULA_COMP_4_HF_ROSCADA">#REF!</definedName>
    <definedName name="VALVULA_COMP_4_HF_ROSCADA_10" localSheetId="0">#REF!</definedName>
    <definedName name="VALVULA_COMP_4_HF_ROSCADA_10">#REF!</definedName>
    <definedName name="VALVULA_COMP_4_HF_ROSCADA_11" localSheetId="0">#REF!</definedName>
    <definedName name="VALVULA_COMP_4_HF_ROSCADA_11">#REF!</definedName>
    <definedName name="VALVULA_COMP_4_HF_ROSCADA_6" localSheetId="0">#REF!</definedName>
    <definedName name="VALVULA_COMP_4_HF_ROSCADA_6">#REF!</definedName>
    <definedName name="VALVULA_COMP_4_HF_ROSCADA_7" localSheetId="0">#REF!</definedName>
    <definedName name="VALVULA_COMP_4_HF_ROSCADA_7">#REF!</definedName>
    <definedName name="VALVULA_COMP_4_HF_ROSCADA_8" localSheetId="0">#REF!</definedName>
    <definedName name="VALVULA_COMP_4_HF_ROSCADA_8">#REF!</definedName>
    <definedName name="VALVULA_COMP_4_HF_ROSCADA_9" localSheetId="0">#REF!</definedName>
    <definedName name="VALVULA_COMP_4_HF_ROSCADA_9">#REF!</definedName>
    <definedName name="VALVULA_COMP_6_HF_PLATILLADA" localSheetId="0">#REF!</definedName>
    <definedName name="VALVULA_COMP_6_HF_PLATILLADA">#REF!</definedName>
    <definedName name="VALVULA_COMP_6_HF_PLATILLADA_10" localSheetId="0">#REF!</definedName>
    <definedName name="VALVULA_COMP_6_HF_PLATILLADA_10">#REF!</definedName>
    <definedName name="VALVULA_COMP_6_HF_PLATILLADA_11" localSheetId="0">#REF!</definedName>
    <definedName name="VALVULA_COMP_6_HF_PLATILLADA_11">#REF!</definedName>
    <definedName name="VALVULA_COMP_6_HF_PLATILLADA_6" localSheetId="0">#REF!</definedName>
    <definedName name="VALVULA_COMP_6_HF_PLATILLADA_6">#REF!</definedName>
    <definedName name="VALVULA_COMP_6_HF_PLATILLADA_7" localSheetId="0">#REF!</definedName>
    <definedName name="VALVULA_COMP_6_HF_PLATILLADA_7">#REF!</definedName>
    <definedName name="VALVULA_COMP_6_HF_PLATILLADA_8" localSheetId="0">#REF!</definedName>
    <definedName name="VALVULA_COMP_6_HF_PLATILLADA_8">#REF!</definedName>
    <definedName name="VALVULA_COMP_6_HF_PLATILLADA_9" localSheetId="0">#REF!</definedName>
    <definedName name="VALVULA_COMP_6_HF_PLATILLADA_9">#REF!</definedName>
    <definedName name="VALVULA_COMP_8_HF_PLATILLADA" localSheetId="0">#REF!</definedName>
    <definedName name="VALVULA_COMP_8_HF_PLATILLADA">#REF!</definedName>
    <definedName name="VALVULA_COMP_8_HF_PLATILLADA_10" localSheetId="0">#REF!</definedName>
    <definedName name="VALVULA_COMP_8_HF_PLATILLADA_10">#REF!</definedName>
    <definedName name="VALVULA_COMP_8_HF_PLATILLADA_11" localSheetId="0">#REF!</definedName>
    <definedName name="VALVULA_COMP_8_HF_PLATILLADA_11">#REF!</definedName>
    <definedName name="VALVULA_COMP_8_HF_PLATILLADA_6" localSheetId="0">#REF!</definedName>
    <definedName name="VALVULA_COMP_8_HF_PLATILLADA_6">#REF!</definedName>
    <definedName name="VALVULA_COMP_8_HF_PLATILLADA_7" localSheetId="0">#REF!</definedName>
    <definedName name="VALVULA_COMP_8_HF_PLATILLADA_7">#REF!</definedName>
    <definedName name="VALVULA_COMP_8_HF_PLATILLADA_8" localSheetId="0">#REF!</definedName>
    <definedName name="VALVULA_COMP_8_HF_PLATILLADA_8">#REF!</definedName>
    <definedName name="VALVULA_COMP_8_HF_PLATILLADA_9" localSheetId="0">#REF!</definedName>
    <definedName name="VALVULA_COMP_8_HF_PLATILLADA_9">#REF!</definedName>
    <definedName name="VARILLA_BLOQUES_20" localSheetId="0">#REF!</definedName>
    <definedName name="VARILLA_BLOQUES_20">#REF!</definedName>
    <definedName name="VARILLA_BLOQUES_20_10" localSheetId="0">#REF!</definedName>
    <definedName name="VARILLA_BLOQUES_20_10">#REF!</definedName>
    <definedName name="VARILLA_BLOQUES_20_11" localSheetId="0">#REF!</definedName>
    <definedName name="VARILLA_BLOQUES_20_11">#REF!</definedName>
    <definedName name="VARILLA_BLOQUES_20_6" localSheetId="0">#REF!</definedName>
    <definedName name="VARILLA_BLOQUES_20_6">#REF!</definedName>
    <definedName name="VARILLA_BLOQUES_20_7" localSheetId="0">#REF!</definedName>
    <definedName name="VARILLA_BLOQUES_20_7">#REF!</definedName>
    <definedName name="VARILLA_BLOQUES_20_8" localSheetId="0">#REF!</definedName>
    <definedName name="VARILLA_BLOQUES_20_8">#REF!</definedName>
    <definedName name="VARILLA_BLOQUES_20_9" localSheetId="0">#REF!</definedName>
    <definedName name="VARILLA_BLOQUES_20_9">#REF!</definedName>
    <definedName name="VARILLA_BLOQUES_40" localSheetId="0">#REF!</definedName>
    <definedName name="VARILLA_BLOQUES_40">#REF!</definedName>
    <definedName name="VARILLA_BLOQUES_40_10" localSheetId="0">#REF!</definedName>
    <definedName name="VARILLA_BLOQUES_40_10">#REF!</definedName>
    <definedName name="VARILLA_BLOQUES_40_11" localSheetId="0">#REF!</definedName>
    <definedName name="VARILLA_BLOQUES_40_11">#REF!</definedName>
    <definedName name="VARILLA_BLOQUES_40_6" localSheetId="0">#REF!</definedName>
    <definedName name="VARILLA_BLOQUES_40_6">#REF!</definedName>
    <definedName name="VARILLA_BLOQUES_40_7" localSheetId="0">#REF!</definedName>
    <definedName name="VARILLA_BLOQUES_40_7">#REF!</definedName>
    <definedName name="VARILLA_BLOQUES_40_8" localSheetId="0">#REF!</definedName>
    <definedName name="VARILLA_BLOQUES_40_8">#REF!</definedName>
    <definedName name="VARILLA_BLOQUES_40_9" localSheetId="0">#REF!</definedName>
    <definedName name="VARILLA_BLOQUES_40_9">#REF!</definedName>
    <definedName name="VARILLA_BLOQUES_60" localSheetId="0">#REF!</definedName>
    <definedName name="VARILLA_BLOQUES_60">#REF!</definedName>
    <definedName name="VARILLA_BLOQUES_60_10" localSheetId="0">#REF!</definedName>
    <definedName name="VARILLA_BLOQUES_60_10">#REF!</definedName>
    <definedName name="VARILLA_BLOQUES_60_11" localSheetId="0">#REF!</definedName>
    <definedName name="VARILLA_BLOQUES_60_11">#REF!</definedName>
    <definedName name="VARILLA_BLOQUES_60_6" localSheetId="0">#REF!</definedName>
    <definedName name="VARILLA_BLOQUES_60_6">#REF!</definedName>
    <definedName name="VARILLA_BLOQUES_60_7" localSheetId="0">#REF!</definedName>
    <definedName name="VARILLA_BLOQUES_60_7">#REF!</definedName>
    <definedName name="VARILLA_BLOQUES_60_8" localSheetId="0">#REF!</definedName>
    <definedName name="VARILLA_BLOQUES_60_8">#REF!</definedName>
    <definedName name="VARILLA_BLOQUES_60_9" localSheetId="0">#REF!</definedName>
    <definedName name="VARILLA_BLOQUES_60_9">#REF!</definedName>
    <definedName name="VARILLA_BLOQUES_80" localSheetId="0">#REF!</definedName>
    <definedName name="VARILLA_BLOQUES_80">#REF!</definedName>
    <definedName name="VARILLA_BLOQUES_80_10" localSheetId="0">#REF!</definedName>
    <definedName name="VARILLA_BLOQUES_80_10">#REF!</definedName>
    <definedName name="VARILLA_BLOQUES_80_11" localSheetId="0">#REF!</definedName>
    <definedName name="VARILLA_BLOQUES_80_11">#REF!</definedName>
    <definedName name="VARILLA_BLOQUES_80_6" localSheetId="0">#REF!</definedName>
    <definedName name="VARILLA_BLOQUES_80_6">#REF!</definedName>
    <definedName name="VARILLA_BLOQUES_80_7" localSheetId="0">#REF!</definedName>
    <definedName name="VARILLA_BLOQUES_80_7">#REF!</definedName>
    <definedName name="VARILLA_BLOQUES_80_8" localSheetId="0">#REF!</definedName>
    <definedName name="VARILLA_BLOQUES_80_8">#REF!</definedName>
    <definedName name="VARILLA_BLOQUES_80_9" localSheetId="0">#REF!</definedName>
    <definedName name="VARILLA_BLOQUES_80_9">#REF!</definedName>
    <definedName name="VCOLGANTE1590" localSheetId="0">#REF!</definedName>
    <definedName name="VCOLGANTE1590">#REF!</definedName>
    <definedName name="VCOLGANTE1590_6" localSheetId="0">#REF!</definedName>
    <definedName name="VCOLGANTE1590_6">#REF!</definedName>
    <definedName name="VIBRADO" localSheetId="0">#REF!</definedName>
    <definedName name="VIBRADO">#REF!</definedName>
    <definedName name="VIBRADO_10" localSheetId="0">#REF!</definedName>
    <definedName name="VIBRADO_10">#REF!</definedName>
    <definedName name="VIBRADO_11" localSheetId="0">#REF!</definedName>
    <definedName name="VIBRADO_11">#REF!</definedName>
    <definedName name="VIBRADO_6" localSheetId="0">#REF!</definedName>
    <definedName name="VIBRADO_6">#REF!</definedName>
    <definedName name="VIBRADO_7" localSheetId="0">#REF!</definedName>
    <definedName name="VIBRADO_7">#REF!</definedName>
    <definedName name="VIBRADO_8" localSheetId="0">#REF!</definedName>
    <definedName name="VIBRADO_8">#REF!</definedName>
    <definedName name="VIBRADO_9" localSheetId="0">#REF!</definedName>
    <definedName name="VIBRADO_9">#REF!</definedName>
    <definedName name="VIGASHP" localSheetId="0">#REF!</definedName>
    <definedName name="VIGASHP">#REF!</definedName>
    <definedName name="VIGASHP_8" localSheetId="0">#REF!</definedName>
    <definedName name="VIGASHP_8">#REF!</definedName>
    <definedName name="VIOLINADO" localSheetId="0">#REF!</definedName>
    <definedName name="VIOLINADO">#REF!</definedName>
    <definedName name="VIOLINADO_10" localSheetId="0">#REF!</definedName>
    <definedName name="VIOLINADO_10">#REF!</definedName>
    <definedName name="VIOLINADO_11" localSheetId="0">#REF!</definedName>
    <definedName name="VIOLINADO_11">#REF!</definedName>
    <definedName name="VIOLINADO_6" localSheetId="0">#REF!</definedName>
    <definedName name="VIOLINADO_6">#REF!</definedName>
    <definedName name="VIOLINADO_7" localSheetId="0">#REF!</definedName>
    <definedName name="VIOLINADO_7">#REF!</definedName>
    <definedName name="VIOLINADO_8" localSheetId="0">#REF!</definedName>
    <definedName name="VIOLINADO_8">#REF!</definedName>
    <definedName name="VIOLINADO_9" localSheetId="0">#REF!</definedName>
    <definedName name="VIOLINADO_9">#REF!</definedName>
    <definedName name="VUELO10" localSheetId="0">#REF!</definedName>
    <definedName name="VUELO10">#REF!</definedName>
    <definedName name="VUELO10_6" localSheetId="0">#REF!</definedName>
    <definedName name="VUELO10_6">#REF!</definedName>
    <definedName name="Winche" localSheetId="0">#REF!</definedName>
    <definedName name="Winche">#REF!</definedName>
    <definedName name="Winche_10" localSheetId="0">#REF!</definedName>
    <definedName name="Winche_10">#REF!</definedName>
    <definedName name="Winche_11" localSheetId="0">#REF!</definedName>
    <definedName name="Winche_11">#REF!</definedName>
    <definedName name="Winche_6" localSheetId="0">#REF!</definedName>
    <definedName name="Winche_6">#REF!</definedName>
    <definedName name="Winche_7" localSheetId="0">#REF!</definedName>
    <definedName name="Winche_7">#REF!</definedName>
    <definedName name="Winche_8" localSheetId="0">#REF!</definedName>
    <definedName name="Winche_8">#REF!</definedName>
    <definedName name="Winche_9" localSheetId="0">#REF!</definedName>
    <definedName name="Winche_9">#REF!</definedName>
    <definedName name="WWW">[21]INS!$D$561</definedName>
    <definedName name="YEE_PVC_DREN_2" localSheetId="0">#REF!</definedName>
    <definedName name="YEE_PVC_DREN_2">#REF!</definedName>
    <definedName name="YEE_PVC_DREN_2_10" localSheetId="0">#REF!</definedName>
    <definedName name="YEE_PVC_DREN_2_10">#REF!</definedName>
    <definedName name="YEE_PVC_DREN_2_11" localSheetId="0">#REF!</definedName>
    <definedName name="YEE_PVC_DREN_2_11">#REF!</definedName>
    <definedName name="YEE_PVC_DREN_2_6" localSheetId="0">#REF!</definedName>
    <definedName name="YEE_PVC_DREN_2_6">#REF!</definedName>
    <definedName name="YEE_PVC_DREN_2_7" localSheetId="0">#REF!</definedName>
    <definedName name="YEE_PVC_DREN_2_7">#REF!</definedName>
    <definedName name="YEE_PVC_DREN_2_8" localSheetId="0">#REF!</definedName>
    <definedName name="YEE_PVC_DREN_2_8">#REF!</definedName>
    <definedName name="YEE_PVC_DREN_2_9" localSheetId="0">#REF!</definedName>
    <definedName name="YEE_PVC_DREN_2_9">#REF!</definedName>
    <definedName name="YEE_PVC_DREN_3" localSheetId="0">#REF!</definedName>
    <definedName name="YEE_PVC_DREN_3">#REF!</definedName>
    <definedName name="YEE_PVC_DREN_3_10" localSheetId="0">#REF!</definedName>
    <definedName name="YEE_PVC_DREN_3_10">#REF!</definedName>
    <definedName name="YEE_PVC_DREN_3_11" localSheetId="0">#REF!</definedName>
    <definedName name="YEE_PVC_DREN_3_11">#REF!</definedName>
    <definedName name="YEE_PVC_DREN_3_6" localSheetId="0">#REF!</definedName>
    <definedName name="YEE_PVC_DREN_3_6">#REF!</definedName>
    <definedName name="YEE_PVC_DREN_3_7" localSheetId="0">#REF!</definedName>
    <definedName name="YEE_PVC_DREN_3_7">#REF!</definedName>
    <definedName name="YEE_PVC_DREN_3_8" localSheetId="0">#REF!</definedName>
    <definedName name="YEE_PVC_DREN_3_8">#REF!</definedName>
    <definedName name="YEE_PVC_DREN_3_9" localSheetId="0">#REF!</definedName>
    <definedName name="YEE_PVC_DREN_3_9">#REF!</definedName>
    <definedName name="YEE_PVC_DREN_4" localSheetId="0">#REF!</definedName>
    <definedName name="YEE_PVC_DREN_4">#REF!</definedName>
    <definedName name="YEE_PVC_DREN_4_10" localSheetId="0">#REF!</definedName>
    <definedName name="YEE_PVC_DREN_4_10">#REF!</definedName>
    <definedName name="YEE_PVC_DREN_4_11" localSheetId="0">#REF!</definedName>
    <definedName name="YEE_PVC_DREN_4_11">#REF!</definedName>
    <definedName name="YEE_PVC_DREN_4_6" localSheetId="0">#REF!</definedName>
    <definedName name="YEE_PVC_DREN_4_6">#REF!</definedName>
    <definedName name="YEE_PVC_DREN_4_7" localSheetId="0">#REF!</definedName>
    <definedName name="YEE_PVC_DREN_4_7">#REF!</definedName>
    <definedName name="YEE_PVC_DREN_4_8" localSheetId="0">#REF!</definedName>
    <definedName name="YEE_PVC_DREN_4_8">#REF!</definedName>
    <definedName name="YEE_PVC_DREN_4_9" localSheetId="0">#REF!</definedName>
    <definedName name="YEE_PVC_DREN_4_9">#REF!</definedName>
    <definedName name="YEE_PVC_DREN_4x2" localSheetId="0">#REF!</definedName>
    <definedName name="YEE_PVC_DREN_4x2">#REF!</definedName>
    <definedName name="YEE_PVC_DREN_4x2_10" localSheetId="0">#REF!</definedName>
    <definedName name="YEE_PVC_DREN_4x2_10">#REF!</definedName>
    <definedName name="YEE_PVC_DREN_4x2_11" localSheetId="0">#REF!</definedName>
    <definedName name="YEE_PVC_DREN_4x2_11">#REF!</definedName>
    <definedName name="YEE_PVC_DREN_4x2_6" localSheetId="0">#REF!</definedName>
    <definedName name="YEE_PVC_DREN_4x2_6">#REF!</definedName>
    <definedName name="YEE_PVC_DREN_4x2_7" localSheetId="0">#REF!</definedName>
    <definedName name="YEE_PVC_DREN_4x2_7">#REF!</definedName>
    <definedName name="YEE_PVC_DREN_4x2_8" localSheetId="0">#REF!</definedName>
    <definedName name="YEE_PVC_DREN_4x2_8">#REF!</definedName>
    <definedName name="YEE_PVC_DREN_4x2_9" localSheetId="0">#REF!</definedName>
    <definedName name="YEE_PVC_DREN_4x2_9">#REF!</definedName>
    <definedName name="ZC1_6" localSheetId="0">#REF!</definedName>
    <definedName name="ZC1_6">#REF!</definedName>
    <definedName name="ZE1_6" localSheetId="0">#REF!</definedName>
    <definedName name="ZE1_6">#REF!</definedName>
    <definedName name="ZE2_6" localSheetId="0">#REF!</definedName>
    <definedName name="ZE2_6">#REF!</definedName>
    <definedName name="ZE3_6" localSheetId="0">#REF!</definedName>
    <definedName name="ZE3_6">#REF!</definedName>
    <definedName name="ZE4_6" localSheetId="0">#REF!</definedName>
    <definedName name="ZE4_6">#REF!</definedName>
    <definedName name="ZE5_6" localSheetId="0">#REF!</definedName>
    <definedName name="ZE5_6">#REF!</definedName>
    <definedName name="ZE6_6" localSheetId="0">#REF!</definedName>
    <definedName name="ZE6_6">#REF!</definedName>
    <definedName name="ZINC_CAL26_3x6" localSheetId="0">#REF!</definedName>
    <definedName name="ZINC_CAL26_3x6">#REF!</definedName>
    <definedName name="ZINC_CAL26_3x6_10" localSheetId="0">#REF!</definedName>
    <definedName name="ZINC_CAL26_3x6_10">#REF!</definedName>
    <definedName name="ZINC_CAL26_3x6_11" localSheetId="0">#REF!</definedName>
    <definedName name="ZINC_CAL26_3x6_11">#REF!</definedName>
    <definedName name="ZINC_CAL26_3x6_6" localSheetId="0">#REF!</definedName>
    <definedName name="ZINC_CAL26_3x6_6">#REF!</definedName>
    <definedName name="ZINC_CAL26_3x6_7" localSheetId="0">#REF!</definedName>
    <definedName name="ZINC_CAL26_3x6_7">#REF!</definedName>
    <definedName name="ZINC_CAL26_3x6_8" localSheetId="0">#REF!</definedName>
    <definedName name="ZINC_CAL26_3x6_8">#REF!</definedName>
    <definedName name="ZINC_CAL26_3x6_9" localSheetId="0">#REF!</definedName>
    <definedName name="ZINC_CAL26_3x6_9">#REF!</definedName>
    <definedName name="ZOCALO_8x34" localSheetId="0">#REF!</definedName>
    <definedName name="ZOCALO_8x34">#REF!</definedName>
    <definedName name="ZOCALO_8x34_10" localSheetId="0">#REF!</definedName>
    <definedName name="ZOCALO_8x34_10">#REF!</definedName>
    <definedName name="ZOCALO_8x34_11" localSheetId="0">#REF!</definedName>
    <definedName name="ZOCALO_8x34_11">#REF!</definedName>
    <definedName name="ZOCALO_8x34_6" localSheetId="0">#REF!</definedName>
    <definedName name="ZOCALO_8x34_6">#REF!</definedName>
    <definedName name="ZOCALO_8x34_7" localSheetId="0">#REF!</definedName>
    <definedName name="ZOCALO_8x34_7">#REF!</definedName>
    <definedName name="ZOCALO_8x34_8" localSheetId="0">#REF!</definedName>
    <definedName name="ZOCALO_8x34_8">#REF!</definedName>
    <definedName name="ZOCALO_8x34_9" localSheetId="0">#REF!</definedName>
    <definedName name="ZOCALO_8x34_9">#REF!</definedName>
  </definedNames>
  <calcPr calcId="152511"/>
</workbook>
</file>

<file path=xl/calcChain.xml><?xml version="1.0" encoding="utf-8"?>
<calcChain xmlns="http://schemas.openxmlformats.org/spreadsheetml/2006/main">
  <c r="F275" i="8" l="1"/>
  <c r="F457" i="8" l="1"/>
  <c r="F244" i="8"/>
  <c r="F243" i="8"/>
  <c r="F241" i="8"/>
  <c r="F62" i="8"/>
  <c r="F63" i="8"/>
  <c r="F64" i="8"/>
  <c r="F65" i="8"/>
  <c r="F66" i="8"/>
  <c r="F67" i="8"/>
  <c r="F68" i="8"/>
  <c r="F69" i="8"/>
  <c r="F70" i="8"/>
  <c r="F71" i="8"/>
  <c r="F72" i="8"/>
  <c r="F73" i="8"/>
  <c r="F74" i="8"/>
  <c r="F75" i="8"/>
  <c r="F76" i="8"/>
  <c r="F77" i="8"/>
  <c r="F78" i="8"/>
  <c r="F79" i="8"/>
  <c r="F80" i="8"/>
  <c r="F81" i="8"/>
  <c r="F82" i="8"/>
  <c r="F83" i="8"/>
  <c r="F84" i="8"/>
  <c r="F85" i="8"/>
  <c r="F86" i="8"/>
  <c r="F87" i="8"/>
  <c r="F88" i="8"/>
  <c r="F89" i="8"/>
  <c r="F90" i="8"/>
  <c r="F91" i="8"/>
  <c r="F92" i="8"/>
  <c r="F93" i="8"/>
  <c r="F94" i="8"/>
  <c r="F95" i="8"/>
  <c r="F96" i="8"/>
  <c r="F97" i="8"/>
  <c r="F98" i="8"/>
  <c r="F99" i="8"/>
  <c r="F100" i="8"/>
  <c r="F101" i="8"/>
  <c r="F102" i="8"/>
  <c r="F103" i="8"/>
  <c r="F104" i="8"/>
  <c r="F105" i="8"/>
  <c r="F106" i="8"/>
  <c r="F107" i="8"/>
  <c r="F108" i="8"/>
  <c r="F109" i="8"/>
  <c r="F61" i="8"/>
  <c r="F11" i="8"/>
  <c r="F12" i="8"/>
  <c r="F16" i="8"/>
  <c r="F17" i="8"/>
  <c r="F18" i="8"/>
  <c r="F19" i="8"/>
  <c r="F21" i="8"/>
  <c r="F23" i="8"/>
  <c r="F24" i="8"/>
  <c r="F25" i="8"/>
  <c r="F26" i="8"/>
  <c r="F27" i="8"/>
  <c r="F29" i="8"/>
  <c r="F30" i="8"/>
  <c r="F32" i="8"/>
  <c r="F33" i="8"/>
  <c r="F34" i="8"/>
  <c r="F35" i="8"/>
  <c r="F36" i="8"/>
  <c r="F37" i="8"/>
  <c r="F38" i="8"/>
  <c r="F39" i="8"/>
  <c r="F40" i="8"/>
  <c r="F50" i="8"/>
  <c r="F10" i="8"/>
  <c r="F114" i="8"/>
  <c r="F653" i="8"/>
  <c r="F650" i="8"/>
  <c r="A601" i="8"/>
  <c r="A602" i="8" s="1"/>
  <c r="A603" i="8" s="1"/>
  <c r="A604" i="8" s="1"/>
  <c r="A605" i="8" s="1"/>
  <c r="A606" i="8" s="1"/>
  <c r="A607" i="8" s="1"/>
  <c r="A608" i="8" s="1"/>
  <c r="F571" i="8"/>
  <c r="F568" i="8"/>
  <c r="F567" i="8"/>
  <c r="F570" i="8"/>
  <c r="F574" i="8"/>
  <c r="F290" i="8"/>
  <c r="A668" i="8"/>
  <c r="A669" i="8" s="1"/>
  <c r="A670" i="8" s="1"/>
  <c r="A671" i="8" s="1"/>
  <c r="A672" i="8" s="1"/>
  <c r="A673" i="8" s="1"/>
  <c r="A674" i="8" s="1"/>
  <c r="A675" i="8" s="1"/>
  <c r="F724" i="8" l="1"/>
  <c r="F708" i="8"/>
  <c r="F554" i="8" l="1"/>
  <c r="F723" i="8" l="1"/>
  <c r="F717" i="8"/>
  <c r="F716" i="8"/>
  <c r="F713" i="8"/>
  <c r="F712" i="8"/>
  <c r="F711" i="8"/>
  <c r="F710" i="8"/>
  <c r="F709" i="8"/>
  <c r="F705" i="8"/>
  <c r="F704" i="8"/>
  <c r="F703" i="8"/>
  <c r="F702" i="8"/>
  <c r="F701" i="8"/>
  <c r="F700" i="8"/>
  <c r="F695" i="8"/>
  <c r="F694" i="8"/>
  <c r="F691" i="8"/>
  <c r="F690" i="8"/>
  <c r="C680" i="8"/>
  <c r="C682" i="8" s="1"/>
  <c r="F678" i="8"/>
  <c r="F677" i="8"/>
  <c r="F676" i="8"/>
  <c r="F675" i="8"/>
  <c r="F674" i="8"/>
  <c r="F673" i="8"/>
  <c r="F672" i="8"/>
  <c r="F671" i="8"/>
  <c r="F670" i="8"/>
  <c r="F669" i="8"/>
  <c r="F668" i="8"/>
  <c r="F667" i="8"/>
  <c r="F664" i="8"/>
  <c r="F663" i="8"/>
  <c r="F660" i="8"/>
  <c r="F659" i="8"/>
  <c r="F658" i="8"/>
  <c r="F652" i="8"/>
  <c r="F651" i="8"/>
  <c r="F655" i="8"/>
  <c r="F654" i="8"/>
  <c r="F649" i="8"/>
  <c r="F648" i="8"/>
  <c r="F647" i="8"/>
  <c r="F646" i="8"/>
  <c r="F645" i="8"/>
  <c r="F644" i="8"/>
  <c r="F643" i="8"/>
  <c r="F642" i="8"/>
  <c r="F641" i="8"/>
  <c r="F640" i="8"/>
  <c r="F639" i="8"/>
  <c r="F638" i="8"/>
  <c r="F637" i="8"/>
  <c r="F634" i="8"/>
  <c r="F633" i="8"/>
  <c r="F630" i="8"/>
  <c r="F629" i="8"/>
  <c r="F625" i="8"/>
  <c r="C624" i="8"/>
  <c r="C626" i="8" s="1"/>
  <c r="F623" i="8"/>
  <c r="F622" i="8"/>
  <c r="C610" i="8"/>
  <c r="C611" i="8" s="1"/>
  <c r="F608" i="8"/>
  <c r="F607" i="8"/>
  <c r="F606" i="8"/>
  <c r="F605" i="8"/>
  <c r="F604" i="8"/>
  <c r="F603" i="8"/>
  <c r="F602" i="8"/>
  <c r="F601" i="8"/>
  <c r="F600" i="8"/>
  <c r="C597" i="8"/>
  <c r="F597" i="8" s="1"/>
  <c r="F596" i="8"/>
  <c r="F595" i="8"/>
  <c r="F594" i="8"/>
  <c r="F593" i="8"/>
  <c r="F592" i="8"/>
  <c r="F590" i="8"/>
  <c r="F589" i="8"/>
  <c r="F584" i="8"/>
  <c r="F581" i="8"/>
  <c r="F580" i="8"/>
  <c r="F579" i="8"/>
  <c r="F578" i="8"/>
  <c r="F577" i="8"/>
  <c r="F573" i="8"/>
  <c r="F572" i="8"/>
  <c r="F569" i="8"/>
  <c r="F566" i="8"/>
  <c r="F565" i="8"/>
  <c r="F564" i="8"/>
  <c r="F563" i="8"/>
  <c r="F562" i="8"/>
  <c r="F561" i="8"/>
  <c r="F560" i="8"/>
  <c r="F557" i="8"/>
  <c r="F551" i="8"/>
  <c r="F550" i="8"/>
  <c r="C549" i="8"/>
  <c r="F549" i="8" s="1"/>
  <c r="F548" i="8"/>
  <c r="F547" i="8"/>
  <c r="F542" i="8"/>
  <c r="F541" i="8"/>
  <c r="F540" i="8"/>
  <c r="F537" i="8"/>
  <c r="F528" i="8"/>
  <c r="F527" i="8"/>
  <c r="F524" i="8"/>
  <c r="F523" i="8"/>
  <c r="F522" i="8"/>
  <c r="F521" i="8"/>
  <c r="F520" i="8"/>
  <c r="F519" i="8"/>
  <c r="F516" i="8"/>
  <c r="F515" i="8"/>
  <c r="F514" i="8"/>
  <c r="F513" i="8"/>
  <c r="F512" i="8"/>
  <c r="F511" i="8"/>
  <c r="F506" i="8"/>
  <c r="F505" i="8"/>
  <c r="F502" i="8"/>
  <c r="F501" i="8"/>
  <c r="F493" i="8"/>
  <c r="F492" i="8"/>
  <c r="F491" i="8"/>
  <c r="F490" i="8"/>
  <c r="F489" i="8"/>
  <c r="F488" i="8"/>
  <c r="F487" i="8"/>
  <c r="F486" i="8"/>
  <c r="F485" i="8"/>
  <c r="F484" i="8"/>
  <c r="F483" i="8"/>
  <c r="F482" i="8"/>
  <c r="F481" i="8"/>
  <c r="F480" i="8"/>
  <c r="F479" i="8"/>
  <c r="F478" i="8"/>
  <c r="F477" i="8"/>
  <c r="F476" i="8"/>
  <c r="F475" i="8"/>
  <c r="F474" i="8"/>
  <c r="F473" i="8"/>
  <c r="F472" i="8"/>
  <c r="F471" i="8"/>
  <c r="F470" i="8"/>
  <c r="F469" i="8"/>
  <c r="F468" i="8"/>
  <c r="F467" i="8"/>
  <c r="F466" i="8"/>
  <c r="F465" i="8"/>
  <c r="F464" i="8"/>
  <c r="F463" i="8"/>
  <c r="F462" i="8"/>
  <c r="F461" i="8"/>
  <c r="F460" i="8"/>
  <c r="F459" i="8"/>
  <c r="F458" i="8"/>
  <c r="A457" i="8"/>
  <c r="A466" i="8" s="1"/>
  <c r="A467" i="8" s="1"/>
  <c r="A468" i="8" s="1"/>
  <c r="A469" i="8" s="1"/>
  <c r="A470" i="8" s="1"/>
  <c r="A471" i="8" s="1"/>
  <c r="A472" i="8" s="1"/>
  <c r="A473" i="8" s="1"/>
  <c r="A474" i="8" s="1"/>
  <c r="A475" i="8" s="1"/>
  <c r="A476" i="8" s="1"/>
  <c r="A477" i="8" s="1"/>
  <c r="A478" i="8" s="1"/>
  <c r="A479" i="8" s="1"/>
  <c r="A480" i="8" s="1"/>
  <c r="A481" i="8" s="1"/>
  <c r="A482" i="8" s="1"/>
  <c r="A483" i="8" s="1"/>
  <c r="A484" i="8" s="1"/>
  <c r="A485" i="8" s="1"/>
  <c r="A486" i="8" s="1"/>
  <c r="A487" i="8" s="1"/>
  <c r="A488" i="8" s="1"/>
  <c r="A489" i="8" s="1"/>
  <c r="A490" i="8" s="1"/>
  <c r="A491" i="8" s="1"/>
  <c r="A492" i="8" s="1"/>
  <c r="A493" i="8" s="1"/>
  <c r="C449" i="8"/>
  <c r="C451" i="8" s="1"/>
  <c r="F451" i="8" s="1"/>
  <c r="F447" i="8"/>
  <c r="F446" i="8"/>
  <c r="F445" i="8"/>
  <c r="F444" i="8"/>
  <c r="F443" i="8"/>
  <c r="A443" i="8"/>
  <c r="A444" i="8" s="1"/>
  <c r="A445" i="8" s="1"/>
  <c r="A446" i="8" s="1"/>
  <c r="A447" i="8" s="1"/>
  <c r="F440" i="8"/>
  <c r="F439" i="8"/>
  <c r="F438" i="8"/>
  <c r="F437" i="8"/>
  <c r="F436" i="8"/>
  <c r="F435" i="8"/>
  <c r="F434" i="8"/>
  <c r="F433" i="8"/>
  <c r="F432" i="8"/>
  <c r="F431" i="8"/>
  <c r="F430" i="8"/>
  <c r="F429" i="8"/>
  <c r="F428" i="8"/>
  <c r="F425" i="8"/>
  <c r="F424" i="8"/>
  <c r="F423" i="8"/>
  <c r="F422" i="8"/>
  <c r="F421" i="8"/>
  <c r="F420" i="8"/>
  <c r="F419" i="8"/>
  <c r="F418" i="8"/>
  <c r="F417" i="8"/>
  <c r="F416" i="8"/>
  <c r="F415" i="8"/>
  <c r="F414" i="8"/>
  <c r="F413" i="8"/>
  <c r="F410" i="8"/>
  <c r="F409" i="8"/>
  <c r="F408" i="8"/>
  <c r="F407" i="8"/>
  <c r="F406" i="8"/>
  <c r="F405" i="8"/>
  <c r="F404" i="8"/>
  <c r="F403" i="8"/>
  <c r="F402" i="8"/>
  <c r="F401" i="8"/>
  <c r="F400" i="8"/>
  <c r="F399" i="8"/>
  <c r="F398" i="8"/>
  <c r="F395" i="8"/>
  <c r="F394" i="8"/>
  <c r="F393" i="8"/>
  <c r="F392" i="8"/>
  <c r="F391" i="8"/>
  <c r="F390" i="8"/>
  <c r="F389" i="8"/>
  <c r="F388" i="8"/>
  <c r="F387" i="8"/>
  <c r="F386" i="8"/>
  <c r="F385" i="8"/>
  <c r="F384" i="8"/>
  <c r="F383" i="8"/>
  <c r="A371" i="8"/>
  <c r="A372" i="8" s="1"/>
  <c r="A373" i="8" s="1"/>
  <c r="A374" i="8" s="1"/>
  <c r="A375" i="8" s="1"/>
  <c r="A376" i="8" s="1"/>
  <c r="A377" i="8" s="1"/>
  <c r="A378" i="8" s="1"/>
  <c r="F367" i="8"/>
  <c r="F366" i="8"/>
  <c r="F365" i="8"/>
  <c r="F364" i="8"/>
  <c r="C361" i="8"/>
  <c r="C360" i="8"/>
  <c r="C359" i="8"/>
  <c r="C358" i="8"/>
  <c r="F358" i="8" s="1"/>
  <c r="F355" i="8"/>
  <c r="F354" i="8"/>
  <c r="F353" i="8"/>
  <c r="F352" i="8"/>
  <c r="F348" i="8"/>
  <c r="C347" i="8"/>
  <c r="F346" i="8"/>
  <c r="A346" i="8"/>
  <c r="A347" i="8" s="1"/>
  <c r="A348" i="8" s="1"/>
  <c r="A349" i="8" s="1"/>
  <c r="C345" i="8"/>
  <c r="F345" i="8" s="1"/>
  <c r="C341" i="8"/>
  <c r="C376" i="8" s="1"/>
  <c r="C340" i="8"/>
  <c r="F340" i="8" s="1"/>
  <c r="C330" i="8"/>
  <c r="C328" i="8"/>
  <c r="C325" i="8"/>
  <c r="F322" i="8"/>
  <c r="F318" i="8"/>
  <c r="C317" i="8"/>
  <c r="F316" i="8"/>
  <c r="A316" i="8"/>
  <c r="A317" i="8" s="1"/>
  <c r="A318" i="8" s="1"/>
  <c r="A319" i="8" s="1"/>
  <c r="F315" i="8"/>
  <c r="C305" i="8"/>
  <c r="C307" i="8" s="1"/>
  <c r="C301" i="8"/>
  <c r="C302" i="8" s="1"/>
  <c r="F302" i="8" s="1"/>
  <c r="C299" i="8"/>
  <c r="C300" i="8" s="1"/>
  <c r="A296" i="8"/>
  <c r="A297" i="8" s="1"/>
  <c r="A298" i="8" s="1"/>
  <c r="A299" i="8" s="1"/>
  <c r="A300" i="8" s="1"/>
  <c r="A301" i="8" s="1"/>
  <c r="A302" i="8" s="1"/>
  <c r="A303" i="8" s="1"/>
  <c r="C295" i="8"/>
  <c r="C296" i="8" s="1"/>
  <c r="F292" i="8"/>
  <c r="F291" i="8"/>
  <c r="F287" i="8"/>
  <c r="F286" i="8"/>
  <c r="F285" i="8"/>
  <c r="F284" i="8"/>
  <c r="F281" i="8"/>
  <c r="F280" i="8"/>
  <c r="F279" i="8"/>
  <c r="F278" i="8"/>
  <c r="C274" i="8"/>
  <c r="F274" i="8" s="1"/>
  <c r="C273" i="8"/>
  <c r="C272" i="8"/>
  <c r="C271" i="8"/>
  <c r="F268" i="8"/>
  <c r="F267" i="8"/>
  <c r="F266" i="8"/>
  <c r="F265" i="8"/>
  <c r="F264" i="8"/>
  <c r="F260" i="8"/>
  <c r="C259" i="8"/>
  <c r="F258" i="8"/>
  <c r="A258" i="8"/>
  <c r="A259" i="8" s="1"/>
  <c r="A260" i="8" s="1"/>
  <c r="A261" i="8" s="1"/>
  <c r="C257" i="8"/>
  <c r="F254" i="8"/>
  <c r="F253" i="8"/>
  <c r="F252" i="8"/>
  <c r="F192" i="8"/>
  <c r="F183" i="8"/>
  <c r="F180" i="8"/>
  <c r="F179" i="8"/>
  <c r="F178" i="8"/>
  <c r="F175" i="8"/>
  <c r="F174" i="8"/>
  <c r="F242" i="8"/>
  <c r="F240" i="8"/>
  <c r="F239" i="8"/>
  <c r="F238" i="8"/>
  <c r="F237" i="8"/>
  <c r="F236" i="8"/>
  <c r="F235" i="8"/>
  <c r="F234" i="8"/>
  <c r="F233" i="8"/>
  <c r="F232" i="8"/>
  <c r="F231" i="8"/>
  <c r="F230" i="8"/>
  <c r="F229" i="8"/>
  <c r="F228" i="8"/>
  <c r="F227" i="8"/>
  <c r="F226" i="8"/>
  <c r="F225" i="8"/>
  <c r="F224" i="8"/>
  <c r="F223" i="8"/>
  <c r="F221" i="8"/>
  <c r="F218" i="8"/>
  <c r="F214" i="8"/>
  <c r="F212" i="8"/>
  <c r="F211" i="8"/>
  <c r="F210" i="8"/>
  <c r="F208" i="8"/>
  <c r="F207" i="8"/>
  <c r="F206" i="8"/>
  <c r="F205" i="8"/>
  <c r="F204" i="8"/>
  <c r="F203" i="8"/>
  <c r="F202" i="8"/>
  <c r="F201" i="8"/>
  <c r="F200" i="8"/>
  <c r="F199" i="8"/>
  <c r="F169" i="8"/>
  <c r="F168" i="8"/>
  <c r="F167" i="8"/>
  <c r="F166" i="8"/>
  <c r="F165" i="8"/>
  <c r="F164" i="8"/>
  <c r="F163" i="8"/>
  <c r="F162" i="8"/>
  <c r="F161" i="8"/>
  <c r="F160" i="8"/>
  <c r="F159" i="8"/>
  <c r="F158" i="8"/>
  <c r="F157" i="8"/>
  <c r="F156" i="8"/>
  <c r="F155" i="8"/>
  <c r="F154" i="8"/>
  <c r="F153" i="8"/>
  <c r="F152" i="8"/>
  <c r="F151" i="8"/>
  <c r="F150" i="8"/>
  <c r="F149" i="8"/>
  <c r="F148" i="8"/>
  <c r="F147" i="8"/>
  <c r="F146" i="8"/>
  <c r="F145" i="8"/>
  <c r="F144" i="8"/>
  <c r="F143" i="8"/>
  <c r="F142" i="8"/>
  <c r="F141" i="8"/>
  <c r="F140" i="8"/>
  <c r="F139" i="8"/>
  <c r="F138" i="8"/>
  <c r="F137" i="8"/>
  <c r="F136" i="8"/>
  <c r="F135" i="8"/>
  <c r="F134" i="8"/>
  <c r="F133" i="8"/>
  <c r="F132" i="8"/>
  <c r="F131" i="8"/>
  <c r="F130" i="8"/>
  <c r="F129" i="8"/>
  <c r="F128" i="8"/>
  <c r="A128" i="8"/>
  <c r="A129" i="8" s="1"/>
  <c r="A130" i="8" s="1"/>
  <c r="A131" i="8" s="1"/>
  <c r="A132" i="8" s="1"/>
  <c r="A133" i="8" s="1"/>
  <c r="A134" i="8" s="1"/>
  <c r="A135" i="8" s="1"/>
  <c r="F127" i="8"/>
  <c r="F126" i="8"/>
  <c r="F125" i="8"/>
  <c r="F124" i="8"/>
  <c r="F123" i="8"/>
  <c r="F122" i="8"/>
  <c r="F121" i="8"/>
  <c r="F120" i="8"/>
  <c r="F119" i="8"/>
  <c r="F118" i="8"/>
  <c r="F117" i="8"/>
  <c r="F116" i="8"/>
  <c r="F115" i="8"/>
  <c r="C51" i="8"/>
  <c r="F51" i="8" s="1"/>
  <c r="A42" i="8"/>
  <c r="A43" i="8" s="1"/>
  <c r="A44" i="8" s="1"/>
  <c r="A45" i="8" s="1"/>
  <c r="A46" i="8" s="1"/>
  <c r="A47" i="8" s="1"/>
  <c r="A48" i="8" s="1"/>
  <c r="A49" i="8" s="1"/>
  <c r="C31" i="8"/>
  <c r="F31" i="8" s="1"/>
  <c r="C28" i="8"/>
  <c r="F28" i="8" s="1"/>
  <c r="C20" i="8"/>
  <c r="F20" i="8" s="1"/>
  <c r="A19" i="8"/>
  <c r="A20" i="8" s="1"/>
  <c r="A21" i="8" s="1"/>
  <c r="A22" i="8" s="1"/>
  <c r="C14" i="8"/>
  <c r="F14" i="8" s="1"/>
  <c r="C13" i="8"/>
  <c r="F13" i="8" s="1"/>
  <c r="K3" i="8"/>
  <c r="K2" i="8"/>
  <c r="K1" i="8"/>
  <c r="F718" i="8" l="1"/>
  <c r="F529" i="8"/>
  <c r="F725" i="8"/>
  <c r="F110" i="8"/>
  <c r="F170" i="8"/>
  <c r="F216" i="8"/>
  <c r="F299" i="8"/>
  <c r="F301" i="8"/>
  <c r="F330" i="8"/>
  <c r="F249" i="8"/>
  <c r="F257" i="8"/>
  <c r="F312" i="8"/>
  <c r="C332" i="8"/>
  <c r="F332" i="8" s="1"/>
  <c r="F272" i="8"/>
  <c r="F305" i="8"/>
  <c r="F328" i="8"/>
  <c r="C331" i="8"/>
  <c r="F331" i="8" s="1"/>
  <c r="F341" i="8"/>
  <c r="F360" i="8"/>
  <c r="F449" i="8"/>
  <c r="F494" i="8"/>
  <c r="A458" i="8"/>
  <c r="A459" i="8" s="1"/>
  <c r="A460" i="8" s="1"/>
  <c r="A461" i="8" s="1"/>
  <c r="A462" i="8" s="1"/>
  <c r="A463" i="8" s="1"/>
  <c r="A464" i="8" s="1"/>
  <c r="A465" i="8" s="1"/>
  <c r="F591" i="8"/>
  <c r="C681" i="8"/>
  <c r="F681" i="8" s="1"/>
  <c r="C342" i="8"/>
  <c r="C450" i="8"/>
  <c r="F450" i="8" s="1"/>
  <c r="F680" i="8"/>
  <c r="F682" i="8"/>
  <c r="C377" i="8"/>
  <c r="F377" i="8" s="1"/>
  <c r="F376" i="8"/>
  <c r="F611" i="8"/>
  <c r="F209" i="8"/>
  <c r="F213" i="8"/>
  <c r="F215" i="8"/>
  <c r="F217" i="8"/>
  <c r="F219" i="8"/>
  <c r="F222" i="8"/>
  <c r="C306" i="8"/>
  <c r="F306" i="8" s="1"/>
  <c r="F337" i="8"/>
  <c r="F342" i="8"/>
  <c r="F347" i="8"/>
  <c r="C349" i="8"/>
  <c r="F359" i="8"/>
  <c r="F361" i="8"/>
  <c r="C370" i="8"/>
  <c r="C371" i="8" s="1"/>
  <c r="C374" i="8"/>
  <c r="C612" i="8"/>
  <c r="F612" i="8" s="1"/>
  <c r="F610" i="8"/>
  <c r="F613" i="8" s="1"/>
  <c r="F624" i="8"/>
  <c r="C47" i="8"/>
  <c r="F47" i="8" s="1"/>
  <c r="C45" i="8"/>
  <c r="F45" i="8" s="1"/>
  <c r="C15" i="8"/>
  <c r="F15" i="8" s="1"/>
  <c r="C22" i="8"/>
  <c r="F22" i="8" s="1"/>
  <c r="C41" i="8"/>
  <c r="F41" i="8" s="1"/>
  <c r="C261" i="8"/>
  <c r="F259" i="8"/>
  <c r="F271" i="8"/>
  <c r="C297" i="8"/>
  <c r="F295" i="8"/>
  <c r="F296" i="8"/>
  <c r="C319" i="8"/>
  <c r="F317" i="8"/>
  <c r="F325" i="8"/>
  <c r="F626" i="8"/>
  <c r="C52" i="8"/>
  <c r="F52" i="8" s="1"/>
  <c r="C53" i="8"/>
  <c r="F53" i="8" s="1"/>
  <c r="F273" i="8"/>
  <c r="F300" i="8"/>
  <c r="F307" i="8"/>
  <c r="F370" i="8"/>
  <c r="C303" i="8"/>
  <c r="C378" i="8" l="1"/>
  <c r="F190" i="8"/>
  <c r="F187" i="8"/>
  <c r="F189" i="8"/>
  <c r="F188" i="8"/>
  <c r="F186" i="8"/>
  <c r="C375" i="8"/>
  <c r="F374" i="8"/>
  <c r="F349" i="8"/>
  <c r="F617" i="8"/>
  <c r="F683" i="8" s="1"/>
  <c r="F303" i="8"/>
  <c r="F220" i="8"/>
  <c r="F245" i="8" s="1"/>
  <c r="C298" i="8"/>
  <c r="F297" i="8"/>
  <c r="C46" i="8"/>
  <c r="F46" i="8" s="1"/>
  <c r="F378" i="8"/>
  <c r="C372" i="8"/>
  <c r="F371" i="8"/>
  <c r="F319" i="8"/>
  <c r="F333" i="8" s="1"/>
  <c r="F261" i="8"/>
  <c r="C42" i="8"/>
  <c r="F42" i="8" s="1"/>
  <c r="C48" i="8"/>
  <c r="F48" i="8" s="1"/>
  <c r="F193" i="8" l="1"/>
  <c r="F195" i="8" s="1"/>
  <c r="F720" i="8"/>
  <c r="F375" i="8"/>
  <c r="C49" i="8"/>
  <c r="F49" i="8" s="1"/>
  <c r="C373" i="8"/>
  <c r="F372" i="8"/>
  <c r="F298" i="8"/>
  <c r="F308" i="8" s="1"/>
  <c r="C43" i="8"/>
  <c r="F43" i="8" s="1"/>
  <c r="F54" i="8" l="1"/>
  <c r="C44" i="8"/>
  <c r="F44" i="8" s="1"/>
  <c r="F373" i="8"/>
  <c r="F452" i="8" s="1"/>
  <c r="F531" i="8" l="1"/>
  <c r="F727" i="8" s="1"/>
  <c r="F728" i="8" s="1"/>
  <c r="F742" i="8" l="1"/>
  <c r="F740" i="8"/>
  <c r="F736" i="8"/>
  <c r="F734" i="8"/>
  <c r="F732" i="8"/>
  <c r="F741" i="8"/>
  <c r="F739" i="8"/>
  <c r="F737" i="8"/>
  <c r="F735" i="8"/>
  <c r="F733" i="8"/>
  <c r="F738" i="8" l="1"/>
  <c r="F743" i="8" s="1"/>
  <c r="F745" i="8" s="1"/>
</calcChain>
</file>

<file path=xl/sharedStrings.xml><?xml version="1.0" encoding="utf-8"?>
<sst xmlns="http://schemas.openxmlformats.org/spreadsheetml/2006/main" count="1187" uniqueCount="524">
  <si>
    <t>Zona:</t>
  </si>
  <si>
    <t>VI</t>
  </si>
  <si>
    <t>PARTIDA</t>
  </si>
  <si>
    <t>D E S C R I P C I O N</t>
  </si>
  <si>
    <t>CANTIDAD</t>
  </si>
  <si>
    <t>UND</t>
  </si>
  <si>
    <t>P.U. (RD$)</t>
  </si>
  <si>
    <t>VALOR (RD$)</t>
  </si>
  <si>
    <t>A</t>
  </si>
  <si>
    <t>REPLANTEO</t>
  </si>
  <si>
    <t>M</t>
  </si>
  <si>
    <t>MOVIMIENTO DE TIERRA</t>
  </si>
  <si>
    <t>EXCAVACION MATERIAL  COMPACTADO C/EQUIPO</t>
  </si>
  <si>
    <t>SUMINISTRO Y COLOCACION DE TUBERIA</t>
  </si>
  <si>
    <t>Ø8" PVC (SDR-26) C/J.G. + 3% PERDIDA POR CAMPANA</t>
  </si>
  <si>
    <t xml:space="preserve"> COLOCACION  DE TUBERIAS :</t>
  </si>
  <si>
    <t xml:space="preserve">PRUEBA HIDROSTATICA PARA TUBERIA </t>
  </si>
  <si>
    <t>M2</t>
  </si>
  <si>
    <t>M3</t>
  </si>
  <si>
    <t>B</t>
  </si>
  <si>
    <t>ESTACION DE BOMBEO</t>
  </si>
  <si>
    <t>U</t>
  </si>
  <si>
    <t>D</t>
  </si>
  <si>
    <t xml:space="preserve">LINEA DE CONDUCION </t>
  </si>
  <si>
    <t>REPARACION DE SERVICIOS EXISTENTES</t>
  </si>
  <si>
    <t>E</t>
  </si>
  <si>
    <t>ML</t>
  </si>
  <si>
    <t xml:space="preserve">MOVIMIENTO DE TIERRA: </t>
  </si>
  <si>
    <t>SUMINISTRO DE  TUBERIAS :</t>
  </si>
  <si>
    <t xml:space="preserve"> Ø 8" PVC (SDR-26) C/J.G. + 3% PERDIDA POR CAMPANA</t>
  </si>
  <si>
    <t xml:space="preserve"> Ø 6" PVC (SDR-26) C/J.G. + 3% PERDIDA POR CAMPANA</t>
  </si>
  <si>
    <t xml:space="preserve"> Ø 4" PVC SDR-26 C/J.G. + 2% PERDIDA POR CAMPANA</t>
  </si>
  <si>
    <t xml:space="preserve"> Ø 3" PVC SDR-26 C/J.G. + 2% PERDIDA POR CAMPANA</t>
  </si>
  <si>
    <t>CAJAS TELESCOPICAS</t>
  </si>
  <si>
    <t>Z</t>
  </si>
  <si>
    <t>VARIOS</t>
  </si>
  <si>
    <t>VALLA ANUNCIANDO OBRA 16' X 10' IMPRESION FULL COLOR CONTENIENDO LOGO DE INAPA, NOMBRE DE PROYECTO Y CONTRATISTA. ESTRUCTURA EN TUBOS GALVANIZADOS 1 1/2"X 1 1/2" Y SOPORTES EN TUBO CUAD. 4" X 4"</t>
  </si>
  <si>
    <t>SUB - TOTAL FASE  Z</t>
  </si>
  <si>
    <t>SUB - TOTAL GENERAL</t>
  </si>
  <si>
    <t>GASTOS INDIRECTOS</t>
  </si>
  <si>
    <t>HONORARIOS PROFESIONALES</t>
  </si>
  <si>
    <t>TRANSPORTE</t>
  </si>
  <si>
    <t>LEY 6-86</t>
  </si>
  <si>
    <t>SEGURO POLIZA Y FIANZA</t>
  </si>
  <si>
    <t>GASTOS ADMINISTRATIVO</t>
  </si>
  <si>
    <t>IMPREVISTOS</t>
  </si>
  <si>
    <t>SUB - TOTAL GASTOS INDIRECTOS</t>
  </si>
  <si>
    <t>TOTAL A EJECUTAR (RD$)</t>
  </si>
  <si>
    <t>GL</t>
  </si>
  <si>
    <t>PAÑETE EXTERIOR</t>
  </si>
  <si>
    <t>MANO DE OBRA</t>
  </si>
  <si>
    <t>PAÑETE INTERIOR PULIDO</t>
  </si>
  <si>
    <t>CANTOS</t>
  </si>
  <si>
    <t>H</t>
  </si>
  <si>
    <t>P.A</t>
  </si>
  <si>
    <t>HR</t>
  </si>
  <si>
    <t>UD</t>
  </si>
  <si>
    <t>BOMBA DE ACHIQUE DE 4" (HP 9 )</t>
  </si>
  <si>
    <t>Ubicacion: PROVINCIA LA ALTAGRACIA</t>
  </si>
  <si>
    <t>CORTE, EXTRACCION Y BOTE DE CARPETA ASFALTICA L=323.74 M</t>
  </si>
  <si>
    <t>CORTE CON DISCO DE CARPETA ASFALTICA 2"</t>
  </si>
  <si>
    <t>EXTRACCION  CARPETA ASFALTICA 2"</t>
  </si>
  <si>
    <t xml:space="preserve">MOVIMIENTO DE TIERRA </t>
  </si>
  <si>
    <t>EXCAVACION MATERIAL COMPACTO C/EQUIPO</t>
  </si>
  <si>
    <t>RELLENO COMPACTADO C/COMPACTADOR MECANICO EN CAPA DE 0.20M. DE ESPESOR</t>
  </si>
  <si>
    <t>IMPRIMACION SENCILLA</t>
  </si>
  <si>
    <t>RIEGO ADHERENCIA</t>
  </si>
  <si>
    <t xml:space="preserve">REPOSICION DE ASFALTO 2" </t>
  </si>
  <si>
    <t xml:space="preserve">COLOCACION CARPETA  ASFALTICA 2" </t>
  </si>
  <si>
    <t>KM-M3E</t>
  </si>
  <si>
    <t>ASFALTO</t>
  </si>
  <si>
    <t>BOTE DE MATERIAL CON CAMION D= 5 KM,( INC. ESPARCIMIENTO EN LUGAR DE BOTADERO)</t>
  </si>
  <si>
    <t>I</t>
  </si>
  <si>
    <t>CONSTRUCCION CISTERNA 200 M3 EN H.A.</t>
  </si>
  <si>
    <t>PRELIMINARES</t>
  </si>
  <si>
    <t xml:space="preserve">REPLANTEO </t>
  </si>
  <si>
    <t>RELLENO COMPACTADO A MANO</t>
  </si>
  <si>
    <t>TORTA DE H.S  E=0.05 P/NIVELACION</t>
  </si>
  <si>
    <t>ZAPATA MURO  0.35 - 1.53 QQ/M3</t>
  </si>
  <si>
    <t>ZAPATA COLUMNA ( 1.35X1.35) - 2.27 QQ/M3</t>
  </si>
  <si>
    <t>LOSA DE FONDO 0.20 - 0.96 QQ/M3</t>
  </si>
  <si>
    <t>LOSA DE FONDO 0.20 - 2.90 QQ/M3</t>
  </si>
  <si>
    <t>MUROS 0.25 - 2.56 QQ/M3</t>
  </si>
  <si>
    <t>COLUMNAS C1 ( 0.40 X 0.40 ) - 3.14 QQ/M3</t>
  </si>
  <si>
    <t>COLUMNAS C2 ( 0.40 X 0.40 ) - 2.15 QQ/M3</t>
  </si>
  <si>
    <t>VIGAS ( 0.55 X 0.30 )-  5.25 QQ /M3</t>
  </si>
  <si>
    <t>LOSA DE TECHO 0.15 - 2.17 QQ /M3</t>
  </si>
  <si>
    <t>TERMINACION DE SUPERFICIE</t>
  </si>
  <si>
    <t>FINO LOSA DE FONDO PULIDO</t>
  </si>
  <si>
    <t xml:space="preserve">FINO LOSA DE TECHO </t>
  </si>
  <si>
    <t xml:space="preserve">CANTOS </t>
  </si>
  <si>
    <t>APLICACION DE:</t>
  </si>
  <si>
    <t>IMPERMEABILIZANTE</t>
  </si>
  <si>
    <t>JUNTA  HIDROFILICA</t>
  </si>
  <si>
    <t xml:space="preserve">INSTALACION DE: </t>
  </si>
  <si>
    <t xml:space="preserve">ESCALERA INTERIOR H=2.80 M </t>
  </si>
  <si>
    <t xml:space="preserve">TAPA METALICA ( 0.80 X 0.80 )M </t>
  </si>
  <si>
    <t>VENTILACION</t>
  </si>
  <si>
    <t>TUBERIA Ø3" ACERO (SCH-80) C/PROTECCION ANTICORROSIVA</t>
  </si>
  <si>
    <t>MANO DE OBRA  PLOMERO</t>
  </si>
  <si>
    <t>RAMPA Y ANDAMIOS P/VACIADO</t>
  </si>
  <si>
    <t xml:space="preserve">VERJA DE MALLA CICLONICA </t>
  </si>
  <si>
    <t>EMBELLECIMIENTO CON GRAVILLA</t>
  </si>
  <si>
    <t>LIMPIEZA FINAL</t>
  </si>
  <si>
    <t>C</t>
  </si>
  <si>
    <t xml:space="preserve">GARITA PARA OPERADOR </t>
  </si>
  <si>
    <t>HORMIGÓN ARMADO FC=210 KG/CM2 EN:</t>
  </si>
  <si>
    <t xml:space="preserve"> ZAPATA  MUROS(0.45 X 0 .25) - 0.74 QQ/M3</t>
  </si>
  <si>
    <t>VIGA DE AMARRE (0.15 X 0.20) - 4.36 QQ/M3</t>
  </si>
  <si>
    <t xml:space="preserve"> LOSA  TECHO  0.10  - 1.56 QQ/M3</t>
  </si>
  <si>
    <t xml:space="preserve">MURO DE BLOCKS </t>
  </si>
  <si>
    <t xml:space="preserve">BLOCK 6"  </t>
  </si>
  <si>
    <t xml:space="preserve">BLOCK CALADO </t>
  </si>
  <si>
    <t>TERMINACIÓN DE SUPERFICIE</t>
  </si>
  <si>
    <t>PAÑETE INTERIOR (INCLUYE PAÑETE DE TECHO)</t>
  </si>
  <si>
    <t>PAÑETE  EXTERIOR</t>
  </si>
  <si>
    <t xml:space="preserve">FINO DE  TECHO </t>
  </si>
  <si>
    <t xml:space="preserve">FRAGUACHE EN TECHO </t>
  </si>
  <si>
    <t xml:space="preserve">CANTOS Y MOCHETAS </t>
  </si>
  <si>
    <t>IMPERMEABILIZANTE DE TECHO</t>
  </si>
  <si>
    <t>REVESTIMIENTO PARED BAÑO</t>
  </si>
  <si>
    <t>PISOS H.S PULIDO</t>
  </si>
  <si>
    <t>ZABALETA</t>
  </si>
  <si>
    <t>REVESTIMIENTO EN PAREDES</t>
  </si>
  <si>
    <t>CERÁMICA CRIOLLA EN BAÑO (INC. TODOS LAS PAREDES DEL BAÑO )</t>
  </si>
  <si>
    <t>INSTALACION SANITARIA</t>
  </si>
  <si>
    <t>INODORO BLANCO SENCILLO</t>
  </si>
  <si>
    <t>LAVAMANO BLANCO PEQUEÑO</t>
  </si>
  <si>
    <t>DESAGUE DE PISO</t>
  </si>
  <si>
    <t>COLUMNA DE VENTILACION 3"</t>
  </si>
  <si>
    <t>CAMARA DE INSPECCION</t>
  </si>
  <si>
    <t>CAMARA SEPTICA</t>
  </si>
  <si>
    <t>FILTRANTE 4"</t>
  </si>
  <si>
    <t>SUM. E INSTALACION TINACO 250GLS</t>
  </si>
  <si>
    <t>TUBERIAS Y PIEZAS AGUA POTABLE</t>
  </si>
  <si>
    <t>TUBERIAS Y PIEZAS AGUAS RESIDUALES</t>
  </si>
  <si>
    <t>MANO DE OBRA  PLOMERIA GENERAL</t>
  </si>
  <si>
    <t>PINTURA</t>
  </si>
  <si>
    <t>PINTURA ACRÍLICA (INC. BASE BLANCA)</t>
  </si>
  <si>
    <t>PUERTAS Y VENTANAS</t>
  </si>
  <si>
    <t>VENTANA DE ALUMINIO 0.60 X0.60</t>
  </si>
  <si>
    <t>INSTALACIONES ELÉCTRICAS</t>
  </si>
  <si>
    <t>SALIDA CENITAL</t>
  </si>
  <si>
    <t>INTERRUPTOR SENCILLO</t>
  </si>
  <si>
    <t>TOMACORRIENTES DOBLE, 120V</t>
  </si>
  <si>
    <t>PANEL DE DISTRIBUCION 4 ESPACIOS (ENTRADA GENERAL)</t>
  </si>
  <si>
    <t>LETRERO Y LOGO DE INAPA</t>
  </si>
  <si>
    <t xml:space="preserve">SUMINISTRO Y COLOCACION ASIENTO DE ARENA (INCLUYE ACARREO INTERNO) </t>
  </si>
  <si>
    <t xml:space="preserve">BOTE DE MATERIAL CON CAMION D=5 KM (INCLUYE ESPARCIMIENTO EN BOTADERO) </t>
  </si>
  <si>
    <t xml:space="preserve">RED DE DISTRIBUCCION </t>
  </si>
  <si>
    <t>Ø6" PVC (SDR-26) C/J.G. + 3% PERDIDA POR CAMPANA</t>
  </si>
  <si>
    <t xml:space="preserve">RELLENO Y COMPACTACION MECANICA EN CAPAS DE 0.20 M </t>
  </si>
  <si>
    <t>SUMINISTRO DE MTUBERIAS:</t>
  </si>
  <si>
    <t xml:space="preserve"> COLOCACION  DE TUBERIAS:</t>
  </si>
  <si>
    <t>Ø6" PVC (SDR-26) C/J.G.</t>
  </si>
  <si>
    <t>SUMINISTRO MATERIAL MINA PARA BASE D=10 KM</t>
  </si>
  <si>
    <t>CONTROL Y MANEJO DE TRANSITO ( INCLUYE USO DE LETREROS, USO DE DE CONOS REFRACTARIOS Y HOMBRES CON BANDEROLAS)</t>
  </si>
  <si>
    <t xml:space="preserve">SEÑALIZACION, CONTROL Y SEGURIDAD EN LA OBRA  (INCLUYE PASARELAS, LETREROS PEQUEÑOS CON BASE EN ANGULARES, POSTES PARA CINTAS REFRACTARIA, MECHONES, BARRERAS DE PELIGRO NARANJA </t>
  </si>
  <si>
    <t xml:space="preserve">LIMPIEZA CONTINUA Y  FINAL (OBREROS, CAMION  Y HERRAMIENTAS MENORES) CON TRAMOS DE ALTA PENDIENTE </t>
  </si>
  <si>
    <t>PRUEBA HIDROSTATICA PARA TUBERIA DE:</t>
  </si>
  <si>
    <t>F</t>
  </si>
  <si>
    <t xml:space="preserve">DE Ø8" PVC SDR-26 C/JUNTA DE GOMA </t>
  </si>
  <si>
    <t xml:space="preserve">DE Ø6" PVC SDR-26 C/JUNTA DE GOMA </t>
  </si>
  <si>
    <t xml:space="preserve">DE Ø4" PVC SDR-26 C/JUNTA DE GOMA </t>
  </si>
  <si>
    <t xml:space="preserve">DE Ø3" PVC SDR-26 C/JUNTA DE GOMA </t>
  </si>
  <si>
    <t>CAMPAMENTO, ( INC. ALQUILER DE CASA CON O SIN  SOLAR Y CASETA PARA MATERIALES)</t>
  </si>
  <si>
    <t>LINEA DE IMPULSION  DESDE POZO HASTA ESTACION DE BOMBEO.</t>
  </si>
  <si>
    <t>LINEA DE CONDUCION DESDE EMPALME ACUEDUCTO HIGUEY, HASTA ESTACION DE BOMBEO ANAMUYA</t>
  </si>
  <si>
    <t>SUMINISTRO Y COLOCACION DE VALVULAS</t>
  </si>
  <si>
    <t>TRANSPORTE ASFALTO D= 10 KM</t>
  </si>
  <si>
    <t>TRANSPORTE ASFALTO  D= 10 KM</t>
  </si>
  <si>
    <t>CONSTRUCCION DE CASETA DE CLORACION</t>
  </si>
  <si>
    <t>ZAPATA DE MURO 0.80QQ/M3</t>
  </si>
  <si>
    <t>VIGA DE AMARRE 0.15X0.20-4.57 QQ/M3</t>
  </si>
  <si>
    <t>LOSA DE TECHO 0.10X1.04 QQ/M3</t>
  </si>
  <si>
    <t>MURO DE BLOQUES</t>
  </si>
  <si>
    <t>MURO DE BLOCK CALADOS</t>
  </si>
  <si>
    <t>MURO DE BLOCKS 6''</t>
  </si>
  <si>
    <t>PAÑETE INTERIOR</t>
  </si>
  <si>
    <t>PAÑETE DE TECHO</t>
  </si>
  <si>
    <t>FINO DE TECHO</t>
  </si>
  <si>
    <t>PISO DE HORMIGON SIMPLE</t>
  </si>
  <si>
    <t>ANTEPECHO</t>
  </si>
  <si>
    <t>PUERTA DE HIERRO CON BARRA Ø1/2'' Y TOLA DE 1/8</t>
  </si>
  <si>
    <t>ELECTRIFICACION ELECTRICA INTERIOR</t>
  </si>
  <si>
    <t>ENTRADA ELECTRICA</t>
  </si>
  <si>
    <t>LOGO Y LETRERO DE INAPA</t>
  </si>
  <si>
    <t>SISTEMA DE CLORACION</t>
  </si>
  <si>
    <t>CLORADOR POR INYECCION DE 0-25</t>
  </si>
  <si>
    <t>REGISTRO DE APLICACIÓN</t>
  </si>
  <si>
    <t>INSTALACION DE SISTEMA DE CLORACION</t>
  </si>
  <si>
    <t>ARRANCADOR 1.5 HP</t>
  </si>
  <si>
    <t>CAJA DE BREAKERS 20 AMP CON BREAKER</t>
  </si>
  <si>
    <t>MATERIALES PARA INSTALAR BOMBA</t>
  </si>
  <si>
    <t>CILINDRO DE CLORO GAS (LLENO) 150 lbs</t>
  </si>
  <si>
    <t xml:space="preserve">CORTE, EXTRACCION Y BOTE DE CARPETA ASFALTICA </t>
  </si>
  <si>
    <t>BOTE DE MATERIAL CON CAMION D= 5 KM</t>
  </si>
  <si>
    <t xml:space="preserve">EXCAVACION CON CLASIFICACION V= 2,603.93 M3 </t>
  </si>
  <si>
    <t>3.1.1</t>
  </si>
  <si>
    <t>3.1.2</t>
  </si>
  <si>
    <t xml:space="preserve">RELLENO Y COMPACTACION MECANICA CON MATERIAL SELECCIONADO DE LA EXCAVACION EN CAPAS DE 0.20 M </t>
  </si>
  <si>
    <t>SUMINISTRO Y COLOCACION DE:</t>
  </si>
  <si>
    <t xml:space="preserve">CODO 6" X 10 ACERO SCH-40 C/ PROTECCION ANTICORROSIVO </t>
  </si>
  <si>
    <t xml:space="preserve">CODO 6" X 15 ACERO SCH-40 C/ PROTECCION ANTICORROSIVO </t>
  </si>
  <si>
    <t xml:space="preserve">CODO 6" X 20 ACERO SCH-40 C/ PROTECCION ANTICORROSIVO </t>
  </si>
  <si>
    <t xml:space="preserve">CODO 6" X 25 ACERO SCH-40 C/ PROTECCION ANTICORROSIVO </t>
  </si>
  <si>
    <t xml:space="preserve">CODO 6" X 30 ACERO SCH-40 C/ PROTECCION ANTICORROSIVO </t>
  </si>
  <si>
    <t xml:space="preserve">CODO 6" X 90 ACERO SCH-40 C/ PROTECCION ANTICORROSIVO </t>
  </si>
  <si>
    <t xml:space="preserve">TEE  6" X 3 ACERO SCH-40 C/ PROTECCION ANTICORROSIVO </t>
  </si>
  <si>
    <t xml:space="preserve">TEE  6" X 6 ACERO SCH-40 C/ PROTECCION ANTICORROSIVO </t>
  </si>
  <si>
    <t xml:space="preserve">TEE  8" X 6 ACERO SCH-40 C/ PROTECCION ANTICORROSIVO </t>
  </si>
  <si>
    <t xml:space="preserve">REDUCCION  6" X 4 ACERO SCH-40 C/ PROTECCION ANTICORROSIVO </t>
  </si>
  <si>
    <t xml:space="preserve">ANCLAJE PARA PIEZAS </t>
  </si>
  <si>
    <t xml:space="preserve">JUNTA MECANICA TIPO DRESSER Ø3" DE 150 PSI </t>
  </si>
  <si>
    <t xml:space="preserve">JUNTA MECANICA TIPO DRESSER Ø4" DE 150 PSI </t>
  </si>
  <si>
    <t xml:space="preserve">JUNTA MECANICA TIPO DRESSER Ø6" DE 150 PSI </t>
  </si>
  <si>
    <t xml:space="preserve">JUNTA MECANICA TIPO DRESSER Ø8" DE 150 PSI </t>
  </si>
  <si>
    <t xml:space="preserve">SUMINISTRO Y COLOCACION DE VALVULA  (VER DETALLE EN PLANOS) </t>
  </si>
  <si>
    <t xml:space="preserve">VALVULA DE COMPUERTA DE Ø6" H.F 200 PSI PLATILLADA COMPLETA  (INCLUYE: CUERPO DE LA VALVULA, TORNILLOS 5/8" X 3", JUNTA DE GOMA, NIPLE PLATILLADO DE Ø X 12", JUNTA DRESSER Ø,  MOVIMIENTO DE TIERRA Y MANO DE OBRA) </t>
  </si>
  <si>
    <t xml:space="preserve">VALVULA DE AIRE COMBINADA DE Ø1" H.F 150 PSI PLATILLADA COMPLETA  (INCLUYE: CUERPO DE LA VALVULA, TORNILLOS 5/8" X 3", JUNTA DE GOMA, NIPLE PLATILLADO DE Ø X 12", JUNTA DRESSER Ø,  MOVIMIENTO DE TIERRA Y MANO DE OBRA) </t>
  </si>
  <si>
    <t xml:space="preserve">VALVULA DE DESAGUE DE Ø4" H.F 200 PSI PLATILLADA COMPLETA  (INCLUYE: CUERPO DE LA VALVULA, TORNILLOS 5/8" X 3", JUNTA DE GOMA, NIPLE PLATILLADO DE Ø X 12", JUNTA DRESSER Ø,  MOVIMIENTO DE TIERRA Y MANO DE OBRA) </t>
  </si>
  <si>
    <t xml:space="preserve">CAJA TELESCOPICA PARA VALVULA DE DESAGUE  </t>
  </si>
  <si>
    <t xml:space="preserve">REGISTRO P/VALVULAS </t>
  </si>
  <si>
    <t>DE Ø6" PVC SDR-26</t>
  </si>
  <si>
    <t>ASFALTO L= 323.74 M</t>
  </si>
  <si>
    <t>BOTE C/ CAMION DE CARPETA ASFALTICA 2"</t>
  </si>
  <si>
    <t>DEMOLICION Y REPOSICION DE CONTENES Y ACERAS</t>
  </si>
  <si>
    <t xml:space="preserve">DEMOLICION: </t>
  </si>
  <si>
    <t>DE CONTENES Y ACERAS</t>
  </si>
  <si>
    <t xml:space="preserve">BOTE  DE ESCOMBROS C/CAMION D= 5 KM (INCLUYE ESPARCIMIENTO EN BOTADERO) </t>
  </si>
  <si>
    <t>REPOSICION DE:</t>
  </si>
  <si>
    <t>ACERA PERIMETRAL 0.80 M</t>
  </si>
  <si>
    <t>CONTENES</t>
  </si>
  <si>
    <t>II</t>
  </si>
  <si>
    <t>REPARACION DE AVERIAS EN TUBERIAS EXIST.</t>
  </si>
  <si>
    <t xml:space="preserve">DE Ø1/2" PVC  (SCH-40)  </t>
  </si>
  <si>
    <t>DE Ø3/4" PVC  (SCH-40)</t>
  </si>
  <si>
    <t xml:space="preserve">DE Ø1" PVC  (SCH-40) </t>
  </si>
  <si>
    <t xml:space="preserve">DE Ø2" PVC  (SCH-40) </t>
  </si>
  <si>
    <t>DE Ø3" PVC SDR-26 C/ JG</t>
  </si>
  <si>
    <t>DE Ø4" PVC SDR-26 C/ JG</t>
  </si>
  <si>
    <t>COUPLING  Ø1/2" PVC</t>
  </si>
  <si>
    <t>COUPLING 3/4" PVC</t>
  </si>
  <si>
    <t>COUPLING 1" PVC</t>
  </si>
  <si>
    <t>COUPLING Ø2" PVC</t>
  </si>
  <si>
    <t>JUNTA MECANICA TIPO DRESSER 3" 150 PSI</t>
  </si>
  <si>
    <t>JUNTA MECANICA TIPO DRESSER 4" 150 PSI</t>
  </si>
  <si>
    <t>BOMBA DE ACHIQUE</t>
  </si>
  <si>
    <t>BOMBA DE ACHIQUE Ø3" (5,5 HP)</t>
  </si>
  <si>
    <t xml:space="preserve">CRUCE CAÑADA Ø4'' ACERO L= 6.20 MTS. </t>
  </si>
  <si>
    <t>EXCAVACION EN PRESENCIA DE AGUA C/HOMBRES</t>
  </si>
  <si>
    <t>DESVIO DE CAÑADA</t>
  </si>
  <si>
    <t xml:space="preserve"> RED DE DISTRIBUCCION </t>
  </si>
  <si>
    <t xml:space="preserve">EXCAVACION CON CLASIFICACION V= 3,081.36 M3 </t>
  </si>
  <si>
    <t>2.1.1</t>
  </si>
  <si>
    <t>2.1.2</t>
  </si>
  <si>
    <t xml:space="preserve"> Ø4" PVC SDR-26 C/J.G. + 2% PERDIDA POR CAMPANA</t>
  </si>
  <si>
    <t xml:space="preserve"> Ø3" PVC SDR-26 C/J.G. + 2% PERDIDA POR CAMPANA</t>
  </si>
  <si>
    <t xml:space="preserve">CODO 3" X 10 ACERO SCH-80 C/ PROTECCION ANTICORROSIVO </t>
  </si>
  <si>
    <t xml:space="preserve">CODO 3" X 25 ACERO SCH-80 C/ PROTECCION ANTICORROSIVO </t>
  </si>
  <si>
    <t xml:space="preserve">CODO 3" X 35 ACERO SCH-80 C/ PROTECCION ANTICORROSIVO </t>
  </si>
  <si>
    <t xml:space="preserve">CODO 3" X 45 ACERO SCH-80 C/ PROTECCION ANTICORROSIVO </t>
  </si>
  <si>
    <t xml:space="preserve">CODO 4" X 15 ACERO SCH-80 C/ PROTECCION ANTICORROSIVO </t>
  </si>
  <si>
    <t xml:space="preserve">CODO 4" X 90 ACERO SCH-40 C/ PROTECCION ANTICORROSIVO </t>
  </si>
  <si>
    <t xml:space="preserve">TEE  3" X 3 ACERO SCH-80 C/ PROTECCION ANTICORROSIVO </t>
  </si>
  <si>
    <t xml:space="preserve">TEE  4" X 4 ACERO SCH-80 C/ PROTECCION ANTICORROSIVO </t>
  </si>
  <si>
    <t xml:space="preserve">TEE  4" X 3 ACERO SCH-80 C/ PROTECCION ANTICORROSIVO </t>
  </si>
  <si>
    <t xml:space="preserve">CRUZ  3" X 3 ACERO SCH-80 C/ PROTECCION ANTICORROSIVO </t>
  </si>
  <si>
    <t xml:space="preserve">CRUZ  4" X 3 ACERO SCH-80 C/ PROTECCION ANTICORROSIVO </t>
  </si>
  <si>
    <t xml:space="preserve">REDUCCION  4" X 3 ACERO SCH-80 C/ PROTECCION ANTICORROSIVO </t>
  </si>
  <si>
    <t>ANCLAJE PARA PIEZAS</t>
  </si>
  <si>
    <t xml:space="preserve">VALVULA DE COMPUERTA DE Ø3" H.F 200 PSI PLATILLADA COMPLETA  (INCLUYE: CUERPO DE LA VALVULA, TORNILLOS 5/8" X 3", JUNTA DE GOMA, NIPLE PLATILLADO DE Ø X 12", JUNTA DRESSER Ø,  MOVIMIENTO DE TIERRA Y MANO DE OBRA) </t>
  </si>
  <si>
    <t xml:space="preserve">VALVULA DE COMPUERTA DE Ø4" H.F 200 PSI PLATILLADA COMPLETA  (INCLUYE: CUERPO DE LA VALVULA, TORNILLOS 5/8" X 3", JUNTA DE GOMA, NIPLE PLATILLADO DE Ø X 12", JUNTA DRESSER Ø,  MOVIMIENTO DE TIERRA Y MANO DE OBRA) </t>
  </si>
  <si>
    <t>CAJA TELESCOPICA P/VALVULAS</t>
  </si>
  <si>
    <t>DE Ø4" PVC SDR-26 C/JUNTA DE GOMA</t>
  </si>
  <si>
    <t>ACOMETIDAS URBANAS  (192 U)</t>
  </si>
  <si>
    <t>COLLARIN EN POLIETILENO Ø3" (ABRAZADERA)</t>
  </si>
  <si>
    <t>TUBERIA EN POLIETILENO DE ALTA DENSIDAD Ø1/2" INTERNO L=6.00M (PROMEDIO)</t>
  </si>
  <si>
    <t>ADAPTADOR MACHO Ø1/2" ROSCADO A MANGUERA</t>
  </si>
  <si>
    <t>ADAPTADOR HEMBRA Ø1/2" ROSCADO A MANGUERA</t>
  </si>
  <si>
    <t>LLAVE DE PASO DE 1/2"</t>
  </si>
  <si>
    <t>CAJA DE ACOMETIDA PLASTICA EN POLITILENO 10"</t>
  </si>
  <si>
    <t>TUBERIA 1/2" SCH-40 PVC LONGITUD PROMEDIO</t>
  </si>
  <si>
    <t>ANCLAJE DE H.S</t>
  </si>
  <si>
    <t>CEMENTO SOLVENTE Y TEFLON</t>
  </si>
  <si>
    <t>TAPON HEMBRA 1/2" PVC</t>
  </si>
  <si>
    <t xml:space="preserve">EXCAVACION Y TAPADO </t>
  </si>
  <si>
    <t>MANO DE OBRA PLOMERO</t>
  </si>
  <si>
    <t xml:space="preserve">MATERIAL COMPACTADO  C/EQUIPO </t>
  </si>
  <si>
    <t>SUMINISTRO Y COLOCACION MATERIAL DE MINA D= 15 KM  (INCLUYE ACARREO INTERNO)  (CONSIDERAR 50% DEL RELLENO )</t>
  </si>
  <si>
    <t>CORTE, EXTRACCION Y BOTE DE CARPETA ASFALTICA</t>
  </si>
  <si>
    <t>SUB -TOTAL FASE A</t>
  </si>
  <si>
    <t>SUB - TOTAL FASE F</t>
  </si>
  <si>
    <t>G</t>
  </si>
  <si>
    <t>ACUEDUCTO VILLA HORTENSIA</t>
  </si>
  <si>
    <t>3.1.3</t>
  </si>
  <si>
    <t>3.1.4</t>
  </si>
  <si>
    <t>3.1.5</t>
  </si>
  <si>
    <t>VALVULA COMPUERTA Ø6" H.F. PLATILLADA COMPLETA 150 PSI (INC. TORNILLOS, JUNTA DE GOMA, NIPLES PLATILLADOS Y 2 JUNTAS MECANICAS TIPO DRESSER)</t>
  </si>
  <si>
    <t xml:space="preserve">VALVULA DE AIRE COMBINADA Ø1" H.F.  200 PSI </t>
  </si>
  <si>
    <t>REGISTRO PARA VALVULA DE AIRE</t>
  </si>
  <si>
    <t xml:space="preserve">VALVULA DE AIRE COMBINADA Ø2" H.F.  200 PSI </t>
  </si>
  <si>
    <t xml:space="preserve">VALVULA DE AIRE Ø1" H.F.  200 PSI </t>
  </si>
  <si>
    <t>SUMINISTRO Y COLOCACION TUBERIAS</t>
  </si>
  <si>
    <t>RELLENO COMPACTADO C/COMPACTADOR MECANICO EN CAPA DE 0.20 M.</t>
  </si>
  <si>
    <t xml:space="preserve">REPLANTEO  </t>
  </si>
  <si>
    <t>SUMINISTRO MATERIAL MINA PARA BASE D= 10 KM</t>
  </si>
  <si>
    <t>TRANSPORTE ASFALTO 10 KM</t>
  </si>
  <si>
    <t>2.1.3</t>
  </si>
  <si>
    <t>2.1.4</t>
  </si>
  <si>
    <t>2.1.5</t>
  </si>
  <si>
    <t>SUPERVISION DE LA OBRA</t>
  </si>
  <si>
    <t>ITBIS (LEY 07-2007)</t>
  </si>
  <si>
    <t>CODIA</t>
  </si>
  <si>
    <t xml:space="preserve">ESTUDIOS (SOCIALES, AMBIENTALES, GEOTECNICO, TOPOGRAFICO, DE CALIDAD, ECT) </t>
  </si>
  <si>
    <t xml:space="preserve">MEDIDA DE COMPENSACION AMBIENTAL </t>
  </si>
  <si>
    <t>VALVULA DE DESAGUE Ø4" H.F. PLATILLADA COMPLETA 150 PSI (INC. TORNILLOS, JUNTA DE GOMA, NIPLES PLATILLADOS Y 2 JUNTAS MECANICAS TIPO DRESSER TEE Y TUBERIA, SEGÚN DETALLE)</t>
  </si>
  <si>
    <t xml:space="preserve">SUB - TOTAL ACUEDUCTO  ANAMUYA </t>
  </si>
  <si>
    <t>SUB - TOTAL ACUEDUCTO  VILLA HPRTENSIA</t>
  </si>
  <si>
    <t>VALVULA DE DESAGUE Ø4" H.F. PLATILLADA COMPLETA 150 PSI (INC. TORNILLOS, JUNTA DE GOMA, NIPLES PLATILLADOS Y 2 JUNTAS MECANICAS TIPO DRESSER, TEE Y TUBERIA, SEGÚN DETALLE)</t>
  </si>
  <si>
    <t>SUMINISTRO Y COLOCACION MATERIAL DE MINA D= 15 KM  (INCLUYE ACARREO INTERNO)  (CONSIDERAR 30% DEL RELLENO )</t>
  </si>
  <si>
    <t>COLLARIN EN POLIETILENO DE Ø 3" ( ABRAZADERA)</t>
  </si>
  <si>
    <t>TUBERIA DE POLIETILENO ALTA DENSIDAD, Ø 1/2" INTERNO L= 6.00 M ( PROMEDIO)</t>
  </si>
  <si>
    <t>ADATADOR MACHO Ø 1/2" ROSCADO A MANGUERA</t>
  </si>
  <si>
    <t>ADATADOR HEMBRA Ø 1/2" ROSCADO A MANGUERA</t>
  </si>
  <si>
    <t>LLAVE DE PASO DE Ø 1/2"</t>
  </si>
  <si>
    <t>CAJA DE ACOMETIDA PLASTICA EN POLIETILENO DE Ø 10"</t>
  </si>
  <si>
    <t xml:space="preserve">TUBERIA 1/2" SCH-40 PVC LONGITUD PROMEDIO </t>
  </si>
  <si>
    <t>ANCLAJE DE H.S.</t>
  </si>
  <si>
    <t xml:space="preserve">CEMENTO SOLVENTE Y TEFLON </t>
  </si>
  <si>
    <t xml:space="preserve">TAPON HEMBRA DE 1/2" PVC </t>
  </si>
  <si>
    <t>VALVULA CHECK DE 1/2" DE BRONCE</t>
  </si>
  <si>
    <t xml:space="preserve">MANO DE OBRA PLOMERIA </t>
  </si>
  <si>
    <t>COLLARIN EN POLIETILENO DE Ø 4" ( ABRAZADERA)</t>
  </si>
  <si>
    <t>Ø6" PVC (SDR-21) C/J.G. + 3% PERDIDA POR CAMPANA</t>
  </si>
  <si>
    <t>Ø6" PVC (SDR-21) C/J.G. + 2% PERDIDA POR CAMPANA</t>
  </si>
  <si>
    <t>DE Ø6" PVC SDR-21 C/JUNTA DE GOMA</t>
  </si>
  <si>
    <t>TUBERIA DE POLIETILENO ALTA DENSIDAD, Ø 1/2" INTERNO L= 12.00 M ( PROMEDIO)</t>
  </si>
  <si>
    <t>CODO Ø 1/2" X 90  H.G.</t>
  </si>
  <si>
    <t xml:space="preserve">TUBERIA 1/2" H.G. PARA BASTONE </t>
  </si>
  <si>
    <t>NIPLE DE Ø 1/2" H.G.</t>
  </si>
  <si>
    <t>COUPLING DE Ø 1/2" H.G.</t>
  </si>
  <si>
    <t xml:space="preserve">LLAVE DE PASO DE Ø 1/2" DE BONCE </t>
  </si>
  <si>
    <t>PEDESTAL DE H.S. ( 0.80 X 0.15)</t>
  </si>
  <si>
    <t>URBANA C/POLIETILENO DE Ø 3"( 315 UD)</t>
  </si>
  <si>
    <t>RURALES C/POLIETILENO DE Ø 3"( 135 UD)</t>
  </si>
  <si>
    <t>URBANA C/POLIETILENO DE Ø 4"( 315 UD)</t>
  </si>
  <si>
    <t>RURALES C/POLIETILENO DE Ø 4"( 135 UD)</t>
  </si>
  <si>
    <t>8.1.1</t>
  </si>
  <si>
    <t>8.1.2</t>
  </si>
  <si>
    <t>8.1.3</t>
  </si>
  <si>
    <t>8.1.4</t>
  </si>
  <si>
    <t>8.1.5</t>
  </si>
  <si>
    <t>8.1.6</t>
  </si>
  <si>
    <t>8.1.7</t>
  </si>
  <si>
    <t>8.1.8</t>
  </si>
  <si>
    <t>8.1.9</t>
  </si>
  <si>
    <t>8.1.10</t>
  </si>
  <si>
    <t>8.1.11</t>
  </si>
  <si>
    <t>8.1.12</t>
  </si>
  <si>
    <t>8.1.13</t>
  </si>
  <si>
    <t>8.2.1</t>
  </si>
  <si>
    <t>8.2.2</t>
  </si>
  <si>
    <t>8.2.3</t>
  </si>
  <si>
    <t>8.2.4</t>
  </si>
  <si>
    <t>8.2.5</t>
  </si>
  <si>
    <t>8.2.6</t>
  </si>
  <si>
    <t>8.2.7</t>
  </si>
  <si>
    <t>8.2.8</t>
  </si>
  <si>
    <t>8.2.9</t>
  </si>
  <si>
    <t>8.2.10</t>
  </si>
  <si>
    <t>8.2.11</t>
  </si>
  <si>
    <t>8.2.12</t>
  </si>
  <si>
    <t>8.2.13</t>
  </si>
  <si>
    <t>8.3.1</t>
  </si>
  <si>
    <t>8.3.2</t>
  </si>
  <si>
    <t>8.3.3</t>
  </si>
  <si>
    <t>8.3.4</t>
  </si>
  <si>
    <t>8.3.5</t>
  </si>
  <si>
    <t>8.3.6</t>
  </si>
  <si>
    <t>8.3.7</t>
  </si>
  <si>
    <t>8.3.8</t>
  </si>
  <si>
    <t>8.3.9</t>
  </si>
  <si>
    <t>8.3.10</t>
  </si>
  <si>
    <t>8.3.11</t>
  </si>
  <si>
    <t>8.3.12</t>
  </si>
  <si>
    <t>8.3.13</t>
  </si>
  <si>
    <t>8.4.1</t>
  </si>
  <si>
    <t>8.4.2</t>
  </si>
  <si>
    <t>8.4.3</t>
  </si>
  <si>
    <t>8.4.4</t>
  </si>
  <si>
    <t>8.4.5</t>
  </si>
  <si>
    <t>8.4.6</t>
  </si>
  <si>
    <t>8.4.7</t>
  </si>
  <si>
    <t>8.4.8</t>
  </si>
  <si>
    <t>8.4.9</t>
  </si>
  <si>
    <t>8.4.10</t>
  </si>
  <si>
    <t>8.4.11</t>
  </si>
  <si>
    <t>8.4.12</t>
  </si>
  <si>
    <t>8.4.13</t>
  </si>
  <si>
    <t xml:space="preserve">ACOMETIDAS </t>
  </si>
  <si>
    <t>Ø8" PVC (SDR-21) C/J.G. + 3% PERDIDA POR CAMPANA</t>
  </si>
  <si>
    <t>Ø10" PVC (SDR-21) C/J.G. + 4% PERDIDA POR CAMPANA</t>
  </si>
  <si>
    <t>Ø4" PVC (SDR-21) C/J.G. + 2% PERDIDA POR CAMPANA</t>
  </si>
  <si>
    <t>Ø10" PVC (SDR-21) C/J.G.</t>
  </si>
  <si>
    <t xml:space="preserve">Ø8" PVC (SDR-21) C/J.G. </t>
  </si>
  <si>
    <t xml:space="preserve">Ø6" PVC (SDR-21) C/J.G. </t>
  </si>
  <si>
    <t xml:space="preserve">Ø4" PVC (SDR-21) C/J.G. </t>
  </si>
  <si>
    <t>Ø10" PVC (SDR-26) C/J.G. + 4% PERDIDA POR CAMPANA</t>
  </si>
  <si>
    <t>Ø4" PVC (SDR-26) C/J.G. + 2% PERDIDA POR CAMPANA</t>
  </si>
  <si>
    <t>VALVULA DE COMPUERTA Ø4" H.F. PLATILLADA COMPLETA 150 PSI (INC. TORNILLOS, JUNTA DE GOMA, NIPLES PLATILLADOS Y 2 JUNTAS MECANICAS TIPO DRESSER)</t>
  </si>
  <si>
    <t>VALVULA DE COMPUERTA Ø6" H.F. PLATILLADA COMPLETA 150 PSI (INC. TORNILLOS, JUNTA DE GOMA, NIPLES PLATILLADOS Y 2 JUNTAS MECANICAS TIPO DRESSER)</t>
  </si>
  <si>
    <t>VALVULA DE COMPUERTA Ø3" H.F. PLATILLADA COMPLETA 150 PSI (INC. TORNILLOS, JUNTA DE GOMA, NIPLES PLATILLADOS Y 2 JUNTAS MECANICAS TIPO DRESSER)</t>
  </si>
  <si>
    <t>SUB - TOTAL FASE H</t>
  </si>
  <si>
    <t>REGISTRO PARA VALVULA DE AIRE SEGÚN DETALLE</t>
  </si>
  <si>
    <t>REPLANTEO Y CONTROL TOPOGRAFICO</t>
  </si>
  <si>
    <t>BOMBA DE 2 H.P MONOFASICO, 230 V</t>
  </si>
  <si>
    <t>EXCAVACION Y TAPADO</t>
  </si>
  <si>
    <t xml:space="preserve">YEE  6" X 4" ACERO SCH 40 SIN COSTURA C/PROTECCION ANTICORROSIVA. </t>
  </si>
  <si>
    <t xml:space="preserve">YEE  3" X 3" ACERO SCH 80 SIN COSTURA C/PROTECCION ANTICORROSIVA. </t>
  </si>
  <si>
    <t xml:space="preserve">CRUZ 6" X 3" ACERO SCH 40 SIN COSTURA C/PROTECCION ANTICORROSIVA. </t>
  </si>
  <si>
    <t xml:space="preserve">CRUZ 4" X 4" ACERO SCH 80 SIN COSTURA C/PROTECCION ANTICORROSIVA. </t>
  </si>
  <si>
    <t xml:space="preserve">CRUZ 4" X 3" ACERO SCH 80 SIN COSTURA C/PROTECCION ANTICORROSIVA. </t>
  </si>
  <si>
    <t xml:space="preserve">CRUZ 3" X 3" ACERO SCH 80 SIN COSTURA C/PROTECCION ANTICORROSIVA. </t>
  </si>
  <si>
    <t>TEE 10" X 4"  ACERO  SCH-30 SIN COSTURA C/ PROTECCION ANTICORROSIVA</t>
  </si>
  <si>
    <t>TEE 10" X 6"  ACERO  SCH-30 SIN COSTURA C/ PROTECCION ANTICORROSIVA</t>
  </si>
  <si>
    <t>TEE 8" X 8"  ACERO  SCH-40 SIN COSTURA C/ PROTECCION ANTICORROSIVA</t>
  </si>
  <si>
    <t>TEE 8" X 4"  ACERO  SCH-40 SIN COSTURA C/ PROTECCION ANTICORROSIVA</t>
  </si>
  <si>
    <t>TEE 6" X6"  ACERO  SCH-40 SIN COSTURA C/ PROTECCION ANTICORROSIVA</t>
  </si>
  <si>
    <t>TEE 6" X 4"  ACERO  SCH-40 SIN COSTURA C/ PROTECCION ANTICORROSIVA</t>
  </si>
  <si>
    <t>TEE 6" X 3"  ACERO  SCH-40 SIN COSTURA C/ PROTECCION ANTICORROSIVA</t>
  </si>
  <si>
    <t>TEE 4" X 4"  ACERO  SCH-80 SIN COSTURA C/ PROTECCION ANTICORROSIVA</t>
  </si>
  <si>
    <t>TEE 4" X 3"  ACERO  SCH-80 SIN COSTURA C/ PROTECCION ANTICORROSIVA</t>
  </si>
  <si>
    <t>TEE 3" X 3"  ACERO  SCH-80 SIN COSTURA C/ PROTECCION ANTICORROSIVA</t>
  </si>
  <si>
    <t>CODO  10" (DE 50º A  90º)   ACERO  A - 36  SCH 40 SIN COSTURA C/ PROTECCION ANTICORROSIVA</t>
  </si>
  <si>
    <t>CODO  8" (DE 10º A  45º)   ACERO  A - 36  SCH 40 SIN COSTURA C/ PROTECCION ANTICORROSIVA</t>
  </si>
  <si>
    <t xml:space="preserve">CODO DE 6" (DE 50º A 90º)   ACERO SCH 40 SIN COSTURA C/PROTECCION ANTICORROSIVA. </t>
  </si>
  <si>
    <t>CODO  6"  (DE 10º A  45º)   ACERO  A - 36  SCH 40 SIN COSTURA C/ PROTECCION ANTICORROSIVA</t>
  </si>
  <si>
    <t xml:space="preserve">CODO DE 4" (DE 50º A 90º)   ACERO SCH 80 SIN COSTURA C/PROTECCION ANTICORROSIVA. </t>
  </si>
  <si>
    <t xml:space="preserve">CODO DE 4" (DE 10º A  45º)   ACERO SCH 80 SIN COSTURA C/PROTECCION ANTICORROSIVA. </t>
  </si>
  <si>
    <t xml:space="preserve">CODO DE 3" (DE 10º A  45º)   ACERO SCH 80 SIN COSTURA C/PROTECCION ANTICORROSIVA. </t>
  </si>
  <si>
    <t xml:space="preserve">CODO DE 3" (DE 50º A  90º)   ACERO SCH 80 SIN COSTURA C/PROTECCION ANTICORROSIVA. </t>
  </si>
  <si>
    <t xml:space="preserve">JUNTA MECANICA DE Ø3" (TIPO DRESSER) </t>
  </si>
  <si>
    <t xml:space="preserve">JUNTA MECANICA DE Ø4" (TIPO DRESSER) </t>
  </si>
  <si>
    <t xml:space="preserve">JUNTA MECANICA DE Ø6" (TIPO DRESSER) </t>
  </si>
  <si>
    <t xml:space="preserve">JUNTA MECANICA DE Ø8" (TIPO DRESSER) </t>
  </si>
  <si>
    <t xml:space="preserve">JUNTA MECANICA DE Ø10" (TIPO DRESSER) </t>
  </si>
  <si>
    <t>REDUCCION  8" X 6"  ACERO   SCH 40 SIN COSTURA C/PROTECCION ANTICORROSIVA</t>
  </si>
  <si>
    <t>REDUCCION  6" X 4"  ACERO   SCH 40 SIN COSTURA C/PROTECCION ANTICORROSIVA</t>
  </si>
  <si>
    <t>REDUCCION  6" X 3"  ACERO   SCH 40 SIN COSTURA C/PROTECCION ANTICORROSIVA</t>
  </si>
  <si>
    <t>SUMINISTRO Y COLOCACION DE PIEZAS</t>
  </si>
  <si>
    <t xml:space="preserve">LINEA DE IMPULSION  DESDE ESTACION DE BOMBEO HASTA DEP. REGULADOR Y LINEA DE CONDUCCION </t>
  </si>
  <si>
    <t xml:space="preserve">SUMINISTRO Y COLOCACION DE  PIEZAS ESPECIALES: </t>
  </si>
  <si>
    <t>HORMIGÓN ARMADO (F'C=180 KG/CM²) EN:</t>
  </si>
  <si>
    <t>ZAPATA MURO 0.98 QQ/M3</t>
  </si>
  <si>
    <t>VIGA AMARRE 0.15 x 0.20 - 4.57 QQ/M3</t>
  </si>
  <si>
    <t>LOSA DE TECHO 0.10 - 1.65 QQ/M3</t>
  </si>
  <si>
    <t xml:space="preserve">MUROS DE BLOCK </t>
  </si>
  <si>
    <t>MURO BLOCK 6"  SNP VIOLINADO 2 CARAS</t>
  </si>
  <si>
    <t>TERMINACIÓN DE SUPERFICIE:</t>
  </si>
  <si>
    <t>PAÑETE TECHO</t>
  </si>
  <si>
    <t xml:space="preserve">FINO DE TECHO </t>
  </si>
  <si>
    <t>PISO HORMIGON  SIMPLE</t>
  </si>
  <si>
    <t>PUERTA DE BARRA CUADRADA  DE (1.80 X1.10 ), COMPLETA INC. INSTALACION</t>
  </si>
  <si>
    <t>ACERA EXTERIOR 0.80</t>
  </si>
  <si>
    <t>NICHO PARA PANELES (3 UD)</t>
  </si>
  <si>
    <t>SUB - TOTAL II</t>
  </si>
  <si>
    <t>SUB - TOTAL I</t>
  </si>
  <si>
    <t>III</t>
  </si>
  <si>
    <t>1.1.1</t>
  </si>
  <si>
    <t>1.1.2</t>
  </si>
  <si>
    <t>1.2.1</t>
  </si>
  <si>
    <t>1.2.2</t>
  </si>
  <si>
    <t>2.2.1</t>
  </si>
  <si>
    <t>2.2.2</t>
  </si>
  <si>
    <t>2.2.3</t>
  </si>
  <si>
    <t>2.2.4</t>
  </si>
  <si>
    <t>2.2.5</t>
  </si>
  <si>
    <t>2.2.6</t>
  </si>
  <si>
    <t>2.1.6</t>
  </si>
  <si>
    <t>2.3.1</t>
  </si>
  <si>
    <t>2.3.2</t>
  </si>
  <si>
    <t>SUB - TOTAL III</t>
  </si>
  <si>
    <t>SUB TOTAL I</t>
  </si>
  <si>
    <t>SUB- TOTAL II</t>
  </si>
  <si>
    <t>SUB-TOTAL III</t>
  </si>
  <si>
    <t>SUB -TOTAL FASE B</t>
  </si>
  <si>
    <t>SUB -TOTAL FASE C</t>
  </si>
  <si>
    <t>SUB - TOTAL FASE D</t>
  </si>
  <si>
    <t>SUB - TOTAL FASE  E</t>
  </si>
  <si>
    <t>SUB - TOTAL FASE G</t>
  </si>
  <si>
    <t>HORMIGON ARMADO F'C=280 KG/CM2 ( HORMIGON INDUSTRIAL)</t>
  </si>
  <si>
    <t xml:space="preserve">NIPLE 3" X 12" ACERO  (SCH-80) C/PROTECCION ANTICORROSIVA </t>
  </si>
  <si>
    <t>PUERTAS POLIMETAL( INCLUYE LLAVIN E INSTALACION) (2.10 X 1.50 M)</t>
  </si>
  <si>
    <t>Obra :AMPLIACION ACUEDUCTO HIGUEY, EXTENSION A VILLA HORTENSIA Y ANAMUYA, REDES DE DISTRIBUCION</t>
  </si>
  <si>
    <t xml:space="preserve">CODO 4 X 45 ACERO SCH-80,C/ PROTECCION ANTICORROSIVO </t>
  </si>
  <si>
    <t xml:space="preserve">SUMINISTRO DE TUBERIA DE Ø4'' ACERO SCH-80 C/ PROTECCION ANTICORROSIVO </t>
  </si>
  <si>
    <t>JUNTA TAPON Ø3" ACERO SCH-80 C/ PROTECCION ANTICORROSIV</t>
  </si>
  <si>
    <t>JUNTA TAPON Ø6" ACERO SCH-80 C/ PROTECCION ANTICORROSIV</t>
  </si>
  <si>
    <t>SUMINISTRO Y COLOCACION DE PIEZAS ESPECIALES:</t>
  </si>
  <si>
    <r>
      <t xml:space="preserve">COLUMNA C1 (0.15 X 0.15) 8.26 QQ/M3, </t>
    </r>
    <r>
      <rPr>
        <sz val="10"/>
        <color rgb="FFFF0000"/>
        <rFont val="Arial"/>
        <family val="2"/>
      </rPr>
      <t>F'C= 180 KG/CM2</t>
    </r>
  </si>
  <si>
    <r>
      <t xml:space="preserve">COLUMNA C2 (0.25 X 0.25) 5.26 QQ/M3, INC. ZAPATA </t>
    </r>
    <r>
      <rPr>
        <sz val="10"/>
        <color rgb="FFFF0000"/>
        <rFont val="Arial"/>
        <family val="2"/>
      </rPr>
      <t>1.43 QQ/M3  F'C= 210 KG/CM2</t>
    </r>
  </si>
  <si>
    <t xml:space="preserve">SUMINISTRO Y COLOCACION DE HIDRANTE (INCLUYE HIDRANTE, JUNTAS DRESSER, VALVULA DE COMPUERTA, NIPLE, TEE, CODO, MOVIMIENTO DE TIERRA, ANCLAJE Y MANO DE OBRA) </t>
  </si>
  <si>
    <t xml:space="preserve">HIDRANTE DE Ø 6" </t>
  </si>
  <si>
    <t xml:space="preserve">HIDRANTE DE Ø 4" </t>
  </si>
  <si>
    <t xml:space="preserve">HIDRANTE DE Ø 3" </t>
  </si>
  <si>
    <t>REDUCCION  4" X 3"  ACERO SCH 80 SIN COSTURA C/PROTECCION ANTICORROSIVA</t>
  </si>
  <si>
    <t>JUNTA TAPON Ø 3" ACERO SCH 80  C/PROTECCION ANTICORROSIVA</t>
  </si>
  <si>
    <t>JUNTA TAPON Ø 4" ACERO SCH 80 C/PROTECCION ANTICORROSIVA</t>
  </si>
  <si>
    <t>9.1.1</t>
  </si>
  <si>
    <t>9.1.2</t>
  </si>
  <si>
    <t>9.1.3</t>
  </si>
  <si>
    <t>9.1.4</t>
  </si>
  <si>
    <t>9.1.5</t>
  </si>
  <si>
    <t>9.1.6</t>
  </si>
  <si>
    <t>9.1.7</t>
  </si>
  <si>
    <t>9.1.8</t>
  </si>
  <si>
    <t>9.1.9</t>
  </si>
  <si>
    <r>
      <t xml:space="preserve">PUERTA MALLA CICLONICA  (4.00 M), </t>
    </r>
    <r>
      <rPr>
        <sz val="10"/>
        <color rgb="FFFF0000"/>
        <rFont val="Arial"/>
        <family val="2"/>
      </rPr>
      <t>SEGÚN DETALLE</t>
    </r>
    <r>
      <rPr>
        <sz val="10"/>
        <rFont val="Arial"/>
        <family val="2"/>
      </rPr>
      <t xml:space="preserve"> </t>
    </r>
  </si>
  <si>
    <r>
      <t xml:space="preserve">VERJA DE MALLA CICLONICA C/TRES LINEAS DE BLOCK, </t>
    </r>
    <r>
      <rPr>
        <sz val="10"/>
        <color rgb="FFFF0000"/>
        <rFont val="Arial"/>
        <family val="2"/>
      </rPr>
      <t>SEGÚN DETALLE</t>
    </r>
  </si>
  <si>
    <r>
      <t xml:space="preserve">ANCLAJES </t>
    </r>
    <r>
      <rPr>
        <sz val="10"/>
        <color rgb="FFFF0000"/>
        <rFont val="Arial"/>
        <family val="2"/>
      </rPr>
      <t>H.A</t>
    </r>
  </si>
  <si>
    <t>KIT DE SEGURIDAD PARA MANEJO DE CLORO</t>
  </si>
  <si>
    <t>SUMINISTRO DE TUBERIA</t>
  </si>
  <si>
    <t>ANCLAJE DE H.A EN LINEA DE IMPULSION V= 0.70 M3, 1.60 QQ/M3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</si>
</sst>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0">
    <numFmt numFmtId="43" formatCode="_(* #,##0.00_);_(* \(#,##0.00\);_(* &quot;-&quot;??_);_(@_)"/>
    <numFmt numFmtId="164" formatCode="_-* #,##0\ &quot;€&quot;_-;\-* #,##0\ &quot;€&quot;_-;_-* &quot;-&quot;\ &quot;€&quot;_-;_-@_-"/>
    <numFmt numFmtId="165" formatCode="_-* #,##0.00\ _€_-;\-* #,##0.00\ _€_-;_-* &quot;-&quot;??\ _€_-;_-@_-"/>
    <numFmt numFmtId="166" formatCode="General_)"/>
    <numFmt numFmtId="167" formatCode="0.0"/>
    <numFmt numFmtId="168" formatCode="[$RD$-1C0A]#,##0.00"/>
    <numFmt numFmtId="169" formatCode="0.000"/>
    <numFmt numFmtId="170" formatCode="#,##0.00;[Red]#,##0.00"/>
    <numFmt numFmtId="171" formatCode="#,##0.00_ ;\-#,##0.00\ "/>
    <numFmt numFmtId="172" formatCode="0.0%"/>
    <numFmt numFmtId="173" formatCode="#,##0.0"/>
    <numFmt numFmtId="174" formatCode="&quot;$&quot;#,##0;[Red]\-&quot;$&quot;#,##0"/>
    <numFmt numFmtId="175" formatCode="_-* #,##0.00_-;\-* #,##0.00_-;_-* &quot;-&quot;??_-;_-@_-"/>
    <numFmt numFmtId="176" formatCode="0.00_)"/>
    <numFmt numFmtId="177" formatCode="_(* #,##0_);_(* \(#,##0\);_(* &quot;-&quot;??_);_(@_)"/>
    <numFmt numFmtId="178" formatCode="#,##0;\-#,##0"/>
    <numFmt numFmtId="179" formatCode="#,##0.0;\-#,##0.0"/>
    <numFmt numFmtId="180" formatCode="#,##0.00;\-#,##0.00"/>
    <numFmt numFmtId="181" formatCode="0_)"/>
    <numFmt numFmtId="182" formatCode="#,##0.0\ _€;\-#,##0.0\ _€"/>
  </numFmts>
  <fonts count="18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sz val="12"/>
      <color indexed="8"/>
      <name val="Arial"/>
      <family val="2"/>
    </font>
    <font>
      <sz val="12"/>
      <name val="Courier"/>
      <family val="3"/>
    </font>
    <font>
      <b/>
      <sz val="10"/>
      <color rgb="FFFF0000"/>
      <name val="Arial"/>
      <family val="2"/>
    </font>
    <font>
      <sz val="8"/>
      <name val="Arial"/>
      <family val="2"/>
    </font>
    <font>
      <u/>
      <sz val="10"/>
      <color indexed="8"/>
      <name val="Arial"/>
      <family val="2"/>
    </font>
    <font>
      <sz val="10"/>
      <color rgb="FFFF0000"/>
      <name val="Arial"/>
      <family val="2"/>
    </font>
    <font>
      <sz val="10"/>
      <color indexed="63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2"/>
      <name val="Arial"/>
      <family val="2"/>
    </font>
    <font>
      <sz val="10"/>
      <color rgb="FF000000"/>
      <name val="Arial"/>
      <family val="2"/>
    </font>
    <font>
      <sz val="10"/>
      <name val="10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165" fontId="1" fillId="0" borderId="0" applyFont="0" applyFill="0" applyBorder="0" applyAlignment="0" applyProtection="0"/>
    <xf numFmtId="39" fontId="7" fillId="0" borderId="0"/>
    <xf numFmtId="43" fontId="2" fillId="0" borderId="0" applyFont="0" applyFill="0" applyBorder="0" applyAlignment="0" applyProtection="0"/>
    <xf numFmtId="169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74" fontId="2" fillId="0" borderId="0" applyFont="0" applyFill="0" applyBorder="0" applyAlignment="0" applyProtection="0"/>
    <xf numFmtId="0" fontId="2" fillId="0" borderId="0"/>
    <xf numFmtId="175" fontId="2" fillId="0" borderId="0" applyFont="0" applyFill="0" applyBorder="0" applyAlignment="0" applyProtection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39" fontId="7" fillId="0" borderId="0"/>
    <xf numFmtId="0" fontId="9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39" fontId="7" fillId="0" borderId="0"/>
    <xf numFmtId="166" fontId="15" fillId="0" borderId="0"/>
    <xf numFmtId="43" fontId="2" fillId="0" borderId="0" applyFont="0" applyFill="0" applyBorder="0" applyAlignment="0" applyProtection="0"/>
    <xf numFmtId="0" fontId="2" fillId="0" borderId="0"/>
    <xf numFmtId="39" fontId="7" fillId="0" borderId="0"/>
    <xf numFmtId="0" fontId="2" fillId="0" borderId="0"/>
    <xf numFmtId="39" fontId="7" fillId="0" borderId="0"/>
    <xf numFmtId="43" fontId="2" fillId="0" borderId="0" applyFont="0" applyFill="0" applyBorder="0" applyAlignment="0" applyProtection="0"/>
    <xf numFmtId="176" fontId="15" fillId="0" borderId="0"/>
    <xf numFmtId="175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9" fillId="0" borderId="0"/>
    <xf numFmtId="165" fontId="2" fillId="0" borderId="0" applyFont="0" applyFill="0" applyBorder="0" applyAlignment="0" applyProtection="0"/>
    <xf numFmtId="0" fontId="2" fillId="0" borderId="0"/>
    <xf numFmtId="169" fontId="2" fillId="0" borderId="0" applyFont="0" applyFill="0" applyBorder="0" applyAlignment="0" applyProtection="0"/>
  </cellStyleXfs>
  <cellXfs count="478">
    <xf numFmtId="0" fontId="0" fillId="0" borderId="0" xfId="0"/>
    <xf numFmtId="165" fontId="0" fillId="0" borderId="0" xfId="1" applyFont="1"/>
    <xf numFmtId="0" fontId="0" fillId="0" borderId="0" xfId="0" applyBorder="1"/>
    <xf numFmtId="4" fontId="0" fillId="0" borderId="0" xfId="0" applyNumberFormat="1" applyBorder="1"/>
    <xf numFmtId="165" fontId="5" fillId="0" borderId="0" xfId="1" applyFont="1"/>
    <xf numFmtId="0" fontId="2" fillId="0" borderId="0" xfId="0" applyFont="1"/>
    <xf numFmtId="0" fontId="4" fillId="2" borderId="0" xfId="0" applyFont="1" applyFill="1" applyBorder="1" applyAlignment="1">
      <alignment vertical="top"/>
    </xf>
    <xf numFmtId="0" fontId="6" fillId="2" borderId="0" xfId="0" applyFont="1" applyFill="1" applyBorder="1" applyAlignment="1">
      <alignment horizontal="right"/>
    </xf>
    <xf numFmtId="0" fontId="6" fillId="2" borderId="0" xfId="0" applyFont="1" applyFill="1" applyBorder="1" applyAlignment="1"/>
    <xf numFmtId="0" fontId="4" fillId="2" borderId="0" xfId="0" applyFont="1" applyFill="1" applyBorder="1"/>
    <xf numFmtId="165" fontId="2" fillId="0" borderId="0" xfId="1" applyFont="1" applyBorder="1"/>
    <xf numFmtId="0" fontId="2" fillId="0" borderId="0" xfId="0" applyFont="1" applyBorder="1"/>
    <xf numFmtId="2" fontId="2" fillId="2" borderId="0" xfId="0" applyNumberFormat="1" applyFont="1" applyFill="1" applyBorder="1"/>
    <xf numFmtId="165" fontId="2" fillId="4" borderId="0" xfId="1" applyFont="1" applyFill="1" applyBorder="1"/>
    <xf numFmtId="0" fontId="2" fillId="4" borderId="0" xfId="0" applyFont="1" applyFill="1" applyBorder="1"/>
    <xf numFmtId="0" fontId="2" fillId="4" borderId="2" xfId="0" applyFont="1" applyFill="1" applyBorder="1"/>
    <xf numFmtId="165" fontId="2" fillId="3" borderId="0" xfId="1" applyFont="1" applyFill="1" applyBorder="1"/>
    <xf numFmtId="0" fontId="2" fillId="3" borderId="0" xfId="0" applyFont="1" applyFill="1" applyBorder="1"/>
    <xf numFmtId="0" fontId="2" fillId="3" borderId="3" xfId="0" applyFont="1" applyFill="1" applyBorder="1"/>
    <xf numFmtId="4" fontId="2" fillId="3" borderId="3" xfId="0" applyNumberFormat="1" applyFont="1" applyFill="1" applyBorder="1" applyAlignment="1">
      <alignment horizontal="right"/>
    </xf>
    <xf numFmtId="165" fontId="2" fillId="3" borderId="3" xfId="1" applyFont="1" applyFill="1" applyBorder="1" applyAlignment="1">
      <alignment horizontal="right" wrapText="1"/>
    </xf>
    <xf numFmtId="0" fontId="2" fillId="3" borderId="3" xfId="0" applyFont="1" applyFill="1" applyBorder="1" applyAlignment="1" applyProtection="1">
      <alignment horizontal="center"/>
    </xf>
    <xf numFmtId="2" fontId="2" fillId="3" borderId="0" xfId="0" applyNumberFormat="1" applyFont="1" applyFill="1" applyBorder="1"/>
    <xf numFmtId="39" fontId="5" fillId="6" borderId="3" xfId="0" applyNumberFormat="1" applyFont="1" applyFill="1" applyBorder="1" applyAlignment="1" applyProtection="1">
      <alignment horizontal="right" vertical="top" wrapText="1"/>
      <protection locked="0"/>
    </xf>
    <xf numFmtId="39" fontId="5" fillId="3" borderId="3" xfId="0" applyNumberFormat="1" applyFont="1" applyFill="1" applyBorder="1" applyAlignment="1" applyProtection="1">
      <alignment horizontal="right" vertical="top" wrapText="1"/>
      <protection locked="0"/>
    </xf>
    <xf numFmtId="39" fontId="5" fillId="6" borderId="5" xfId="0" applyNumberFormat="1" applyFont="1" applyFill="1" applyBorder="1" applyAlignment="1" applyProtection="1">
      <alignment horizontal="right" vertical="top" wrapText="1"/>
      <protection locked="0"/>
    </xf>
    <xf numFmtId="0" fontId="2" fillId="2" borderId="0" xfId="0" applyFont="1" applyFill="1" applyBorder="1"/>
    <xf numFmtId="0" fontId="2" fillId="2" borderId="0" xfId="0" applyFont="1" applyFill="1"/>
    <xf numFmtId="166" fontId="4" fillId="0" borderId="0" xfId="0" applyNumberFormat="1" applyFont="1" applyBorder="1" applyAlignment="1">
      <alignment horizontal="center"/>
    </xf>
    <xf numFmtId="4" fontId="4" fillId="0" borderId="0" xfId="0" applyNumberFormat="1" applyFont="1" applyBorder="1" applyAlignment="1">
      <alignment horizontal="center"/>
    </xf>
    <xf numFmtId="4" fontId="10" fillId="0" borderId="0" xfId="0" applyNumberFormat="1" applyFont="1" applyBorder="1" applyAlignment="1">
      <alignment horizontal="center"/>
    </xf>
    <xf numFmtId="4" fontId="2" fillId="3" borderId="0" xfId="0" applyNumberFormat="1" applyFont="1" applyFill="1" applyBorder="1"/>
    <xf numFmtId="166" fontId="3" fillId="0" borderId="0" xfId="0" applyNumberFormat="1" applyFont="1" applyBorder="1" applyAlignment="1">
      <alignment horizontal="center"/>
    </xf>
    <xf numFmtId="0" fontId="2" fillId="2" borderId="6" xfId="0" applyFont="1" applyFill="1" applyBorder="1"/>
    <xf numFmtId="166" fontId="10" fillId="0" borderId="0" xfId="0" applyNumberFormat="1" applyFont="1" applyBorder="1" applyAlignment="1">
      <alignment horizontal="center"/>
    </xf>
    <xf numFmtId="166" fontId="4" fillId="0" borderId="0" xfId="0" applyNumberFormat="1" applyFont="1" applyBorder="1" applyAlignment="1">
      <alignment horizontal="center" vertical="top"/>
    </xf>
    <xf numFmtId="4" fontId="4" fillId="0" borderId="0" xfId="0" applyNumberFormat="1" applyFont="1" applyBorder="1" applyAlignment="1">
      <alignment horizontal="center" vertical="top"/>
    </xf>
    <xf numFmtId="4" fontId="2" fillId="2" borderId="0" xfId="0" applyNumberFormat="1" applyFont="1" applyFill="1" applyBorder="1"/>
    <xf numFmtId="0" fontId="2" fillId="0" borderId="6" xfId="0" applyFont="1" applyBorder="1"/>
    <xf numFmtId="0" fontId="0" fillId="4" borderId="0" xfId="0" applyFill="1"/>
    <xf numFmtId="4" fontId="2" fillId="0" borderId="0" xfId="0" applyNumberFormat="1" applyFont="1"/>
    <xf numFmtId="165" fontId="2" fillId="0" borderId="0" xfId="1" applyFont="1"/>
    <xf numFmtId="4" fontId="2" fillId="4" borderId="0" xfId="0" applyNumberFormat="1" applyFont="1" applyFill="1"/>
    <xf numFmtId="0" fontId="2" fillId="4" borderId="0" xfId="0" applyFont="1" applyFill="1"/>
    <xf numFmtId="0" fontId="2" fillId="6" borderId="3" xfId="0" applyFont="1" applyFill="1" applyBorder="1" applyAlignment="1" applyProtection="1">
      <alignment horizontal="center"/>
    </xf>
    <xf numFmtId="0" fontId="0" fillId="4" borderId="0" xfId="0" applyFill="1" applyBorder="1"/>
    <xf numFmtId="43" fontId="2" fillId="3" borderId="3" xfId="15" applyNumberFormat="1" applyFont="1" applyFill="1" applyBorder="1" applyAlignment="1" applyProtection="1">
      <alignment horizontal="right" vertical="top" wrapText="1"/>
      <protection locked="0"/>
    </xf>
    <xf numFmtId="179" fontId="3" fillId="3" borderId="3" xfId="0" applyNumberFormat="1" applyFont="1" applyFill="1" applyBorder="1" applyAlignment="1" applyProtection="1">
      <alignment horizontal="center" vertical="center"/>
    </xf>
    <xf numFmtId="179" fontId="4" fillId="3" borderId="3" xfId="0" applyNumberFormat="1" applyFont="1" applyFill="1" applyBorder="1" applyAlignment="1" applyProtection="1">
      <alignment horizontal="right" vertical="center"/>
    </xf>
    <xf numFmtId="179" fontId="4" fillId="3" borderId="3" xfId="0" applyNumberFormat="1" applyFont="1" applyFill="1" applyBorder="1" applyAlignment="1" applyProtection="1">
      <alignment vertical="center"/>
    </xf>
    <xf numFmtId="178" fontId="4" fillId="3" borderId="3" xfId="0" applyNumberFormat="1" applyFont="1" applyFill="1" applyBorder="1" applyAlignment="1" applyProtection="1">
      <alignment horizontal="right" vertical="center"/>
    </xf>
    <xf numFmtId="178" fontId="3" fillId="3" borderId="3" xfId="0" applyNumberFormat="1" applyFont="1" applyFill="1" applyBorder="1" applyAlignment="1" applyProtection="1">
      <alignment horizontal="right" vertical="center"/>
    </xf>
    <xf numFmtId="180" fontId="4" fillId="3" borderId="3" xfId="0" applyNumberFormat="1" applyFont="1" applyFill="1" applyBorder="1" applyAlignment="1" applyProtection="1">
      <alignment vertical="center"/>
    </xf>
    <xf numFmtId="0" fontId="3" fillId="3" borderId="3" xfId="0" applyFont="1" applyFill="1" applyBorder="1" applyAlignment="1">
      <alignment horizontal="center" vertical="top"/>
    </xf>
    <xf numFmtId="0" fontId="3" fillId="3" borderId="3" xfId="0" applyFont="1" applyFill="1" applyBorder="1" applyAlignment="1">
      <alignment horizontal="center" vertical="center"/>
    </xf>
    <xf numFmtId="4" fontId="3" fillId="3" borderId="3" xfId="0" applyNumberFormat="1" applyFont="1" applyFill="1" applyBorder="1" applyAlignment="1">
      <alignment horizontal="center" vertical="center"/>
    </xf>
    <xf numFmtId="4" fontId="3" fillId="3" borderId="3" xfId="0" applyNumberFormat="1" applyFont="1" applyFill="1" applyBorder="1" applyAlignment="1">
      <alignment horizontal="center"/>
    </xf>
    <xf numFmtId="0" fontId="2" fillId="3" borderId="3" xfId="16" applyFont="1" applyFill="1" applyBorder="1" applyAlignment="1" applyProtection="1">
      <alignment horizontal="right" vertical="top"/>
    </xf>
    <xf numFmtId="37" fontId="5" fillId="3" borderId="3" xfId="18" applyNumberFormat="1" applyFont="1" applyFill="1" applyBorder="1" applyAlignment="1" applyProtection="1">
      <alignment horizontal="right" vertical="top" wrapText="1"/>
    </xf>
    <xf numFmtId="4" fontId="2" fillId="3" borderId="3" xfId="16" applyNumberFormat="1" applyFont="1" applyFill="1" applyBorder="1" applyAlignment="1" applyProtection="1">
      <alignment horizontal="right" vertical="top"/>
      <protection locked="0"/>
    </xf>
    <xf numFmtId="177" fontId="2" fillId="3" borderId="3" xfId="16" applyNumberFormat="1" applyFont="1" applyFill="1" applyBorder="1" applyAlignment="1" applyProtection="1">
      <alignment horizontal="right" vertical="top" wrapText="1"/>
    </xf>
    <xf numFmtId="165" fontId="2" fillId="3" borderId="3" xfId="6" applyFont="1" applyFill="1" applyBorder="1" applyAlignment="1" applyProtection="1">
      <alignment horizontal="right" vertical="center" wrapText="1"/>
      <protection locked="0"/>
    </xf>
    <xf numFmtId="178" fontId="2" fillId="3" borderId="3" xfId="16" applyNumberFormat="1" applyFont="1" applyFill="1" applyBorder="1" applyAlignment="1" applyProtection="1">
      <alignment horizontal="right" vertical="top" wrapText="1"/>
    </xf>
    <xf numFmtId="165" fontId="2" fillId="3" borderId="3" xfId="6" applyFont="1" applyFill="1" applyBorder="1" applyAlignment="1" applyProtection="1">
      <alignment horizontal="right" wrapText="1"/>
      <protection locked="0"/>
    </xf>
    <xf numFmtId="4" fontId="2" fillId="3" borderId="3" xfId="16" applyNumberFormat="1" applyFont="1" applyFill="1" applyBorder="1" applyAlignment="1" applyProtection="1">
      <alignment horizontal="right"/>
      <protection locked="0"/>
    </xf>
    <xf numFmtId="39" fontId="2" fillId="3" borderId="3" xfId="0" applyNumberFormat="1" applyFont="1" applyFill="1" applyBorder="1" applyAlignment="1" applyProtection="1">
      <alignment horizontal="right" vertical="center" wrapText="1"/>
      <protection locked="0"/>
    </xf>
    <xf numFmtId="165" fontId="2" fillId="3" borderId="3" xfId="6" applyFont="1" applyFill="1" applyBorder="1" applyAlignment="1" applyProtection="1">
      <alignment horizontal="center" wrapText="1"/>
    </xf>
    <xf numFmtId="37" fontId="5" fillId="3" borderId="3" xfId="18" applyNumberFormat="1" applyFont="1" applyFill="1" applyBorder="1" applyAlignment="1" applyProtection="1">
      <alignment horizontal="right" vertical="top"/>
    </xf>
    <xf numFmtId="179" fontId="5" fillId="3" borderId="3" xfId="18" applyNumberFormat="1" applyFont="1" applyFill="1" applyBorder="1" applyAlignment="1" applyProtection="1">
      <alignment horizontal="right" vertical="top"/>
    </xf>
    <xf numFmtId="37" fontId="5" fillId="3" borderId="3" xfId="18" applyNumberFormat="1" applyFont="1" applyFill="1" applyBorder="1" applyAlignment="1" applyProtection="1">
      <alignment vertical="top" wrapText="1"/>
    </xf>
    <xf numFmtId="165" fontId="2" fillId="3" borderId="3" xfId="6" applyFont="1" applyFill="1" applyBorder="1" applyAlignment="1" applyProtection="1">
      <alignment horizontal="right" vertical="top" wrapText="1"/>
      <protection locked="0"/>
    </xf>
    <xf numFmtId="165" fontId="5" fillId="3" borderId="3" xfId="6" applyFont="1" applyFill="1" applyBorder="1" applyAlignment="1" applyProtection="1">
      <alignment horizontal="right" vertical="top" wrapText="1"/>
      <protection locked="0"/>
    </xf>
    <xf numFmtId="39" fontId="2" fillId="3" borderId="3" xfId="0" applyNumberFormat="1" applyFont="1" applyFill="1" applyBorder="1" applyAlignment="1" applyProtection="1">
      <alignment horizontal="right" vertical="top" wrapText="1"/>
      <protection locked="0"/>
    </xf>
    <xf numFmtId="165" fontId="2" fillId="6" borderId="3" xfId="6" applyFont="1" applyFill="1" applyBorder="1" applyAlignment="1" applyProtection="1">
      <alignment horizontal="center" wrapText="1"/>
    </xf>
    <xf numFmtId="0" fontId="3" fillId="6" borderId="1" xfId="0" applyFont="1" applyFill="1" applyBorder="1" applyAlignment="1">
      <alignment horizontal="center" vertical="top"/>
    </xf>
    <xf numFmtId="0" fontId="3" fillId="6" borderId="1" xfId="0" applyFont="1" applyFill="1" applyBorder="1" applyAlignment="1">
      <alignment horizontal="center" vertical="center"/>
    </xf>
    <xf numFmtId="4" fontId="3" fillId="6" borderId="1" xfId="0" applyNumberFormat="1" applyFont="1" applyFill="1" applyBorder="1" applyAlignment="1">
      <alignment horizontal="center" vertical="center"/>
    </xf>
    <xf numFmtId="4" fontId="3" fillId="6" borderId="1" xfId="0" applyNumberFormat="1" applyFont="1" applyFill="1" applyBorder="1" applyAlignment="1">
      <alignment horizontal="center"/>
    </xf>
    <xf numFmtId="4" fontId="2" fillId="3" borderId="3" xfId="7" applyNumberFormat="1" applyFont="1" applyFill="1" applyBorder="1" applyAlignment="1" applyProtection="1">
      <alignment horizontal="right" wrapText="1"/>
    </xf>
    <xf numFmtId="4" fontId="2" fillId="3" borderId="3" xfId="7" applyNumberFormat="1" applyFont="1" applyFill="1" applyBorder="1" applyAlignment="1" applyProtection="1">
      <alignment horizontal="right" wrapText="1"/>
      <protection locked="0"/>
    </xf>
    <xf numFmtId="3" fontId="16" fillId="5" borderId="3" xfId="0" applyNumberFormat="1" applyFont="1" applyFill="1" applyBorder="1" applyAlignment="1" applyProtection="1">
      <alignment horizontal="right" vertical="top"/>
    </xf>
    <xf numFmtId="178" fontId="3" fillId="3" borderId="3" xfId="0" applyNumberFormat="1" applyFont="1" applyFill="1" applyBorder="1" applyAlignment="1" applyProtection="1">
      <alignment vertical="center"/>
    </xf>
    <xf numFmtId="167" fontId="4" fillId="3" borderId="3" xfId="0" applyNumberFormat="1" applyFont="1" applyFill="1" applyBorder="1" applyAlignment="1" applyProtection="1">
      <alignment vertical="center"/>
    </xf>
    <xf numFmtId="0" fontId="0" fillId="0" borderId="0" xfId="0" applyAlignment="1">
      <alignment wrapText="1"/>
    </xf>
    <xf numFmtId="166" fontId="4" fillId="0" borderId="0" xfId="0" applyNumberFormat="1" applyFont="1" applyBorder="1" applyAlignment="1">
      <alignment horizontal="left"/>
    </xf>
    <xf numFmtId="4" fontId="2" fillId="0" borderId="0" xfId="0" applyNumberFormat="1" applyFont="1" applyBorder="1"/>
    <xf numFmtId="0" fontId="0" fillId="0" borderId="0" xfId="0" applyBorder="1" applyAlignment="1">
      <alignment wrapText="1"/>
    </xf>
    <xf numFmtId="165" fontId="5" fillId="0" borderId="0" xfId="0" applyNumberFormat="1" applyFont="1" applyBorder="1"/>
    <xf numFmtId="165" fontId="2" fillId="0" borderId="0" xfId="0" applyNumberFormat="1" applyFont="1" applyBorder="1"/>
    <xf numFmtId="0" fontId="4" fillId="2" borderId="0" xfId="0" applyFont="1" applyFill="1" applyBorder="1" applyAlignment="1">
      <alignment horizontal="left" vertical="top"/>
    </xf>
    <xf numFmtId="4" fontId="2" fillId="3" borderId="3" xfId="0" applyNumberFormat="1" applyFont="1" applyFill="1" applyBorder="1" applyAlignment="1" applyProtection="1">
      <alignment horizontal="right"/>
      <protection locked="0"/>
    </xf>
    <xf numFmtId="43" fontId="2" fillId="3" borderId="3" xfId="15" applyFont="1" applyFill="1" applyBorder="1" applyAlignment="1" applyProtection="1">
      <alignment horizontal="right" vertical="top" wrapText="1"/>
      <protection locked="0"/>
    </xf>
    <xf numFmtId="43" fontId="2" fillId="3" borderId="3" xfId="15" applyFont="1" applyFill="1" applyBorder="1" applyAlignment="1" applyProtection="1">
      <alignment horizontal="right" wrapText="1"/>
      <protection locked="0"/>
    </xf>
    <xf numFmtId="167" fontId="2" fillId="3" borderId="3" xfId="0" applyNumberFormat="1" applyFont="1" applyFill="1" applyBorder="1" applyAlignment="1" applyProtection="1">
      <alignment horizontal="right"/>
      <protection locked="0"/>
    </xf>
    <xf numFmtId="165" fontId="4" fillId="3" borderId="3" xfId="6" applyFont="1" applyFill="1" applyBorder="1" applyAlignment="1" applyProtection="1">
      <alignment horizontal="right" wrapText="1"/>
      <protection locked="0"/>
    </xf>
    <xf numFmtId="0" fontId="2" fillId="3" borderId="0" xfId="0" applyFont="1" applyFill="1" applyBorder="1" applyProtection="1">
      <protection locked="0"/>
    </xf>
    <xf numFmtId="4" fontId="2" fillId="3" borderId="3" xfId="3" applyNumberFormat="1" applyFont="1" applyFill="1" applyBorder="1" applyAlignment="1" applyProtection="1">
      <alignment horizontal="right"/>
      <protection locked="0"/>
    </xf>
    <xf numFmtId="171" fontId="2" fillId="3" borderId="3" xfId="16" applyNumberFormat="1" applyFont="1" applyFill="1" applyBorder="1" applyAlignment="1" applyProtection="1">
      <alignment horizontal="right" vertical="top" wrapText="1"/>
      <protection locked="0"/>
    </xf>
    <xf numFmtId="43" fontId="2" fillId="3" borderId="3" xfId="15" applyFont="1" applyFill="1" applyBorder="1" applyAlignment="1" applyProtection="1">
      <alignment horizontal="right" vertical="center" wrapText="1"/>
      <protection locked="0"/>
    </xf>
    <xf numFmtId="4" fontId="2" fillId="8" borderId="3" xfId="3" applyNumberFormat="1" applyFont="1" applyFill="1" applyBorder="1" applyAlignment="1" applyProtection="1">
      <alignment horizontal="right"/>
      <protection locked="0"/>
    </xf>
    <xf numFmtId="4" fontId="2" fillId="5" borderId="3" xfId="3" applyNumberFormat="1" applyFont="1" applyFill="1" applyBorder="1" applyAlignment="1" applyProtection="1">
      <alignment horizontal="right"/>
      <protection locked="0"/>
    </xf>
    <xf numFmtId="43" fontId="14" fillId="7" borderId="3" xfId="15" applyNumberFormat="1" applyFont="1" applyFill="1" applyBorder="1" applyAlignment="1" applyProtection="1">
      <alignment horizontal="right" vertical="top" wrapText="1"/>
      <protection locked="0"/>
    </xf>
    <xf numFmtId="43" fontId="14" fillId="3" borderId="3" xfId="15" applyNumberFormat="1" applyFont="1" applyFill="1" applyBorder="1" applyAlignment="1" applyProtection="1">
      <alignment horizontal="right" vertical="top" wrapText="1"/>
      <protection locked="0"/>
    </xf>
    <xf numFmtId="43" fontId="13" fillId="3" borderId="3" xfId="15" applyNumberFormat="1" applyFont="1" applyFill="1" applyBorder="1" applyAlignment="1" applyProtection="1">
      <alignment horizontal="right" vertical="top" wrapText="1"/>
      <protection locked="0"/>
    </xf>
    <xf numFmtId="43" fontId="4" fillId="3" borderId="3" xfId="15" applyNumberFormat="1" applyFont="1" applyFill="1" applyBorder="1" applyAlignment="1" applyProtection="1">
      <alignment horizontal="right" vertical="top" wrapText="1"/>
      <protection locked="0"/>
    </xf>
    <xf numFmtId="43" fontId="2" fillId="6" borderId="3" xfId="15" applyNumberFormat="1" applyFont="1" applyFill="1" applyBorder="1" applyAlignment="1" applyProtection="1">
      <alignment horizontal="right" vertical="top" wrapText="1"/>
      <protection locked="0"/>
    </xf>
    <xf numFmtId="2" fontId="2" fillId="3" borderId="3" xfId="2" applyNumberFormat="1" applyFont="1" applyFill="1" applyBorder="1" applyAlignment="1" applyProtection="1">
      <alignment vertical="center" wrapText="1"/>
      <protection locked="0"/>
    </xf>
    <xf numFmtId="4" fontId="2" fillId="3" borderId="3" xfId="2" applyNumberFormat="1" applyFont="1" applyFill="1" applyBorder="1" applyAlignment="1" applyProtection="1">
      <alignment vertical="center" wrapText="1"/>
      <protection locked="0"/>
    </xf>
    <xf numFmtId="4" fontId="2" fillId="3" borderId="3" xfId="2" applyNumberFormat="1" applyFont="1" applyFill="1" applyBorder="1" applyAlignment="1" applyProtection="1">
      <alignment wrapText="1"/>
      <protection locked="0"/>
    </xf>
    <xf numFmtId="43" fontId="12" fillId="6" borderId="3" xfId="15" applyNumberFormat="1" applyFont="1" applyFill="1" applyBorder="1" applyAlignment="1" applyProtection="1">
      <alignment horizontal="right" vertical="top" wrapText="1"/>
      <protection locked="0"/>
    </xf>
    <xf numFmtId="4" fontId="4" fillId="3" borderId="3" xfId="6" applyNumberFormat="1" applyFont="1" applyFill="1" applyBorder="1" applyAlignment="1" applyProtection="1">
      <alignment vertical="center"/>
      <protection locked="0"/>
    </xf>
    <xf numFmtId="4" fontId="4" fillId="3" borderId="3" xfId="6" applyNumberFormat="1" applyFont="1" applyFill="1" applyBorder="1" applyAlignment="1" applyProtection="1">
      <alignment horizontal="right" vertical="center"/>
      <protection locked="0"/>
    </xf>
    <xf numFmtId="165" fontId="4" fillId="3" borderId="3" xfId="6" applyFont="1" applyFill="1" applyBorder="1" applyAlignment="1" applyProtection="1">
      <alignment horizontal="right" vertical="center" wrapText="1"/>
      <protection locked="0"/>
    </xf>
    <xf numFmtId="4" fontId="2" fillId="3" borderId="0" xfId="0" applyNumberFormat="1" applyFont="1" applyFill="1" applyBorder="1" applyProtection="1">
      <protection locked="0"/>
    </xf>
    <xf numFmtId="4" fontId="11" fillId="3" borderId="3" xfId="0" applyNumberFormat="1" applyFont="1" applyFill="1" applyBorder="1" applyAlignment="1" applyProtection="1">
      <alignment horizontal="right"/>
      <protection locked="0"/>
    </xf>
    <xf numFmtId="4" fontId="2" fillId="3" borderId="3" xfId="0" applyNumberFormat="1" applyFont="1" applyFill="1" applyBorder="1" applyAlignment="1" applyProtection="1">
      <alignment horizontal="right" vertical="top"/>
      <protection locked="0"/>
    </xf>
    <xf numFmtId="4" fontId="2" fillId="3" borderId="3" xfId="0" applyNumberFormat="1" applyFont="1" applyFill="1" applyBorder="1" applyAlignment="1" applyProtection="1">
      <alignment horizontal="right" wrapText="1"/>
      <protection locked="0"/>
    </xf>
    <xf numFmtId="165" fontId="2" fillId="3" borderId="0" xfId="1" applyFont="1" applyFill="1" applyBorder="1" applyAlignment="1" applyProtection="1">
      <alignment horizontal="right" wrapText="1"/>
      <protection locked="0"/>
    </xf>
    <xf numFmtId="165" fontId="2" fillId="3" borderId="3" xfId="1" applyFont="1" applyFill="1" applyBorder="1" applyAlignment="1" applyProtection="1">
      <alignment horizontal="right"/>
      <protection locked="0"/>
    </xf>
    <xf numFmtId="4" fontId="5" fillId="3" borderId="3" xfId="0" applyNumberFormat="1" applyFont="1" applyFill="1" applyBorder="1" applyAlignment="1" applyProtection="1">
      <alignment wrapText="1"/>
      <protection locked="0"/>
    </xf>
    <xf numFmtId="4" fontId="2" fillId="3" borderId="3" xfId="0" applyNumberFormat="1" applyFont="1" applyFill="1" applyBorder="1" applyAlignment="1" applyProtection="1">
      <alignment wrapText="1"/>
      <protection locked="0"/>
    </xf>
    <xf numFmtId="4" fontId="2" fillId="5" borderId="3" xfId="0" applyNumberFormat="1" applyFont="1" applyFill="1" applyBorder="1" applyAlignment="1" applyProtection="1">
      <alignment wrapText="1"/>
      <protection locked="0"/>
    </xf>
    <xf numFmtId="4" fontId="2" fillId="3" borderId="3" xfId="0" applyNumberFormat="1" applyFont="1" applyFill="1" applyBorder="1" applyProtection="1">
      <protection locked="0"/>
    </xf>
    <xf numFmtId="4" fontId="5" fillId="3" borderId="3" xfId="0" applyNumberFormat="1" applyFont="1" applyFill="1" applyBorder="1" applyAlignment="1" applyProtection="1">
      <alignment vertical="top" wrapText="1"/>
      <protection locked="0"/>
    </xf>
    <xf numFmtId="4" fontId="2" fillId="6" borderId="3" xfId="0" applyNumberFormat="1" applyFont="1" applyFill="1" applyBorder="1" applyAlignment="1" applyProtection="1">
      <alignment horizontal="right" vertical="top"/>
      <protection locked="0"/>
    </xf>
    <xf numFmtId="165" fontId="0" fillId="0" borderId="3" xfId="1" applyFont="1" applyBorder="1" applyAlignment="1" applyProtection="1">
      <alignment horizontal="right" wrapText="1"/>
      <protection locked="0"/>
    </xf>
    <xf numFmtId="165" fontId="0" fillId="3" borderId="3" xfId="1" applyFont="1" applyFill="1" applyBorder="1" applyAlignment="1" applyProtection="1">
      <alignment horizontal="right" wrapText="1"/>
      <protection locked="0"/>
    </xf>
    <xf numFmtId="4" fontId="2" fillId="0" borderId="0" xfId="0" applyNumberFormat="1" applyFont="1" applyAlignment="1" applyProtection="1">
      <alignment horizontal="right" wrapText="1"/>
      <protection locked="0"/>
    </xf>
    <xf numFmtId="0" fontId="3" fillId="3" borderId="3" xfId="0" applyFont="1" applyFill="1" applyBorder="1" applyAlignment="1" applyProtection="1">
      <protection locked="0"/>
    </xf>
    <xf numFmtId="165" fontId="2" fillId="3" borderId="0" xfId="0" applyNumberFormat="1" applyFont="1" applyFill="1" applyBorder="1" applyAlignment="1" applyProtection="1">
      <alignment horizontal="right" wrapText="1"/>
      <protection locked="0"/>
    </xf>
    <xf numFmtId="165" fontId="2" fillId="3" borderId="4" xfId="6" applyFont="1" applyFill="1" applyBorder="1" applyAlignment="1" applyProtection="1">
      <alignment horizontal="right" vertical="top" wrapText="1"/>
      <protection locked="0"/>
    </xf>
    <xf numFmtId="165" fontId="2" fillId="8" borderId="3" xfId="6" applyFont="1" applyFill="1" applyBorder="1" applyAlignment="1" applyProtection="1">
      <alignment horizontal="right" wrapText="1"/>
      <protection locked="0"/>
    </xf>
    <xf numFmtId="165" fontId="2" fillId="6" borderId="3" xfId="6" applyFont="1" applyFill="1" applyBorder="1" applyAlignment="1" applyProtection="1">
      <alignment horizontal="right" vertical="top" wrapText="1"/>
      <protection locked="0"/>
    </xf>
    <xf numFmtId="4" fontId="2" fillId="0" borderId="0" xfId="1" applyNumberFormat="1" applyFont="1" applyAlignment="1" applyProtection="1">
      <alignment horizontal="right" wrapText="1"/>
      <protection locked="0"/>
    </xf>
    <xf numFmtId="0" fontId="2" fillId="0" borderId="3" xfId="0" applyFont="1" applyBorder="1" applyProtection="1">
      <protection locked="0"/>
    </xf>
    <xf numFmtId="0" fontId="3" fillId="3" borderId="3" xfId="0" applyFont="1" applyFill="1" applyBorder="1" applyAlignment="1" applyProtection="1">
      <alignment horizontal="right" wrapText="1"/>
      <protection locked="0"/>
    </xf>
    <xf numFmtId="4" fontId="2" fillId="3" borderId="3" xfId="0" applyNumberFormat="1" applyFont="1" applyFill="1" applyBorder="1" applyAlignment="1" applyProtection="1">
      <alignment horizontal="right" vertical="top" wrapText="1"/>
      <protection locked="0"/>
    </xf>
    <xf numFmtId="170" fontId="2" fillId="3" borderId="3" xfId="0" applyNumberFormat="1" applyFont="1" applyFill="1" applyBorder="1" applyAlignment="1" applyProtection="1">
      <alignment horizontal="right" wrapText="1"/>
      <protection locked="0"/>
    </xf>
    <xf numFmtId="0" fontId="5" fillId="3" borderId="3" xfId="0" applyFont="1" applyFill="1" applyBorder="1" applyAlignment="1" applyProtection="1">
      <alignment horizontal="center" vertical="top"/>
    </xf>
    <xf numFmtId="49" fontId="5" fillId="3" borderId="3" xfId="2" applyNumberFormat="1" applyFont="1" applyFill="1" applyBorder="1" applyAlignment="1" applyProtection="1">
      <alignment horizontal="left" vertical="center" wrapText="1"/>
    </xf>
    <xf numFmtId="2" fontId="2" fillId="3" borderId="3" xfId="0" applyNumberFormat="1" applyFont="1" applyFill="1" applyBorder="1" applyProtection="1"/>
    <xf numFmtId="2" fontId="2" fillId="3" borderId="3" xfId="0" applyNumberFormat="1" applyFont="1" applyFill="1" applyBorder="1" applyAlignment="1" applyProtection="1">
      <alignment horizontal="center"/>
    </xf>
    <xf numFmtId="0" fontId="2" fillId="3" borderId="3" xfId="0" applyFont="1" applyFill="1" applyBorder="1" applyAlignment="1" applyProtection="1">
      <alignment horizontal="right"/>
    </xf>
    <xf numFmtId="0" fontId="13" fillId="3" borderId="3" xfId="0" applyFont="1" applyFill="1" applyBorder="1" applyAlignment="1" applyProtection="1">
      <alignment vertical="center" wrapText="1"/>
    </xf>
    <xf numFmtId="4" fontId="2" fillId="3" borderId="3" xfId="0" applyNumberFormat="1" applyFont="1" applyFill="1" applyBorder="1" applyAlignment="1" applyProtection="1">
      <alignment horizontal="right"/>
    </xf>
    <xf numFmtId="0" fontId="5" fillId="3" borderId="3" xfId="16" applyFont="1" applyFill="1" applyBorder="1" applyAlignment="1" applyProtection="1">
      <alignment horizontal="right" vertical="top"/>
    </xf>
    <xf numFmtId="0" fontId="5" fillId="3" borderId="3" xfId="16" applyFont="1" applyFill="1" applyBorder="1" applyAlignment="1" applyProtection="1">
      <alignment vertical="top" wrapText="1"/>
    </xf>
    <xf numFmtId="43" fontId="2" fillId="3" borderId="3" xfId="15" applyFont="1" applyFill="1" applyBorder="1" applyAlignment="1" applyProtection="1">
      <alignment horizontal="right" vertical="top" wrapText="1"/>
    </xf>
    <xf numFmtId="0" fontId="2" fillId="3" borderId="3" xfId="16" applyFont="1" applyFill="1" applyBorder="1" applyAlignment="1" applyProtection="1">
      <alignment horizontal="center" vertical="top"/>
    </xf>
    <xf numFmtId="0" fontId="2" fillId="3" borderId="3" xfId="16" applyFont="1" applyFill="1" applyBorder="1" applyAlignment="1" applyProtection="1">
      <alignment horizontal="left" vertical="top" wrapText="1"/>
    </xf>
    <xf numFmtId="0" fontId="2" fillId="3" borderId="3" xfId="17" applyFont="1" applyFill="1" applyBorder="1" applyAlignment="1" applyProtection="1">
      <alignment horizontal="left" vertical="top" wrapText="1"/>
    </xf>
    <xf numFmtId="43" fontId="2" fillId="3" borderId="3" xfId="15" applyFont="1" applyFill="1" applyBorder="1" applyAlignment="1" applyProtection="1">
      <alignment horizontal="right" wrapText="1"/>
    </xf>
    <xf numFmtId="0" fontId="2" fillId="3" borderId="3" xfId="16" applyFont="1" applyFill="1" applyBorder="1" applyAlignment="1" applyProtection="1">
      <alignment horizontal="center"/>
    </xf>
    <xf numFmtId="1" fontId="5" fillId="3" borderId="3" xfId="0" applyNumberFormat="1" applyFont="1" applyFill="1" applyBorder="1" applyAlignment="1" applyProtection="1">
      <alignment horizontal="right"/>
    </xf>
    <xf numFmtId="49" fontId="5" fillId="3" borderId="3" xfId="2" applyNumberFormat="1" applyFont="1" applyFill="1" applyBorder="1" applyAlignment="1" applyProtection="1">
      <alignment horizontal="center" vertical="center" wrapText="1"/>
    </xf>
    <xf numFmtId="167" fontId="13" fillId="3" borderId="3" xfId="0" applyNumberFormat="1" applyFont="1" applyFill="1" applyBorder="1" applyAlignment="1" applyProtection="1">
      <alignment horizontal="right" vertical="center" wrapText="1"/>
    </xf>
    <xf numFmtId="0" fontId="2" fillId="3" borderId="3" xfId="0" applyFont="1" applyFill="1" applyBorder="1" applyAlignment="1" applyProtection="1">
      <alignment horizontal="left" vertical="center" wrapText="1"/>
    </xf>
    <xf numFmtId="4" fontId="13" fillId="3" borderId="3" xfId="6" applyNumberFormat="1" applyFont="1" applyFill="1" applyBorder="1" applyAlignment="1" applyProtection="1"/>
    <xf numFmtId="165" fontId="13" fillId="3" borderId="3" xfId="6" applyFont="1" applyFill="1" applyBorder="1" applyAlignment="1" applyProtection="1">
      <alignment horizontal="center"/>
    </xf>
    <xf numFmtId="167" fontId="13" fillId="3" borderId="3" xfId="0" applyNumberFormat="1" applyFont="1" applyFill="1" applyBorder="1" applyAlignment="1" applyProtection="1">
      <alignment horizontal="right" vertical="top" wrapText="1"/>
    </xf>
    <xf numFmtId="0" fontId="2" fillId="3" borderId="3" xfId="22" applyNumberFormat="1" applyFont="1" applyFill="1" applyBorder="1" applyAlignment="1" applyProtection="1">
      <alignment horizontal="left" vertical="top" wrapText="1"/>
    </xf>
    <xf numFmtId="4" fontId="2" fillId="3" borderId="3" xfId="6" applyNumberFormat="1" applyFont="1" applyFill="1" applyBorder="1" applyAlignment="1" applyProtection="1">
      <alignment horizontal="right" wrapText="1"/>
    </xf>
    <xf numFmtId="4" fontId="2" fillId="3" borderId="3" xfId="6" applyNumberFormat="1" applyFont="1" applyFill="1" applyBorder="1" applyAlignment="1" applyProtection="1">
      <alignment wrapText="1"/>
    </xf>
    <xf numFmtId="49" fontId="2" fillId="3" borderId="3" xfId="2" applyNumberFormat="1" applyFont="1" applyFill="1" applyBorder="1" applyAlignment="1" applyProtection="1">
      <alignment horizontal="left" vertical="center" wrapText="1"/>
    </xf>
    <xf numFmtId="0" fontId="5" fillId="3" borderId="3" xfId="0" applyFont="1" applyFill="1" applyBorder="1" applyAlignment="1" applyProtection="1">
      <alignment horizontal="right"/>
    </xf>
    <xf numFmtId="168" fontId="5" fillId="3" borderId="3" xfId="0" applyNumberFormat="1" applyFont="1" applyFill="1" applyBorder="1" applyAlignment="1" applyProtection="1">
      <alignment vertical="center" wrapText="1"/>
    </xf>
    <xf numFmtId="2" fontId="2" fillId="3" borderId="3" xfId="0" applyNumberFormat="1" applyFont="1" applyFill="1" applyBorder="1" applyAlignment="1" applyProtection="1">
      <alignment horizontal="right"/>
    </xf>
    <xf numFmtId="0" fontId="5" fillId="3" borderId="3" xfId="0" applyFont="1" applyFill="1" applyBorder="1" applyAlignment="1" applyProtection="1">
      <alignment horizontal="right" vertical="top"/>
    </xf>
    <xf numFmtId="0" fontId="5" fillId="3" borderId="3" xfId="0" applyFont="1" applyFill="1" applyBorder="1" applyAlignment="1" applyProtection="1">
      <alignment horizontal="left" wrapText="1"/>
    </xf>
    <xf numFmtId="0" fontId="5" fillId="3" borderId="3" xfId="0" applyFont="1" applyFill="1" applyBorder="1" applyAlignment="1" applyProtection="1">
      <alignment horizontal="right" wrapText="1"/>
    </xf>
    <xf numFmtId="0" fontId="2" fillId="3" borderId="3" xfId="0" applyFont="1" applyFill="1" applyBorder="1" applyAlignment="1" applyProtection="1">
      <alignment horizontal="right" vertical="top"/>
    </xf>
    <xf numFmtId="0" fontId="2" fillId="3" borderId="3" xfId="0" applyFont="1" applyFill="1" applyBorder="1" applyAlignment="1" applyProtection="1"/>
    <xf numFmtId="0" fontId="2" fillId="3" borderId="4" xfId="0" applyFont="1" applyFill="1" applyBorder="1" applyAlignment="1" applyProtection="1"/>
    <xf numFmtId="4" fontId="2" fillId="3" borderId="4" xfId="0" applyNumberFormat="1" applyFont="1" applyFill="1" applyBorder="1" applyAlignment="1" applyProtection="1">
      <alignment horizontal="right"/>
    </xf>
    <xf numFmtId="0" fontId="2" fillId="3" borderId="3" xfId="0" applyNumberFormat="1" applyFont="1" applyFill="1" applyBorder="1" applyAlignment="1" applyProtection="1">
      <alignment horizontal="left" vertical="top" wrapText="1"/>
    </xf>
    <xf numFmtId="4" fontId="2" fillId="3" borderId="3" xfId="0" applyNumberFormat="1" applyFont="1" applyFill="1" applyBorder="1" applyAlignment="1" applyProtection="1">
      <alignment horizontal="center"/>
    </xf>
    <xf numFmtId="0" fontId="5" fillId="3" borderId="3" xfId="16" applyFont="1" applyFill="1" applyBorder="1" applyAlignment="1" applyProtection="1">
      <alignment horizontal="left" vertical="top" wrapText="1"/>
    </xf>
    <xf numFmtId="171" fontId="2" fillId="3" borderId="3" xfId="18" applyNumberFormat="1" applyFont="1" applyFill="1" applyBorder="1" applyAlignment="1" applyProtection="1">
      <alignment horizontal="right" vertical="top" wrapText="1"/>
    </xf>
    <xf numFmtId="4" fontId="2" fillId="3" borderId="3" xfId="18" applyNumberFormat="1" applyFont="1" applyFill="1" applyBorder="1" applyAlignment="1" applyProtection="1">
      <alignment horizontal="center" vertical="top"/>
    </xf>
    <xf numFmtId="43" fontId="2" fillId="3" borderId="3" xfId="15" applyFont="1" applyFill="1" applyBorder="1" applyAlignment="1" applyProtection="1">
      <alignment horizontal="right" vertical="center" wrapText="1"/>
    </xf>
    <xf numFmtId="0" fontId="2" fillId="3" borderId="3" xfId="16" applyFont="1" applyFill="1" applyBorder="1" applyAlignment="1" applyProtection="1">
      <alignment horizontal="center" vertical="center"/>
    </xf>
    <xf numFmtId="0" fontId="2" fillId="3" borderId="3" xfId="16" applyFont="1" applyFill="1" applyBorder="1" applyAlignment="1" applyProtection="1">
      <alignment horizontal="center" wrapText="1"/>
    </xf>
    <xf numFmtId="0" fontId="2" fillId="3" borderId="3" xfId="16" applyFont="1" applyFill="1" applyBorder="1" applyAlignment="1" applyProtection="1">
      <alignment horizontal="center" vertical="top" wrapText="1"/>
    </xf>
    <xf numFmtId="165" fontId="2" fillId="3" borderId="3" xfId="6" applyFont="1" applyFill="1" applyBorder="1" applyAlignment="1" applyProtection="1">
      <alignment horizontal="right" wrapText="1"/>
    </xf>
    <xf numFmtId="39" fontId="2" fillId="3" borderId="3" xfId="24" applyFont="1" applyFill="1" applyBorder="1" applyAlignment="1" applyProtection="1">
      <alignment horizontal="left" vertical="top" wrapText="1"/>
    </xf>
    <xf numFmtId="0" fontId="2" fillId="6" borderId="3" xfId="0" applyFont="1" applyFill="1" applyBorder="1" applyAlignment="1" applyProtection="1">
      <alignment horizontal="right" vertical="top"/>
    </xf>
    <xf numFmtId="0" fontId="5" fillId="6" borderId="3" xfId="0" applyFont="1" applyFill="1" applyBorder="1" applyAlignment="1" applyProtection="1">
      <alignment horizontal="center"/>
    </xf>
    <xf numFmtId="4" fontId="2" fillId="6" borderId="3" xfId="0" applyNumberFormat="1" applyFont="1" applyFill="1" applyBorder="1" applyAlignment="1" applyProtection="1">
      <alignment horizontal="right"/>
    </xf>
    <xf numFmtId="0" fontId="5" fillId="3" borderId="3" xfId="0" applyFont="1" applyFill="1" applyBorder="1" applyAlignment="1" applyProtection="1">
      <alignment horizontal="center" vertical="top" wrapText="1"/>
    </xf>
    <xf numFmtId="0" fontId="5" fillId="3" borderId="3" xfId="0" applyFont="1" applyFill="1" applyBorder="1" applyAlignment="1" applyProtection="1">
      <alignment horizontal="left" vertical="top" wrapText="1"/>
    </xf>
    <xf numFmtId="43" fontId="2" fillId="3" borderId="3" xfId="15" applyNumberFormat="1" applyFont="1" applyFill="1" applyBorder="1" applyAlignment="1" applyProtection="1">
      <alignment horizontal="right" vertical="top" wrapText="1"/>
    </xf>
    <xf numFmtId="170" fontId="2" fillId="3" borderId="3" xfId="0" applyNumberFormat="1" applyFont="1" applyFill="1" applyBorder="1" applyAlignment="1" applyProtection="1">
      <alignment horizontal="center" vertical="top" wrapText="1"/>
    </xf>
    <xf numFmtId="0" fontId="5" fillId="3" borderId="3" xfId="0" applyFont="1" applyFill="1" applyBorder="1" applyAlignment="1" applyProtection="1">
      <alignment horizontal="right" vertical="top" wrapText="1"/>
    </xf>
    <xf numFmtId="0" fontId="2" fillId="3" borderId="3" xfId="0" applyFont="1" applyFill="1" applyBorder="1" applyAlignment="1" applyProtection="1">
      <alignment vertical="top" wrapText="1"/>
    </xf>
    <xf numFmtId="0" fontId="5" fillId="3" borderId="3" xfId="0" applyFont="1" applyFill="1" applyBorder="1" applyAlignment="1" applyProtection="1">
      <alignment vertical="top" wrapText="1"/>
    </xf>
    <xf numFmtId="0" fontId="2" fillId="3" borderId="3" xfId="0" applyFont="1" applyFill="1" applyBorder="1" applyAlignment="1" applyProtection="1">
      <alignment horizontal="right" vertical="top" wrapText="1"/>
    </xf>
    <xf numFmtId="0" fontId="2" fillId="3" borderId="3" xfId="0" quotePrefix="1" applyFont="1" applyFill="1" applyBorder="1" applyAlignment="1" applyProtection="1">
      <alignment horizontal="left" vertical="top" wrapText="1"/>
    </xf>
    <xf numFmtId="175" fontId="2" fillId="3" borderId="3" xfId="15" applyNumberFormat="1" applyFont="1" applyFill="1" applyBorder="1" applyAlignment="1" applyProtection="1">
      <alignment horizontal="center" vertical="top" wrapText="1"/>
    </xf>
    <xf numFmtId="167" fontId="2" fillId="3" borderId="3" xfId="0" applyNumberFormat="1" applyFont="1" applyFill="1" applyBorder="1" applyAlignment="1" applyProtection="1">
      <alignment horizontal="right" vertical="top" wrapText="1"/>
    </xf>
    <xf numFmtId="0" fontId="2" fillId="3" borderId="3" xfId="0" applyFont="1" applyFill="1" applyBorder="1" applyAlignment="1" applyProtection="1">
      <alignment horizontal="left" vertical="top" wrapText="1"/>
    </xf>
    <xf numFmtId="43" fontId="11" fillId="3" borderId="3" xfId="15" applyNumberFormat="1" applyFont="1" applyFill="1" applyBorder="1" applyAlignment="1" applyProtection="1">
      <alignment horizontal="right" vertical="top" wrapText="1"/>
    </xf>
    <xf numFmtId="0" fontId="13" fillId="3" borderId="3" xfId="0" applyFont="1" applyFill="1" applyBorder="1" applyAlignment="1" applyProtection="1">
      <alignment vertical="top" wrapText="1"/>
    </xf>
    <xf numFmtId="4" fontId="2" fillId="3" borderId="3" xfId="0" applyNumberFormat="1" applyFont="1" applyFill="1" applyBorder="1" applyAlignment="1" applyProtection="1">
      <alignment horizontal="center" vertical="top" wrapText="1"/>
    </xf>
    <xf numFmtId="0" fontId="2" fillId="3" borderId="3" xfId="0" applyFont="1" applyFill="1" applyBorder="1" applyAlignment="1" applyProtection="1">
      <alignment horizontal="center" vertical="top" wrapText="1"/>
    </xf>
    <xf numFmtId="0" fontId="5" fillId="7" borderId="3" xfId="0" applyFont="1" applyFill="1" applyBorder="1" applyAlignment="1" applyProtection="1">
      <alignment horizontal="center" vertical="top" wrapText="1"/>
    </xf>
    <xf numFmtId="43" fontId="5" fillId="7" borderId="3" xfId="15" applyNumberFormat="1" applyFont="1" applyFill="1" applyBorder="1" applyAlignment="1" applyProtection="1">
      <alignment horizontal="right" vertical="top" wrapText="1"/>
    </xf>
    <xf numFmtId="170" fontId="5" fillId="7" borderId="3" xfId="0" applyNumberFormat="1" applyFont="1" applyFill="1" applyBorder="1" applyAlignment="1" applyProtection="1">
      <alignment horizontal="center" vertical="top" wrapText="1"/>
    </xf>
    <xf numFmtId="43" fontId="5" fillId="3" borderId="3" xfId="15" applyNumberFormat="1" applyFont="1" applyFill="1" applyBorder="1" applyAlignment="1" applyProtection="1">
      <alignment horizontal="right" vertical="top" wrapText="1"/>
    </xf>
    <xf numFmtId="170" fontId="5" fillId="3" borderId="3" xfId="0" applyNumberFormat="1" applyFont="1" applyFill="1" applyBorder="1" applyAlignment="1" applyProtection="1">
      <alignment horizontal="center" vertical="top" wrapText="1"/>
    </xf>
    <xf numFmtId="0" fontId="3" fillId="3" borderId="3" xfId="0" applyFont="1" applyFill="1" applyBorder="1" applyAlignment="1" applyProtection="1">
      <alignment vertical="top" wrapText="1"/>
    </xf>
    <xf numFmtId="43" fontId="13" fillId="3" borderId="3" xfId="15" applyNumberFormat="1" applyFont="1" applyFill="1" applyBorder="1" applyAlignment="1" applyProtection="1">
      <alignment horizontal="right" vertical="top" wrapText="1"/>
    </xf>
    <xf numFmtId="0" fontId="13" fillId="3" borderId="3" xfId="0" applyFont="1" applyFill="1" applyBorder="1" applyAlignment="1" applyProtection="1">
      <alignment horizontal="center" vertical="top" wrapText="1"/>
    </xf>
    <xf numFmtId="0" fontId="4" fillId="3" borderId="3" xfId="0" applyFont="1" applyFill="1" applyBorder="1" applyAlignment="1" applyProtection="1">
      <alignment horizontal="left" vertical="top" wrapText="1"/>
    </xf>
    <xf numFmtId="4" fontId="4" fillId="3" borderId="3" xfId="0" applyNumberFormat="1" applyFont="1" applyFill="1" applyBorder="1" applyAlignment="1" applyProtection="1">
      <alignment horizontal="center" vertical="top" wrapText="1"/>
    </xf>
    <xf numFmtId="0" fontId="3" fillId="3" borderId="3" xfId="0" applyFont="1" applyFill="1" applyBorder="1" applyAlignment="1" applyProtection="1">
      <alignment horizontal="left" vertical="top" wrapText="1"/>
    </xf>
    <xf numFmtId="49" fontId="4" fillId="3" borderId="3" xfId="0" applyNumberFormat="1" applyFont="1" applyFill="1" applyBorder="1" applyAlignment="1" applyProtection="1">
      <alignment horizontal="left" vertical="top" wrapText="1"/>
    </xf>
    <xf numFmtId="2" fontId="2" fillId="3" borderId="3" xfId="0" applyNumberFormat="1" applyFont="1" applyFill="1" applyBorder="1" applyAlignment="1" applyProtection="1">
      <alignment horizontal="right" vertical="top" wrapText="1"/>
    </xf>
    <xf numFmtId="0" fontId="4" fillId="3" borderId="3" xfId="0" applyFont="1" applyFill="1" applyBorder="1" applyAlignment="1" applyProtection="1">
      <alignment vertical="top" wrapText="1"/>
    </xf>
    <xf numFmtId="39" fontId="5" fillId="3" borderId="3" xfId="0" applyNumberFormat="1" applyFont="1" applyFill="1" applyBorder="1" applyAlignment="1" applyProtection="1">
      <alignment vertical="top" wrapText="1"/>
    </xf>
    <xf numFmtId="39" fontId="2" fillId="3" borderId="3" xfId="0" applyNumberFormat="1" applyFont="1" applyFill="1" applyBorder="1" applyAlignment="1" applyProtection="1">
      <alignment vertical="top" wrapText="1"/>
    </xf>
    <xf numFmtId="0" fontId="5" fillId="6" borderId="3" xfId="0" applyFont="1" applyFill="1" applyBorder="1" applyAlignment="1" applyProtection="1">
      <alignment horizontal="right" vertical="top" wrapText="1"/>
    </xf>
    <xf numFmtId="39" fontId="5" fillId="6" borderId="3" xfId="19" applyFont="1" applyFill="1" applyBorder="1" applyAlignment="1" applyProtection="1">
      <alignment horizontal="center" vertical="top" wrapText="1"/>
    </xf>
    <xf numFmtId="43" fontId="2" fillId="6" borderId="3" xfId="15" applyNumberFormat="1" applyFont="1" applyFill="1" applyBorder="1" applyAlignment="1" applyProtection="1">
      <alignment horizontal="right" vertical="top" wrapText="1"/>
    </xf>
    <xf numFmtId="0" fontId="2" fillId="6" borderId="3" xfId="20" applyFont="1" applyFill="1" applyBorder="1" applyAlignment="1" applyProtection="1">
      <alignment horizontal="center" vertical="top" wrapText="1"/>
    </xf>
    <xf numFmtId="3" fontId="5" fillId="3" borderId="3" xfId="2" applyNumberFormat="1" applyFont="1" applyFill="1" applyBorder="1" applyAlignment="1" applyProtection="1">
      <alignment horizontal="center" vertical="top" wrapText="1"/>
    </xf>
    <xf numFmtId="49" fontId="5" fillId="3" borderId="3" xfId="2" applyNumberFormat="1" applyFont="1" applyFill="1" applyBorder="1" applyAlignment="1" applyProtection="1">
      <alignment horizontal="left" vertical="top" wrapText="1"/>
    </xf>
    <xf numFmtId="4" fontId="2" fillId="3" borderId="3" xfId="2" applyNumberFormat="1" applyFont="1" applyFill="1" applyBorder="1" applyAlignment="1" applyProtection="1">
      <alignment vertical="center" wrapText="1"/>
    </xf>
    <xf numFmtId="39" fontId="2" fillId="3" borderId="3" xfId="2" applyNumberFormat="1" applyFont="1" applyFill="1" applyBorder="1" applyAlignment="1" applyProtection="1">
      <alignment horizontal="center" vertical="center"/>
    </xf>
    <xf numFmtId="3" fontId="2" fillId="3" borderId="3" xfId="2" applyNumberFormat="1" applyFont="1" applyFill="1" applyBorder="1" applyAlignment="1" applyProtection="1">
      <alignment horizontal="right" vertical="top" wrapText="1"/>
    </xf>
    <xf numFmtId="49" fontId="2" fillId="3" borderId="3" xfId="2" applyNumberFormat="1" applyFont="1" applyFill="1" applyBorder="1" applyAlignment="1" applyProtection="1">
      <alignment horizontal="left" vertical="top" wrapText="1"/>
    </xf>
    <xf numFmtId="4" fontId="2" fillId="3" borderId="0" xfId="0" applyNumberFormat="1" applyFont="1" applyFill="1" applyProtection="1"/>
    <xf numFmtId="3" fontId="5" fillId="3" borderId="3" xfId="2" applyNumberFormat="1" applyFont="1" applyFill="1" applyBorder="1" applyAlignment="1" applyProtection="1">
      <alignment horizontal="right" vertical="top" wrapText="1"/>
    </xf>
    <xf numFmtId="0" fontId="5" fillId="3" borderId="3" xfId="0" applyFont="1" applyFill="1" applyBorder="1" applyAlignment="1" applyProtection="1">
      <alignment vertical="center"/>
    </xf>
    <xf numFmtId="173" fontId="2" fillId="3" borderId="3" xfId="2" applyNumberFormat="1" applyFont="1" applyFill="1" applyBorder="1" applyAlignment="1" applyProtection="1">
      <alignment horizontal="right" vertical="top" wrapText="1"/>
    </xf>
    <xf numFmtId="4" fontId="2" fillId="3" borderId="3" xfId="2" applyNumberFormat="1" applyFont="1" applyFill="1" applyBorder="1" applyAlignment="1" applyProtection="1">
      <alignment horizontal="right" vertical="top" wrapText="1"/>
    </xf>
    <xf numFmtId="39" fontId="2" fillId="3" borderId="3" xfId="2" applyNumberFormat="1" applyFont="1" applyFill="1" applyBorder="1" applyAlignment="1" applyProtection="1">
      <alignment horizontal="center"/>
    </xf>
    <xf numFmtId="0" fontId="5" fillId="6" borderId="3" xfId="0" applyFont="1" applyFill="1" applyBorder="1" applyAlignment="1" applyProtection="1">
      <alignment horizontal="center" vertical="top" wrapText="1"/>
    </xf>
    <xf numFmtId="0" fontId="5" fillId="6" borderId="3" xfId="0" applyNumberFormat="1" applyFont="1" applyFill="1" applyBorder="1" applyAlignment="1" applyProtection="1">
      <alignment horizontal="center" vertical="top" wrapText="1"/>
    </xf>
    <xf numFmtId="43" fontId="12" fillId="6" borderId="3" xfId="15" applyNumberFormat="1" applyFont="1" applyFill="1" applyBorder="1" applyAlignment="1" applyProtection="1">
      <alignment horizontal="right" vertical="top" wrapText="1"/>
    </xf>
    <xf numFmtId="0" fontId="12" fillId="6" borderId="3" xfId="0" applyNumberFormat="1" applyFont="1" applyFill="1" applyBorder="1" applyAlignment="1" applyProtection="1">
      <alignment horizontal="center" vertical="top" wrapText="1"/>
    </xf>
    <xf numFmtId="0" fontId="5" fillId="3" borderId="3" xfId="25" applyNumberFormat="1" applyFont="1" applyFill="1" applyBorder="1" applyAlignment="1" applyProtection="1">
      <alignment vertical="top" wrapText="1"/>
    </xf>
    <xf numFmtId="4" fontId="4" fillId="3" borderId="3" xfId="6" applyNumberFormat="1" applyFont="1" applyFill="1" applyBorder="1" applyAlignment="1" applyProtection="1">
      <alignment vertical="center"/>
    </xf>
    <xf numFmtId="4" fontId="4" fillId="3" borderId="3" xfId="6" applyNumberFormat="1" applyFont="1" applyFill="1" applyBorder="1" applyAlignment="1" applyProtection="1">
      <alignment horizontal="center" vertical="center"/>
    </xf>
    <xf numFmtId="0" fontId="2" fillId="3" borderId="3" xfId="25" applyNumberFormat="1" applyFont="1" applyFill="1" applyBorder="1" applyAlignment="1" applyProtection="1">
      <alignment vertical="top" wrapText="1"/>
    </xf>
    <xf numFmtId="4" fontId="13" fillId="3" borderId="3" xfId="6" applyNumberFormat="1" applyFont="1" applyFill="1" applyBorder="1" applyAlignment="1" applyProtection="1">
      <alignment vertical="center"/>
    </xf>
    <xf numFmtId="165" fontId="13" fillId="3" borderId="3" xfId="6" applyFont="1" applyFill="1" applyBorder="1" applyAlignment="1" applyProtection="1">
      <alignment horizontal="center" vertical="center"/>
    </xf>
    <xf numFmtId="4" fontId="2" fillId="3" borderId="3" xfId="6" applyNumberFormat="1" applyFont="1" applyFill="1" applyBorder="1" applyAlignment="1" applyProtection="1">
      <alignment horizontal="right" vertical="center" wrapText="1"/>
    </xf>
    <xf numFmtId="165" fontId="2" fillId="3" borderId="3" xfId="6" applyFont="1" applyFill="1" applyBorder="1" applyAlignment="1" applyProtection="1">
      <alignment horizontal="center" vertical="center" wrapText="1"/>
    </xf>
    <xf numFmtId="4" fontId="2" fillId="3" borderId="3" xfId="6" applyNumberFormat="1" applyFont="1" applyFill="1" applyBorder="1" applyAlignment="1" applyProtection="1">
      <alignment vertical="center" wrapText="1"/>
    </xf>
    <xf numFmtId="0" fontId="5" fillId="3" borderId="3" xfId="0" applyNumberFormat="1" applyFont="1" applyFill="1" applyBorder="1" applyAlignment="1" applyProtection="1">
      <alignment horizontal="left" vertical="top" wrapText="1"/>
    </xf>
    <xf numFmtId="2" fontId="2" fillId="3" borderId="0" xfId="0" applyNumberFormat="1" applyFont="1" applyFill="1" applyBorder="1" applyAlignment="1" applyProtection="1">
      <alignment horizontal="right"/>
    </xf>
    <xf numFmtId="165" fontId="2" fillId="3" borderId="3" xfId="6" applyFont="1" applyFill="1" applyBorder="1" applyAlignment="1" applyProtection="1">
      <alignment horizontal="right" vertical="center" wrapText="1"/>
    </xf>
    <xf numFmtId="2" fontId="11" fillId="3" borderId="3" xfId="0" applyNumberFormat="1" applyFont="1" applyFill="1" applyBorder="1" applyAlignment="1" applyProtection="1">
      <alignment horizontal="right"/>
    </xf>
    <xf numFmtId="2" fontId="11" fillId="3" borderId="3" xfId="0" applyNumberFormat="1" applyFont="1" applyFill="1" applyBorder="1" applyAlignment="1" applyProtection="1">
      <alignment horizontal="center"/>
    </xf>
    <xf numFmtId="0" fontId="11" fillId="3" borderId="3" xfId="0" applyFont="1" applyFill="1" applyBorder="1" applyAlignment="1" applyProtection="1">
      <alignment horizontal="right"/>
    </xf>
    <xf numFmtId="49" fontId="8" fillId="3" borderId="3" xfId="2" applyNumberFormat="1" applyFont="1" applyFill="1" applyBorder="1" applyAlignment="1" applyProtection="1">
      <alignment horizontal="left" vertical="center" wrapText="1"/>
    </xf>
    <xf numFmtId="37" fontId="5" fillId="3" borderId="3" xfId="0" applyNumberFormat="1" applyFont="1" applyFill="1" applyBorder="1" applyAlignment="1" applyProtection="1">
      <alignment horizontal="center" vertical="top" wrapText="1"/>
    </xf>
    <xf numFmtId="4" fontId="2" fillId="3" borderId="3" xfId="0" applyNumberFormat="1" applyFont="1" applyFill="1" applyBorder="1" applyAlignment="1" applyProtection="1">
      <alignment horizontal="right" vertical="top"/>
    </xf>
    <xf numFmtId="0" fontId="2" fillId="3" borderId="3" xfId="0" applyFont="1" applyFill="1" applyBorder="1" applyAlignment="1" applyProtection="1">
      <alignment horizontal="center" vertical="top"/>
    </xf>
    <xf numFmtId="37" fontId="2" fillId="3" borderId="3" xfId="0" applyNumberFormat="1" applyFont="1" applyFill="1" applyBorder="1" applyAlignment="1" applyProtection="1">
      <alignment vertical="top" wrapText="1"/>
    </xf>
    <xf numFmtId="4" fontId="2" fillId="3" borderId="3" xfId="2" applyNumberFormat="1" applyFont="1" applyFill="1" applyBorder="1" applyAlignment="1" applyProtection="1">
      <alignment horizontal="right" wrapText="1"/>
    </xf>
    <xf numFmtId="2" fontId="2" fillId="3" borderId="3" xfId="2" applyNumberFormat="1" applyFont="1" applyFill="1" applyBorder="1" applyAlignment="1" applyProtection="1">
      <alignment horizontal="center" wrapText="1"/>
    </xf>
    <xf numFmtId="0" fontId="5" fillId="3" borderId="3" xfId="0" applyFont="1" applyFill="1" applyBorder="1" applyProtection="1"/>
    <xf numFmtId="4" fontId="2" fillId="3" borderId="3" xfId="0" applyNumberFormat="1" applyFont="1" applyFill="1" applyBorder="1" applyAlignment="1" applyProtection="1">
      <alignment horizontal="center" vertical="top"/>
    </xf>
    <xf numFmtId="4" fontId="2" fillId="3" borderId="3" xfId="0" applyNumberFormat="1" applyFont="1" applyFill="1" applyBorder="1" applyAlignment="1" applyProtection="1">
      <alignment vertical="top"/>
    </xf>
    <xf numFmtId="0" fontId="5" fillId="3" borderId="3" xfId="0" applyFont="1" applyFill="1" applyBorder="1" applyAlignment="1" applyProtection="1"/>
    <xf numFmtId="4" fontId="5" fillId="3" borderId="3" xfId="0" applyNumberFormat="1" applyFont="1" applyFill="1" applyBorder="1" applyAlignment="1" applyProtection="1">
      <alignment wrapText="1"/>
    </xf>
    <xf numFmtId="4" fontId="5" fillId="3" borderId="3" xfId="0" applyNumberFormat="1" applyFont="1" applyFill="1" applyBorder="1" applyAlignment="1" applyProtection="1">
      <alignment horizontal="center" wrapText="1"/>
    </xf>
    <xf numFmtId="0" fontId="2" fillId="3" borderId="3" xfId="0" applyFont="1" applyFill="1" applyBorder="1" applyAlignment="1" applyProtection="1">
      <alignment horizontal="right" wrapText="1"/>
    </xf>
    <xf numFmtId="0" fontId="2" fillId="3" borderId="3" xfId="0" applyFont="1" applyFill="1" applyBorder="1" applyAlignment="1" applyProtection="1">
      <alignment wrapText="1"/>
    </xf>
    <xf numFmtId="4" fontId="2" fillId="0" borderId="0" xfId="0" applyNumberFormat="1" applyFont="1" applyProtection="1"/>
    <xf numFmtId="4" fontId="2" fillId="3" borderId="3" xfId="0" applyNumberFormat="1" applyFont="1" applyFill="1" applyBorder="1" applyAlignment="1" applyProtection="1">
      <alignment horizontal="center" wrapText="1"/>
    </xf>
    <xf numFmtId="4" fontId="2" fillId="5" borderId="3" xfId="0" applyNumberFormat="1" applyFont="1" applyFill="1" applyBorder="1" applyAlignment="1" applyProtection="1">
      <alignment horizontal="center" wrapText="1"/>
    </xf>
    <xf numFmtId="0" fontId="2" fillId="3" borderId="3" xfId="0" applyNumberFormat="1" applyFont="1" applyFill="1" applyBorder="1" applyAlignment="1" applyProtection="1">
      <alignment wrapText="1"/>
    </xf>
    <xf numFmtId="182" fontId="2" fillId="3" borderId="3" xfId="0" applyNumberFormat="1" applyFont="1" applyFill="1" applyBorder="1" applyAlignment="1" applyProtection="1">
      <alignment horizontal="right" wrapText="1"/>
    </xf>
    <xf numFmtId="0" fontId="2" fillId="3" borderId="3" xfId="0" applyFont="1" applyFill="1" applyBorder="1" applyAlignment="1" applyProtection="1">
      <alignment horizontal="left"/>
    </xf>
    <xf numFmtId="4" fontId="5" fillId="3" borderId="3" xfId="0" applyNumberFormat="1" applyFont="1" applyFill="1" applyBorder="1" applyAlignment="1" applyProtection="1">
      <alignment horizontal="center" vertical="top" wrapText="1"/>
    </xf>
    <xf numFmtId="4" fontId="5" fillId="3" borderId="3" xfId="0" applyNumberFormat="1" applyFont="1" applyFill="1" applyBorder="1" applyAlignment="1" applyProtection="1">
      <alignment vertical="top" wrapText="1"/>
    </xf>
    <xf numFmtId="37" fontId="2" fillId="6" borderId="3" xfId="0" applyNumberFormat="1" applyFont="1" applyFill="1" applyBorder="1" applyAlignment="1" applyProtection="1">
      <alignment vertical="top" wrapText="1"/>
    </xf>
    <xf numFmtId="4" fontId="2" fillId="6" borderId="3" xfId="0" applyNumberFormat="1" applyFont="1" applyFill="1" applyBorder="1" applyAlignment="1" applyProtection="1">
      <alignment horizontal="right" vertical="top"/>
    </xf>
    <xf numFmtId="0" fontId="2" fillId="6" borderId="3" xfId="0" applyFont="1" applyFill="1" applyBorder="1" applyAlignment="1" applyProtection="1">
      <alignment horizontal="center" vertical="top"/>
    </xf>
    <xf numFmtId="0" fontId="5" fillId="3" borderId="0" xfId="0" applyFont="1" applyFill="1" applyBorder="1" applyAlignment="1" applyProtection="1">
      <alignment horizontal="right" vertical="top"/>
    </xf>
    <xf numFmtId="0" fontId="0" fillId="0" borderId="0" xfId="0" applyAlignment="1" applyProtection="1">
      <alignment wrapText="1"/>
    </xf>
    <xf numFmtId="0" fontId="0" fillId="0" borderId="3" xfId="0" applyBorder="1" applyAlignment="1" applyProtection="1">
      <alignment wrapText="1"/>
    </xf>
    <xf numFmtId="165" fontId="0" fillId="0" borderId="3" xfId="1" applyFont="1" applyBorder="1" applyAlignment="1" applyProtection="1">
      <alignment horizontal="right" wrapText="1"/>
    </xf>
    <xf numFmtId="0" fontId="17" fillId="0" borderId="3" xfId="0" applyFont="1" applyFill="1" applyBorder="1" applyAlignment="1" applyProtection="1">
      <alignment horizontal="center" wrapText="1"/>
    </xf>
    <xf numFmtId="0" fontId="0" fillId="3" borderId="0" xfId="0" applyFill="1" applyAlignment="1" applyProtection="1">
      <alignment wrapText="1"/>
    </xf>
    <xf numFmtId="0" fontId="0" fillId="3" borderId="3" xfId="0" applyFill="1" applyBorder="1" applyAlignment="1" applyProtection="1">
      <alignment wrapText="1"/>
    </xf>
    <xf numFmtId="165" fontId="0" fillId="3" borderId="3" xfId="1" applyFont="1" applyFill="1" applyBorder="1" applyAlignment="1" applyProtection="1">
      <alignment horizontal="right" wrapText="1"/>
    </xf>
    <xf numFmtId="0" fontId="17" fillId="3" borderId="3" xfId="0" applyFont="1" applyFill="1" applyBorder="1" applyAlignment="1" applyProtection="1">
      <alignment horizontal="center" wrapText="1"/>
    </xf>
    <xf numFmtId="2" fontId="0" fillId="0" borderId="0" xfId="0" applyNumberFormat="1" applyAlignment="1" applyProtection="1">
      <alignment wrapText="1"/>
    </xf>
    <xf numFmtId="37" fontId="5" fillId="3" borderId="3" xfId="30" applyNumberFormat="1" applyFont="1" applyFill="1" applyBorder="1" applyAlignment="1" applyProtection="1">
      <alignment horizontal="center" vertical="top" wrapText="1"/>
    </xf>
    <xf numFmtId="39" fontId="5" fillId="3" borderId="3" xfId="30" applyFont="1" applyFill="1" applyBorder="1" applyAlignment="1" applyProtection="1">
      <alignment vertical="top" wrapText="1"/>
    </xf>
    <xf numFmtId="165" fontId="2" fillId="3" borderId="3" xfId="6" applyFont="1" applyFill="1" applyBorder="1" applyAlignment="1" applyProtection="1">
      <alignment horizontal="right" vertical="top" wrapText="1"/>
    </xf>
    <xf numFmtId="165" fontId="2" fillId="3" borderId="3" xfId="6" applyFont="1" applyFill="1" applyBorder="1" applyAlignment="1" applyProtection="1">
      <alignment horizontal="center" vertical="top" wrapText="1"/>
    </xf>
    <xf numFmtId="178" fontId="5" fillId="3" borderId="3" xfId="0" applyNumberFormat="1" applyFont="1" applyFill="1" applyBorder="1" applyAlignment="1" applyProtection="1">
      <alignment horizontal="right"/>
    </xf>
    <xf numFmtId="179" fontId="5" fillId="3" borderId="3" xfId="0" applyNumberFormat="1" applyFont="1" applyFill="1" applyBorder="1" applyAlignment="1" applyProtection="1">
      <alignment horizontal="center" vertical="center"/>
    </xf>
    <xf numFmtId="179" fontId="5" fillId="3" borderId="3" xfId="0" applyNumberFormat="1" applyFont="1" applyFill="1" applyBorder="1" applyAlignment="1" applyProtection="1">
      <alignment horizontal="right" vertical="center"/>
    </xf>
    <xf numFmtId="179" fontId="2" fillId="3" borderId="3" xfId="0" applyNumberFormat="1" applyFont="1" applyFill="1" applyBorder="1" applyAlignment="1" applyProtection="1">
      <alignment horizontal="right"/>
    </xf>
    <xf numFmtId="0" fontId="2" fillId="3" borderId="3" xfId="0" applyNumberFormat="1" applyFont="1" applyFill="1" applyBorder="1" applyAlignment="1" applyProtection="1">
      <alignment vertical="top" wrapText="1"/>
    </xf>
    <xf numFmtId="0" fontId="5" fillId="3" borderId="3" xfId="0" applyNumberFormat="1" applyFont="1" applyFill="1" applyBorder="1" applyAlignment="1" applyProtection="1">
      <alignment vertical="top" wrapText="1"/>
    </xf>
    <xf numFmtId="0" fontId="2" fillId="3" borderId="3" xfId="0" applyFont="1" applyFill="1" applyBorder="1" applyAlignment="1" applyProtection="1">
      <alignment vertical="top"/>
    </xf>
    <xf numFmtId="179" fontId="5" fillId="3" borderId="3" xfId="0" applyNumberFormat="1" applyFont="1" applyFill="1" applyBorder="1" applyAlignment="1" applyProtection="1">
      <alignment horizontal="center"/>
    </xf>
    <xf numFmtId="165" fontId="5" fillId="3" borderId="3" xfId="6" applyFont="1" applyFill="1" applyBorder="1" applyAlignment="1" applyProtection="1">
      <alignment horizontal="right" vertical="top" wrapText="1"/>
    </xf>
    <xf numFmtId="165" fontId="5" fillId="3" borderId="3" xfId="6" applyFont="1" applyFill="1" applyBorder="1" applyAlignment="1" applyProtection="1">
      <alignment horizontal="center" vertical="top" wrapText="1"/>
    </xf>
    <xf numFmtId="179" fontId="5" fillId="3" borderId="3" xfId="0" applyNumberFormat="1" applyFont="1" applyFill="1" applyBorder="1" applyAlignment="1" applyProtection="1">
      <alignment horizontal="right"/>
    </xf>
    <xf numFmtId="0" fontId="12" fillId="3" borderId="3" xfId="0" applyFont="1" applyFill="1" applyBorder="1" applyAlignment="1" applyProtection="1"/>
    <xf numFmtId="0" fontId="3" fillId="3" borderId="3" xfId="0" applyFont="1" applyFill="1" applyBorder="1" applyAlignment="1" applyProtection="1">
      <alignment horizontal="left"/>
    </xf>
    <xf numFmtId="0" fontId="3" fillId="3" borderId="3" xfId="0" applyFont="1" applyFill="1" applyBorder="1" applyAlignment="1" applyProtection="1"/>
    <xf numFmtId="0" fontId="3" fillId="3" borderId="3" xfId="0" applyFont="1" applyFill="1" applyBorder="1" applyAlignment="1" applyProtection="1">
      <alignment horizontal="center"/>
    </xf>
    <xf numFmtId="165" fontId="5" fillId="3" borderId="3" xfId="6" applyFont="1" applyFill="1" applyBorder="1" applyAlignment="1" applyProtection="1">
      <alignment horizontal="center" vertical="center" wrapText="1"/>
    </xf>
    <xf numFmtId="167" fontId="14" fillId="3" borderId="3" xfId="0" applyNumberFormat="1" applyFont="1" applyFill="1" applyBorder="1" applyAlignment="1" applyProtection="1">
      <alignment horizontal="right" vertical="center" wrapText="1"/>
    </xf>
    <xf numFmtId="0" fontId="5" fillId="3" borderId="3" xfId="0" applyFont="1" applyFill="1" applyBorder="1" applyAlignment="1" applyProtection="1">
      <alignment horizontal="left" vertical="center" wrapText="1"/>
    </xf>
    <xf numFmtId="165" fontId="13" fillId="3" borderId="3" xfId="6" applyFont="1" applyFill="1" applyBorder="1" applyAlignment="1" applyProtection="1">
      <alignment horizontal="right" vertical="center" wrapText="1"/>
    </xf>
    <xf numFmtId="165" fontId="13" fillId="3" borderId="3" xfId="6" applyFont="1" applyFill="1" applyBorder="1" applyAlignment="1" applyProtection="1">
      <alignment horizontal="center" vertical="center" wrapText="1"/>
    </xf>
    <xf numFmtId="0" fontId="2" fillId="3" borderId="3" xfId="22" applyNumberFormat="1" applyFont="1" applyFill="1" applyBorder="1" applyAlignment="1" applyProtection="1">
      <alignment horizontal="right" vertical="top" wrapText="1"/>
    </xf>
    <xf numFmtId="49" fontId="2" fillId="3" borderId="3" xfId="28" applyNumberFormat="1" applyFont="1" applyFill="1" applyBorder="1" applyAlignment="1" applyProtection="1">
      <alignment horizontal="right" vertical="center"/>
    </xf>
    <xf numFmtId="1" fontId="14" fillId="3" borderId="3" xfId="0" applyNumberFormat="1" applyFont="1" applyFill="1" applyBorder="1" applyAlignment="1" applyProtection="1">
      <alignment vertical="center" wrapText="1"/>
    </xf>
    <xf numFmtId="0" fontId="14" fillId="3" borderId="3" xfId="0" applyFont="1" applyFill="1" applyBorder="1" applyAlignment="1" applyProtection="1">
      <alignment vertical="center" wrapText="1"/>
    </xf>
    <xf numFmtId="167" fontId="13" fillId="3" borderId="3" xfId="0" applyNumberFormat="1" applyFont="1" applyFill="1" applyBorder="1" applyAlignment="1" applyProtection="1">
      <alignment vertical="center" wrapText="1"/>
    </xf>
    <xf numFmtId="0" fontId="4" fillId="3" borderId="3" xfId="0" applyFont="1" applyFill="1" applyBorder="1" applyAlignment="1" applyProtection="1">
      <alignment vertical="center" wrapText="1"/>
    </xf>
    <xf numFmtId="2" fontId="13" fillId="3" borderId="3" xfId="0" applyNumberFormat="1" applyFont="1" applyFill="1" applyBorder="1" applyAlignment="1" applyProtection="1">
      <alignment vertical="center" wrapText="1"/>
    </xf>
    <xf numFmtId="0" fontId="3" fillId="3" borderId="3" xfId="0" applyFont="1" applyFill="1" applyBorder="1" applyAlignment="1" applyProtection="1">
      <alignment vertical="center" wrapText="1"/>
    </xf>
    <xf numFmtId="0" fontId="4" fillId="3" borderId="3" xfId="29" applyFont="1" applyFill="1" applyBorder="1" applyAlignment="1" applyProtection="1">
      <alignment wrapText="1"/>
    </xf>
    <xf numFmtId="165" fontId="5" fillId="3" borderId="3" xfId="6" applyFont="1" applyFill="1" applyBorder="1" applyAlignment="1" applyProtection="1">
      <alignment horizontal="right" wrapText="1"/>
    </xf>
    <xf numFmtId="0" fontId="5" fillId="3" borderId="3" xfId="16" applyFont="1" applyFill="1" applyBorder="1" applyAlignment="1" applyProtection="1">
      <alignment horizontal="left" vertical="top"/>
    </xf>
    <xf numFmtId="0" fontId="2" fillId="3" borderId="3" xfId="16" applyFont="1" applyFill="1" applyBorder="1" applyAlignment="1" applyProtection="1">
      <alignment horizontal="left" vertical="top"/>
    </xf>
    <xf numFmtId="4" fontId="2" fillId="3" borderId="4" xfId="0" applyNumberFormat="1" applyFont="1" applyFill="1" applyBorder="1" applyAlignment="1" applyProtection="1">
      <alignment vertical="top"/>
    </xf>
    <xf numFmtId="165" fontId="2" fillId="3" borderId="4" xfId="6" applyFont="1" applyFill="1" applyBorder="1" applyAlignment="1" applyProtection="1">
      <alignment horizontal="right" vertical="top" wrapText="1"/>
    </xf>
    <xf numFmtId="165" fontId="2" fillId="3" borderId="4" xfId="6" applyFont="1" applyFill="1" applyBorder="1" applyAlignment="1" applyProtection="1">
      <alignment horizontal="center" vertical="top" wrapText="1"/>
    </xf>
    <xf numFmtId="0" fontId="2" fillId="3" borderId="3" xfId="0" applyFont="1" applyFill="1" applyBorder="1" applyProtection="1"/>
    <xf numFmtId="0" fontId="5" fillId="3" borderId="3" xfId="17" applyFont="1" applyFill="1" applyBorder="1" applyAlignment="1" applyProtection="1">
      <alignment horizontal="center"/>
    </xf>
    <xf numFmtId="165" fontId="2" fillId="6" borderId="3" xfId="6" applyFont="1" applyFill="1" applyBorder="1" applyAlignment="1" applyProtection="1">
      <alignment horizontal="right" wrapText="1"/>
    </xf>
    <xf numFmtId="165" fontId="13" fillId="3" borderId="3" xfId="6" applyFont="1" applyFill="1" applyBorder="1" applyAlignment="1" applyProtection="1">
      <alignment horizontal="right" wrapText="1"/>
    </xf>
    <xf numFmtId="165" fontId="13" fillId="3" borderId="3" xfId="6" applyFont="1" applyFill="1" applyBorder="1" applyAlignment="1" applyProtection="1">
      <alignment horizontal="center" wrapText="1"/>
    </xf>
    <xf numFmtId="49" fontId="2" fillId="3" borderId="3" xfId="28" applyNumberFormat="1" applyFont="1" applyFill="1" applyBorder="1" applyAlignment="1" applyProtection="1">
      <alignment horizontal="right" vertical="top"/>
    </xf>
    <xf numFmtId="165" fontId="2" fillId="3" borderId="0" xfId="6" applyFont="1" applyFill="1" applyBorder="1" applyAlignment="1" applyProtection="1">
      <alignment horizontal="right" wrapText="1"/>
    </xf>
    <xf numFmtId="165" fontId="2" fillId="3" borderId="0" xfId="6" applyFont="1" applyFill="1" applyBorder="1" applyAlignment="1" applyProtection="1">
      <alignment horizontal="right" vertical="center" wrapText="1"/>
    </xf>
    <xf numFmtId="165" fontId="2" fillId="6" borderId="3" xfId="6" applyFont="1" applyFill="1" applyBorder="1" applyAlignment="1" applyProtection="1">
      <alignment horizontal="right" vertical="top" wrapText="1"/>
    </xf>
    <xf numFmtId="165" fontId="2" fillId="6" borderId="3" xfId="6" applyFont="1" applyFill="1" applyBorder="1" applyAlignment="1" applyProtection="1">
      <alignment horizontal="center" vertical="top" wrapText="1"/>
    </xf>
    <xf numFmtId="37" fontId="5" fillId="3" borderId="3" xfId="30" applyNumberFormat="1" applyFont="1" applyFill="1" applyBorder="1" applyAlignment="1" applyProtection="1">
      <alignment horizontal="center" wrapText="1"/>
    </xf>
    <xf numFmtId="178" fontId="5" fillId="3" borderId="3" xfId="0" applyNumberFormat="1" applyFont="1" applyFill="1" applyBorder="1" applyAlignment="1" applyProtection="1">
      <alignment horizontal="right" vertical="center"/>
    </xf>
    <xf numFmtId="0" fontId="2" fillId="0" borderId="3" xfId="0" applyFont="1" applyBorder="1" applyProtection="1"/>
    <xf numFmtId="0" fontId="3" fillId="3" borderId="3" xfId="0" applyFont="1" applyFill="1" applyBorder="1" applyAlignment="1" applyProtection="1">
      <alignment horizontal="right" wrapText="1"/>
    </xf>
    <xf numFmtId="0" fontId="3" fillId="3" borderId="3" xfId="0" applyFont="1" applyFill="1" applyBorder="1" applyAlignment="1" applyProtection="1">
      <alignment horizontal="center" wrapText="1"/>
    </xf>
    <xf numFmtId="4" fontId="2" fillId="3" borderId="3" xfId="0" applyNumberFormat="1" applyFont="1" applyFill="1" applyBorder="1" applyAlignment="1" applyProtection="1">
      <alignment horizontal="right" vertical="top" wrapText="1"/>
    </xf>
    <xf numFmtId="0" fontId="4" fillId="3" borderId="3" xfId="0" applyNumberFormat="1" applyFont="1" applyFill="1" applyBorder="1" applyAlignment="1" applyProtection="1">
      <alignment wrapText="1"/>
    </xf>
    <xf numFmtId="0" fontId="2" fillId="3" borderId="3" xfId="0" applyFont="1" applyFill="1" applyBorder="1" applyAlignment="1" applyProtection="1">
      <alignment horizontal="center" wrapText="1"/>
    </xf>
    <xf numFmtId="4" fontId="2" fillId="6" borderId="3" xfId="0" applyNumberFormat="1" applyFont="1" applyFill="1" applyBorder="1" applyAlignment="1" applyProtection="1">
      <alignment horizontal="right" vertical="top" wrapText="1"/>
    </xf>
    <xf numFmtId="0" fontId="2" fillId="6" borderId="3" xfId="0" applyFont="1" applyFill="1" applyBorder="1" applyAlignment="1" applyProtection="1">
      <alignment horizontal="right" vertical="top" wrapText="1"/>
    </xf>
    <xf numFmtId="37" fontId="2" fillId="6" borderId="5" xfId="0" applyNumberFormat="1" applyFont="1" applyFill="1" applyBorder="1" applyAlignment="1" applyProtection="1">
      <alignment vertical="top" wrapText="1"/>
    </xf>
    <xf numFmtId="0" fontId="5" fillId="6" borderId="5" xfId="0" applyFont="1" applyFill="1" applyBorder="1" applyAlignment="1" applyProtection="1">
      <alignment horizontal="center" vertical="top" wrapText="1"/>
    </xf>
    <xf numFmtId="4" fontId="2" fillId="6" borderId="5" xfId="0" applyNumberFormat="1" applyFont="1" applyFill="1" applyBorder="1" applyAlignment="1" applyProtection="1">
      <alignment vertical="top"/>
    </xf>
    <xf numFmtId="0" fontId="2" fillId="6" borderId="5" xfId="0" applyFont="1" applyFill="1" applyBorder="1" applyAlignment="1" applyProtection="1">
      <alignment horizontal="center" vertical="top"/>
    </xf>
    <xf numFmtId="0" fontId="3" fillId="6" borderId="2" xfId="0" applyFont="1" applyFill="1" applyBorder="1" applyAlignment="1" applyProtection="1"/>
    <xf numFmtId="0" fontId="5" fillId="6" borderId="2" xfId="0" applyFont="1" applyFill="1" applyBorder="1" applyAlignment="1" applyProtection="1">
      <alignment horizontal="center" vertical="top" wrapText="1"/>
    </xf>
    <xf numFmtId="0" fontId="3" fillId="2" borderId="3" xfId="0" applyFont="1" applyFill="1" applyBorder="1" applyAlignment="1" applyProtection="1">
      <alignment horizontal="right"/>
    </xf>
    <xf numFmtId="4" fontId="4" fillId="2" borderId="3" xfId="0" applyNumberFormat="1" applyFont="1" applyFill="1" applyBorder="1" applyProtection="1"/>
    <xf numFmtId="4" fontId="4" fillId="2" borderId="3" xfId="0" applyNumberFormat="1" applyFont="1" applyFill="1" applyBorder="1" applyAlignment="1" applyProtection="1">
      <alignment horizontal="center"/>
    </xf>
    <xf numFmtId="0" fontId="2" fillId="2" borderId="3" xfId="0" applyNumberFormat="1" applyFont="1" applyFill="1" applyBorder="1" applyAlignment="1" applyProtection="1">
      <alignment horizontal="right" vertical="top" wrapText="1"/>
    </xf>
    <xf numFmtId="10" fontId="4" fillId="0" borderId="3" xfId="0" applyNumberFormat="1" applyFont="1" applyFill="1" applyBorder="1" applyProtection="1"/>
    <xf numFmtId="172" fontId="4" fillId="2" borderId="3" xfId="0" applyNumberFormat="1" applyFont="1" applyFill="1" applyBorder="1" applyAlignment="1" applyProtection="1"/>
    <xf numFmtId="0" fontId="2" fillId="0" borderId="3" xfId="0" applyFont="1" applyFill="1" applyBorder="1" applyAlignment="1" applyProtection="1">
      <alignment horizontal="right" wrapText="1"/>
    </xf>
    <xf numFmtId="0" fontId="2" fillId="0" borderId="3" xfId="6" applyNumberFormat="1" applyFont="1" applyFill="1" applyBorder="1" applyAlignment="1" applyProtection="1">
      <alignment horizontal="right" vertical="top" wrapText="1"/>
    </xf>
    <xf numFmtId="172" fontId="3" fillId="2" borderId="3" xfId="0" applyNumberFormat="1" applyFont="1" applyFill="1" applyBorder="1" applyAlignment="1" applyProtection="1"/>
    <xf numFmtId="0" fontId="2" fillId="0" borderId="3" xfId="29" applyFont="1" applyFill="1" applyBorder="1" applyAlignment="1" applyProtection="1">
      <alignment horizontal="right"/>
    </xf>
    <xf numFmtId="10" fontId="2" fillId="0" borderId="3" xfId="14" applyNumberFormat="1" applyFont="1" applyFill="1" applyBorder="1" applyAlignment="1" applyProtection="1">
      <alignment horizontal="right" wrapText="1"/>
    </xf>
    <xf numFmtId="170" fontId="2" fillId="0" borderId="3" xfId="29" applyNumberFormat="1" applyFont="1" applyFill="1" applyBorder="1" applyAlignment="1" applyProtection="1">
      <alignment horizontal="center"/>
    </xf>
    <xf numFmtId="0" fontId="4" fillId="2" borderId="3" xfId="0" applyFont="1" applyFill="1" applyBorder="1" applyAlignment="1" applyProtection="1">
      <alignment horizontal="right"/>
    </xf>
    <xf numFmtId="0" fontId="2" fillId="3" borderId="3" xfId="36" applyFont="1" applyFill="1" applyBorder="1" applyAlignment="1" applyProtection="1">
      <alignment horizontal="right" vertical="top" wrapText="1"/>
    </xf>
    <xf numFmtId="10" fontId="2" fillId="3" borderId="3" xfId="14" applyNumberFormat="1" applyFont="1" applyFill="1" applyBorder="1" applyAlignment="1" applyProtection="1">
      <alignment vertical="center"/>
    </xf>
    <xf numFmtId="4" fontId="2" fillId="3" borderId="3" xfId="36" applyNumberFormat="1" applyFont="1" applyFill="1" applyBorder="1" applyAlignment="1" applyProtection="1">
      <alignment horizontal="center" vertical="center"/>
    </xf>
    <xf numFmtId="10" fontId="2" fillId="3" borderId="3" xfId="14" applyNumberFormat="1" applyFont="1" applyFill="1" applyBorder="1" applyAlignment="1" applyProtection="1">
      <alignment vertical="top"/>
    </xf>
    <xf numFmtId="4" fontId="2" fillId="3" borderId="3" xfId="36" applyNumberFormat="1" applyFont="1" applyFill="1" applyBorder="1" applyAlignment="1" applyProtection="1">
      <alignment horizontal="center" vertical="top"/>
    </xf>
    <xf numFmtId="0" fontId="3" fillId="6" borderId="3" xfId="0" applyFont="1" applyFill="1" applyBorder="1" applyAlignment="1" applyProtection="1"/>
    <xf numFmtId="0" fontId="3" fillId="6" borderId="3" xfId="0" applyFont="1" applyFill="1" applyBorder="1" applyProtection="1"/>
    <xf numFmtId="172" fontId="3" fillId="6" borderId="3" xfId="0" applyNumberFormat="1" applyFont="1" applyFill="1" applyBorder="1" applyAlignment="1" applyProtection="1"/>
    <xf numFmtId="0" fontId="3" fillId="2" borderId="3" xfId="0" applyFont="1" applyFill="1" applyBorder="1" applyProtection="1"/>
    <xf numFmtId="0" fontId="3" fillId="6" borderId="5" xfId="0" applyFont="1" applyFill="1" applyBorder="1" applyAlignment="1" applyProtection="1"/>
    <xf numFmtId="0" fontId="5" fillId="6" borderId="5" xfId="0" applyFont="1" applyFill="1" applyBorder="1" applyAlignment="1" applyProtection="1">
      <alignment horizontal="right"/>
    </xf>
    <xf numFmtId="0" fontId="2" fillId="6" borderId="5" xfId="0" applyFont="1" applyFill="1" applyBorder="1" applyProtection="1"/>
    <xf numFmtId="165" fontId="2" fillId="3" borderId="3" xfId="1" applyFont="1" applyFill="1" applyBorder="1" applyAlignment="1" applyProtection="1">
      <alignment horizontal="right" wrapText="1"/>
      <protection locked="0"/>
    </xf>
    <xf numFmtId="165" fontId="5" fillId="6" borderId="3" xfId="1" applyFont="1" applyFill="1" applyBorder="1" applyAlignment="1" applyProtection="1">
      <alignment horizontal="right" wrapText="1"/>
      <protection locked="0"/>
    </xf>
    <xf numFmtId="4" fontId="5" fillId="7" borderId="3" xfId="15" applyNumberFormat="1" applyFont="1" applyFill="1" applyBorder="1" applyAlignment="1" applyProtection="1">
      <alignment horizontal="right" vertical="top" wrapText="1"/>
      <protection locked="0"/>
    </xf>
    <xf numFmtId="4" fontId="5" fillId="3" borderId="3" xfId="0" applyNumberFormat="1" applyFont="1" applyFill="1" applyBorder="1" applyAlignment="1" applyProtection="1">
      <alignment horizontal="right" vertical="top" wrapText="1"/>
      <protection locked="0"/>
    </xf>
    <xf numFmtId="43" fontId="13" fillId="3" borderId="3" xfId="15" applyFont="1" applyFill="1" applyBorder="1" applyAlignment="1" applyProtection="1">
      <alignment horizontal="right" vertical="top" wrapText="1"/>
      <protection locked="0"/>
    </xf>
    <xf numFmtId="4" fontId="4" fillId="3" borderId="3" xfId="0" applyNumberFormat="1" applyFont="1" applyFill="1" applyBorder="1" applyAlignment="1" applyProtection="1">
      <alignment horizontal="right" vertical="top" wrapText="1"/>
      <protection locked="0"/>
    </xf>
    <xf numFmtId="4" fontId="3" fillId="6" borderId="3" xfId="0" applyNumberFormat="1" applyFont="1" applyFill="1" applyBorder="1" applyAlignment="1" applyProtection="1">
      <alignment horizontal="right" vertical="top" wrapText="1"/>
      <protection locked="0"/>
    </xf>
    <xf numFmtId="165" fontId="2" fillId="3" borderId="3" xfId="39" applyFont="1" applyFill="1" applyBorder="1" applyAlignment="1" applyProtection="1">
      <alignment horizontal="right" wrapText="1"/>
      <protection locked="0"/>
    </xf>
    <xf numFmtId="4" fontId="5" fillId="6" borderId="3" xfId="21" applyNumberFormat="1" applyFont="1" applyFill="1" applyBorder="1" applyAlignment="1" applyProtection="1">
      <alignment horizontal="right" vertical="top" wrapText="1"/>
      <protection locked="0"/>
    </xf>
    <xf numFmtId="4" fontId="2" fillId="3" borderId="3" xfId="26" applyNumberFormat="1" applyFont="1" applyFill="1" applyBorder="1" applyProtection="1">
      <protection locked="0"/>
    </xf>
    <xf numFmtId="165" fontId="11" fillId="3" borderId="3" xfId="1" applyFont="1" applyFill="1" applyBorder="1" applyAlignment="1" applyProtection="1">
      <alignment horizontal="right" wrapText="1"/>
      <protection locked="0"/>
    </xf>
    <xf numFmtId="170" fontId="2" fillId="3" borderId="3" xfId="4" applyNumberFormat="1" applyFont="1" applyFill="1" applyBorder="1" applyAlignment="1" applyProtection="1">
      <alignment horizontal="right" vertical="top" wrapText="1"/>
      <protection locked="0"/>
    </xf>
    <xf numFmtId="4" fontId="2" fillId="3" borderId="3" xfId="3" applyNumberFormat="1" applyFont="1" applyFill="1" applyBorder="1" applyAlignment="1" applyProtection="1">
      <alignment vertical="center" wrapText="1"/>
      <protection locked="0"/>
    </xf>
    <xf numFmtId="4" fontId="2" fillId="3" borderId="3" xfId="4" applyNumberFormat="1" applyFont="1" applyFill="1" applyBorder="1" applyAlignment="1" applyProtection="1">
      <alignment horizontal="right" vertical="top" wrapText="1"/>
      <protection locked="0"/>
    </xf>
    <xf numFmtId="4" fontId="2" fillId="3" borderId="3" xfId="31" applyNumberFormat="1" applyFont="1" applyFill="1" applyBorder="1" applyAlignment="1" applyProtection="1">
      <alignment horizontal="right" vertical="top" wrapText="1"/>
      <protection locked="0"/>
    </xf>
    <xf numFmtId="4" fontId="2" fillId="3" borderId="3" xfId="26" applyNumberFormat="1" applyFont="1" applyFill="1" applyBorder="1" applyAlignment="1" applyProtection="1">
      <alignment horizontal="right" vertical="top" wrapText="1"/>
      <protection locked="0"/>
    </xf>
    <xf numFmtId="4" fontId="3" fillId="3" borderId="3" xfId="0" applyNumberFormat="1" applyFont="1" applyFill="1" applyBorder="1" applyAlignment="1" applyProtection="1">
      <protection locked="0"/>
    </xf>
    <xf numFmtId="165" fontId="5" fillId="6" borderId="3" xfId="6" applyFont="1" applyFill="1" applyBorder="1" applyAlignment="1" applyProtection="1">
      <alignment horizontal="right" wrapText="1"/>
      <protection locked="0"/>
    </xf>
    <xf numFmtId="4" fontId="3" fillId="3" borderId="3" xfId="0" applyNumberFormat="1" applyFont="1" applyFill="1" applyBorder="1" applyAlignment="1" applyProtection="1">
      <alignment horizontal="right" wrapText="1"/>
      <protection locked="0"/>
    </xf>
    <xf numFmtId="39" fontId="2" fillId="3" borderId="3" xfId="0" applyNumberFormat="1" applyFont="1" applyFill="1" applyBorder="1" applyAlignment="1" applyProtection="1">
      <alignment horizontal="right" wrapText="1"/>
      <protection locked="0"/>
    </xf>
    <xf numFmtId="4" fontId="2" fillId="6" borderId="3" xfId="0" applyNumberFormat="1" applyFont="1" applyFill="1" applyBorder="1" applyAlignment="1" applyProtection="1">
      <alignment horizontal="right" vertical="top" wrapText="1"/>
      <protection locked="0"/>
    </xf>
    <xf numFmtId="4" fontId="2" fillId="6" borderId="5" xfId="0" applyNumberFormat="1" applyFont="1" applyFill="1" applyBorder="1" applyAlignment="1" applyProtection="1">
      <alignment vertical="top"/>
      <protection locked="0"/>
    </xf>
    <xf numFmtId="0" fontId="3" fillId="6" borderId="2" xfId="0" applyFont="1" applyFill="1" applyBorder="1" applyAlignment="1" applyProtection="1">
      <protection locked="0"/>
    </xf>
    <xf numFmtId="4" fontId="3" fillId="6" borderId="2" xfId="0" applyNumberFormat="1" applyFont="1" applyFill="1" applyBorder="1" applyAlignment="1" applyProtection="1">
      <protection locked="0"/>
    </xf>
    <xf numFmtId="4" fontId="4" fillId="2" borderId="3" xfId="0" applyNumberFormat="1" applyFont="1" applyFill="1" applyBorder="1" applyProtection="1">
      <protection locked="0"/>
    </xf>
    <xf numFmtId="0" fontId="4" fillId="2" borderId="3" xfId="0" applyFont="1" applyFill="1" applyBorder="1" applyAlignment="1" applyProtection="1">
      <alignment horizontal="center" vertical="top"/>
      <protection locked="0"/>
    </xf>
    <xf numFmtId="4" fontId="3" fillId="2" borderId="3" xfId="0" applyNumberFormat="1" applyFont="1" applyFill="1" applyBorder="1" applyProtection="1">
      <protection locked="0"/>
    </xf>
    <xf numFmtId="165" fontId="2" fillId="0" borderId="3" xfId="6" applyFont="1" applyFill="1" applyBorder="1" applyAlignment="1" applyProtection="1">
      <alignment horizontal="center"/>
      <protection locked="0"/>
    </xf>
    <xf numFmtId="169" fontId="2" fillId="3" borderId="3" xfId="34" applyFont="1" applyFill="1" applyBorder="1" applyAlignment="1" applyProtection="1">
      <alignment vertical="center"/>
      <protection locked="0"/>
    </xf>
    <xf numFmtId="169" fontId="2" fillId="3" borderId="3" xfId="34" applyFont="1" applyFill="1" applyBorder="1" applyAlignment="1" applyProtection="1">
      <alignment vertical="top"/>
      <protection locked="0"/>
    </xf>
    <xf numFmtId="4" fontId="3" fillId="6" borderId="3" xfId="0" applyNumberFormat="1" applyFont="1" applyFill="1" applyBorder="1" applyProtection="1">
      <protection locked="0"/>
    </xf>
    <xf numFmtId="0" fontId="3" fillId="2" borderId="3" xfId="0" applyFont="1" applyFill="1" applyBorder="1" applyAlignment="1" applyProtection="1">
      <alignment horizontal="center" vertical="top"/>
      <protection locked="0"/>
    </xf>
    <xf numFmtId="4" fontId="2" fillId="6" borderId="5" xfId="0" applyNumberFormat="1" applyFont="1" applyFill="1" applyBorder="1" applyProtection="1">
      <protection locked="0"/>
    </xf>
    <xf numFmtId="165" fontId="5" fillId="6" borderId="5" xfId="6" applyFont="1" applyFill="1" applyBorder="1" applyAlignment="1" applyProtection="1">
      <alignment horizontal="right" wrapText="1"/>
      <protection locked="0"/>
    </xf>
    <xf numFmtId="0" fontId="1" fillId="3" borderId="3" xfId="0" applyFont="1" applyFill="1" applyBorder="1" applyAlignment="1" applyProtection="1">
      <alignment horizontal="right" vertical="top" wrapText="1"/>
    </xf>
    <xf numFmtId="0" fontId="1" fillId="3" borderId="3" xfId="0" applyFont="1" applyFill="1" applyBorder="1" applyAlignment="1" applyProtection="1">
      <alignment vertical="top" wrapText="1"/>
    </xf>
    <xf numFmtId="43" fontId="1" fillId="3" borderId="3" xfId="15" applyNumberFormat="1" applyFont="1" applyFill="1" applyBorder="1" applyAlignment="1" applyProtection="1">
      <alignment horizontal="right" vertical="top" wrapText="1"/>
    </xf>
    <xf numFmtId="0" fontId="1" fillId="3" borderId="3" xfId="0" applyFont="1" applyFill="1" applyBorder="1" applyAlignment="1" applyProtection="1">
      <alignment horizontal="center" vertical="top" wrapText="1"/>
    </xf>
    <xf numFmtId="43" fontId="1" fillId="3" borderId="3" xfId="15" applyNumberFormat="1" applyFont="1" applyFill="1" applyBorder="1" applyAlignment="1" applyProtection="1">
      <alignment horizontal="right" vertical="top" wrapText="1"/>
      <protection locked="0"/>
    </xf>
    <xf numFmtId="4" fontId="1" fillId="3" borderId="3" xfId="0" applyNumberFormat="1" applyFont="1" applyFill="1" applyBorder="1" applyAlignment="1" applyProtection="1">
      <alignment horizontal="right" vertical="top" wrapText="1"/>
      <protection locked="0"/>
    </xf>
    <xf numFmtId="0" fontId="11" fillId="3" borderId="3" xfId="0" applyFont="1" applyFill="1" applyBorder="1" applyAlignment="1" applyProtection="1">
      <alignment horizontal="right" vertical="top"/>
    </xf>
    <xf numFmtId="4" fontId="11" fillId="3" borderId="3" xfId="0" applyNumberFormat="1" applyFont="1" applyFill="1" applyBorder="1" applyAlignment="1" applyProtection="1">
      <alignment horizontal="center"/>
    </xf>
    <xf numFmtId="4" fontId="11" fillId="3" borderId="3" xfId="7" applyNumberFormat="1" applyFont="1" applyFill="1" applyBorder="1" applyAlignment="1" applyProtection="1">
      <alignment horizontal="right" wrapText="1"/>
      <protection locked="0"/>
    </xf>
    <xf numFmtId="0" fontId="11" fillId="0" borderId="3" xfId="0" applyFont="1" applyBorder="1" applyAlignment="1" applyProtection="1">
      <alignment wrapText="1"/>
    </xf>
    <xf numFmtId="165" fontId="11" fillId="0" borderId="3" xfId="1" applyFont="1" applyBorder="1" applyAlignment="1" applyProtection="1">
      <alignment horizontal="right" wrapText="1"/>
      <protection locked="0"/>
    </xf>
    <xf numFmtId="4" fontId="11" fillId="3" borderId="3" xfId="0" applyNumberFormat="1" applyFont="1" applyFill="1" applyBorder="1" applyAlignment="1" applyProtection="1">
      <alignment horizontal="right" wrapText="1"/>
      <protection locked="0"/>
    </xf>
    <xf numFmtId="0" fontId="11" fillId="3" borderId="3" xfId="0" applyFont="1" applyFill="1" applyBorder="1" applyAlignment="1" applyProtection="1">
      <alignment vertical="center" wrapText="1"/>
    </xf>
    <xf numFmtId="165" fontId="11" fillId="3" borderId="3" xfId="6" applyFont="1" applyFill="1" applyBorder="1" applyAlignment="1" applyProtection="1">
      <alignment horizontal="right" vertical="center" wrapText="1"/>
    </xf>
    <xf numFmtId="165" fontId="11" fillId="3" borderId="3" xfId="6" applyFont="1" applyFill="1" applyBorder="1" applyAlignment="1" applyProtection="1">
      <alignment horizontal="center" vertical="center" wrapText="1"/>
    </xf>
    <xf numFmtId="165" fontId="11" fillId="3" borderId="3" xfId="6" applyFont="1" applyFill="1" applyBorder="1" applyAlignment="1" applyProtection="1">
      <alignment horizontal="right" wrapText="1"/>
    </xf>
    <xf numFmtId="165" fontId="11" fillId="3" borderId="3" xfId="6" applyFont="1" applyFill="1" applyBorder="1" applyAlignment="1" applyProtection="1">
      <alignment horizontal="center" wrapText="1"/>
    </xf>
    <xf numFmtId="165" fontId="11" fillId="3" borderId="3" xfId="6" applyFont="1" applyFill="1" applyBorder="1" applyAlignment="1" applyProtection="1">
      <alignment horizontal="right" wrapText="1"/>
      <protection locked="0"/>
    </xf>
    <xf numFmtId="43" fontId="11" fillId="3" borderId="3" xfId="15" applyFont="1" applyFill="1" applyBorder="1" applyAlignment="1" applyProtection="1">
      <alignment horizontal="right" vertical="top" wrapText="1"/>
      <protection locked="0"/>
    </xf>
    <xf numFmtId="0" fontId="11" fillId="3" borderId="3" xfId="29" applyFont="1" applyFill="1" applyBorder="1" applyAlignment="1" applyProtection="1">
      <alignment wrapText="1"/>
    </xf>
    <xf numFmtId="0" fontId="11" fillId="3" borderId="3" xfId="0" applyFont="1" applyFill="1" applyBorder="1" applyAlignment="1" applyProtection="1">
      <alignment wrapText="1"/>
    </xf>
    <xf numFmtId="43" fontId="11" fillId="3" borderId="3" xfId="15" applyFont="1" applyFill="1" applyBorder="1" applyAlignment="1" applyProtection="1">
      <alignment horizontal="right" wrapText="1"/>
      <protection locked="0"/>
    </xf>
    <xf numFmtId="165" fontId="1" fillId="3" borderId="3" xfId="6" applyFont="1" applyFill="1" applyBorder="1" applyAlignment="1" applyProtection="1">
      <alignment horizontal="right" wrapText="1"/>
    </xf>
    <xf numFmtId="165" fontId="1" fillId="3" borderId="3" xfId="6" applyFont="1" applyFill="1" applyBorder="1" applyAlignment="1" applyProtection="1">
      <alignment horizontal="center" wrapText="1"/>
    </xf>
    <xf numFmtId="49" fontId="1" fillId="3" borderId="3" xfId="2" applyNumberFormat="1" applyFont="1" applyFill="1" applyBorder="1" applyAlignment="1" applyProtection="1">
      <alignment horizontal="left" vertical="center" wrapText="1"/>
    </xf>
    <xf numFmtId="49" fontId="11" fillId="3" borderId="3" xfId="2" applyNumberFormat="1" applyFont="1" applyFill="1" applyBorder="1" applyAlignment="1" applyProtection="1">
      <alignment horizontal="left" vertical="center" wrapText="1"/>
    </xf>
    <xf numFmtId="2" fontId="13" fillId="3" borderId="3" xfId="0" applyNumberFormat="1" applyFont="1" applyFill="1" applyBorder="1" applyAlignment="1" applyProtection="1">
      <alignment vertical="top" wrapText="1"/>
    </xf>
    <xf numFmtId="2" fontId="2" fillId="3" borderId="3" xfId="0" applyNumberFormat="1" applyFont="1" applyFill="1" applyBorder="1" applyAlignment="1" applyProtection="1">
      <alignment horizontal="right" vertical="top"/>
    </xf>
    <xf numFmtId="181" fontId="2" fillId="3" borderId="3" xfId="32" applyNumberFormat="1" applyFont="1" applyFill="1" applyBorder="1" applyAlignment="1" applyProtection="1">
      <alignment horizontal="right" vertical="top" wrapText="1"/>
    </xf>
    <xf numFmtId="0" fontId="1" fillId="3" borderId="3" xfId="0" applyFont="1" applyFill="1" applyBorder="1" applyAlignment="1" applyProtection="1">
      <alignment horizontal="left" vertical="top" wrapText="1"/>
    </xf>
    <xf numFmtId="0" fontId="8" fillId="3" borderId="3" xfId="0" applyNumberFormat="1" applyFont="1" applyFill="1" applyBorder="1" applyAlignment="1" applyProtection="1">
      <alignment horizontal="left" vertical="top" wrapText="1"/>
    </xf>
    <xf numFmtId="0" fontId="1" fillId="3" borderId="3" xfId="0" applyFont="1" applyFill="1" applyBorder="1" applyAlignment="1" applyProtection="1">
      <alignment horizontal="right" vertical="top"/>
    </xf>
    <xf numFmtId="4" fontId="1" fillId="3" borderId="0" xfId="0" applyNumberFormat="1" applyFont="1" applyFill="1" applyBorder="1" applyAlignment="1" applyProtection="1">
      <alignment vertical="top"/>
    </xf>
    <xf numFmtId="4" fontId="1" fillId="3" borderId="3" xfId="0" applyNumberFormat="1" applyFont="1" applyFill="1" applyBorder="1" applyAlignment="1" applyProtection="1">
      <alignment horizontal="center" vertical="center" wrapText="1"/>
    </xf>
    <xf numFmtId="4" fontId="1" fillId="3" borderId="3" xfId="0" applyNumberFormat="1" applyFont="1" applyFill="1" applyBorder="1" applyAlignment="1" applyProtection="1">
      <alignment horizontal="right"/>
      <protection locked="0"/>
    </xf>
    <xf numFmtId="4" fontId="1" fillId="3" borderId="3" xfId="0" applyNumberFormat="1" applyFont="1" applyFill="1" applyBorder="1" applyAlignment="1" applyProtection="1">
      <protection locked="0"/>
    </xf>
    <xf numFmtId="4" fontId="1" fillId="3" borderId="3" xfId="7" applyNumberFormat="1" applyFont="1" applyFill="1" applyBorder="1" applyAlignment="1" applyProtection="1">
      <alignment horizontal="right" wrapText="1"/>
    </xf>
    <xf numFmtId="4" fontId="1" fillId="3" borderId="3" xfId="0" applyNumberFormat="1" applyFont="1" applyFill="1" applyBorder="1" applyAlignment="1" applyProtection="1">
      <alignment horizontal="center"/>
    </xf>
    <xf numFmtId="4" fontId="1" fillId="3" borderId="3" xfId="7" applyNumberFormat="1" applyFont="1" applyFill="1" applyBorder="1" applyAlignment="1" applyProtection="1">
      <alignment horizontal="right" wrapText="1"/>
      <protection locked="0"/>
    </xf>
    <xf numFmtId="165" fontId="1" fillId="3" borderId="3" xfId="1" applyFont="1" applyFill="1" applyBorder="1" applyAlignment="1" applyProtection="1">
      <alignment horizontal="right" wrapText="1"/>
      <protection locked="0"/>
    </xf>
    <xf numFmtId="0" fontId="1" fillId="3" borderId="4" xfId="0" applyFont="1" applyFill="1" applyBorder="1" applyAlignment="1" applyProtection="1"/>
    <xf numFmtId="4" fontId="1" fillId="3" borderId="4" xfId="0" applyNumberFormat="1" applyFont="1" applyFill="1" applyBorder="1" applyAlignment="1" applyProtection="1">
      <alignment horizontal="right"/>
    </xf>
    <xf numFmtId="0" fontId="1" fillId="3" borderId="3" xfId="0" applyFont="1" applyFill="1" applyBorder="1" applyAlignment="1" applyProtection="1">
      <alignment horizontal="center"/>
    </xf>
    <xf numFmtId="4" fontId="1" fillId="3" borderId="3" xfId="3" applyNumberFormat="1" applyFont="1" applyFill="1" applyBorder="1" applyAlignment="1" applyProtection="1">
      <alignment horizontal="right"/>
      <protection locked="0"/>
    </xf>
    <xf numFmtId="0" fontId="1" fillId="3" borderId="3" xfId="0" applyNumberFormat="1" applyFont="1" applyFill="1" applyBorder="1" applyAlignment="1" applyProtection="1">
      <alignment horizontal="left" vertical="top" wrapText="1"/>
    </xf>
    <xf numFmtId="2" fontId="1" fillId="3" borderId="3" xfId="0" applyNumberFormat="1" applyFont="1" applyFill="1" applyBorder="1" applyAlignment="1" applyProtection="1">
      <alignment horizontal="right"/>
    </xf>
    <xf numFmtId="0" fontId="1" fillId="0" borderId="3" xfId="0" applyFont="1" applyBorder="1" applyAlignment="1" applyProtection="1">
      <alignment wrapText="1"/>
    </xf>
    <xf numFmtId="2" fontId="11" fillId="0" borderId="0" xfId="0" applyNumberFormat="1" applyFont="1" applyAlignment="1" applyProtection="1">
      <alignment vertical="top" wrapText="1"/>
    </xf>
    <xf numFmtId="165" fontId="1" fillId="0" borderId="3" xfId="1" applyFont="1" applyBorder="1" applyAlignment="1" applyProtection="1">
      <alignment horizontal="right" wrapText="1"/>
    </xf>
    <xf numFmtId="43" fontId="1" fillId="3" borderId="3" xfId="15" applyFont="1" applyFill="1" applyBorder="1" applyAlignment="1" applyProtection="1">
      <alignment horizontal="right" vertical="center" wrapText="1"/>
      <protection locked="0"/>
    </xf>
    <xf numFmtId="43" fontId="1" fillId="3" borderId="3" xfId="15" applyFont="1" applyFill="1" applyBorder="1" applyAlignment="1" applyProtection="1">
      <alignment horizontal="right" vertical="top" wrapText="1"/>
      <protection locked="0"/>
    </xf>
    <xf numFmtId="0" fontId="1" fillId="3" borderId="3" xfId="16" applyFont="1" applyFill="1" applyBorder="1" applyAlignment="1" applyProtection="1">
      <alignment horizontal="right" vertical="top"/>
    </xf>
    <xf numFmtId="0" fontId="11" fillId="3" borderId="3" xfId="25" applyNumberFormat="1" applyFont="1" applyFill="1" applyBorder="1" applyAlignment="1" applyProtection="1">
      <alignment vertical="top" wrapText="1"/>
    </xf>
    <xf numFmtId="4" fontId="11" fillId="3" borderId="3" xfId="6" applyNumberFormat="1" applyFont="1" applyFill="1" applyBorder="1" applyAlignment="1" applyProtection="1">
      <alignment vertical="center"/>
    </xf>
    <xf numFmtId="4" fontId="11" fillId="3" borderId="3" xfId="6" applyNumberFormat="1" applyFont="1" applyFill="1" applyBorder="1" applyAlignment="1" applyProtection="1">
      <alignment horizontal="center" vertical="center"/>
    </xf>
    <xf numFmtId="179" fontId="11" fillId="3" borderId="3" xfId="0" applyNumberFormat="1" applyFont="1" applyFill="1" applyBorder="1" applyAlignment="1" applyProtection="1">
      <alignment vertical="top"/>
    </xf>
    <xf numFmtId="0" fontId="1" fillId="3" borderId="3" xfId="0" applyFont="1" applyFill="1" applyBorder="1" applyProtection="1"/>
    <xf numFmtId="4" fontId="11" fillId="3" borderId="3" xfId="0" applyNumberFormat="1" applyFont="1" applyFill="1" applyBorder="1" applyAlignment="1" applyProtection="1">
      <alignment horizontal="right"/>
    </xf>
    <xf numFmtId="166" fontId="11" fillId="0" borderId="0" xfId="0" applyNumberFormat="1" applyFont="1" applyBorder="1" applyAlignment="1">
      <alignment horizontal="left" wrapText="1"/>
    </xf>
    <xf numFmtId="0" fontId="4" fillId="2" borderId="0" xfId="0" applyFont="1" applyFill="1" applyBorder="1" applyAlignment="1">
      <alignment horizontal="left" wrapText="1"/>
    </xf>
    <xf numFmtId="0" fontId="4" fillId="2" borderId="0" xfId="0" applyFont="1" applyFill="1" applyBorder="1" applyAlignment="1">
      <alignment horizontal="left" vertical="top"/>
    </xf>
    <xf numFmtId="0" fontId="3" fillId="3" borderId="0" xfId="0" applyFont="1" applyFill="1" applyBorder="1" applyAlignment="1">
      <alignment horizontal="center"/>
    </xf>
    <xf numFmtId="0" fontId="4" fillId="3" borderId="3" xfId="0" applyFont="1" applyFill="1" applyBorder="1" applyAlignment="1" applyProtection="1">
      <alignment vertical="top" wrapText="1"/>
    </xf>
  </cellXfs>
  <cellStyles count="42">
    <cellStyle name="Comma 3" xfId="23"/>
    <cellStyle name="Comma_ANALISIS EL PUERTO" xfId="9"/>
    <cellStyle name="Millares" xfId="1" builtinId="3"/>
    <cellStyle name="Millares 10" xfId="15"/>
    <cellStyle name="Millares 10 2" xfId="39"/>
    <cellStyle name="Millares 11" xfId="6"/>
    <cellStyle name="Millares 14" xfId="41"/>
    <cellStyle name="Millares 2" xfId="5"/>
    <cellStyle name="Millares 2 2" xfId="35"/>
    <cellStyle name="Millares 2 2 2" xfId="34"/>
    <cellStyle name="Millares 3" xfId="33"/>
    <cellStyle name="Millares 3 3" xfId="3"/>
    <cellStyle name="Millares 4" xfId="26"/>
    <cellStyle name="Millares 4 2" xfId="37"/>
    <cellStyle name="Millares 5" xfId="4"/>
    <cellStyle name="Millares 5 3" xfId="7"/>
    <cellStyle name="Millares 6 2" xfId="31"/>
    <cellStyle name="Millares 7 2 2" xfId="11"/>
    <cellStyle name="Normal" xfId="0" builtinId="0"/>
    <cellStyle name="Normal 10" xfId="10"/>
    <cellStyle name="Normal 10 2 2" xfId="12"/>
    <cellStyle name="Normal 13 2" xfId="16"/>
    <cellStyle name="Normal 18" xfId="29"/>
    <cellStyle name="Normal 2" xfId="25"/>
    <cellStyle name="Normal 2 2 2" xfId="21"/>
    <cellStyle name="Normal 2 3" xfId="8"/>
    <cellStyle name="Normal 2 3 2" xfId="13"/>
    <cellStyle name="Normal 2_ANALISIS REC 3" xfId="18"/>
    <cellStyle name="Normal 20" xfId="40"/>
    <cellStyle name="Normal 3" xfId="38"/>
    <cellStyle name="Normal 5" xfId="27"/>
    <cellStyle name="Normal 9" xfId="22"/>
    <cellStyle name="Normal_50-09 EXTENSION LINEA LA CUARENTA Y CABUYA 2" xfId="24"/>
    <cellStyle name="Normal_502-01 alcantarillado sanitario academia de entrenamiento policial de hatilloparte b" xfId="17"/>
    <cellStyle name="Normal_55-09 Equipamiento Pozos Ac. Rural El Llano" xfId="32"/>
    <cellStyle name="Normal_Copia de Copia de Copia de Copia de 153-09 ELECTRIFICACION..." xfId="19"/>
    <cellStyle name="Normal_Hoja1" xfId="2"/>
    <cellStyle name="Normal_Presupuesto" xfId="30"/>
    <cellStyle name="Normal_Presupuesto Terminaciones Edificio Mantenimiento Nave I " xfId="36"/>
    <cellStyle name="Normal_PRESUPUESTO_PRES. ACT. No 2 65-09 al PRES. ELAB. 58-09 REHABILITACION TRAMO LINEA DE ADUCCION Y TERMINACION AC. BATEY GINEBRA-VERAGUA" xfId="20"/>
    <cellStyle name="Normal_rec 2 al 98-05 terminacion ac. la cueva de cevicos 2da. etapa ac. mult. guanabano- cruce de maguaca parte b y guanabano como ext. al ac. la cueva de cevico 1" xfId="28"/>
    <cellStyle name="Porcentaje" xfId="1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1304925</xdr:colOff>
      <xdr:row>754</xdr:row>
      <xdr:rowOff>0</xdr:rowOff>
    </xdr:from>
    <xdr:to>
      <xdr:col>1</xdr:col>
      <xdr:colOff>1476375</xdr:colOff>
      <xdr:row>754</xdr:row>
      <xdr:rowOff>57150</xdr:rowOff>
    </xdr:to>
    <xdr:sp macro="" textlink="">
      <xdr:nvSpPr>
        <xdr:cNvPr id="4" name="Text Box 8"/>
        <xdr:cNvSpPr txBox="1">
          <a:spLocks noChangeArrowheads="1"/>
        </xdr:cNvSpPr>
      </xdr:nvSpPr>
      <xdr:spPr bwMode="auto">
        <a:xfrm>
          <a:off x="1838325" y="186709050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754</xdr:row>
      <xdr:rowOff>0</xdr:rowOff>
    </xdr:from>
    <xdr:to>
      <xdr:col>1</xdr:col>
      <xdr:colOff>1476375</xdr:colOff>
      <xdr:row>754</xdr:row>
      <xdr:rowOff>57150</xdr:rowOff>
    </xdr:to>
    <xdr:sp macro="" textlink="">
      <xdr:nvSpPr>
        <xdr:cNvPr id="5" name="Text Box 9"/>
        <xdr:cNvSpPr txBox="1">
          <a:spLocks noChangeArrowheads="1"/>
        </xdr:cNvSpPr>
      </xdr:nvSpPr>
      <xdr:spPr bwMode="auto">
        <a:xfrm>
          <a:off x="1838325" y="186709050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754</xdr:row>
      <xdr:rowOff>0</xdr:rowOff>
    </xdr:from>
    <xdr:to>
      <xdr:col>1</xdr:col>
      <xdr:colOff>1476375</xdr:colOff>
      <xdr:row>754</xdr:row>
      <xdr:rowOff>57150</xdr:rowOff>
    </xdr:to>
    <xdr:sp macro="" textlink="">
      <xdr:nvSpPr>
        <xdr:cNvPr id="6" name="Text Box 8"/>
        <xdr:cNvSpPr txBox="1">
          <a:spLocks noChangeArrowheads="1"/>
        </xdr:cNvSpPr>
      </xdr:nvSpPr>
      <xdr:spPr bwMode="auto">
        <a:xfrm>
          <a:off x="1838325" y="186709050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754</xdr:row>
      <xdr:rowOff>0</xdr:rowOff>
    </xdr:from>
    <xdr:to>
      <xdr:col>1</xdr:col>
      <xdr:colOff>1476375</xdr:colOff>
      <xdr:row>754</xdr:row>
      <xdr:rowOff>57150</xdr:rowOff>
    </xdr:to>
    <xdr:sp macro="" textlink="">
      <xdr:nvSpPr>
        <xdr:cNvPr id="7" name="Text Box 9"/>
        <xdr:cNvSpPr txBox="1">
          <a:spLocks noChangeArrowheads="1"/>
        </xdr:cNvSpPr>
      </xdr:nvSpPr>
      <xdr:spPr bwMode="auto">
        <a:xfrm>
          <a:off x="1838325" y="186709050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754</xdr:row>
      <xdr:rowOff>0</xdr:rowOff>
    </xdr:from>
    <xdr:to>
      <xdr:col>1</xdr:col>
      <xdr:colOff>1476375</xdr:colOff>
      <xdr:row>754</xdr:row>
      <xdr:rowOff>57150</xdr:rowOff>
    </xdr:to>
    <xdr:sp macro="" textlink="">
      <xdr:nvSpPr>
        <xdr:cNvPr id="8" name="Text Box 8"/>
        <xdr:cNvSpPr txBox="1">
          <a:spLocks noChangeArrowheads="1"/>
        </xdr:cNvSpPr>
      </xdr:nvSpPr>
      <xdr:spPr bwMode="auto">
        <a:xfrm>
          <a:off x="1838325" y="186709050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754</xdr:row>
      <xdr:rowOff>0</xdr:rowOff>
    </xdr:from>
    <xdr:to>
      <xdr:col>1</xdr:col>
      <xdr:colOff>1476375</xdr:colOff>
      <xdr:row>754</xdr:row>
      <xdr:rowOff>57150</xdr:rowOff>
    </xdr:to>
    <xdr:sp macro="" textlink="">
      <xdr:nvSpPr>
        <xdr:cNvPr id="9" name="Text Box 9"/>
        <xdr:cNvSpPr txBox="1">
          <a:spLocks noChangeArrowheads="1"/>
        </xdr:cNvSpPr>
      </xdr:nvSpPr>
      <xdr:spPr bwMode="auto">
        <a:xfrm>
          <a:off x="1838325" y="186709050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754</xdr:row>
      <xdr:rowOff>0</xdr:rowOff>
    </xdr:from>
    <xdr:to>
      <xdr:col>1</xdr:col>
      <xdr:colOff>1476375</xdr:colOff>
      <xdr:row>754</xdr:row>
      <xdr:rowOff>57150</xdr:rowOff>
    </xdr:to>
    <xdr:sp macro="" textlink="">
      <xdr:nvSpPr>
        <xdr:cNvPr id="10" name="Text Box 8"/>
        <xdr:cNvSpPr txBox="1">
          <a:spLocks noChangeArrowheads="1"/>
        </xdr:cNvSpPr>
      </xdr:nvSpPr>
      <xdr:spPr bwMode="auto">
        <a:xfrm>
          <a:off x="1838325" y="186709050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754</xdr:row>
      <xdr:rowOff>0</xdr:rowOff>
    </xdr:from>
    <xdr:to>
      <xdr:col>1</xdr:col>
      <xdr:colOff>1476375</xdr:colOff>
      <xdr:row>754</xdr:row>
      <xdr:rowOff>57150</xdr:rowOff>
    </xdr:to>
    <xdr:sp macro="" textlink="">
      <xdr:nvSpPr>
        <xdr:cNvPr id="11" name="Text Box 9"/>
        <xdr:cNvSpPr txBox="1">
          <a:spLocks noChangeArrowheads="1"/>
        </xdr:cNvSpPr>
      </xdr:nvSpPr>
      <xdr:spPr bwMode="auto">
        <a:xfrm>
          <a:off x="1838325" y="186709050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754</xdr:row>
      <xdr:rowOff>0</xdr:rowOff>
    </xdr:from>
    <xdr:to>
      <xdr:col>1</xdr:col>
      <xdr:colOff>1476375</xdr:colOff>
      <xdr:row>754</xdr:row>
      <xdr:rowOff>57150</xdr:rowOff>
    </xdr:to>
    <xdr:sp macro="" textlink="">
      <xdr:nvSpPr>
        <xdr:cNvPr id="12" name="Text Box 8"/>
        <xdr:cNvSpPr txBox="1">
          <a:spLocks noChangeArrowheads="1"/>
        </xdr:cNvSpPr>
      </xdr:nvSpPr>
      <xdr:spPr bwMode="auto">
        <a:xfrm>
          <a:off x="1838325" y="186709050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754</xdr:row>
      <xdr:rowOff>0</xdr:rowOff>
    </xdr:from>
    <xdr:to>
      <xdr:col>1</xdr:col>
      <xdr:colOff>1476375</xdr:colOff>
      <xdr:row>754</xdr:row>
      <xdr:rowOff>57150</xdr:rowOff>
    </xdr:to>
    <xdr:sp macro="" textlink="">
      <xdr:nvSpPr>
        <xdr:cNvPr id="13" name="Text Box 9"/>
        <xdr:cNvSpPr txBox="1">
          <a:spLocks noChangeArrowheads="1"/>
        </xdr:cNvSpPr>
      </xdr:nvSpPr>
      <xdr:spPr bwMode="auto">
        <a:xfrm>
          <a:off x="1838325" y="186709050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754</xdr:row>
      <xdr:rowOff>0</xdr:rowOff>
    </xdr:from>
    <xdr:to>
      <xdr:col>1</xdr:col>
      <xdr:colOff>1476375</xdr:colOff>
      <xdr:row>754</xdr:row>
      <xdr:rowOff>57150</xdr:rowOff>
    </xdr:to>
    <xdr:sp macro="" textlink="">
      <xdr:nvSpPr>
        <xdr:cNvPr id="14" name="Text Box 8"/>
        <xdr:cNvSpPr txBox="1">
          <a:spLocks noChangeArrowheads="1"/>
        </xdr:cNvSpPr>
      </xdr:nvSpPr>
      <xdr:spPr bwMode="auto">
        <a:xfrm>
          <a:off x="1838325" y="186709050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754</xdr:row>
      <xdr:rowOff>0</xdr:rowOff>
    </xdr:from>
    <xdr:to>
      <xdr:col>1</xdr:col>
      <xdr:colOff>1476375</xdr:colOff>
      <xdr:row>754</xdr:row>
      <xdr:rowOff>57150</xdr:rowOff>
    </xdr:to>
    <xdr:sp macro="" textlink="">
      <xdr:nvSpPr>
        <xdr:cNvPr id="15" name="Text Box 9"/>
        <xdr:cNvSpPr txBox="1">
          <a:spLocks noChangeArrowheads="1"/>
        </xdr:cNvSpPr>
      </xdr:nvSpPr>
      <xdr:spPr bwMode="auto">
        <a:xfrm>
          <a:off x="1838325" y="186709050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754</xdr:row>
      <xdr:rowOff>0</xdr:rowOff>
    </xdr:from>
    <xdr:to>
      <xdr:col>1</xdr:col>
      <xdr:colOff>1476375</xdr:colOff>
      <xdr:row>754</xdr:row>
      <xdr:rowOff>57150</xdr:rowOff>
    </xdr:to>
    <xdr:sp macro="" textlink="">
      <xdr:nvSpPr>
        <xdr:cNvPr id="16" name="Text Box 8"/>
        <xdr:cNvSpPr txBox="1">
          <a:spLocks noChangeArrowheads="1"/>
        </xdr:cNvSpPr>
      </xdr:nvSpPr>
      <xdr:spPr bwMode="auto">
        <a:xfrm>
          <a:off x="1838325" y="186709050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754</xdr:row>
      <xdr:rowOff>0</xdr:rowOff>
    </xdr:from>
    <xdr:to>
      <xdr:col>1</xdr:col>
      <xdr:colOff>1476375</xdr:colOff>
      <xdr:row>754</xdr:row>
      <xdr:rowOff>57150</xdr:rowOff>
    </xdr:to>
    <xdr:sp macro="" textlink="">
      <xdr:nvSpPr>
        <xdr:cNvPr id="17" name="Text Box 9"/>
        <xdr:cNvSpPr txBox="1">
          <a:spLocks noChangeArrowheads="1"/>
        </xdr:cNvSpPr>
      </xdr:nvSpPr>
      <xdr:spPr bwMode="auto">
        <a:xfrm>
          <a:off x="1838325" y="186709050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754</xdr:row>
      <xdr:rowOff>0</xdr:rowOff>
    </xdr:from>
    <xdr:to>
      <xdr:col>1</xdr:col>
      <xdr:colOff>1476375</xdr:colOff>
      <xdr:row>754</xdr:row>
      <xdr:rowOff>57150</xdr:rowOff>
    </xdr:to>
    <xdr:sp macro="" textlink="">
      <xdr:nvSpPr>
        <xdr:cNvPr id="18" name="Text Box 8"/>
        <xdr:cNvSpPr txBox="1">
          <a:spLocks noChangeArrowheads="1"/>
        </xdr:cNvSpPr>
      </xdr:nvSpPr>
      <xdr:spPr bwMode="auto">
        <a:xfrm>
          <a:off x="1838325" y="186709050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754</xdr:row>
      <xdr:rowOff>0</xdr:rowOff>
    </xdr:from>
    <xdr:to>
      <xdr:col>1</xdr:col>
      <xdr:colOff>1476375</xdr:colOff>
      <xdr:row>754</xdr:row>
      <xdr:rowOff>57150</xdr:rowOff>
    </xdr:to>
    <xdr:sp macro="" textlink="">
      <xdr:nvSpPr>
        <xdr:cNvPr id="19" name="Text Box 9"/>
        <xdr:cNvSpPr txBox="1">
          <a:spLocks noChangeArrowheads="1"/>
        </xdr:cNvSpPr>
      </xdr:nvSpPr>
      <xdr:spPr bwMode="auto">
        <a:xfrm>
          <a:off x="1838325" y="186709050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754</xdr:row>
      <xdr:rowOff>0</xdr:rowOff>
    </xdr:from>
    <xdr:to>
      <xdr:col>1</xdr:col>
      <xdr:colOff>1476375</xdr:colOff>
      <xdr:row>754</xdr:row>
      <xdr:rowOff>57150</xdr:rowOff>
    </xdr:to>
    <xdr:sp macro="" textlink="">
      <xdr:nvSpPr>
        <xdr:cNvPr id="20" name="Text Box 8"/>
        <xdr:cNvSpPr txBox="1">
          <a:spLocks noChangeArrowheads="1"/>
        </xdr:cNvSpPr>
      </xdr:nvSpPr>
      <xdr:spPr bwMode="auto">
        <a:xfrm>
          <a:off x="1838325" y="186709050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754</xdr:row>
      <xdr:rowOff>0</xdr:rowOff>
    </xdr:from>
    <xdr:to>
      <xdr:col>1</xdr:col>
      <xdr:colOff>1476375</xdr:colOff>
      <xdr:row>754</xdr:row>
      <xdr:rowOff>57150</xdr:rowOff>
    </xdr:to>
    <xdr:sp macro="" textlink="">
      <xdr:nvSpPr>
        <xdr:cNvPr id="21" name="Text Box 9"/>
        <xdr:cNvSpPr txBox="1">
          <a:spLocks noChangeArrowheads="1"/>
        </xdr:cNvSpPr>
      </xdr:nvSpPr>
      <xdr:spPr bwMode="auto">
        <a:xfrm>
          <a:off x="1838325" y="186709050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754</xdr:row>
      <xdr:rowOff>0</xdr:rowOff>
    </xdr:from>
    <xdr:to>
      <xdr:col>1</xdr:col>
      <xdr:colOff>1476375</xdr:colOff>
      <xdr:row>754</xdr:row>
      <xdr:rowOff>57150</xdr:rowOff>
    </xdr:to>
    <xdr:sp macro="" textlink="">
      <xdr:nvSpPr>
        <xdr:cNvPr id="22" name="Text Box 8"/>
        <xdr:cNvSpPr txBox="1">
          <a:spLocks noChangeArrowheads="1"/>
        </xdr:cNvSpPr>
      </xdr:nvSpPr>
      <xdr:spPr bwMode="auto">
        <a:xfrm>
          <a:off x="1838325" y="186709050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754</xdr:row>
      <xdr:rowOff>0</xdr:rowOff>
    </xdr:from>
    <xdr:to>
      <xdr:col>1</xdr:col>
      <xdr:colOff>1476375</xdr:colOff>
      <xdr:row>754</xdr:row>
      <xdr:rowOff>57150</xdr:rowOff>
    </xdr:to>
    <xdr:sp macro="" textlink="">
      <xdr:nvSpPr>
        <xdr:cNvPr id="23" name="Text Box 9"/>
        <xdr:cNvSpPr txBox="1">
          <a:spLocks noChangeArrowheads="1"/>
        </xdr:cNvSpPr>
      </xdr:nvSpPr>
      <xdr:spPr bwMode="auto">
        <a:xfrm>
          <a:off x="1838325" y="186709050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754</xdr:row>
      <xdr:rowOff>0</xdr:rowOff>
    </xdr:from>
    <xdr:to>
      <xdr:col>1</xdr:col>
      <xdr:colOff>1476375</xdr:colOff>
      <xdr:row>754</xdr:row>
      <xdr:rowOff>57150</xdr:rowOff>
    </xdr:to>
    <xdr:sp macro="" textlink="">
      <xdr:nvSpPr>
        <xdr:cNvPr id="24" name="Text Box 8"/>
        <xdr:cNvSpPr txBox="1">
          <a:spLocks noChangeArrowheads="1"/>
        </xdr:cNvSpPr>
      </xdr:nvSpPr>
      <xdr:spPr bwMode="auto">
        <a:xfrm>
          <a:off x="1838325" y="186709050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754</xdr:row>
      <xdr:rowOff>0</xdr:rowOff>
    </xdr:from>
    <xdr:to>
      <xdr:col>1</xdr:col>
      <xdr:colOff>1476375</xdr:colOff>
      <xdr:row>754</xdr:row>
      <xdr:rowOff>57150</xdr:rowOff>
    </xdr:to>
    <xdr:sp macro="" textlink="">
      <xdr:nvSpPr>
        <xdr:cNvPr id="25" name="Text Box 9"/>
        <xdr:cNvSpPr txBox="1">
          <a:spLocks noChangeArrowheads="1"/>
        </xdr:cNvSpPr>
      </xdr:nvSpPr>
      <xdr:spPr bwMode="auto">
        <a:xfrm>
          <a:off x="1838325" y="186709050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754</xdr:row>
      <xdr:rowOff>0</xdr:rowOff>
    </xdr:from>
    <xdr:to>
      <xdr:col>1</xdr:col>
      <xdr:colOff>1476375</xdr:colOff>
      <xdr:row>754</xdr:row>
      <xdr:rowOff>57150</xdr:rowOff>
    </xdr:to>
    <xdr:sp macro="" textlink="">
      <xdr:nvSpPr>
        <xdr:cNvPr id="26" name="Text Box 8"/>
        <xdr:cNvSpPr txBox="1">
          <a:spLocks noChangeArrowheads="1"/>
        </xdr:cNvSpPr>
      </xdr:nvSpPr>
      <xdr:spPr bwMode="auto">
        <a:xfrm>
          <a:off x="1838325" y="186709050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754</xdr:row>
      <xdr:rowOff>0</xdr:rowOff>
    </xdr:from>
    <xdr:to>
      <xdr:col>1</xdr:col>
      <xdr:colOff>1476375</xdr:colOff>
      <xdr:row>754</xdr:row>
      <xdr:rowOff>57150</xdr:rowOff>
    </xdr:to>
    <xdr:sp macro="" textlink="">
      <xdr:nvSpPr>
        <xdr:cNvPr id="27" name="Text Box 9"/>
        <xdr:cNvSpPr txBox="1">
          <a:spLocks noChangeArrowheads="1"/>
        </xdr:cNvSpPr>
      </xdr:nvSpPr>
      <xdr:spPr bwMode="auto">
        <a:xfrm>
          <a:off x="1838325" y="186709050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754</xdr:row>
      <xdr:rowOff>0</xdr:rowOff>
    </xdr:from>
    <xdr:to>
      <xdr:col>1</xdr:col>
      <xdr:colOff>1476375</xdr:colOff>
      <xdr:row>754</xdr:row>
      <xdr:rowOff>57150</xdr:rowOff>
    </xdr:to>
    <xdr:sp macro="" textlink="">
      <xdr:nvSpPr>
        <xdr:cNvPr id="28" name="Text Box 8"/>
        <xdr:cNvSpPr txBox="1">
          <a:spLocks noChangeArrowheads="1"/>
        </xdr:cNvSpPr>
      </xdr:nvSpPr>
      <xdr:spPr bwMode="auto">
        <a:xfrm>
          <a:off x="1838325" y="186709050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754</xdr:row>
      <xdr:rowOff>0</xdr:rowOff>
    </xdr:from>
    <xdr:to>
      <xdr:col>1</xdr:col>
      <xdr:colOff>1476375</xdr:colOff>
      <xdr:row>754</xdr:row>
      <xdr:rowOff>57150</xdr:rowOff>
    </xdr:to>
    <xdr:sp macro="" textlink="">
      <xdr:nvSpPr>
        <xdr:cNvPr id="29" name="Text Box 9"/>
        <xdr:cNvSpPr txBox="1">
          <a:spLocks noChangeArrowheads="1"/>
        </xdr:cNvSpPr>
      </xdr:nvSpPr>
      <xdr:spPr bwMode="auto">
        <a:xfrm>
          <a:off x="1838325" y="186709050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754</xdr:row>
      <xdr:rowOff>0</xdr:rowOff>
    </xdr:from>
    <xdr:to>
      <xdr:col>1</xdr:col>
      <xdr:colOff>1476375</xdr:colOff>
      <xdr:row>754</xdr:row>
      <xdr:rowOff>57150</xdr:rowOff>
    </xdr:to>
    <xdr:sp macro="" textlink="">
      <xdr:nvSpPr>
        <xdr:cNvPr id="30" name="Text Box 8"/>
        <xdr:cNvSpPr txBox="1">
          <a:spLocks noChangeArrowheads="1"/>
        </xdr:cNvSpPr>
      </xdr:nvSpPr>
      <xdr:spPr bwMode="auto">
        <a:xfrm>
          <a:off x="1838325" y="186709050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754</xdr:row>
      <xdr:rowOff>0</xdr:rowOff>
    </xdr:from>
    <xdr:to>
      <xdr:col>1</xdr:col>
      <xdr:colOff>1476375</xdr:colOff>
      <xdr:row>754</xdr:row>
      <xdr:rowOff>57150</xdr:rowOff>
    </xdr:to>
    <xdr:sp macro="" textlink="">
      <xdr:nvSpPr>
        <xdr:cNvPr id="31" name="Text Box 9"/>
        <xdr:cNvSpPr txBox="1">
          <a:spLocks noChangeArrowheads="1"/>
        </xdr:cNvSpPr>
      </xdr:nvSpPr>
      <xdr:spPr bwMode="auto">
        <a:xfrm>
          <a:off x="1838325" y="186709050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754</xdr:row>
      <xdr:rowOff>0</xdr:rowOff>
    </xdr:from>
    <xdr:to>
      <xdr:col>1</xdr:col>
      <xdr:colOff>1476375</xdr:colOff>
      <xdr:row>754</xdr:row>
      <xdr:rowOff>57150</xdr:rowOff>
    </xdr:to>
    <xdr:sp macro="" textlink="">
      <xdr:nvSpPr>
        <xdr:cNvPr id="32" name="Text Box 8"/>
        <xdr:cNvSpPr txBox="1">
          <a:spLocks noChangeArrowheads="1"/>
        </xdr:cNvSpPr>
      </xdr:nvSpPr>
      <xdr:spPr bwMode="auto">
        <a:xfrm>
          <a:off x="1838325" y="186709050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754</xdr:row>
      <xdr:rowOff>0</xdr:rowOff>
    </xdr:from>
    <xdr:to>
      <xdr:col>1</xdr:col>
      <xdr:colOff>1476375</xdr:colOff>
      <xdr:row>754</xdr:row>
      <xdr:rowOff>57150</xdr:rowOff>
    </xdr:to>
    <xdr:sp macro="" textlink="">
      <xdr:nvSpPr>
        <xdr:cNvPr id="33" name="Text Box 9"/>
        <xdr:cNvSpPr txBox="1">
          <a:spLocks noChangeArrowheads="1"/>
        </xdr:cNvSpPr>
      </xdr:nvSpPr>
      <xdr:spPr bwMode="auto">
        <a:xfrm>
          <a:off x="1838325" y="186709050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754</xdr:row>
      <xdr:rowOff>0</xdr:rowOff>
    </xdr:from>
    <xdr:to>
      <xdr:col>1</xdr:col>
      <xdr:colOff>1476375</xdr:colOff>
      <xdr:row>754</xdr:row>
      <xdr:rowOff>57150</xdr:rowOff>
    </xdr:to>
    <xdr:sp macro="" textlink="">
      <xdr:nvSpPr>
        <xdr:cNvPr id="34" name="Text Box 8"/>
        <xdr:cNvSpPr txBox="1">
          <a:spLocks noChangeArrowheads="1"/>
        </xdr:cNvSpPr>
      </xdr:nvSpPr>
      <xdr:spPr bwMode="auto">
        <a:xfrm>
          <a:off x="1838325" y="186709050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754</xdr:row>
      <xdr:rowOff>0</xdr:rowOff>
    </xdr:from>
    <xdr:to>
      <xdr:col>1</xdr:col>
      <xdr:colOff>1476375</xdr:colOff>
      <xdr:row>754</xdr:row>
      <xdr:rowOff>57150</xdr:rowOff>
    </xdr:to>
    <xdr:sp macro="" textlink="">
      <xdr:nvSpPr>
        <xdr:cNvPr id="35" name="Text Box 9"/>
        <xdr:cNvSpPr txBox="1">
          <a:spLocks noChangeArrowheads="1"/>
        </xdr:cNvSpPr>
      </xdr:nvSpPr>
      <xdr:spPr bwMode="auto">
        <a:xfrm>
          <a:off x="1838325" y="186709050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754</xdr:row>
      <xdr:rowOff>0</xdr:rowOff>
    </xdr:from>
    <xdr:to>
      <xdr:col>1</xdr:col>
      <xdr:colOff>1476375</xdr:colOff>
      <xdr:row>754</xdr:row>
      <xdr:rowOff>57150</xdr:rowOff>
    </xdr:to>
    <xdr:sp macro="" textlink="">
      <xdr:nvSpPr>
        <xdr:cNvPr id="36" name="Text Box 8"/>
        <xdr:cNvSpPr txBox="1">
          <a:spLocks noChangeArrowheads="1"/>
        </xdr:cNvSpPr>
      </xdr:nvSpPr>
      <xdr:spPr bwMode="auto">
        <a:xfrm>
          <a:off x="1838325" y="186709050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754</xdr:row>
      <xdr:rowOff>0</xdr:rowOff>
    </xdr:from>
    <xdr:to>
      <xdr:col>1</xdr:col>
      <xdr:colOff>1476375</xdr:colOff>
      <xdr:row>754</xdr:row>
      <xdr:rowOff>57150</xdr:rowOff>
    </xdr:to>
    <xdr:sp macro="" textlink="">
      <xdr:nvSpPr>
        <xdr:cNvPr id="37" name="Text Box 9"/>
        <xdr:cNvSpPr txBox="1">
          <a:spLocks noChangeArrowheads="1"/>
        </xdr:cNvSpPr>
      </xdr:nvSpPr>
      <xdr:spPr bwMode="auto">
        <a:xfrm>
          <a:off x="1838325" y="186709050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754</xdr:row>
      <xdr:rowOff>0</xdr:rowOff>
    </xdr:from>
    <xdr:to>
      <xdr:col>1</xdr:col>
      <xdr:colOff>1476375</xdr:colOff>
      <xdr:row>754</xdr:row>
      <xdr:rowOff>57150</xdr:rowOff>
    </xdr:to>
    <xdr:sp macro="" textlink="">
      <xdr:nvSpPr>
        <xdr:cNvPr id="38" name="Text Box 8"/>
        <xdr:cNvSpPr txBox="1">
          <a:spLocks noChangeArrowheads="1"/>
        </xdr:cNvSpPr>
      </xdr:nvSpPr>
      <xdr:spPr bwMode="auto">
        <a:xfrm>
          <a:off x="1838325" y="186709050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754</xdr:row>
      <xdr:rowOff>0</xdr:rowOff>
    </xdr:from>
    <xdr:to>
      <xdr:col>1</xdr:col>
      <xdr:colOff>1476375</xdr:colOff>
      <xdr:row>754</xdr:row>
      <xdr:rowOff>57150</xdr:rowOff>
    </xdr:to>
    <xdr:sp macro="" textlink="">
      <xdr:nvSpPr>
        <xdr:cNvPr id="39" name="Text Box 9"/>
        <xdr:cNvSpPr txBox="1">
          <a:spLocks noChangeArrowheads="1"/>
        </xdr:cNvSpPr>
      </xdr:nvSpPr>
      <xdr:spPr bwMode="auto">
        <a:xfrm>
          <a:off x="1838325" y="186709050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754</xdr:row>
      <xdr:rowOff>0</xdr:rowOff>
    </xdr:from>
    <xdr:to>
      <xdr:col>1</xdr:col>
      <xdr:colOff>1476375</xdr:colOff>
      <xdr:row>754</xdr:row>
      <xdr:rowOff>57150</xdr:rowOff>
    </xdr:to>
    <xdr:sp macro="" textlink="">
      <xdr:nvSpPr>
        <xdr:cNvPr id="40" name="Text Box 8"/>
        <xdr:cNvSpPr txBox="1">
          <a:spLocks noChangeArrowheads="1"/>
        </xdr:cNvSpPr>
      </xdr:nvSpPr>
      <xdr:spPr bwMode="auto">
        <a:xfrm>
          <a:off x="1838325" y="186709050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754</xdr:row>
      <xdr:rowOff>0</xdr:rowOff>
    </xdr:from>
    <xdr:to>
      <xdr:col>1</xdr:col>
      <xdr:colOff>1476375</xdr:colOff>
      <xdr:row>754</xdr:row>
      <xdr:rowOff>57150</xdr:rowOff>
    </xdr:to>
    <xdr:sp macro="" textlink="">
      <xdr:nvSpPr>
        <xdr:cNvPr id="41" name="Text Box 9"/>
        <xdr:cNvSpPr txBox="1">
          <a:spLocks noChangeArrowheads="1"/>
        </xdr:cNvSpPr>
      </xdr:nvSpPr>
      <xdr:spPr bwMode="auto">
        <a:xfrm>
          <a:off x="1838325" y="186709050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754</xdr:row>
      <xdr:rowOff>0</xdr:rowOff>
    </xdr:from>
    <xdr:to>
      <xdr:col>1</xdr:col>
      <xdr:colOff>1476375</xdr:colOff>
      <xdr:row>754</xdr:row>
      <xdr:rowOff>57150</xdr:rowOff>
    </xdr:to>
    <xdr:sp macro="" textlink="">
      <xdr:nvSpPr>
        <xdr:cNvPr id="42" name="Text Box 8"/>
        <xdr:cNvSpPr txBox="1">
          <a:spLocks noChangeArrowheads="1"/>
        </xdr:cNvSpPr>
      </xdr:nvSpPr>
      <xdr:spPr bwMode="auto">
        <a:xfrm>
          <a:off x="1838325" y="186709050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754</xdr:row>
      <xdr:rowOff>0</xdr:rowOff>
    </xdr:from>
    <xdr:to>
      <xdr:col>1</xdr:col>
      <xdr:colOff>1476375</xdr:colOff>
      <xdr:row>754</xdr:row>
      <xdr:rowOff>57150</xdr:rowOff>
    </xdr:to>
    <xdr:sp macro="" textlink="">
      <xdr:nvSpPr>
        <xdr:cNvPr id="43" name="Text Box 9"/>
        <xdr:cNvSpPr txBox="1">
          <a:spLocks noChangeArrowheads="1"/>
        </xdr:cNvSpPr>
      </xdr:nvSpPr>
      <xdr:spPr bwMode="auto">
        <a:xfrm>
          <a:off x="1838325" y="186709050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754</xdr:row>
      <xdr:rowOff>0</xdr:rowOff>
    </xdr:from>
    <xdr:to>
      <xdr:col>1</xdr:col>
      <xdr:colOff>1476375</xdr:colOff>
      <xdr:row>754</xdr:row>
      <xdr:rowOff>57150</xdr:rowOff>
    </xdr:to>
    <xdr:sp macro="" textlink="">
      <xdr:nvSpPr>
        <xdr:cNvPr id="44" name="Text Box 8"/>
        <xdr:cNvSpPr txBox="1">
          <a:spLocks noChangeArrowheads="1"/>
        </xdr:cNvSpPr>
      </xdr:nvSpPr>
      <xdr:spPr bwMode="auto">
        <a:xfrm>
          <a:off x="1838325" y="186709050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754</xdr:row>
      <xdr:rowOff>0</xdr:rowOff>
    </xdr:from>
    <xdr:to>
      <xdr:col>1</xdr:col>
      <xdr:colOff>1476375</xdr:colOff>
      <xdr:row>754</xdr:row>
      <xdr:rowOff>57150</xdr:rowOff>
    </xdr:to>
    <xdr:sp macro="" textlink="">
      <xdr:nvSpPr>
        <xdr:cNvPr id="45" name="Text Box 9"/>
        <xdr:cNvSpPr txBox="1">
          <a:spLocks noChangeArrowheads="1"/>
        </xdr:cNvSpPr>
      </xdr:nvSpPr>
      <xdr:spPr bwMode="auto">
        <a:xfrm>
          <a:off x="1838325" y="186709050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754</xdr:row>
      <xdr:rowOff>0</xdr:rowOff>
    </xdr:from>
    <xdr:to>
      <xdr:col>1</xdr:col>
      <xdr:colOff>1476375</xdr:colOff>
      <xdr:row>754</xdr:row>
      <xdr:rowOff>57150</xdr:rowOff>
    </xdr:to>
    <xdr:sp macro="" textlink="">
      <xdr:nvSpPr>
        <xdr:cNvPr id="46" name="Text Box 8"/>
        <xdr:cNvSpPr txBox="1">
          <a:spLocks noChangeArrowheads="1"/>
        </xdr:cNvSpPr>
      </xdr:nvSpPr>
      <xdr:spPr bwMode="auto">
        <a:xfrm>
          <a:off x="1838325" y="186709050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754</xdr:row>
      <xdr:rowOff>0</xdr:rowOff>
    </xdr:from>
    <xdr:to>
      <xdr:col>1</xdr:col>
      <xdr:colOff>1476375</xdr:colOff>
      <xdr:row>754</xdr:row>
      <xdr:rowOff>57150</xdr:rowOff>
    </xdr:to>
    <xdr:sp macro="" textlink="">
      <xdr:nvSpPr>
        <xdr:cNvPr id="47" name="Text Box 9"/>
        <xdr:cNvSpPr txBox="1">
          <a:spLocks noChangeArrowheads="1"/>
        </xdr:cNvSpPr>
      </xdr:nvSpPr>
      <xdr:spPr bwMode="auto">
        <a:xfrm>
          <a:off x="1838325" y="186709050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754</xdr:row>
      <xdr:rowOff>0</xdr:rowOff>
    </xdr:from>
    <xdr:to>
      <xdr:col>1</xdr:col>
      <xdr:colOff>1476375</xdr:colOff>
      <xdr:row>754</xdr:row>
      <xdr:rowOff>57150</xdr:rowOff>
    </xdr:to>
    <xdr:sp macro="" textlink="">
      <xdr:nvSpPr>
        <xdr:cNvPr id="48" name="Text Box 8"/>
        <xdr:cNvSpPr txBox="1">
          <a:spLocks noChangeArrowheads="1"/>
        </xdr:cNvSpPr>
      </xdr:nvSpPr>
      <xdr:spPr bwMode="auto">
        <a:xfrm>
          <a:off x="1838325" y="186709050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754</xdr:row>
      <xdr:rowOff>0</xdr:rowOff>
    </xdr:from>
    <xdr:to>
      <xdr:col>1</xdr:col>
      <xdr:colOff>1476375</xdr:colOff>
      <xdr:row>754</xdr:row>
      <xdr:rowOff>57150</xdr:rowOff>
    </xdr:to>
    <xdr:sp macro="" textlink="">
      <xdr:nvSpPr>
        <xdr:cNvPr id="49" name="Text Box 9"/>
        <xdr:cNvSpPr txBox="1">
          <a:spLocks noChangeArrowheads="1"/>
        </xdr:cNvSpPr>
      </xdr:nvSpPr>
      <xdr:spPr bwMode="auto">
        <a:xfrm>
          <a:off x="1838325" y="186709050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754</xdr:row>
      <xdr:rowOff>0</xdr:rowOff>
    </xdr:from>
    <xdr:to>
      <xdr:col>1</xdr:col>
      <xdr:colOff>1476375</xdr:colOff>
      <xdr:row>754</xdr:row>
      <xdr:rowOff>57150</xdr:rowOff>
    </xdr:to>
    <xdr:sp macro="" textlink="">
      <xdr:nvSpPr>
        <xdr:cNvPr id="50" name="Text Box 8"/>
        <xdr:cNvSpPr txBox="1">
          <a:spLocks noChangeArrowheads="1"/>
        </xdr:cNvSpPr>
      </xdr:nvSpPr>
      <xdr:spPr bwMode="auto">
        <a:xfrm>
          <a:off x="1838325" y="186709050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754</xdr:row>
      <xdr:rowOff>0</xdr:rowOff>
    </xdr:from>
    <xdr:to>
      <xdr:col>1</xdr:col>
      <xdr:colOff>1476375</xdr:colOff>
      <xdr:row>754</xdr:row>
      <xdr:rowOff>57150</xdr:rowOff>
    </xdr:to>
    <xdr:sp macro="" textlink="">
      <xdr:nvSpPr>
        <xdr:cNvPr id="51" name="Text Box 9"/>
        <xdr:cNvSpPr txBox="1">
          <a:spLocks noChangeArrowheads="1"/>
        </xdr:cNvSpPr>
      </xdr:nvSpPr>
      <xdr:spPr bwMode="auto">
        <a:xfrm>
          <a:off x="1838325" y="186709050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754</xdr:row>
      <xdr:rowOff>0</xdr:rowOff>
    </xdr:from>
    <xdr:to>
      <xdr:col>1</xdr:col>
      <xdr:colOff>1476375</xdr:colOff>
      <xdr:row>754</xdr:row>
      <xdr:rowOff>57150</xdr:rowOff>
    </xdr:to>
    <xdr:sp macro="" textlink="">
      <xdr:nvSpPr>
        <xdr:cNvPr id="52" name="Text Box 8"/>
        <xdr:cNvSpPr txBox="1">
          <a:spLocks noChangeArrowheads="1"/>
        </xdr:cNvSpPr>
      </xdr:nvSpPr>
      <xdr:spPr bwMode="auto">
        <a:xfrm>
          <a:off x="1838325" y="186709050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754</xdr:row>
      <xdr:rowOff>0</xdr:rowOff>
    </xdr:from>
    <xdr:to>
      <xdr:col>1</xdr:col>
      <xdr:colOff>1476375</xdr:colOff>
      <xdr:row>754</xdr:row>
      <xdr:rowOff>57150</xdr:rowOff>
    </xdr:to>
    <xdr:sp macro="" textlink="">
      <xdr:nvSpPr>
        <xdr:cNvPr id="53" name="Text Box 9"/>
        <xdr:cNvSpPr txBox="1">
          <a:spLocks noChangeArrowheads="1"/>
        </xdr:cNvSpPr>
      </xdr:nvSpPr>
      <xdr:spPr bwMode="auto">
        <a:xfrm>
          <a:off x="1838325" y="186709050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754</xdr:row>
      <xdr:rowOff>0</xdr:rowOff>
    </xdr:from>
    <xdr:to>
      <xdr:col>1</xdr:col>
      <xdr:colOff>1476375</xdr:colOff>
      <xdr:row>754</xdr:row>
      <xdr:rowOff>57150</xdr:rowOff>
    </xdr:to>
    <xdr:sp macro="" textlink="">
      <xdr:nvSpPr>
        <xdr:cNvPr id="54" name="Text Box 8"/>
        <xdr:cNvSpPr txBox="1">
          <a:spLocks noChangeArrowheads="1"/>
        </xdr:cNvSpPr>
      </xdr:nvSpPr>
      <xdr:spPr bwMode="auto">
        <a:xfrm>
          <a:off x="1838325" y="186709050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754</xdr:row>
      <xdr:rowOff>0</xdr:rowOff>
    </xdr:from>
    <xdr:to>
      <xdr:col>1</xdr:col>
      <xdr:colOff>1476375</xdr:colOff>
      <xdr:row>754</xdr:row>
      <xdr:rowOff>57150</xdr:rowOff>
    </xdr:to>
    <xdr:sp macro="" textlink="">
      <xdr:nvSpPr>
        <xdr:cNvPr id="55" name="Text Box 9"/>
        <xdr:cNvSpPr txBox="1">
          <a:spLocks noChangeArrowheads="1"/>
        </xdr:cNvSpPr>
      </xdr:nvSpPr>
      <xdr:spPr bwMode="auto">
        <a:xfrm>
          <a:off x="1838325" y="186709050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754</xdr:row>
      <xdr:rowOff>0</xdr:rowOff>
    </xdr:from>
    <xdr:to>
      <xdr:col>1</xdr:col>
      <xdr:colOff>1476375</xdr:colOff>
      <xdr:row>754</xdr:row>
      <xdr:rowOff>57150</xdr:rowOff>
    </xdr:to>
    <xdr:sp macro="" textlink="">
      <xdr:nvSpPr>
        <xdr:cNvPr id="56" name="Text Box 8"/>
        <xdr:cNvSpPr txBox="1">
          <a:spLocks noChangeArrowheads="1"/>
        </xdr:cNvSpPr>
      </xdr:nvSpPr>
      <xdr:spPr bwMode="auto">
        <a:xfrm>
          <a:off x="1838325" y="186709050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754</xdr:row>
      <xdr:rowOff>0</xdr:rowOff>
    </xdr:from>
    <xdr:to>
      <xdr:col>1</xdr:col>
      <xdr:colOff>1476375</xdr:colOff>
      <xdr:row>754</xdr:row>
      <xdr:rowOff>57150</xdr:rowOff>
    </xdr:to>
    <xdr:sp macro="" textlink="">
      <xdr:nvSpPr>
        <xdr:cNvPr id="57" name="Text Box 9"/>
        <xdr:cNvSpPr txBox="1">
          <a:spLocks noChangeArrowheads="1"/>
        </xdr:cNvSpPr>
      </xdr:nvSpPr>
      <xdr:spPr bwMode="auto">
        <a:xfrm>
          <a:off x="1838325" y="186709050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754</xdr:row>
      <xdr:rowOff>0</xdr:rowOff>
    </xdr:from>
    <xdr:to>
      <xdr:col>1</xdr:col>
      <xdr:colOff>1476375</xdr:colOff>
      <xdr:row>754</xdr:row>
      <xdr:rowOff>57150</xdr:rowOff>
    </xdr:to>
    <xdr:sp macro="" textlink="">
      <xdr:nvSpPr>
        <xdr:cNvPr id="58" name="Text Box 8"/>
        <xdr:cNvSpPr txBox="1">
          <a:spLocks noChangeArrowheads="1"/>
        </xdr:cNvSpPr>
      </xdr:nvSpPr>
      <xdr:spPr bwMode="auto">
        <a:xfrm>
          <a:off x="1838325" y="186709050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754</xdr:row>
      <xdr:rowOff>0</xdr:rowOff>
    </xdr:from>
    <xdr:to>
      <xdr:col>1</xdr:col>
      <xdr:colOff>1476375</xdr:colOff>
      <xdr:row>754</xdr:row>
      <xdr:rowOff>57150</xdr:rowOff>
    </xdr:to>
    <xdr:sp macro="" textlink="">
      <xdr:nvSpPr>
        <xdr:cNvPr id="59" name="Text Box 9"/>
        <xdr:cNvSpPr txBox="1">
          <a:spLocks noChangeArrowheads="1"/>
        </xdr:cNvSpPr>
      </xdr:nvSpPr>
      <xdr:spPr bwMode="auto">
        <a:xfrm>
          <a:off x="1838325" y="186709050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754</xdr:row>
      <xdr:rowOff>0</xdr:rowOff>
    </xdr:from>
    <xdr:to>
      <xdr:col>1</xdr:col>
      <xdr:colOff>1476375</xdr:colOff>
      <xdr:row>754</xdr:row>
      <xdr:rowOff>57150</xdr:rowOff>
    </xdr:to>
    <xdr:sp macro="" textlink="">
      <xdr:nvSpPr>
        <xdr:cNvPr id="60" name="Text Box 8"/>
        <xdr:cNvSpPr txBox="1">
          <a:spLocks noChangeArrowheads="1"/>
        </xdr:cNvSpPr>
      </xdr:nvSpPr>
      <xdr:spPr bwMode="auto">
        <a:xfrm>
          <a:off x="1838325" y="186709050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754</xdr:row>
      <xdr:rowOff>0</xdr:rowOff>
    </xdr:from>
    <xdr:to>
      <xdr:col>1</xdr:col>
      <xdr:colOff>1476375</xdr:colOff>
      <xdr:row>754</xdr:row>
      <xdr:rowOff>57150</xdr:rowOff>
    </xdr:to>
    <xdr:sp macro="" textlink="">
      <xdr:nvSpPr>
        <xdr:cNvPr id="61" name="Text Box 9"/>
        <xdr:cNvSpPr txBox="1">
          <a:spLocks noChangeArrowheads="1"/>
        </xdr:cNvSpPr>
      </xdr:nvSpPr>
      <xdr:spPr bwMode="auto">
        <a:xfrm>
          <a:off x="1838325" y="186709050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754</xdr:row>
      <xdr:rowOff>0</xdr:rowOff>
    </xdr:from>
    <xdr:to>
      <xdr:col>1</xdr:col>
      <xdr:colOff>1476375</xdr:colOff>
      <xdr:row>754</xdr:row>
      <xdr:rowOff>57150</xdr:rowOff>
    </xdr:to>
    <xdr:sp macro="" textlink="">
      <xdr:nvSpPr>
        <xdr:cNvPr id="62" name="Text Box 8"/>
        <xdr:cNvSpPr txBox="1">
          <a:spLocks noChangeArrowheads="1"/>
        </xdr:cNvSpPr>
      </xdr:nvSpPr>
      <xdr:spPr bwMode="auto">
        <a:xfrm>
          <a:off x="1838325" y="186709050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754</xdr:row>
      <xdr:rowOff>0</xdr:rowOff>
    </xdr:from>
    <xdr:to>
      <xdr:col>1</xdr:col>
      <xdr:colOff>1476375</xdr:colOff>
      <xdr:row>754</xdr:row>
      <xdr:rowOff>57150</xdr:rowOff>
    </xdr:to>
    <xdr:sp macro="" textlink="">
      <xdr:nvSpPr>
        <xdr:cNvPr id="63" name="Text Box 9"/>
        <xdr:cNvSpPr txBox="1">
          <a:spLocks noChangeArrowheads="1"/>
        </xdr:cNvSpPr>
      </xdr:nvSpPr>
      <xdr:spPr bwMode="auto">
        <a:xfrm>
          <a:off x="1838325" y="186709050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754</xdr:row>
      <xdr:rowOff>0</xdr:rowOff>
    </xdr:from>
    <xdr:to>
      <xdr:col>1</xdr:col>
      <xdr:colOff>1476375</xdr:colOff>
      <xdr:row>754</xdr:row>
      <xdr:rowOff>57150</xdr:rowOff>
    </xdr:to>
    <xdr:sp macro="" textlink="">
      <xdr:nvSpPr>
        <xdr:cNvPr id="64" name="Text Box 8"/>
        <xdr:cNvSpPr txBox="1">
          <a:spLocks noChangeArrowheads="1"/>
        </xdr:cNvSpPr>
      </xdr:nvSpPr>
      <xdr:spPr bwMode="auto">
        <a:xfrm>
          <a:off x="1838325" y="186709050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754</xdr:row>
      <xdr:rowOff>0</xdr:rowOff>
    </xdr:from>
    <xdr:to>
      <xdr:col>1</xdr:col>
      <xdr:colOff>1476375</xdr:colOff>
      <xdr:row>754</xdr:row>
      <xdr:rowOff>57150</xdr:rowOff>
    </xdr:to>
    <xdr:sp macro="" textlink="">
      <xdr:nvSpPr>
        <xdr:cNvPr id="65" name="Text Box 9"/>
        <xdr:cNvSpPr txBox="1">
          <a:spLocks noChangeArrowheads="1"/>
        </xdr:cNvSpPr>
      </xdr:nvSpPr>
      <xdr:spPr bwMode="auto">
        <a:xfrm>
          <a:off x="1838325" y="186709050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754</xdr:row>
      <xdr:rowOff>0</xdr:rowOff>
    </xdr:from>
    <xdr:to>
      <xdr:col>1</xdr:col>
      <xdr:colOff>1476375</xdr:colOff>
      <xdr:row>754</xdr:row>
      <xdr:rowOff>57150</xdr:rowOff>
    </xdr:to>
    <xdr:sp macro="" textlink="">
      <xdr:nvSpPr>
        <xdr:cNvPr id="66" name="Text Box 8"/>
        <xdr:cNvSpPr txBox="1">
          <a:spLocks noChangeArrowheads="1"/>
        </xdr:cNvSpPr>
      </xdr:nvSpPr>
      <xdr:spPr bwMode="auto">
        <a:xfrm>
          <a:off x="1838325" y="186709050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754</xdr:row>
      <xdr:rowOff>0</xdr:rowOff>
    </xdr:from>
    <xdr:to>
      <xdr:col>1</xdr:col>
      <xdr:colOff>1476375</xdr:colOff>
      <xdr:row>754</xdr:row>
      <xdr:rowOff>57150</xdr:rowOff>
    </xdr:to>
    <xdr:sp macro="" textlink="">
      <xdr:nvSpPr>
        <xdr:cNvPr id="67" name="Text Box 9"/>
        <xdr:cNvSpPr txBox="1">
          <a:spLocks noChangeArrowheads="1"/>
        </xdr:cNvSpPr>
      </xdr:nvSpPr>
      <xdr:spPr bwMode="auto">
        <a:xfrm>
          <a:off x="1838325" y="186709050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754</xdr:row>
      <xdr:rowOff>0</xdr:rowOff>
    </xdr:from>
    <xdr:to>
      <xdr:col>1</xdr:col>
      <xdr:colOff>1476375</xdr:colOff>
      <xdr:row>754</xdr:row>
      <xdr:rowOff>57150</xdr:rowOff>
    </xdr:to>
    <xdr:sp macro="" textlink="">
      <xdr:nvSpPr>
        <xdr:cNvPr id="68" name="Text Box 8"/>
        <xdr:cNvSpPr txBox="1">
          <a:spLocks noChangeArrowheads="1"/>
        </xdr:cNvSpPr>
      </xdr:nvSpPr>
      <xdr:spPr bwMode="auto">
        <a:xfrm>
          <a:off x="1838325" y="186709050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754</xdr:row>
      <xdr:rowOff>0</xdr:rowOff>
    </xdr:from>
    <xdr:to>
      <xdr:col>1</xdr:col>
      <xdr:colOff>1476375</xdr:colOff>
      <xdr:row>754</xdr:row>
      <xdr:rowOff>57150</xdr:rowOff>
    </xdr:to>
    <xdr:sp macro="" textlink="">
      <xdr:nvSpPr>
        <xdr:cNvPr id="69" name="Text Box 9"/>
        <xdr:cNvSpPr txBox="1">
          <a:spLocks noChangeArrowheads="1"/>
        </xdr:cNvSpPr>
      </xdr:nvSpPr>
      <xdr:spPr bwMode="auto">
        <a:xfrm>
          <a:off x="1838325" y="186709050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754</xdr:row>
      <xdr:rowOff>0</xdr:rowOff>
    </xdr:from>
    <xdr:to>
      <xdr:col>1</xdr:col>
      <xdr:colOff>1476375</xdr:colOff>
      <xdr:row>754</xdr:row>
      <xdr:rowOff>57150</xdr:rowOff>
    </xdr:to>
    <xdr:sp macro="" textlink="">
      <xdr:nvSpPr>
        <xdr:cNvPr id="70" name="Text Box 8"/>
        <xdr:cNvSpPr txBox="1">
          <a:spLocks noChangeArrowheads="1"/>
        </xdr:cNvSpPr>
      </xdr:nvSpPr>
      <xdr:spPr bwMode="auto">
        <a:xfrm>
          <a:off x="1838325" y="186709050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754</xdr:row>
      <xdr:rowOff>0</xdr:rowOff>
    </xdr:from>
    <xdr:to>
      <xdr:col>1</xdr:col>
      <xdr:colOff>1476375</xdr:colOff>
      <xdr:row>754</xdr:row>
      <xdr:rowOff>57150</xdr:rowOff>
    </xdr:to>
    <xdr:sp macro="" textlink="">
      <xdr:nvSpPr>
        <xdr:cNvPr id="71" name="Text Box 9"/>
        <xdr:cNvSpPr txBox="1">
          <a:spLocks noChangeArrowheads="1"/>
        </xdr:cNvSpPr>
      </xdr:nvSpPr>
      <xdr:spPr bwMode="auto">
        <a:xfrm>
          <a:off x="1838325" y="186709050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754</xdr:row>
      <xdr:rowOff>0</xdr:rowOff>
    </xdr:from>
    <xdr:to>
      <xdr:col>1</xdr:col>
      <xdr:colOff>1476375</xdr:colOff>
      <xdr:row>754</xdr:row>
      <xdr:rowOff>57150</xdr:rowOff>
    </xdr:to>
    <xdr:sp macro="" textlink="">
      <xdr:nvSpPr>
        <xdr:cNvPr id="72" name="Text Box 8"/>
        <xdr:cNvSpPr txBox="1">
          <a:spLocks noChangeArrowheads="1"/>
        </xdr:cNvSpPr>
      </xdr:nvSpPr>
      <xdr:spPr bwMode="auto">
        <a:xfrm>
          <a:off x="1838325" y="186709050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754</xdr:row>
      <xdr:rowOff>0</xdr:rowOff>
    </xdr:from>
    <xdr:to>
      <xdr:col>1</xdr:col>
      <xdr:colOff>1476375</xdr:colOff>
      <xdr:row>754</xdr:row>
      <xdr:rowOff>57150</xdr:rowOff>
    </xdr:to>
    <xdr:sp macro="" textlink="">
      <xdr:nvSpPr>
        <xdr:cNvPr id="73" name="Text Box 9"/>
        <xdr:cNvSpPr txBox="1">
          <a:spLocks noChangeArrowheads="1"/>
        </xdr:cNvSpPr>
      </xdr:nvSpPr>
      <xdr:spPr bwMode="auto">
        <a:xfrm>
          <a:off x="1838325" y="186709050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754</xdr:row>
      <xdr:rowOff>0</xdr:rowOff>
    </xdr:from>
    <xdr:to>
      <xdr:col>1</xdr:col>
      <xdr:colOff>1476375</xdr:colOff>
      <xdr:row>754</xdr:row>
      <xdr:rowOff>57150</xdr:rowOff>
    </xdr:to>
    <xdr:sp macro="" textlink="">
      <xdr:nvSpPr>
        <xdr:cNvPr id="74" name="Text Box 8"/>
        <xdr:cNvSpPr txBox="1">
          <a:spLocks noChangeArrowheads="1"/>
        </xdr:cNvSpPr>
      </xdr:nvSpPr>
      <xdr:spPr bwMode="auto">
        <a:xfrm>
          <a:off x="1838325" y="186709050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754</xdr:row>
      <xdr:rowOff>0</xdr:rowOff>
    </xdr:from>
    <xdr:to>
      <xdr:col>1</xdr:col>
      <xdr:colOff>1476375</xdr:colOff>
      <xdr:row>754</xdr:row>
      <xdr:rowOff>57150</xdr:rowOff>
    </xdr:to>
    <xdr:sp macro="" textlink="">
      <xdr:nvSpPr>
        <xdr:cNvPr id="75" name="Text Box 9"/>
        <xdr:cNvSpPr txBox="1">
          <a:spLocks noChangeArrowheads="1"/>
        </xdr:cNvSpPr>
      </xdr:nvSpPr>
      <xdr:spPr bwMode="auto">
        <a:xfrm>
          <a:off x="1838325" y="186709050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754</xdr:row>
      <xdr:rowOff>0</xdr:rowOff>
    </xdr:from>
    <xdr:to>
      <xdr:col>1</xdr:col>
      <xdr:colOff>1476375</xdr:colOff>
      <xdr:row>754</xdr:row>
      <xdr:rowOff>57150</xdr:rowOff>
    </xdr:to>
    <xdr:sp macro="" textlink="">
      <xdr:nvSpPr>
        <xdr:cNvPr id="76" name="Text Box 8"/>
        <xdr:cNvSpPr txBox="1">
          <a:spLocks noChangeArrowheads="1"/>
        </xdr:cNvSpPr>
      </xdr:nvSpPr>
      <xdr:spPr bwMode="auto">
        <a:xfrm>
          <a:off x="1838325" y="186709050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754</xdr:row>
      <xdr:rowOff>0</xdr:rowOff>
    </xdr:from>
    <xdr:to>
      <xdr:col>1</xdr:col>
      <xdr:colOff>1476375</xdr:colOff>
      <xdr:row>754</xdr:row>
      <xdr:rowOff>57150</xdr:rowOff>
    </xdr:to>
    <xdr:sp macro="" textlink="">
      <xdr:nvSpPr>
        <xdr:cNvPr id="77" name="Text Box 9"/>
        <xdr:cNvSpPr txBox="1">
          <a:spLocks noChangeArrowheads="1"/>
        </xdr:cNvSpPr>
      </xdr:nvSpPr>
      <xdr:spPr bwMode="auto">
        <a:xfrm>
          <a:off x="1838325" y="186709050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754</xdr:row>
      <xdr:rowOff>0</xdr:rowOff>
    </xdr:from>
    <xdr:to>
      <xdr:col>1</xdr:col>
      <xdr:colOff>1476375</xdr:colOff>
      <xdr:row>754</xdr:row>
      <xdr:rowOff>57150</xdr:rowOff>
    </xdr:to>
    <xdr:sp macro="" textlink="">
      <xdr:nvSpPr>
        <xdr:cNvPr id="78" name="Text Box 8"/>
        <xdr:cNvSpPr txBox="1">
          <a:spLocks noChangeArrowheads="1"/>
        </xdr:cNvSpPr>
      </xdr:nvSpPr>
      <xdr:spPr bwMode="auto">
        <a:xfrm>
          <a:off x="1838325" y="186709050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754</xdr:row>
      <xdr:rowOff>0</xdr:rowOff>
    </xdr:from>
    <xdr:to>
      <xdr:col>1</xdr:col>
      <xdr:colOff>1476375</xdr:colOff>
      <xdr:row>754</xdr:row>
      <xdr:rowOff>57150</xdr:rowOff>
    </xdr:to>
    <xdr:sp macro="" textlink="">
      <xdr:nvSpPr>
        <xdr:cNvPr id="79" name="Text Box 9"/>
        <xdr:cNvSpPr txBox="1">
          <a:spLocks noChangeArrowheads="1"/>
        </xdr:cNvSpPr>
      </xdr:nvSpPr>
      <xdr:spPr bwMode="auto">
        <a:xfrm>
          <a:off x="1838325" y="186709050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754</xdr:row>
      <xdr:rowOff>0</xdr:rowOff>
    </xdr:from>
    <xdr:to>
      <xdr:col>1</xdr:col>
      <xdr:colOff>1476375</xdr:colOff>
      <xdr:row>754</xdr:row>
      <xdr:rowOff>57150</xdr:rowOff>
    </xdr:to>
    <xdr:sp macro="" textlink="">
      <xdr:nvSpPr>
        <xdr:cNvPr id="80" name="Text Box 8"/>
        <xdr:cNvSpPr txBox="1">
          <a:spLocks noChangeArrowheads="1"/>
        </xdr:cNvSpPr>
      </xdr:nvSpPr>
      <xdr:spPr bwMode="auto">
        <a:xfrm>
          <a:off x="1838325" y="186709050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754</xdr:row>
      <xdr:rowOff>0</xdr:rowOff>
    </xdr:from>
    <xdr:to>
      <xdr:col>1</xdr:col>
      <xdr:colOff>1476375</xdr:colOff>
      <xdr:row>754</xdr:row>
      <xdr:rowOff>57150</xdr:rowOff>
    </xdr:to>
    <xdr:sp macro="" textlink="">
      <xdr:nvSpPr>
        <xdr:cNvPr id="81" name="Text Box 9"/>
        <xdr:cNvSpPr txBox="1">
          <a:spLocks noChangeArrowheads="1"/>
        </xdr:cNvSpPr>
      </xdr:nvSpPr>
      <xdr:spPr bwMode="auto">
        <a:xfrm>
          <a:off x="1838325" y="186709050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754</xdr:row>
      <xdr:rowOff>0</xdr:rowOff>
    </xdr:from>
    <xdr:to>
      <xdr:col>1</xdr:col>
      <xdr:colOff>1476375</xdr:colOff>
      <xdr:row>754</xdr:row>
      <xdr:rowOff>57150</xdr:rowOff>
    </xdr:to>
    <xdr:sp macro="" textlink="">
      <xdr:nvSpPr>
        <xdr:cNvPr id="82" name="Text Box 8"/>
        <xdr:cNvSpPr txBox="1">
          <a:spLocks noChangeArrowheads="1"/>
        </xdr:cNvSpPr>
      </xdr:nvSpPr>
      <xdr:spPr bwMode="auto">
        <a:xfrm>
          <a:off x="1838325" y="186709050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754</xdr:row>
      <xdr:rowOff>0</xdr:rowOff>
    </xdr:from>
    <xdr:to>
      <xdr:col>1</xdr:col>
      <xdr:colOff>1476375</xdr:colOff>
      <xdr:row>754</xdr:row>
      <xdr:rowOff>57150</xdr:rowOff>
    </xdr:to>
    <xdr:sp macro="" textlink="">
      <xdr:nvSpPr>
        <xdr:cNvPr id="83" name="Text Box 9"/>
        <xdr:cNvSpPr txBox="1">
          <a:spLocks noChangeArrowheads="1"/>
        </xdr:cNvSpPr>
      </xdr:nvSpPr>
      <xdr:spPr bwMode="auto">
        <a:xfrm>
          <a:off x="1838325" y="186709050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532</xdr:row>
      <xdr:rowOff>0</xdr:rowOff>
    </xdr:from>
    <xdr:to>
      <xdr:col>1</xdr:col>
      <xdr:colOff>1304925</xdr:colOff>
      <xdr:row>533</xdr:row>
      <xdr:rowOff>0</xdr:rowOff>
    </xdr:to>
    <xdr:sp macro="" textlink="">
      <xdr:nvSpPr>
        <xdr:cNvPr id="86" name="Text Box 8"/>
        <xdr:cNvSpPr txBox="1">
          <a:spLocks noChangeArrowheads="1"/>
        </xdr:cNvSpPr>
      </xdr:nvSpPr>
      <xdr:spPr bwMode="auto">
        <a:xfrm>
          <a:off x="1838325" y="1335786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532</xdr:row>
      <xdr:rowOff>0</xdr:rowOff>
    </xdr:from>
    <xdr:to>
      <xdr:col>1</xdr:col>
      <xdr:colOff>1304925</xdr:colOff>
      <xdr:row>533</xdr:row>
      <xdr:rowOff>0</xdr:rowOff>
    </xdr:to>
    <xdr:sp macro="" textlink="">
      <xdr:nvSpPr>
        <xdr:cNvPr id="87" name="Text Box 9"/>
        <xdr:cNvSpPr txBox="1">
          <a:spLocks noChangeArrowheads="1"/>
        </xdr:cNvSpPr>
      </xdr:nvSpPr>
      <xdr:spPr bwMode="auto">
        <a:xfrm>
          <a:off x="1838325" y="1335786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532</xdr:row>
      <xdr:rowOff>0</xdr:rowOff>
    </xdr:from>
    <xdr:to>
      <xdr:col>1</xdr:col>
      <xdr:colOff>1304925</xdr:colOff>
      <xdr:row>533</xdr:row>
      <xdr:rowOff>0</xdr:rowOff>
    </xdr:to>
    <xdr:sp macro="" textlink="">
      <xdr:nvSpPr>
        <xdr:cNvPr id="88" name="Text Box 8"/>
        <xdr:cNvSpPr txBox="1">
          <a:spLocks noChangeArrowheads="1"/>
        </xdr:cNvSpPr>
      </xdr:nvSpPr>
      <xdr:spPr bwMode="auto">
        <a:xfrm>
          <a:off x="1838325" y="1335786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532</xdr:row>
      <xdr:rowOff>0</xdr:rowOff>
    </xdr:from>
    <xdr:to>
      <xdr:col>1</xdr:col>
      <xdr:colOff>1304925</xdr:colOff>
      <xdr:row>533</xdr:row>
      <xdr:rowOff>0</xdr:rowOff>
    </xdr:to>
    <xdr:sp macro="" textlink="">
      <xdr:nvSpPr>
        <xdr:cNvPr id="89" name="Text Box 9"/>
        <xdr:cNvSpPr txBox="1">
          <a:spLocks noChangeArrowheads="1"/>
        </xdr:cNvSpPr>
      </xdr:nvSpPr>
      <xdr:spPr bwMode="auto">
        <a:xfrm>
          <a:off x="1838325" y="1335786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532</xdr:row>
      <xdr:rowOff>0</xdr:rowOff>
    </xdr:from>
    <xdr:to>
      <xdr:col>1</xdr:col>
      <xdr:colOff>1304925</xdr:colOff>
      <xdr:row>533</xdr:row>
      <xdr:rowOff>0</xdr:rowOff>
    </xdr:to>
    <xdr:sp macro="" textlink="">
      <xdr:nvSpPr>
        <xdr:cNvPr id="90" name="Text Box 8"/>
        <xdr:cNvSpPr txBox="1">
          <a:spLocks noChangeArrowheads="1"/>
        </xdr:cNvSpPr>
      </xdr:nvSpPr>
      <xdr:spPr bwMode="auto">
        <a:xfrm>
          <a:off x="1838325" y="1335786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532</xdr:row>
      <xdr:rowOff>0</xdr:rowOff>
    </xdr:from>
    <xdr:to>
      <xdr:col>1</xdr:col>
      <xdr:colOff>1304925</xdr:colOff>
      <xdr:row>533</xdr:row>
      <xdr:rowOff>0</xdr:rowOff>
    </xdr:to>
    <xdr:sp macro="" textlink="">
      <xdr:nvSpPr>
        <xdr:cNvPr id="91" name="Text Box 9"/>
        <xdr:cNvSpPr txBox="1">
          <a:spLocks noChangeArrowheads="1"/>
        </xdr:cNvSpPr>
      </xdr:nvSpPr>
      <xdr:spPr bwMode="auto">
        <a:xfrm>
          <a:off x="1838325" y="1335786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532</xdr:row>
      <xdr:rowOff>0</xdr:rowOff>
    </xdr:from>
    <xdr:to>
      <xdr:col>1</xdr:col>
      <xdr:colOff>1304925</xdr:colOff>
      <xdr:row>533</xdr:row>
      <xdr:rowOff>0</xdr:rowOff>
    </xdr:to>
    <xdr:sp macro="" textlink="">
      <xdr:nvSpPr>
        <xdr:cNvPr id="92" name="Text Box 8"/>
        <xdr:cNvSpPr txBox="1">
          <a:spLocks noChangeArrowheads="1"/>
        </xdr:cNvSpPr>
      </xdr:nvSpPr>
      <xdr:spPr bwMode="auto">
        <a:xfrm>
          <a:off x="1838325" y="1335786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532</xdr:row>
      <xdr:rowOff>0</xdr:rowOff>
    </xdr:from>
    <xdr:to>
      <xdr:col>1</xdr:col>
      <xdr:colOff>1304925</xdr:colOff>
      <xdr:row>533</xdr:row>
      <xdr:rowOff>0</xdr:rowOff>
    </xdr:to>
    <xdr:sp macro="" textlink="">
      <xdr:nvSpPr>
        <xdr:cNvPr id="93" name="Text Box 9"/>
        <xdr:cNvSpPr txBox="1">
          <a:spLocks noChangeArrowheads="1"/>
        </xdr:cNvSpPr>
      </xdr:nvSpPr>
      <xdr:spPr bwMode="auto">
        <a:xfrm>
          <a:off x="1838325" y="1335786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532</xdr:row>
      <xdr:rowOff>0</xdr:rowOff>
    </xdr:from>
    <xdr:to>
      <xdr:col>1</xdr:col>
      <xdr:colOff>1304925</xdr:colOff>
      <xdr:row>533</xdr:row>
      <xdr:rowOff>0</xdr:rowOff>
    </xdr:to>
    <xdr:sp macro="" textlink="">
      <xdr:nvSpPr>
        <xdr:cNvPr id="94" name="Text Box 8"/>
        <xdr:cNvSpPr txBox="1">
          <a:spLocks noChangeArrowheads="1"/>
        </xdr:cNvSpPr>
      </xdr:nvSpPr>
      <xdr:spPr bwMode="auto">
        <a:xfrm>
          <a:off x="1838325" y="1335786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532</xdr:row>
      <xdr:rowOff>0</xdr:rowOff>
    </xdr:from>
    <xdr:to>
      <xdr:col>1</xdr:col>
      <xdr:colOff>1304925</xdr:colOff>
      <xdr:row>533</xdr:row>
      <xdr:rowOff>0</xdr:rowOff>
    </xdr:to>
    <xdr:sp macro="" textlink="">
      <xdr:nvSpPr>
        <xdr:cNvPr id="95" name="Text Box 9"/>
        <xdr:cNvSpPr txBox="1">
          <a:spLocks noChangeArrowheads="1"/>
        </xdr:cNvSpPr>
      </xdr:nvSpPr>
      <xdr:spPr bwMode="auto">
        <a:xfrm>
          <a:off x="1838325" y="1335786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532</xdr:row>
      <xdr:rowOff>0</xdr:rowOff>
    </xdr:from>
    <xdr:to>
      <xdr:col>1</xdr:col>
      <xdr:colOff>1304925</xdr:colOff>
      <xdr:row>533</xdr:row>
      <xdr:rowOff>0</xdr:rowOff>
    </xdr:to>
    <xdr:sp macro="" textlink="">
      <xdr:nvSpPr>
        <xdr:cNvPr id="96" name="Text Box 8"/>
        <xdr:cNvSpPr txBox="1">
          <a:spLocks noChangeArrowheads="1"/>
        </xdr:cNvSpPr>
      </xdr:nvSpPr>
      <xdr:spPr bwMode="auto">
        <a:xfrm>
          <a:off x="1838325" y="1335786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532</xdr:row>
      <xdr:rowOff>0</xdr:rowOff>
    </xdr:from>
    <xdr:to>
      <xdr:col>1</xdr:col>
      <xdr:colOff>1304925</xdr:colOff>
      <xdr:row>533</xdr:row>
      <xdr:rowOff>0</xdr:rowOff>
    </xdr:to>
    <xdr:sp macro="" textlink="">
      <xdr:nvSpPr>
        <xdr:cNvPr id="97" name="Text Box 9"/>
        <xdr:cNvSpPr txBox="1">
          <a:spLocks noChangeArrowheads="1"/>
        </xdr:cNvSpPr>
      </xdr:nvSpPr>
      <xdr:spPr bwMode="auto">
        <a:xfrm>
          <a:off x="1838325" y="1335786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532</xdr:row>
      <xdr:rowOff>0</xdr:rowOff>
    </xdr:from>
    <xdr:to>
      <xdr:col>1</xdr:col>
      <xdr:colOff>1304925</xdr:colOff>
      <xdr:row>533</xdr:row>
      <xdr:rowOff>0</xdr:rowOff>
    </xdr:to>
    <xdr:sp macro="" textlink="">
      <xdr:nvSpPr>
        <xdr:cNvPr id="98" name="Text Box 8"/>
        <xdr:cNvSpPr txBox="1">
          <a:spLocks noChangeArrowheads="1"/>
        </xdr:cNvSpPr>
      </xdr:nvSpPr>
      <xdr:spPr bwMode="auto">
        <a:xfrm>
          <a:off x="1838325" y="1335786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532</xdr:row>
      <xdr:rowOff>0</xdr:rowOff>
    </xdr:from>
    <xdr:to>
      <xdr:col>1</xdr:col>
      <xdr:colOff>1304925</xdr:colOff>
      <xdr:row>533</xdr:row>
      <xdr:rowOff>0</xdr:rowOff>
    </xdr:to>
    <xdr:sp macro="" textlink="">
      <xdr:nvSpPr>
        <xdr:cNvPr id="99" name="Text Box 9"/>
        <xdr:cNvSpPr txBox="1">
          <a:spLocks noChangeArrowheads="1"/>
        </xdr:cNvSpPr>
      </xdr:nvSpPr>
      <xdr:spPr bwMode="auto">
        <a:xfrm>
          <a:off x="1838325" y="1335786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532</xdr:row>
      <xdr:rowOff>0</xdr:rowOff>
    </xdr:from>
    <xdr:to>
      <xdr:col>1</xdr:col>
      <xdr:colOff>1304925</xdr:colOff>
      <xdr:row>533</xdr:row>
      <xdr:rowOff>0</xdr:rowOff>
    </xdr:to>
    <xdr:sp macro="" textlink="">
      <xdr:nvSpPr>
        <xdr:cNvPr id="100" name="Text Box 8"/>
        <xdr:cNvSpPr txBox="1">
          <a:spLocks noChangeArrowheads="1"/>
        </xdr:cNvSpPr>
      </xdr:nvSpPr>
      <xdr:spPr bwMode="auto">
        <a:xfrm>
          <a:off x="1838325" y="1335786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532</xdr:row>
      <xdr:rowOff>0</xdr:rowOff>
    </xdr:from>
    <xdr:to>
      <xdr:col>1</xdr:col>
      <xdr:colOff>1304925</xdr:colOff>
      <xdr:row>533</xdr:row>
      <xdr:rowOff>0</xdr:rowOff>
    </xdr:to>
    <xdr:sp macro="" textlink="">
      <xdr:nvSpPr>
        <xdr:cNvPr id="101" name="Text Box 9"/>
        <xdr:cNvSpPr txBox="1">
          <a:spLocks noChangeArrowheads="1"/>
        </xdr:cNvSpPr>
      </xdr:nvSpPr>
      <xdr:spPr bwMode="auto">
        <a:xfrm>
          <a:off x="1838325" y="1335786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532</xdr:row>
      <xdr:rowOff>0</xdr:rowOff>
    </xdr:from>
    <xdr:to>
      <xdr:col>1</xdr:col>
      <xdr:colOff>1304925</xdr:colOff>
      <xdr:row>533</xdr:row>
      <xdr:rowOff>0</xdr:rowOff>
    </xdr:to>
    <xdr:sp macro="" textlink="">
      <xdr:nvSpPr>
        <xdr:cNvPr id="102" name="Text Box 8"/>
        <xdr:cNvSpPr txBox="1">
          <a:spLocks noChangeArrowheads="1"/>
        </xdr:cNvSpPr>
      </xdr:nvSpPr>
      <xdr:spPr bwMode="auto">
        <a:xfrm>
          <a:off x="1838325" y="1335786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532</xdr:row>
      <xdr:rowOff>0</xdr:rowOff>
    </xdr:from>
    <xdr:to>
      <xdr:col>1</xdr:col>
      <xdr:colOff>1304925</xdr:colOff>
      <xdr:row>533</xdr:row>
      <xdr:rowOff>0</xdr:rowOff>
    </xdr:to>
    <xdr:sp macro="" textlink="">
      <xdr:nvSpPr>
        <xdr:cNvPr id="103" name="Text Box 9"/>
        <xdr:cNvSpPr txBox="1">
          <a:spLocks noChangeArrowheads="1"/>
        </xdr:cNvSpPr>
      </xdr:nvSpPr>
      <xdr:spPr bwMode="auto">
        <a:xfrm>
          <a:off x="1838325" y="1335786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532</xdr:row>
      <xdr:rowOff>0</xdr:rowOff>
    </xdr:from>
    <xdr:to>
      <xdr:col>1</xdr:col>
      <xdr:colOff>1304925</xdr:colOff>
      <xdr:row>533</xdr:row>
      <xdr:rowOff>0</xdr:rowOff>
    </xdr:to>
    <xdr:sp macro="" textlink="">
      <xdr:nvSpPr>
        <xdr:cNvPr id="104" name="Text Box 8"/>
        <xdr:cNvSpPr txBox="1">
          <a:spLocks noChangeArrowheads="1"/>
        </xdr:cNvSpPr>
      </xdr:nvSpPr>
      <xdr:spPr bwMode="auto">
        <a:xfrm>
          <a:off x="1838325" y="1335786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532</xdr:row>
      <xdr:rowOff>0</xdr:rowOff>
    </xdr:from>
    <xdr:to>
      <xdr:col>1</xdr:col>
      <xdr:colOff>1304925</xdr:colOff>
      <xdr:row>533</xdr:row>
      <xdr:rowOff>0</xdr:rowOff>
    </xdr:to>
    <xdr:sp macro="" textlink="">
      <xdr:nvSpPr>
        <xdr:cNvPr id="105" name="Text Box 9"/>
        <xdr:cNvSpPr txBox="1">
          <a:spLocks noChangeArrowheads="1"/>
        </xdr:cNvSpPr>
      </xdr:nvSpPr>
      <xdr:spPr bwMode="auto">
        <a:xfrm>
          <a:off x="1838325" y="1335786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532</xdr:row>
      <xdr:rowOff>0</xdr:rowOff>
    </xdr:from>
    <xdr:to>
      <xdr:col>1</xdr:col>
      <xdr:colOff>1304925</xdr:colOff>
      <xdr:row>533</xdr:row>
      <xdr:rowOff>0</xdr:rowOff>
    </xdr:to>
    <xdr:sp macro="" textlink="">
      <xdr:nvSpPr>
        <xdr:cNvPr id="106" name="Text Box 8"/>
        <xdr:cNvSpPr txBox="1">
          <a:spLocks noChangeArrowheads="1"/>
        </xdr:cNvSpPr>
      </xdr:nvSpPr>
      <xdr:spPr bwMode="auto">
        <a:xfrm>
          <a:off x="1838325" y="1335786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532</xdr:row>
      <xdr:rowOff>0</xdr:rowOff>
    </xdr:from>
    <xdr:to>
      <xdr:col>1</xdr:col>
      <xdr:colOff>1304925</xdr:colOff>
      <xdr:row>533</xdr:row>
      <xdr:rowOff>0</xdr:rowOff>
    </xdr:to>
    <xdr:sp macro="" textlink="">
      <xdr:nvSpPr>
        <xdr:cNvPr id="107" name="Text Box 9"/>
        <xdr:cNvSpPr txBox="1">
          <a:spLocks noChangeArrowheads="1"/>
        </xdr:cNvSpPr>
      </xdr:nvSpPr>
      <xdr:spPr bwMode="auto">
        <a:xfrm>
          <a:off x="1838325" y="1335786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532</xdr:row>
      <xdr:rowOff>0</xdr:rowOff>
    </xdr:from>
    <xdr:to>
      <xdr:col>1</xdr:col>
      <xdr:colOff>1304925</xdr:colOff>
      <xdr:row>533</xdr:row>
      <xdr:rowOff>0</xdr:rowOff>
    </xdr:to>
    <xdr:sp macro="" textlink="">
      <xdr:nvSpPr>
        <xdr:cNvPr id="108" name="Text Box 8"/>
        <xdr:cNvSpPr txBox="1">
          <a:spLocks noChangeArrowheads="1"/>
        </xdr:cNvSpPr>
      </xdr:nvSpPr>
      <xdr:spPr bwMode="auto">
        <a:xfrm>
          <a:off x="1838325" y="1335786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532</xdr:row>
      <xdr:rowOff>0</xdr:rowOff>
    </xdr:from>
    <xdr:to>
      <xdr:col>1</xdr:col>
      <xdr:colOff>1304925</xdr:colOff>
      <xdr:row>533</xdr:row>
      <xdr:rowOff>0</xdr:rowOff>
    </xdr:to>
    <xdr:sp macro="" textlink="">
      <xdr:nvSpPr>
        <xdr:cNvPr id="109" name="Text Box 9"/>
        <xdr:cNvSpPr txBox="1">
          <a:spLocks noChangeArrowheads="1"/>
        </xdr:cNvSpPr>
      </xdr:nvSpPr>
      <xdr:spPr bwMode="auto">
        <a:xfrm>
          <a:off x="1838325" y="1335786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532</xdr:row>
      <xdr:rowOff>0</xdr:rowOff>
    </xdr:from>
    <xdr:to>
      <xdr:col>1</xdr:col>
      <xdr:colOff>1304925</xdr:colOff>
      <xdr:row>533</xdr:row>
      <xdr:rowOff>0</xdr:rowOff>
    </xdr:to>
    <xdr:sp macro="" textlink="">
      <xdr:nvSpPr>
        <xdr:cNvPr id="110" name="Text Box 8"/>
        <xdr:cNvSpPr txBox="1">
          <a:spLocks noChangeArrowheads="1"/>
        </xdr:cNvSpPr>
      </xdr:nvSpPr>
      <xdr:spPr bwMode="auto">
        <a:xfrm>
          <a:off x="1838325" y="1335786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532</xdr:row>
      <xdr:rowOff>0</xdr:rowOff>
    </xdr:from>
    <xdr:to>
      <xdr:col>1</xdr:col>
      <xdr:colOff>1304925</xdr:colOff>
      <xdr:row>533</xdr:row>
      <xdr:rowOff>0</xdr:rowOff>
    </xdr:to>
    <xdr:sp macro="" textlink="">
      <xdr:nvSpPr>
        <xdr:cNvPr id="111" name="Text Box 9"/>
        <xdr:cNvSpPr txBox="1">
          <a:spLocks noChangeArrowheads="1"/>
        </xdr:cNvSpPr>
      </xdr:nvSpPr>
      <xdr:spPr bwMode="auto">
        <a:xfrm>
          <a:off x="1838325" y="1335786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532</xdr:row>
      <xdr:rowOff>0</xdr:rowOff>
    </xdr:from>
    <xdr:to>
      <xdr:col>1</xdr:col>
      <xdr:colOff>1304925</xdr:colOff>
      <xdr:row>533</xdr:row>
      <xdr:rowOff>0</xdr:rowOff>
    </xdr:to>
    <xdr:sp macro="" textlink="">
      <xdr:nvSpPr>
        <xdr:cNvPr id="112" name="Text Box 8"/>
        <xdr:cNvSpPr txBox="1">
          <a:spLocks noChangeArrowheads="1"/>
        </xdr:cNvSpPr>
      </xdr:nvSpPr>
      <xdr:spPr bwMode="auto">
        <a:xfrm>
          <a:off x="1838325" y="1335786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532</xdr:row>
      <xdr:rowOff>0</xdr:rowOff>
    </xdr:from>
    <xdr:to>
      <xdr:col>1</xdr:col>
      <xdr:colOff>1304925</xdr:colOff>
      <xdr:row>533</xdr:row>
      <xdr:rowOff>0</xdr:rowOff>
    </xdr:to>
    <xdr:sp macro="" textlink="">
      <xdr:nvSpPr>
        <xdr:cNvPr id="113" name="Text Box 9"/>
        <xdr:cNvSpPr txBox="1">
          <a:spLocks noChangeArrowheads="1"/>
        </xdr:cNvSpPr>
      </xdr:nvSpPr>
      <xdr:spPr bwMode="auto">
        <a:xfrm>
          <a:off x="1838325" y="1335786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532</xdr:row>
      <xdr:rowOff>0</xdr:rowOff>
    </xdr:from>
    <xdr:to>
      <xdr:col>1</xdr:col>
      <xdr:colOff>1304925</xdr:colOff>
      <xdr:row>533</xdr:row>
      <xdr:rowOff>0</xdr:rowOff>
    </xdr:to>
    <xdr:sp macro="" textlink="">
      <xdr:nvSpPr>
        <xdr:cNvPr id="114" name="Text Box 8"/>
        <xdr:cNvSpPr txBox="1">
          <a:spLocks noChangeArrowheads="1"/>
        </xdr:cNvSpPr>
      </xdr:nvSpPr>
      <xdr:spPr bwMode="auto">
        <a:xfrm>
          <a:off x="1838325" y="1335786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532</xdr:row>
      <xdr:rowOff>0</xdr:rowOff>
    </xdr:from>
    <xdr:to>
      <xdr:col>1</xdr:col>
      <xdr:colOff>1304925</xdr:colOff>
      <xdr:row>533</xdr:row>
      <xdr:rowOff>0</xdr:rowOff>
    </xdr:to>
    <xdr:sp macro="" textlink="">
      <xdr:nvSpPr>
        <xdr:cNvPr id="115" name="Text Box 9"/>
        <xdr:cNvSpPr txBox="1">
          <a:spLocks noChangeArrowheads="1"/>
        </xdr:cNvSpPr>
      </xdr:nvSpPr>
      <xdr:spPr bwMode="auto">
        <a:xfrm>
          <a:off x="1838325" y="1335786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532</xdr:row>
      <xdr:rowOff>0</xdr:rowOff>
    </xdr:from>
    <xdr:to>
      <xdr:col>1</xdr:col>
      <xdr:colOff>1304925</xdr:colOff>
      <xdr:row>533</xdr:row>
      <xdr:rowOff>0</xdr:rowOff>
    </xdr:to>
    <xdr:sp macro="" textlink="">
      <xdr:nvSpPr>
        <xdr:cNvPr id="116" name="Text Box 8"/>
        <xdr:cNvSpPr txBox="1">
          <a:spLocks noChangeArrowheads="1"/>
        </xdr:cNvSpPr>
      </xdr:nvSpPr>
      <xdr:spPr bwMode="auto">
        <a:xfrm>
          <a:off x="1838325" y="1335786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532</xdr:row>
      <xdr:rowOff>0</xdr:rowOff>
    </xdr:from>
    <xdr:to>
      <xdr:col>1</xdr:col>
      <xdr:colOff>1304925</xdr:colOff>
      <xdr:row>533</xdr:row>
      <xdr:rowOff>0</xdr:rowOff>
    </xdr:to>
    <xdr:sp macro="" textlink="">
      <xdr:nvSpPr>
        <xdr:cNvPr id="117" name="Text Box 9"/>
        <xdr:cNvSpPr txBox="1">
          <a:spLocks noChangeArrowheads="1"/>
        </xdr:cNvSpPr>
      </xdr:nvSpPr>
      <xdr:spPr bwMode="auto">
        <a:xfrm>
          <a:off x="1838325" y="1335786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532</xdr:row>
      <xdr:rowOff>0</xdr:rowOff>
    </xdr:from>
    <xdr:to>
      <xdr:col>1</xdr:col>
      <xdr:colOff>1304925</xdr:colOff>
      <xdr:row>533</xdr:row>
      <xdr:rowOff>0</xdr:rowOff>
    </xdr:to>
    <xdr:sp macro="" textlink="">
      <xdr:nvSpPr>
        <xdr:cNvPr id="118" name="Text Box 8"/>
        <xdr:cNvSpPr txBox="1">
          <a:spLocks noChangeArrowheads="1"/>
        </xdr:cNvSpPr>
      </xdr:nvSpPr>
      <xdr:spPr bwMode="auto">
        <a:xfrm>
          <a:off x="1838325" y="1335786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532</xdr:row>
      <xdr:rowOff>0</xdr:rowOff>
    </xdr:from>
    <xdr:to>
      <xdr:col>1</xdr:col>
      <xdr:colOff>1304925</xdr:colOff>
      <xdr:row>533</xdr:row>
      <xdr:rowOff>0</xdr:rowOff>
    </xdr:to>
    <xdr:sp macro="" textlink="">
      <xdr:nvSpPr>
        <xdr:cNvPr id="119" name="Text Box 9"/>
        <xdr:cNvSpPr txBox="1">
          <a:spLocks noChangeArrowheads="1"/>
        </xdr:cNvSpPr>
      </xdr:nvSpPr>
      <xdr:spPr bwMode="auto">
        <a:xfrm>
          <a:off x="1838325" y="1335786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532</xdr:row>
      <xdr:rowOff>0</xdr:rowOff>
    </xdr:from>
    <xdr:to>
      <xdr:col>1</xdr:col>
      <xdr:colOff>1304925</xdr:colOff>
      <xdr:row>533</xdr:row>
      <xdr:rowOff>0</xdr:rowOff>
    </xdr:to>
    <xdr:sp macro="" textlink="">
      <xdr:nvSpPr>
        <xdr:cNvPr id="120" name="Text Box 8"/>
        <xdr:cNvSpPr txBox="1">
          <a:spLocks noChangeArrowheads="1"/>
        </xdr:cNvSpPr>
      </xdr:nvSpPr>
      <xdr:spPr bwMode="auto">
        <a:xfrm>
          <a:off x="1838325" y="1335786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532</xdr:row>
      <xdr:rowOff>0</xdr:rowOff>
    </xdr:from>
    <xdr:to>
      <xdr:col>1</xdr:col>
      <xdr:colOff>1304925</xdr:colOff>
      <xdr:row>533</xdr:row>
      <xdr:rowOff>0</xdr:rowOff>
    </xdr:to>
    <xdr:sp macro="" textlink="">
      <xdr:nvSpPr>
        <xdr:cNvPr id="121" name="Text Box 9"/>
        <xdr:cNvSpPr txBox="1">
          <a:spLocks noChangeArrowheads="1"/>
        </xdr:cNvSpPr>
      </xdr:nvSpPr>
      <xdr:spPr bwMode="auto">
        <a:xfrm>
          <a:off x="1838325" y="1335786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532</xdr:row>
      <xdr:rowOff>0</xdr:rowOff>
    </xdr:from>
    <xdr:to>
      <xdr:col>1</xdr:col>
      <xdr:colOff>1304925</xdr:colOff>
      <xdr:row>533</xdr:row>
      <xdr:rowOff>0</xdr:rowOff>
    </xdr:to>
    <xdr:sp macro="" textlink="">
      <xdr:nvSpPr>
        <xdr:cNvPr id="122" name="Text Box 8"/>
        <xdr:cNvSpPr txBox="1">
          <a:spLocks noChangeArrowheads="1"/>
        </xdr:cNvSpPr>
      </xdr:nvSpPr>
      <xdr:spPr bwMode="auto">
        <a:xfrm>
          <a:off x="1838325" y="1335786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532</xdr:row>
      <xdr:rowOff>0</xdr:rowOff>
    </xdr:from>
    <xdr:to>
      <xdr:col>1</xdr:col>
      <xdr:colOff>1304925</xdr:colOff>
      <xdr:row>533</xdr:row>
      <xdr:rowOff>0</xdr:rowOff>
    </xdr:to>
    <xdr:sp macro="" textlink="">
      <xdr:nvSpPr>
        <xdr:cNvPr id="123" name="Text Box 9"/>
        <xdr:cNvSpPr txBox="1">
          <a:spLocks noChangeArrowheads="1"/>
        </xdr:cNvSpPr>
      </xdr:nvSpPr>
      <xdr:spPr bwMode="auto">
        <a:xfrm>
          <a:off x="1838325" y="1335786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532</xdr:row>
      <xdr:rowOff>0</xdr:rowOff>
    </xdr:from>
    <xdr:to>
      <xdr:col>1</xdr:col>
      <xdr:colOff>1304925</xdr:colOff>
      <xdr:row>533</xdr:row>
      <xdr:rowOff>0</xdr:rowOff>
    </xdr:to>
    <xdr:sp macro="" textlink="">
      <xdr:nvSpPr>
        <xdr:cNvPr id="124" name="Text Box 8"/>
        <xdr:cNvSpPr txBox="1">
          <a:spLocks noChangeArrowheads="1"/>
        </xdr:cNvSpPr>
      </xdr:nvSpPr>
      <xdr:spPr bwMode="auto">
        <a:xfrm>
          <a:off x="1838325" y="1335786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532</xdr:row>
      <xdr:rowOff>0</xdr:rowOff>
    </xdr:from>
    <xdr:to>
      <xdr:col>1</xdr:col>
      <xdr:colOff>1304925</xdr:colOff>
      <xdr:row>533</xdr:row>
      <xdr:rowOff>0</xdr:rowOff>
    </xdr:to>
    <xdr:sp macro="" textlink="">
      <xdr:nvSpPr>
        <xdr:cNvPr id="125" name="Text Box 9"/>
        <xdr:cNvSpPr txBox="1">
          <a:spLocks noChangeArrowheads="1"/>
        </xdr:cNvSpPr>
      </xdr:nvSpPr>
      <xdr:spPr bwMode="auto">
        <a:xfrm>
          <a:off x="1838325" y="1335786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532</xdr:row>
      <xdr:rowOff>0</xdr:rowOff>
    </xdr:from>
    <xdr:to>
      <xdr:col>1</xdr:col>
      <xdr:colOff>1304925</xdr:colOff>
      <xdr:row>533</xdr:row>
      <xdr:rowOff>0</xdr:rowOff>
    </xdr:to>
    <xdr:sp macro="" textlink="">
      <xdr:nvSpPr>
        <xdr:cNvPr id="126" name="Text Box 8"/>
        <xdr:cNvSpPr txBox="1">
          <a:spLocks noChangeArrowheads="1"/>
        </xdr:cNvSpPr>
      </xdr:nvSpPr>
      <xdr:spPr bwMode="auto">
        <a:xfrm>
          <a:off x="1838325" y="1335786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532</xdr:row>
      <xdr:rowOff>0</xdr:rowOff>
    </xdr:from>
    <xdr:to>
      <xdr:col>1</xdr:col>
      <xdr:colOff>1304925</xdr:colOff>
      <xdr:row>533</xdr:row>
      <xdr:rowOff>0</xdr:rowOff>
    </xdr:to>
    <xdr:sp macro="" textlink="">
      <xdr:nvSpPr>
        <xdr:cNvPr id="127" name="Text Box 9"/>
        <xdr:cNvSpPr txBox="1">
          <a:spLocks noChangeArrowheads="1"/>
        </xdr:cNvSpPr>
      </xdr:nvSpPr>
      <xdr:spPr bwMode="auto">
        <a:xfrm>
          <a:off x="1838325" y="1335786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532</xdr:row>
      <xdr:rowOff>0</xdr:rowOff>
    </xdr:from>
    <xdr:to>
      <xdr:col>1</xdr:col>
      <xdr:colOff>1304925</xdr:colOff>
      <xdr:row>533</xdr:row>
      <xdr:rowOff>0</xdr:rowOff>
    </xdr:to>
    <xdr:sp macro="" textlink="">
      <xdr:nvSpPr>
        <xdr:cNvPr id="128" name="Text Box 8"/>
        <xdr:cNvSpPr txBox="1">
          <a:spLocks noChangeArrowheads="1"/>
        </xdr:cNvSpPr>
      </xdr:nvSpPr>
      <xdr:spPr bwMode="auto">
        <a:xfrm>
          <a:off x="1838325" y="1335786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532</xdr:row>
      <xdr:rowOff>0</xdr:rowOff>
    </xdr:from>
    <xdr:to>
      <xdr:col>1</xdr:col>
      <xdr:colOff>1304925</xdr:colOff>
      <xdr:row>533</xdr:row>
      <xdr:rowOff>0</xdr:rowOff>
    </xdr:to>
    <xdr:sp macro="" textlink="">
      <xdr:nvSpPr>
        <xdr:cNvPr id="129" name="Text Box 9"/>
        <xdr:cNvSpPr txBox="1">
          <a:spLocks noChangeArrowheads="1"/>
        </xdr:cNvSpPr>
      </xdr:nvSpPr>
      <xdr:spPr bwMode="auto">
        <a:xfrm>
          <a:off x="1838325" y="1335786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532</xdr:row>
      <xdr:rowOff>0</xdr:rowOff>
    </xdr:from>
    <xdr:to>
      <xdr:col>1</xdr:col>
      <xdr:colOff>1304925</xdr:colOff>
      <xdr:row>533</xdr:row>
      <xdr:rowOff>0</xdr:rowOff>
    </xdr:to>
    <xdr:sp macro="" textlink="">
      <xdr:nvSpPr>
        <xdr:cNvPr id="130" name="Text Box 8"/>
        <xdr:cNvSpPr txBox="1">
          <a:spLocks noChangeArrowheads="1"/>
        </xdr:cNvSpPr>
      </xdr:nvSpPr>
      <xdr:spPr bwMode="auto">
        <a:xfrm>
          <a:off x="1838325" y="1335786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532</xdr:row>
      <xdr:rowOff>0</xdr:rowOff>
    </xdr:from>
    <xdr:to>
      <xdr:col>1</xdr:col>
      <xdr:colOff>1304925</xdr:colOff>
      <xdr:row>533</xdr:row>
      <xdr:rowOff>0</xdr:rowOff>
    </xdr:to>
    <xdr:sp macro="" textlink="">
      <xdr:nvSpPr>
        <xdr:cNvPr id="131" name="Text Box 9"/>
        <xdr:cNvSpPr txBox="1">
          <a:spLocks noChangeArrowheads="1"/>
        </xdr:cNvSpPr>
      </xdr:nvSpPr>
      <xdr:spPr bwMode="auto">
        <a:xfrm>
          <a:off x="1838325" y="1335786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532</xdr:row>
      <xdr:rowOff>0</xdr:rowOff>
    </xdr:from>
    <xdr:to>
      <xdr:col>1</xdr:col>
      <xdr:colOff>1304925</xdr:colOff>
      <xdr:row>533</xdr:row>
      <xdr:rowOff>0</xdr:rowOff>
    </xdr:to>
    <xdr:sp macro="" textlink="">
      <xdr:nvSpPr>
        <xdr:cNvPr id="132" name="Text Box 8"/>
        <xdr:cNvSpPr txBox="1">
          <a:spLocks noChangeArrowheads="1"/>
        </xdr:cNvSpPr>
      </xdr:nvSpPr>
      <xdr:spPr bwMode="auto">
        <a:xfrm>
          <a:off x="1838325" y="1335786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532</xdr:row>
      <xdr:rowOff>0</xdr:rowOff>
    </xdr:from>
    <xdr:to>
      <xdr:col>1</xdr:col>
      <xdr:colOff>1304925</xdr:colOff>
      <xdr:row>533</xdr:row>
      <xdr:rowOff>0</xdr:rowOff>
    </xdr:to>
    <xdr:sp macro="" textlink="">
      <xdr:nvSpPr>
        <xdr:cNvPr id="133" name="Text Box 9"/>
        <xdr:cNvSpPr txBox="1">
          <a:spLocks noChangeArrowheads="1"/>
        </xdr:cNvSpPr>
      </xdr:nvSpPr>
      <xdr:spPr bwMode="auto">
        <a:xfrm>
          <a:off x="1838325" y="1335786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532</xdr:row>
      <xdr:rowOff>0</xdr:rowOff>
    </xdr:from>
    <xdr:to>
      <xdr:col>1</xdr:col>
      <xdr:colOff>1304925</xdr:colOff>
      <xdr:row>533</xdr:row>
      <xdr:rowOff>0</xdr:rowOff>
    </xdr:to>
    <xdr:sp macro="" textlink="">
      <xdr:nvSpPr>
        <xdr:cNvPr id="134" name="Text Box 8"/>
        <xdr:cNvSpPr txBox="1">
          <a:spLocks noChangeArrowheads="1"/>
        </xdr:cNvSpPr>
      </xdr:nvSpPr>
      <xdr:spPr bwMode="auto">
        <a:xfrm>
          <a:off x="1838325" y="1335786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532</xdr:row>
      <xdr:rowOff>0</xdr:rowOff>
    </xdr:from>
    <xdr:to>
      <xdr:col>1</xdr:col>
      <xdr:colOff>1304925</xdr:colOff>
      <xdr:row>533</xdr:row>
      <xdr:rowOff>0</xdr:rowOff>
    </xdr:to>
    <xdr:sp macro="" textlink="">
      <xdr:nvSpPr>
        <xdr:cNvPr id="135" name="Text Box 9"/>
        <xdr:cNvSpPr txBox="1">
          <a:spLocks noChangeArrowheads="1"/>
        </xdr:cNvSpPr>
      </xdr:nvSpPr>
      <xdr:spPr bwMode="auto">
        <a:xfrm>
          <a:off x="1838325" y="1335786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532</xdr:row>
      <xdr:rowOff>0</xdr:rowOff>
    </xdr:from>
    <xdr:to>
      <xdr:col>1</xdr:col>
      <xdr:colOff>1304925</xdr:colOff>
      <xdr:row>533</xdr:row>
      <xdr:rowOff>0</xdr:rowOff>
    </xdr:to>
    <xdr:sp macro="" textlink="">
      <xdr:nvSpPr>
        <xdr:cNvPr id="136" name="Text Box 8"/>
        <xdr:cNvSpPr txBox="1">
          <a:spLocks noChangeArrowheads="1"/>
        </xdr:cNvSpPr>
      </xdr:nvSpPr>
      <xdr:spPr bwMode="auto">
        <a:xfrm>
          <a:off x="1838325" y="1335786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532</xdr:row>
      <xdr:rowOff>0</xdr:rowOff>
    </xdr:from>
    <xdr:to>
      <xdr:col>1</xdr:col>
      <xdr:colOff>1304925</xdr:colOff>
      <xdr:row>533</xdr:row>
      <xdr:rowOff>0</xdr:rowOff>
    </xdr:to>
    <xdr:sp macro="" textlink="">
      <xdr:nvSpPr>
        <xdr:cNvPr id="137" name="Text Box 9"/>
        <xdr:cNvSpPr txBox="1">
          <a:spLocks noChangeArrowheads="1"/>
        </xdr:cNvSpPr>
      </xdr:nvSpPr>
      <xdr:spPr bwMode="auto">
        <a:xfrm>
          <a:off x="1838325" y="1335786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532</xdr:row>
      <xdr:rowOff>0</xdr:rowOff>
    </xdr:from>
    <xdr:to>
      <xdr:col>1</xdr:col>
      <xdr:colOff>1304925</xdr:colOff>
      <xdr:row>533</xdr:row>
      <xdr:rowOff>0</xdr:rowOff>
    </xdr:to>
    <xdr:sp macro="" textlink="">
      <xdr:nvSpPr>
        <xdr:cNvPr id="138" name="Text Box 8"/>
        <xdr:cNvSpPr txBox="1">
          <a:spLocks noChangeArrowheads="1"/>
        </xdr:cNvSpPr>
      </xdr:nvSpPr>
      <xdr:spPr bwMode="auto">
        <a:xfrm>
          <a:off x="1838325" y="1335786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532</xdr:row>
      <xdr:rowOff>0</xdr:rowOff>
    </xdr:from>
    <xdr:to>
      <xdr:col>1</xdr:col>
      <xdr:colOff>1304925</xdr:colOff>
      <xdr:row>533</xdr:row>
      <xdr:rowOff>0</xdr:rowOff>
    </xdr:to>
    <xdr:sp macro="" textlink="">
      <xdr:nvSpPr>
        <xdr:cNvPr id="139" name="Text Box 9"/>
        <xdr:cNvSpPr txBox="1">
          <a:spLocks noChangeArrowheads="1"/>
        </xdr:cNvSpPr>
      </xdr:nvSpPr>
      <xdr:spPr bwMode="auto">
        <a:xfrm>
          <a:off x="1838325" y="1335786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532</xdr:row>
      <xdr:rowOff>0</xdr:rowOff>
    </xdr:from>
    <xdr:to>
      <xdr:col>1</xdr:col>
      <xdr:colOff>1304925</xdr:colOff>
      <xdr:row>533</xdr:row>
      <xdr:rowOff>0</xdr:rowOff>
    </xdr:to>
    <xdr:sp macro="" textlink="">
      <xdr:nvSpPr>
        <xdr:cNvPr id="140" name="Text Box 8"/>
        <xdr:cNvSpPr txBox="1">
          <a:spLocks noChangeArrowheads="1"/>
        </xdr:cNvSpPr>
      </xdr:nvSpPr>
      <xdr:spPr bwMode="auto">
        <a:xfrm>
          <a:off x="1838325" y="1335786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532</xdr:row>
      <xdr:rowOff>0</xdr:rowOff>
    </xdr:from>
    <xdr:to>
      <xdr:col>1</xdr:col>
      <xdr:colOff>1304925</xdr:colOff>
      <xdr:row>533</xdr:row>
      <xdr:rowOff>0</xdr:rowOff>
    </xdr:to>
    <xdr:sp macro="" textlink="">
      <xdr:nvSpPr>
        <xdr:cNvPr id="141" name="Text Box 9"/>
        <xdr:cNvSpPr txBox="1">
          <a:spLocks noChangeArrowheads="1"/>
        </xdr:cNvSpPr>
      </xdr:nvSpPr>
      <xdr:spPr bwMode="auto">
        <a:xfrm>
          <a:off x="1838325" y="1335786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532</xdr:row>
      <xdr:rowOff>0</xdr:rowOff>
    </xdr:from>
    <xdr:to>
      <xdr:col>1</xdr:col>
      <xdr:colOff>1304925</xdr:colOff>
      <xdr:row>533</xdr:row>
      <xdr:rowOff>0</xdr:rowOff>
    </xdr:to>
    <xdr:sp macro="" textlink="">
      <xdr:nvSpPr>
        <xdr:cNvPr id="142" name="Text Box 8"/>
        <xdr:cNvSpPr txBox="1">
          <a:spLocks noChangeArrowheads="1"/>
        </xdr:cNvSpPr>
      </xdr:nvSpPr>
      <xdr:spPr bwMode="auto">
        <a:xfrm>
          <a:off x="1838325" y="1335786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532</xdr:row>
      <xdr:rowOff>0</xdr:rowOff>
    </xdr:from>
    <xdr:to>
      <xdr:col>1</xdr:col>
      <xdr:colOff>1304925</xdr:colOff>
      <xdr:row>533</xdr:row>
      <xdr:rowOff>0</xdr:rowOff>
    </xdr:to>
    <xdr:sp macro="" textlink="">
      <xdr:nvSpPr>
        <xdr:cNvPr id="143" name="Text Box 9"/>
        <xdr:cNvSpPr txBox="1">
          <a:spLocks noChangeArrowheads="1"/>
        </xdr:cNvSpPr>
      </xdr:nvSpPr>
      <xdr:spPr bwMode="auto">
        <a:xfrm>
          <a:off x="1838325" y="1335786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532</xdr:row>
      <xdr:rowOff>0</xdr:rowOff>
    </xdr:from>
    <xdr:to>
      <xdr:col>1</xdr:col>
      <xdr:colOff>1304925</xdr:colOff>
      <xdr:row>533</xdr:row>
      <xdr:rowOff>0</xdr:rowOff>
    </xdr:to>
    <xdr:sp macro="" textlink="">
      <xdr:nvSpPr>
        <xdr:cNvPr id="144" name="Text Box 8"/>
        <xdr:cNvSpPr txBox="1">
          <a:spLocks noChangeArrowheads="1"/>
        </xdr:cNvSpPr>
      </xdr:nvSpPr>
      <xdr:spPr bwMode="auto">
        <a:xfrm>
          <a:off x="1838325" y="1335786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532</xdr:row>
      <xdr:rowOff>0</xdr:rowOff>
    </xdr:from>
    <xdr:to>
      <xdr:col>1</xdr:col>
      <xdr:colOff>1304925</xdr:colOff>
      <xdr:row>533</xdr:row>
      <xdr:rowOff>0</xdr:rowOff>
    </xdr:to>
    <xdr:sp macro="" textlink="">
      <xdr:nvSpPr>
        <xdr:cNvPr id="145" name="Text Box 9"/>
        <xdr:cNvSpPr txBox="1">
          <a:spLocks noChangeArrowheads="1"/>
        </xdr:cNvSpPr>
      </xdr:nvSpPr>
      <xdr:spPr bwMode="auto">
        <a:xfrm>
          <a:off x="1838325" y="1335786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532</xdr:row>
      <xdr:rowOff>0</xdr:rowOff>
    </xdr:from>
    <xdr:to>
      <xdr:col>1</xdr:col>
      <xdr:colOff>1304925</xdr:colOff>
      <xdr:row>533</xdr:row>
      <xdr:rowOff>0</xdr:rowOff>
    </xdr:to>
    <xdr:sp macro="" textlink="">
      <xdr:nvSpPr>
        <xdr:cNvPr id="146" name="Text Box 8"/>
        <xdr:cNvSpPr txBox="1">
          <a:spLocks noChangeArrowheads="1"/>
        </xdr:cNvSpPr>
      </xdr:nvSpPr>
      <xdr:spPr bwMode="auto">
        <a:xfrm>
          <a:off x="1838325" y="1335786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532</xdr:row>
      <xdr:rowOff>0</xdr:rowOff>
    </xdr:from>
    <xdr:to>
      <xdr:col>1</xdr:col>
      <xdr:colOff>1304925</xdr:colOff>
      <xdr:row>533</xdr:row>
      <xdr:rowOff>0</xdr:rowOff>
    </xdr:to>
    <xdr:sp macro="" textlink="">
      <xdr:nvSpPr>
        <xdr:cNvPr id="147" name="Text Box 9"/>
        <xdr:cNvSpPr txBox="1">
          <a:spLocks noChangeArrowheads="1"/>
        </xdr:cNvSpPr>
      </xdr:nvSpPr>
      <xdr:spPr bwMode="auto">
        <a:xfrm>
          <a:off x="1838325" y="1335786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532</xdr:row>
      <xdr:rowOff>0</xdr:rowOff>
    </xdr:from>
    <xdr:to>
      <xdr:col>1</xdr:col>
      <xdr:colOff>1304925</xdr:colOff>
      <xdr:row>533</xdr:row>
      <xdr:rowOff>0</xdr:rowOff>
    </xdr:to>
    <xdr:sp macro="" textlink="">
      <xdr:nvSpPr>
        <xdr:cNvPr id="148" name="Text Box 8"/>
        <xdr:cNvSpPr txBox="1">
          <a:spLocks noChangeArrowheads="1"/>
        </xdr:cNvSpPr>
      </xdr:nvSpPr>
      <xdr:spPr bwMode="auto">
        <a:xfrm>
          <a:off x="1838325" y="1335786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532</xdr:row>
      <xdr:rowOff>0</xdr:rowOff>
    </xdr:from>
    <xdr:to>
      <xdr:col>1</xdr:col>
      <xdr:colOff>1304925</xdr:colOff>
      <xdr:row>533</xdr:row>
      <xdr:rowOff>0</xdr:rowOff>
    </xdr:to>
    <xdr:sp macro="" textlink="">
      <xdr:nvSpPr>
        <xdr:cNvPr id="149" name="Text Box 9"/>
        <xdr:cNvSpPr txBox="1">
          <a:spLocks noChangeArrowheads="1"/>
        </xdr:cNvSpPr>
      </xdr:nvSpPr>
      <xdr:spPr bwMode="auto">
        <a:xfrm>
          <a:off x="1838325" y="1335786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532</xdr:row>
      <xdr:rowOff>0</xdr:rowOff>
    </xdr:from>
    <xdr:to>
      <xdr:col>1</xdr:col>
      <xdr:colOff>1304925</xdr:colOff>
      <xdr:row>533</xdr:row>
      <xdr:rowOff>0</xdr:rowOff>
    </xdr:to>
    <xdr:sp macro="" textlink="">
      <xdr:nvSpPr>
        <xdr:cNvPr id="150" name="Text Box 8"/>
        <xdr:cNvSpPr txBox="1">
          <a:spLocks noChangeArrowheads="1"/>
        </xdr:cNvSpPr>
      </xdr:nvSpPr>
      <xdr:spPr bwMode="auto">
        <a:xfrm>
          <a:off x="1838325" y="1335786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532</xdr:row>
      <xdr:rowOff>0</xdr:rowOff>
    </xdr:from>
    <xdr:to>
      <xdr:col>1</xdr:col>
      <xdr:colOff>1304925</xdr:colOff>
      <xdr:row>533</xdr:row>
      <xdr:rowOff>0</xdr:rowOff>
    </xdr:to>
    <xdr:sp macro="" textlink="">
      <xdr:nvSpPr>
        <xdr:cNvPr id="151" name="Text Box 9"/>
        <xdr:cNvSpPr txBox="1">
          <a:spLocks noChangeArrowheads="1"/>
        </xdr:cNvSpPr>
      </xdr:nvSpPr>
      <xdr:spPr bwMode="auto">
        <a:xfrm>
          <a:off x="1838325" y="1335786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532</xdr:row>
      <xdr:rowOff>0</xdr:rowOff>
    </xdr:from>
    <xdr:to>
      <xdr:col>1</xdr:col>
      <xdr:colOff>1304925</xdr:colOff>
      <xdr:row>533</xdr:row>
      <xdr:rowOff>0</xdr:rowOff>
    </xdr:to>
    <xdr:sp macro="" textlink="">
      <xdr:nvSpPr>
        <xdr:cNvPr id="152" name="Text Box 8"/>
        <xdr:cNvSpPr txBox="1">
          <a:spLocks noChangeArrowheads="1"/>
        </xdr:cNvSpPr>
      </xdr:nvSpPr>
      <xdr:spPr bwMode="auto">
        <a:xfrm>
          <a:off x="1838325" y="1335786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532</xdr:row>
      <xdr:rowOff>0</xdr:rowOff>
    </xdr:from>
    <xdr:to>
      <xdr:col>1</xdr:col>
      <xdr:colOff>1304925</xdr:colOff>
      <xdr:row>533</xdr:row>
      <xdr:rowOff>0</xdr:rowOff>
    </xdr:to>
    <xdr:sp macro="" textlink="">
      <xdr:nvSpPr>
        <xdr:cNvPr id="153" name="Text Box 9"/>
        <xdr:cNvSpPr txBox="1">
          <a:spLocks noChangeArrowheads="1"/>
        </xdr:cNvSpPr>
      </xdr:nvSpPr>
      <xdr:spPr bwMode="auto">
        <a:xfrm>
          <a:off x="1838325" y="1335786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532</xdr:row>
      <xdr:rowOff>0</xdr:rowOff>
    </xdr:from>
    <xdr:to>
      <xdr:col>1</xdr:col>
      <xdr:colOff>1304925</xdr:colOff>
      <xdr:row>533</xdr:row>
      <xdr:rowOff>0</xdr:rowOff>
    </xdr:to>
    <xdr:sp macro="" textlink="">
      <xdr:nvSpPr>
        <xdr:cNvPr id="154" name="Text Box 8"/>
        <xdr:cNvSpPr txBox="1">
          <a:spLocks noChangeArrowheads="1"/>
        </xdr:cNvSpPr>
      </xdr:nvSpPr>
      <xdr:spPr bwMode="auto">
        <a:xfrm>
          <a:off x="1838325" y="1335786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532</xdr:row>
      <xdr:rowOff>0</xdr:rowOff>
    </xdr:from>
    <xdr:to>
      <xdr:col>1</xdr:col>
      <xdr:colOff>1304925</xdr:colOff>
      <xdr:row>533</xdr:row>
      <xdr:rowOff>0</xdr:rowOff>
    </xdr:to>
    <xdr:sp macro="" textlink="">
      <xdr:nvSpPr>
        <xdr:cNvPr id="155" name="Text Box 9"/>
        <xdr:cNvSpPr txBox="1">
          <a:spLocks noChangeArrowheads="1"/>
        </xdr:cNvSpPr>
      </xdr:nvSpPr>
      <xdr:spPr bwMode="auto">
        <a:xfrm>
          <a:off x="1838325" y="1335786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532</xdr:row>
      <xdr:rowOff>0</xdr:rowOff>
    </xdr:from>
    <xdr:to>
      <xdr:col>1</xdr:col>
      <xdr:colOff>1304925</xdr:colOff>
      <xdr:row>533</xdr:row>
      <xdr:rowOff>0</xdr:rowOff>
    </xdr:to>
    <xdr:sp macro="" textlink="">
      <xdr:nvSpPr>
        <xdr:cNvPr id="156" name="Text Box 8"/>
        <xdr:cNvSpPr txBox="1">
          <a:spLocks noChangeArrowheads="1"/>
        </xdr:cNvSpPr>
      </xdr:nvSpPr>
      <xdr:spPr bwMode="auto">
        <a:xfrm>
          <a:off x="1838325" y="1335786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532</xdr:row>
      <xdr:rowOff>0</xdr:rowOff>
    </xdr:from>
    <xdr:to>
      <xdr:col>1</xdr:col>
      <xdr:colOff>1304925</xdr:colOff>
      <xdr:row>533</xdr:row>
      <xdr:rowOff>0</xdr:rowOff>
    </xdr:to>
    <xdr:sp macro="" textlink="">
      <xdr:nvSpPr>
        <xdr:cNvPr id="157" name="Text Box 9"/>
        <xdr:cNvSpPr txBox="1">
          <a:spLocks noChangeArrowheads="1"/>
        </xdr:cNvSpPr>
      </xdr:nvSpPr>
      <xdr:spPr bwMode="auto">
        <a:xfrm>
          <a:off x="1838325" y="1335786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723</xdr:row>
      <xdr:rowOff>0</xdr:rowOff>
    </xdr:from>
    <xdr:to>
      <xdr:col>1</xdr:col>
      <xdr:colOff>1304925</xdr:colOff>
      <xdr:row>723</xdr:row>
      <xdr:rowOff>161925</xdr:rowOff>
    </xdr:to>
    <xdr:sp macro="" textlink="">
      <xdr:nvSpPr>
        <xdr:cNvPr id="158" name="Text Box 8"/>
        <xdr:cNvSpPr txBox="1">
          <a:spLocks noChangeArrowheads="1"/>
        </xdr:cNvSpPr>
      </xdr:nvSpPr>
      <xdr:spPr bwMode="auto">
        <a:xfrm>
          <a:off x="1838325" y="1787747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723</xdr:row>
      <xdr:rowOff>0</xdr:rowOff>
    </xdr:from>
    <xdr:to>
      <xdr:col>1</xdr:col>
      <xdr:colOff>1304925</xdr:colOff>
      <xdr:row>723</xdr:row>
      <xdr:rowOff>161925</xdr:rowOff>
    </xdr:to>
    <xdr:sp macro="" textlink="">
      <xdr:nvSpPr>
        <xdr:cNvPr id="159" name="Text Box 9"/>
        <xdr:cNvSpPr txBox="1">
          <a:spLocks noChangeArrowheads="1"/>
        </xdr:cNvSpPr>
      </xdr:nvSpPr>
      <xdr:spPr bwMode="auto">
        <a:xfrm>
          <a:off x="1838325" y="1787747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723</xdr:row>
      <xdr:rowOff>0</xdr:rowOff>
    </xdr:from>
    <xdr:to>
      <xdr:col>1</xdr:col>
      <xdr:colOff>1304925</xdr:colOff>
      <xdr:row>723</xdr:row>
      <xdr:rowOff>161925</xdr:rowOff>
    </xdr:to>
    <xdr:sp macro="" textlink="">
      <xdr:nvSpPr>
        <xdr:cNvPr id="160" name="Text Box 8"/>
        <xdr:cNvSpPr txBox="1">
          <a:spLocks noChangeArrowheads="1"/>
        </xdr:cNvSpPr>
      </xdr:nvSpPr>
      <xdr:spPr bwMode="auto">
        <a:xfrm>
          <a:off x="1838325" y="1787747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723</xdr:row>
      <xdr:rowOff>0</xdr:rowOff>
    </xdr:from>
    <xdr:to>
      <xdr:col>1</xdr:col>
      <xdr:colOff>1304925</xdr:colOff>
      <xdr:row>723</xdr:row>
      <xdr:rowOff>161925</xdr:rowOff>
    </xdr:to>
    <xdr:sp macro="" textlink="">
      <xdr:nvSpPr>
        <xdr:cNvPr id="161" name="Text Box 9"/>
        <xdr:cNvSpPr txBox="1">
          <a:spLocks noChangeArrowheads="1"/>
        </xdr:cNvSpPr>
      </xdr:nvSpPr>
      <xdr:spPr bwMode="auto">
        <a:xfrm>
          <a:off x="1838325" y="1787747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723</xdr:row>
      <xdr:rowOff>0</xdr:rowOff>
    </xdr:from>
    <xdr:to>
      <xdr:col>1</xdr:col>
      <xdr:colOff>1304925</xdr:colOff>
      <xdr:row>723</xdr:row>
      <xdr:rowOff>161925</xdr:rowOff>
    </xdr:to>
    <xdr:sp macro="" textlink="">
      <xdr:nvSpPr>
        <xdr:cNvPr id="162" name="Text Box 8"/>
        <xdr:cNvSpPr txBox="1">
          <a:spLocks noChangeArrowheads="1"/>
        </xdr:cNvSpPr>
      </xdr:nvSpPr>
      <xdr:spPr bwMode="auto">
        <a:xfrm>
          <a:off x="1838325" y="1787747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723</xdr:row>
      <xdr:rowOff>0</xdr:rowOff>
    </xdr:from>
    <xdr:to>
      <xdr:col>1</xdr:col>
      <xdr:colOff>1304925</xdr:colOff>
      <xdr:row>723</xdr:row>
      <xdr:rowOff>161925</xdr:rowOff>
    </xdr:to>
    <xdr:sp macro="" textlink="">
      <xdr:nvSpPr>
        <xdr:cNvPr id="163" name="Text Box 9"/>
        <xdr:cNvSpPr txBox="1">
          <a:spLocks noChangeArrowheads="1"/>
        </xdr:cNvSpPr>
      </xdr:nvSpPr>
      <xdr:spPr bwMode="auto">
        <a:xfrm>
          <a:off x="1838325" y="1787747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723</xdr:row>
      <xdr:rowOff>0</xdr:rowOff>
    </xdr:from>
    <xdr:to>
      <xdr:col>1</xdr:col>
      <xdr:colOff>1304925</xdr:colOff>
      <xdr:row>723</xdr:row>
      <xdr:rowOff>161925</xdr:rowOff>
    </xdr:to>
    <xdr:sp macro="" textlink="">
      <xdr:nvSpPr>
        <xdr:cNvPr id="164" name="Text Box 8"/>
        <xdr:cNvSpPr txBox="1">
          <a:spLocks noChangeArrowheads="1"/>
        </xdr:cNvSpPr>
      </xdr:nvSpPr>
      <xdr:spPr bwMode="auto">
        <a:xfrm>
          <a:off x="1838325" y="1787747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723</xdr:row>
      <xdr:rowOff>0</xdr:rowOff>
    </xdr:from>
    <xdr:to>
      <xdr:col>1</xdr:col>
      <xdr:colOff>1304925</xdr:colOff>
      <xdr:row>723</xdr:row>
      <xdr:rowOff>161925</xdr:rowOff>
    </xdr:to>
    <xdr:sp macro="" textlink="">
      <xdr:nvSpPr>
        <xdr:cNvPr id="165" name="Text Box 9"/>
        <xdr:cNvSpPr txBox="1">
          <a:spLocks noChangeArrowheads="1"/>
        </xdr:cNvSpPr>
      </xdr:nvSpPr>
      <xdr:spPr bwMode="auto">
        <a:xfrm>
          <a:off x="1838325" y="1787747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723</xdr:row>
      <xdr:rowOff>0</xdr:rowOff>
    </xdr:from>
    <xdr:to>
      <xdr:col>1</xdr:col>
      <xdr:colOff>1304925</xdr:colOff>
      <xdr:row>723</xdr:row>
      <xdr:rowOff>161925</xdr:rowOff>
    </xdr:to>
    <xdr:sp macro="" textlink="">
      <xdr:nvSpPr>
        <xdr:cNvPr id="166" name="Text Box 8"/>
        <xdr:cNvSpPr txBox="1">
          <a:spLocks noChangeArrowheads="1"/>
        </xdr:cNvSpPr>
      </xdr:nvSpPr>
      <xdr:spPr bwMode="auto">
        <a:xfrm>
          <a:off x="1838325" y="1787747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723</xdr:row>
      <xdr:rowOff>0</xdr:rowOff>
    </xdr:from>
    <xdr:to>
      <xdr:col>1</xdr:col>
      <xdr:colOff>1304925</xdr:colOff>
      <xdr:row>723</xdr:row>
      <xdr:rowOff>161925</xdr:rowOff>
    </xdr:to>
    <xdr:sp macro="" textlink="">
      <xdr:nvSpPr>
        <xdr:cNvPr id="167" name="Text Box 9"/>
        <xdr:cNvSpPr txBox="1">
          <a:spLocks noChangeArrowheads="1"/>
        </xdr:cNvSpPr>
      </xdr:nvSpPr>
      <xdr:spPr bwMode="auto">
        <a:xfrm>
          <a:off x="1838325" y="1787747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723</xdr:row>
      <xdr:rowOff>0</xdr:rowOff>
    </xdr:from>
    <xdr:to>
      <xdr:col>1</xdr:col>
      <xdr:colOff>1304925</xdr:colOff>
      <xdr:row>723</xdr:row>
      <xdr:rowOff>161925</xdr:rowOff>
    </xdr:to>
    <xdr:sp macro="" textlink="">
      <xdr:nvSpPr>
        <xdr:cNvPr id="168" name="Text Box 8"/>
        <xdr:cNvSpPr txBox="1">
          <a:spLocks noChangeArrowheads="1"/>
        </xdr:cNvSpPr>
      </xdr:nvSpPr>
      <xdr:spPr bwMode="auto">
        <a:xfrm>
          <a:off x="1838325" y="1787747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723</xdr:row>
      <xdr:rowOff>0</xdr:rowOff>
    </xdr:from>
    <xdr:to>
      <xdr:col>1</xdr:col>
      <xdr:colOff>1304925</xdr:colOff>
      <xdr:row>723</xdr:row>
      <xdr:rowOff>161925</xdr:rowOff>
    </xdr:to>
    <xdr:sp macro="" textlink="">
      <xdr:nvSpPr>
        <xdr:cNvPr id="169" name="Text Box 9"/>
        <xdr:cNvSpPr txBox="1">
          <a:spLocks noChangeArrowheads="1"/>
        </xdr:cNvSpPr>
      </xdr:nvSpPr>
      <xdr:spPr bwMode="auto">
        <a:xfrm>
          <a:off x="1838325" y="1787747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723</xdr:row>
      <xdr:rowOff>0</xdr:rowOff>
    </xdr:from>
    <xdr:to>
      <xdr:col>1</xdr:col>
      <xdr:colOff>1304925</xdr:colOff>
      <xdr:row>723</xdr:row>
      <xdr:rowOff>161925</xdr:rowOff>
    </xdr:to>
    <xdr:sp macro="" textlink="">
      <xdr:nvSpPr>
        <xdr:cNvPr id="170" name="Text Box 8"/>
        <xdr:cNvSpPr txBox="1">
          <a:spLocks noChangeArrowheads="1"/>
        </xdr:cNvSpPr>
      </xdr:nvSpPr>
      <xdr:spPr bwMode="auto">
        <a:xfrm>
          <a:off x="1838325" y="1787747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723</xdr:row>
      <xdr:rowOff>0</xdr:rowOff>
    </xdr:from>
    <xdr:to>
      <xdr:col>1</xdr:col>
      <xdr:colOff>1304925</xdr:colOff>
      <xdr:row>723</xdr:row>
      <xdr:rowOff>161925</xdr:rowOff>
    </xdr:to>
    <xdr:sp macro="" textlink="">
      <xdr:nvSpPr>
        <xdr:cNvPr id="171" name="Text Box 9"/>
        <xdr:cNvSpPr txBox="1">
          <a:spLocks noChangeArrowheads="1"/>
        </xdr:cNvSpPr>
      </xdr:nvSpPr>
      <xdr:spPr bwMode="auto">
        <a:xfrm>
          <a:off x="1838325" y="1787747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723</xdr:row>
      <xdr:rowOff>0</xdr:rowOff>
    </xdr:from>
    <xdr:to>
      <xdr:col>1</xdr:col>
      <xdr:colOff>1304925</xdr:colOff>
      <xdr:row>723</xdr:row>
      <xdr:rowOff>161925</xdr:rowOff>
    </xdr:to>
    <xdr:sp macro="" textlink="">
      <xdr:nvSpPr>
        <xdr:cNvPr id="172" name="Text Box 8"/>
        <xdr:cNvSpPr txBox="1">
          <a:spLocks noChangeArrowheads="1"/>
        </xdr:cNvSpPr>
      </xdr:nvSpPr>
      <xdr:spPr bwMode="auto">
        <a:xfrm>
          <a:off x="1838325" y="1787747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723</xdr:row>
      <xdr:rowOff>0</xdr:rowOff>
    </xdr:from>
    <xdr:to>
      <xdr:col>1</xdr:col>
      <xdr:colOff>1304925</xdr:colOff>
      <xdr:row>723</xdr:row>
      <xdr:rowOff>161925</xdr:rowOff>
    </xdr:to>
    <xdr:sp macro="" textlink="">
      <xdr:nvSpPr>
        <xdr:cNvPr id="173" name="Text Box 9"/>
        <xdr:cNvSpPr txBox="1">
          <a:spLocks noChangeArrowheads="1"/>
        </xdr:cNvSpPr>
      </xdr:nvSpPr>
      <xdr:spPr bwMode="auto">
        <a:xfrm>
          <a:off x="1838325" y="1787747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723</xdr:row>
      <xdr:rowOff>0</xdr:rowOff>
    </xdr:from>
    <xdr:to>
      <xdr:col>1</xdr:col>
      <xdr:colOff>1304925</xdr:colOff>
      <xdr:row>723</xdr:row>
      <xdr:rowOff>161925</xdr:rowOff>
    </xdr:to>
    <xdr:sp macro="" textlink="">
      <xdr:nvSpPr>
        <xdr:cNvPr id="174" name="Text Box 8"/>
        <xdr:cNvSpPr txBox="1">
          <a:spLocks noChangeArrowheads="1"/>
        </xdr:cNvSpPr>
      </xdr:nvSpPr>
      <xdr:spPr bwMode="auto">
        <a:xfrm>
          <a:off x="1838325" y="1787747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723</xdr:row>
      <xdr:rowOff>0</xdr:rowOff>
    </xdr:from>
    <xdr:to>
      <xdr:col>1</xdr:col>
      <xdr:colOff>1304925</xdr:colOff>
      <xdr:row>723</xdr:row>
      <xdr:rowOff>161925</xdr:rowOff>
    </xdr:to>
    <xdr:sp macro="" textlink="">
      <xdr:nvSpPr>
        <xdr:cNvPr id="175" name="Text Box 9"/>
        <xdr:cNvSpPr txBox="1">
          <a:spLocks noChangeArrowheads="1"/>
        </xdr:cNvSpPr>
      </xdr:nvSpPr>
      <xdr:spPr bwMode="auto">
        <a:xfrm>
          <a:off x="1838325" y="1787747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723</xdr:row>
      <xdr:rowOff>0</xdr:rowOff>
    </xdr:from>
    <xdr:to>
      <xdr:col>1</xdr:col>
      <xdr:colOff>1304925</xdr:colOff>
      <xdr:row>723</xdr:row>
      <xdr:rowOff>161925</xdr:rowOff>
    </xdr:to>
    <xdr:sp macro="" textlink="">
      <xdr:nvSpPr>
        <xdr:cNvPr id="176" name="Text Box 8"/>
        <xdr:cNvSpPr txBox="1">
          <a:spLocks noChangeArrowheads="1"/>
        </xdr:cNvSpPr>
      </xdr:nvSpPr>
      <xdr:spPr bwMode="auto">
        <a:xfrm>
          <a:off x="1838325" y="1787747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723</xdr:row>
      <xdr:rowOff>0</xdr:rowOff>
    </xdr:from>
    <xdr:to>
      <xdr:col>1</xdr:col>
      <xdr:colOff>1304925</xdr:colOff>
      <xdr:row>723</xdr:row>
      <xdr:rowOff>161925</xdr:rowOff>
    </xdr:to>
    <xdr:sp macro="" textlink="">
      <xdr:nvSpPr>
        <xdr:cNvPr id="177" name="Text Box 9"/>
        <xdr:cNvSpPr txBox="1">
          <a:spLocks noChangeArrowheads="1"/>
        </xdr:cNvSpPr>
      </xdr:nvSpPr>
      <xdr:spPr bwMode="auto">
        <a:xfrm>
          <a:off x="1838325" y="1787747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723</xdr:row>
      <xdr:rowOff>0</xdr:rowOff>
    </xdr:from>
    <xdr:to>
      <xdr:col>1</xdr:col>
      <xdr:colOff>1304925</xdr:colOff>
      <xdr:row>723</xdr:row>
      <xdr:rowOff>161925</xdr:rowOff>
    </xdr:to>
    <xdr:sp macro="" textlink="">
      <xdr:nvSpPr>
        <xdr:cNvPr id="178" name="Text Box 8"/>
        <xdr:cNvSpPr txBox="1">
          <a:spLocks noChangeArrowheads="1"/>
        </xdr:cNvSpPr>
      </xdr:nvSpPr>
      <xdr:spPr bwMode="auto">
        <a:xfrm>
          <a:off x="1838325" y="1787747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723</xdr:row>
      <xdr:rowOff>0</xdr:rowOff>
    </xdr:from>
    <xdr:to>
      <xdr:col>1</xdr:col>
      <xdr:colOff>1304925</xdr:colOff>
      <xdr:row>723</xdr:row>
      <xdr:rowOff>161925</xdr:rowOff>
    </xdr:to>
    <xdr:sp macro="" textlink="">
      <xdr:nvSpPr>
        <xdr:cNvPr id="179" name="Text Box 9"/>
        <xdr:cNvSpPr txBox="1">
          <a:spLocks noChangeArrowheads="1"/>
        </xdr:cNvSpPr>
      </xdr:nvSpPr>
      <xdr:spPr bwMode="auto">
        <a:xfrm>
          <a:off x="1838325" y="1787747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723</xdr:row>
      <xdr:rowOff>0</xdr:rowOff>
    </xdr:from>
    <xdr:to>
      <xdr:col>1</xdr:col>
      <xdr:colOff>1304925</xdr:colOff>
      <xdr:row>723</xdr:row>
      <xdr:rowOff>161925</xdr:rowOff>
    </xdr:to>
    <xdr:sp macro="" textlink="">
      <xdr:nvSpPr>
        <xdr:cNvPr id="180" name="Text Box 8"/>
        <xdr:cNvSpPr txBox="1">
          <a:spLocks noChangeArrowheads="1"/>
        </xdr:cNvSpPr>
      </xdr:nvSpPr>
      <xdr:spPr bwMode="auto">
        <a:xfrm>
          <a:off x="1838325" y="1787747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723</xdr:row>
      <xdr:rowOff>0</xdr:rowOff>
    </xdr:from>
    <xdr:to>
      <xdr:col>1</xdr:col>
      <xdr:colOff>1304925</xdr:colOff>
      <xdr:row>723</xdr:row>
      <xdr:rowOff>161925</xdr:rowOff>
    </xdr:to>
    <xdr:sp macro="" textlink="">
      <xdr:nvSpPr>
        <xdr:cNvPr id="181" name="Text Box 9"/>
        <xdr:cNvSpPr txBox="1">
          <a:spLocks noChangeArrowheads="1"/>
        </xdr:cNvSpPr>
      </xdr:nvSpPr>
      <xdr:spPr bwMode="auto">
        <a:xfrm>
          <a:off x="1838325" y="1787747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723</xdr:row>
      <xdr:rowOff>0</xdr:rowOff>
    </xdr:from>
    <xdr:to>
      <xdr:col>1</xdr:col>
      <xdr:colOff>1304925</xdr:colOff>
      <xdr:row>723</xdr:row>
      <xdr:rowOff>161925</xdr:rowOff>
    </xdr:to>
    <xdr:sp macro="" textlink="">
      <xdr:nvSpPr>
        <xdr:cNvPr id="182" name="Text Box 8"/>
        <xdr:cNvSpPr txBox="1">
          <a:spLocks noChangeArrowheads="1"/>
        </xdr:cNvSpPr>
      </xdr:nvSpPr>
      <xdr:spPr bwMode="auto">
        <a:xfrm>
          <a:off x="1838325" y="1787747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723</xdr:row>
      <xdr:rowOff>0</xdr:rowOff>
    </xdr:from>
    <xdr:to>
      <xdr:col>1</xdr:col>
      <xdr:colOff>1304925</xdr:colOff>
      <xdr:row>723</xdr:row>
      <xdr:rowOff>161925</xdr:rowOff>
    </xdr:to>
    <xdr:sp macro="" textlink="">
      <xdr:nvSpPr>
        <xdr:cNvPr id="183" name="Text Box 9"/>
        <xdr:cNvSpPr txBox="1">
          <a:spLocks noChangeArrowheads="1"/>
        </xdr:cNvSpPr>
      </xdr:nvSpPr>
      <xdr:spPr bwMode="auto">
        <a:xfrm>
          <a:off x="1838325" y="1787747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723</xdr:row>
      <xdr:rowOff>0</xdr:rowOff>
    </xdr:from>
    <xdr:to>
      <xdr:col>1</xdr:col>
      <xdr:colOff>1304925</xdr:colOff>
      <xdr:row>723</xdr:row>
      <xdr:rowOff>161925</xdr:rowOff>
    </xdr:to>
    <xdr:sp macro="" textlink="">
      <xdr:nvSpPr>
        <xdr:cNvPr id="184" name="Text Box 8"/>
        <xdr:cNvSpPr txBox="1">
          <a:spLocks noChangeArrowheads="1"/>
        </xdr:cNvSpPr>
      </xdr:nvSpPr>
      <xdr:spPr bwMode="auto">
        <a:xfrm>
          <a:off x="1838325" y="1787747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723</xdr:row>
      <xdr:rowOff>0</xdr:rowOff>
    </xdr:from>
    <xdr:to>
      <xdr:col>1</xdr:col>
      <xdr:colOff>1304925</xdr:colOff>
      <xdr:row>723</xdr:row>
      <xdr:rowOff>161925</xdr:rowOff>
    </xdr:to>
    <xdr:sp macro="" textlink="">
      <xdr:nvSpPr>
        <xdr:cNvPr id="185" name="Text Box 9"/>
        <xdr:cNvSpPr txBox="1">
          <a:spLocks noChangeArrowheads="1"/>
        </xdr:cNvSpPr>
      </xdr:nvSpPr>
      <xdr:spPr bwMode="auto">
        <a:xfrm>
          <a:off x="1838325" y="1787747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723</xdr:row>
      <xdr:rowOff>0</xdr:rowOff>
    </xdr:from>
    <xdr:to>
      <xdr:col>1</xdr:col>
      <xdr:colOff>1304925</xdr:colOff>
      <xdr:row>723</xdr:row>
      <xdr:rowOff>161925</xdr:rowOff>
    </xdr:to>
    <xdr:sp macro="" textlink="">
      <xdr:nvSpPr>
        <xdr:cNvPr id="186" name="Text Box 8"/>
        <xdr:cNvSpPr txBox="1">
          <a:spLocks noChangeArrowheads="1"/>
        </xdr:cNvSpPr>
      </xdr:nvSpPr>
      <xdr:spPr bwMode="auto">
        <a:xfrm>
          <a:off x="1838325" y="1787747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723</xdr:row>
      <xdr:rowOff>0</xdr:rowOff>
    </xdr:from>
    <xdr:to>
      <xdr:col>1</xdr:col>
      <xdr:colOff>1304925</xdr:colOff>
      <xdr:row>723</xdr:row>
      <xdr:rowOff>161925</xdr:rowOff>
    </xdr:to>
    <xdr:sp macro="" textlink="">
      <xdr:nvSpPr>
        <xdr:cNvPr id="187" name="Text Box 9"/>
        <xdr:cNvSpPr txBox="1">
          <a:spLocks noChangeArrowheads="1"/>
        </xdr:cNvSpPr>
      </xdr:nvSpPr>
      <xdr:spPr bwMode="auto">
        <a:xfrm>
          <a:off x="1838325" y="1787747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723</xdr:row>
      <xdr:rowOff>0</xdr:rowOff>
    </xdr:from>
    <xdr:to>
      <xdr:col>1</xdr:col>
      <xdr:colOff>1304925</xdr:colOff>
      <xdr:row>723</xdr:row>
      <xdr:rowOff>161925</xdr:rowOff>
    </xdr:to>
    <xdr:sp macro="" textlink="">
      <xdr:nvSpPr>
        <xdr:cNvPr id="188" name="Text Box 8"/>
        <xdr:cNvSpPr txBox="1">
          <a:spLocks noChangeArrowheads="1"/>
        </xdr:cNvSpPr>
      </xdr:nvSpPr>
      <xdr:spPr bwMode="auto">
        <a:xfrm>
          <a:off x="1838325" y="1787747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723</xdr:row>
      <xdr:rowOff>0</xdr:rowOff>
    </xdr:from>
    <xdr:to>
      <xdr:col>1</xdr:col>
      <xdr:colOff>1304925</xdr:colOff>
      <xdr:row>723</xdr:row>
      <xdr:rowOff>161925</xdr:rowOff>
    </xdr:to>
    <xdr:sp macro="" textlink="">
      <xdr:nvSpPr>
        <xdr:cNvPr id="189" name="Text Box 9"/>
        <xdr:cNvSpPr txBox="1">
          <a:spLocks noChangeArrowheads="1"/>
        </xdr:cNvSpPr>
      </xdr:nvSpPr>
      <xdr:spPr bwMode="auto">
        <a:xfrm>
          <a:off x="1838325" y="1787747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723</xdr:row>
      <xdr:rowOff>0</xdr:rowOff>
    </xdr:from>
    <xdr:to>
      <xdr:col>1</xdr:col>
      <xdr:colOff>1304925</xdr:colOff>
      <xdr:row>723</xdr:row>
      <xdr:rowOff>161925</xdr:rowOff>
    </xdr:to>
    <xdr:sp macro="" textlink="">
      <xdr:nvSpPr>
        <xdr:cNvPr id="190" name="Text Box 8"/>
        <xdr:cNvSpPr txBox="1">
          <a:spLocks noChangeArrowheads="1"/>
        </xdr:cNvSpPr>
      </xdr:nvSpPr>
      <xdr:spPr bwMode="auto">
        <a:xfrm>
          <a:off x="1838325" y="1787747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723</xdr:row>
      <xdr:rowOff>0</xdr:rowOff>
    </xdr:from>
    <xdr:to>
      <xdr:col>1</xdr:col>
      <xdr:colOff>1304925</xdr:colOff>
      <xdr:row>723</xdr:row>
      <xdr:rowOff>161925</xdr:rowOff>
    </xdr:to>
    <xdr:sp macro="" textlink="">
      <xdr:nvSpPr>
        <xdr:cNvPr id="191" name="Text Box 9"/>
        <xdr:cNvSpPr txBox="1">
          <a:spLocks noChangeArrowheads="1"/>
        </xdr:cNvSpPr>
      </xdr:nvSpPr>
      <xdr:spPr bwMode="auto">
        <a:xfrm>
          <a:off x="1838325" y="1787747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723</xdr:row>
      <xdr:rowOff>0</xdr:rowOff>
    </xdr:from>
    <xdr:to>
      <xdr:col>1</xdr:col>
      <xdr:colOff>1304925</xdr:colOff>
      <xdr:row>723</xdr:row>
      <xdr:rowOff>161925</xdr:rowOff>
    </xdr:to>
    <xdr:sp macro="" textlink="">
      <xdr:nvSpPr>
        <xdr:cNvPr id="192" name="Text Box 8"/>
        <xdr:cNvSpPr txBox="1">
          <a:spLocks noChangeArrowheads="1"/>
        </xdr:cNvSpPr>
      </xdr:nvSpPr>
      <xdr:spPr bwMode="auto">
        <a:xfrm>
          <a:off x="1838325" y="1787747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723</xdr:row>
      <xdr:rowOff>0</xdr:rowOff>
    </xdr:from>
    <xdr:to>
      <xdr:col>1</xdr:col>
      <xdr:colOff>1304925</xdr:colOff>
      <xdr:row>723</xdr:row>
      <xdr:rowOff>161925</xdr:rowOff>
    </xdr:to>
    <xdr:sp macro="" textlink="">
      <xdr:nvSpPr>
        <xdr:cNvPr id="193" name="Text Box 9"/>
        <xdr:cNvSpPr txBox="1">
          <a:spLocks noChangeArrowheads="1"/>
        </xdr:cNvSpPr>
      </xdr:nvSpPr>
      <xdr:spPr bwMode="auto">
        <a:xfrm>
          <a:off x="1838325" y="1787747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723</xdr:row>
      <xdr:rowOff>0</xdr:rowOff>
    </xdr:from>
    <xdr:to>
      <xdr:col>1</xdr:col>
      <xdr:colOff>1304925</xdr:colOff>
      <xdr:row>723</xdr:row>
      <xdr:rowOff>161925</xdr:rowOff>
    </xdr:to>
    <xdr:sp macro="" textlink="">
      <xdr:nvSpPr>
        <xdr:cNvPr id="194" name="Text Box 8"/>
        <xdr:cNvSpPr txBox="1">
          <a:spLocks noChangeArrowheads="1"/>
        </xdr:cNvSpPr>
      </xdr:nvSpPr>
      <xdr:spPr bwMode="auto">
        <a:xfrm>
          <a:off x="1838325" y="1787747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723</xdr:row>
      <xdr:rowOff>0</xdr:rowOff>
    </xdr:from>
    <xdr:to>
      <xdr:col>1</xdr:col>
      <xdr:colOff>1304925</xdr:colOff>
      <xdr:row>723</xdr:row>
      <xdr:rowOff>161925</xdr:rowOff>
    </xdr:to>
    <xdr:sp macro="" textlink="">
      <xdr:nvSpPr>
        <xdr:cNvPr id="195" name="Text Box 9"/>
        <xdr:cNvSpPr txBox="1">
          <a:spLocks noChangeArrowheads="1"/>
        </xdr:cNvSpPr>
      </xdr:nvSpPr>
      <xdr:spPr bwMode="auto">
        <a:xfrm>
          <a:off x="1838325" y="1787747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723</xdr:row>
      <xdr:rowOff>0</xdr:rowOff>
    </xdr:from>
    <xdr:to>
      <xdr:col>1</xdr:col>
      <xdr:colOff>1304925</xdr:colOff>
      <xdr:row>723</xdr:row>
      <xdr:rowOff>161925</xdr:rowOff>
    </xdr:to>
    <xdr:sp macro="" textlink="">
      <xdr:nvSpPr>
        <xdr:cNvPr id="196" name="Text Box 8"/>
        <xdr:cNvSpPr txBox="1">
          <a:spLocks noChangeArrowheads="1"/>
        </xdr:cNvSpPr>
      </xdr:nvSpPr>
      <xdr:spPr bwMode="auto">
        <a:xfrm>
          <a:off x="1838325" y="1787747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723</xdr:row>
      <xdr:rowOff>0</xdr:rowOff>
    </xdr:from>
    <xdr:to>
      <xdr:col>1</xdr:col>
      <xdr:colOff>1304925</xdr:colOff>
      <xdr:row>723</xdr:row>
      <xdr:rowOff>161925</xdr:rowOff>
    </xdr:to>
    <xdr:sp macro="" textlink="">
      <xdr:nvSpPr>
        <xdr:cNvPr id="197" name="Text Box 9"/>
        <xdr:cNvSpPr txBox="1">
          <a:spLocks noChangeArrowheads="1"/>
        </xdr:cNvSpPr>
      </xdr:nvSpPr>
      <xdr:spPr bwMode="auto">
        <a:xfrm>
          <a:off x="1838325" y="1787747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723</xdr:row>
      <xdr:rowOff>0</xdr:rowOff>
    </xdr:from>
    <xdr:to>
      <xdr:col>1</xdr:col>
      <xdr:colOff>1304925</xdr:colOff>
      <xdr:row>723</xdr:row>
      <xdr:rowOff>161925</xdr:rowOff>
    </xdr:to>
    <xdr:sp macro="" textlink="">
      <xdr:nvSpPr>
        <xdr:cNvPr id="198" name="Text Box 8"/>
        <xdr:cNvSpPr txBox="1">
          <a:spLocks noChangeArrowheads="1"/>
        </xdr:cNvSpPr>
      </xdr:nvSpPr>
      <xdr:spPr bwMode="auto">
        <a:xfrm>
          <a:off x="1838325" y="1787747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723</xdr:row>
      <xdr:rowOff>0</xdr:rowOff>
    </xdr:from>
    <xdr:to>
      <xdr:col>1</xdr:col>
      <xdr:colOff>1304925</xdr:colOff>
      <xdr:row>723</xdr:row>
      <xdr:rowOff>161925</xdr:rowOff>
    </xdr:to>
    <xdr:sp macro="" textlink="">
      <xdr:nvSpPr>
        <xdr:cNvPr id="199" name="Text Box 9"/>
        <xdr:cNvSpPr txBox="1">
          <a:spLocks noChangeArrowheads="1"/>
        </xdr:cNvSpPr>
      </xdr:nvSpPr>
      <xdr:spPr bwMode="auto">
        <a:xfrm>
          <a:off x="1838325" y="1787747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723</xdr:row>
      <xdr:rowOff>0</xdr:rowOff>
    </xdr:from>
    <xdr:to>
      <xdr:col>1</xdr:col>
      <xdr:colOff>1304925</xdr:colOff>
      <xdr:row>723</xdr:row>
      <xdr:rowOff>161925</xdr:rowOff>
    </xdr:to>
    <xdr:sp macro="" textlink="">
      <xdr:nvSpPr>
        <xdr:cNvPr id="200" name="Text Box 8"/>
        <xdr:cNvSpPr txBox="1">
          <a:spLocks noChangeArrowheads="1"/>
        </xdr:cNvSpPr>
      </xdr:nvSpPr>
      <xdr:spPr bwMode="auto">
        <a:xfrm>
          <a:off x="1838325" y="1787747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723</xdr:row>
      <xdr:rowOff>0</xdr:rowOff>
    </xdr:from>
    <xdr:to>
      <xdr:col>1</xdr:col>
      <xdr:colOff>1304925</xdr:colOff>
      <xdr:row>723</xdr:row>
      <xdr:rowOff>161925</xdr:rowOff>
    </xdr:to>
    <xdr:sp macro="" textlink="">
      <xdr:nvSpPr>
        <xdr:cNvPr id="201" name="Text Box 9"/>
        <xdr:cNvSpPr txBox="1">
          <a:spLocks noChangeArrowheads="1"/>
        </xdr:cNvSpPr>
      </xdr:nvSpPr>
      <xdr:spPr bwMode="auto">
        <a:xfrm>
          <a:off x="1838325" y="1787747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723</xdr:row>
      <xdr:rowOff>0</xdr:rowOff>
    </xdr:from>
    <xdr:to>
      <xdr:col>1</xdr:col>
      <xdr:colOff>1304925</xdr:colOff>
      <xdr:row>723</xdr:row>
      <xdr:rowOff>161925</xdr:rowOff>
    </xdr:to>
    <xdr:sp macro="" textlink="">
      <xdr:nvSpPr>
        <xdr:cNvPr id="202" name="Text Box 8"/>
        <xdr:cNvSpPr txBox="1">
          <a:spLocks noChangeArrowheads="1"/>
        </xdr:cNvSpPr>
      </xdr:nvSpPr>
      <xdr:spPr bwMode="auto">
        <a:xfrm>
          <a:off x="1838325" y="1787747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723</xdr:row>
      <xdr:rowOff>0</xdr:rowOff>
    </xdr:from>
    <xdr:to>
      <xdr:col>1</xdr:col>
      <xdr:colOff>1304925</xdr:colOff>
      <xdr:row>723</xdr:row>
      <xdr:rowOff>161925</xdr:rowOff>
    </xdr:to>
    <xdr:sp macro="" textlink="">
      <xdr:nvSpPr>
        <xdr:cNvPr id="203" name="Text Box 9"/>
        <xdr:cNvSpPr txBox="1">
          <a:spLocks noChangeArrowheads="1"/>
        </xdr:cNvSpPr>
      </xdr:nvSpPr>
      <xdr:spPr bwMode="auto">
        <a:xfrm>
          <a:off x="1838325" y="1787747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723</xdr:row>
      <xdr:rowOff>0</xdr:rowOff>
    </xdr:from>
    <xdr:to>
      <xdr:col>1</xdr:col>
      <xdr:colOff>1304925</xdr:colOff>
      <xdr:row>723</xdr:row>
      <xdr:rowOff>161925</xdr:rowOff>
    </xdr:to>
    <xdr:sp macro="" textlink="">
      <xdr:nvSpPr>
        <xdr:cNvPr id="204" name="Text Box 8"/>
        <xdr:cNvSpPr txBox="1">
          <a:spLocks noChangeArrowheads="1"/>
        </xdr:cNvSpPr>
      </xdr:nvSpPr>
      <xdr:spPr bwMode="auto">
        <a:xfrm>
          <a:off x="1838325" y="1787747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723</xdr:row>
      <xdr:rowOff>0</xdr:rowOff>
    </xdr:from>
    <xdr:to>
      <xdr:col>1</xdr:col>
      <xdr:colOff>1304925</xdr:colOff>
      <xdr:row>723</xdr:row>
      <xdr:rowOff>161925</xdr:rowOff>
    </xdr:to>
    <xdr:sp macro="" textlink="">
      <xdr:nvSpPr>
        <xdr:cNvPr id="205" name="Text Box 9"/>
        <xdr:cNvSpPr txBox="1">
          <a:spLocks noChangeArrowheads="1"/>
        </xdr:cNvSpPr>
      </xdr:nvSpPr>
      <xdr:spPr bwMode="auto">
        <a:xfrm>
          <a:off x="1838325" y="1787747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723</xdr:row>
      <xdr:rowOff>0</xdr:rowOff>
    </xdr:from>
    <xdr:to>
      <xdr:col>1</xdr:col>
      <xdr:colOff>1304925</xdr:colOff>
      <xdr:row>723</xdr:row>
      <xdr:rowOff>161925</xdr:rowOff>
    </xdr:to>
    <xdr:sp macro="" textlink="">
      <xdr:nvSpPr>
        <xdr:cNvPr id="206" name="Text Box 8"/>
        <xdr:cNvSpPr txBox="1">
          <a:spLocks noChangeArrowheads="1"/>
        </xdr:cNvSpPr>
      </xdr:nvSpPr>
      <xdr:spPr bwMode="auto">
        <a:xfrm>
          <a:off x="1838325" y="1787747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723</xdr:row>
      <xdr:rowOff>0</xdr:rowOff>
    </xdr:from>
    <xdr:to>
      <xdr:col>1</xdr:col>
      <xdr:colOff>1304925</xdr:colOff>
      <xdr:row>723</xdr:row>
      <xdr:rowOff>161925</xdr:rowOff>
    </xdr:to>
    <xdr:sp macro="" textlink="">
      <xdr:nvSpPr>
        <xdr:cNvPr id="207" name="Text Box 9"/>
        <xdr:cNvSpPr txBox="1">
          <a:spLocks noChangeArrowheads="1"/>
        </xdr:cNvSpPr>
      </xdr:nvSpPr>
      <xdr:spPr bwMode="auto">
        <a:xfrm>
          <a:off x="1838325" y="1787747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723</xdr:row>
      <xdr:rowOff>0</xdr:rowOff>
    </xdr:from>
    <xdr:to>
      <xdr:col>1</xdr:col>
      <xdr:colOff>1304925</xdr:colOff>
      <xdr:row>723</xdr:row>
      <xdr:rowOff>161925</xdr:rowOff>
    </xdr:to>
    <xdr:sp macro="" textlink="">
      <xdr:nvSpPr>
        <xdr:cNvPr id="208" name="Text Box 8"/>
        <xdr:cNvSpPr txBox="1">
          <a:spLocks noChangeArrowheads="1"/>
        </xdr:cNvSpPr>
      </xdr:nvSpPr>
      <xdr:spPr bwMode="auto">
        <a:xfrm>
          <a:off x="1838325" y="1787747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723</xdr:row>
      <xdr:rowOff>0</xdr:rowOff>
    </xdr:from>
    <xdr:to>
      <xdr:col>1</xdr:col>
      <xdr:colOff>1304925</xdr:colOff>
      <xdr:row>723</xdr:row>
      <xdr:rowOff>161925</xdr:rowOff>
    </xdr:to>
    <xdr:sp macro="" textlink="">
      <xdr:nvSpPr>
        <xdr:cNvPr id="209" name="Text Box 9"/>
        <xdr:cNvSpPr txBox="1">
          <a:spLocks noChangeArrowheads="1"/>
        </xdr:cNvSpPr>
      </xdr:nvSpPr>
      <xdr:spPr bwMode="auto">
        <a:xfrm>
          <a:off x="1838325" y="1787747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723</xdr:row>
      <xdr:rowOff>0</xdr:rowOff>
    </xdr:from>
    <xdr:to>
      <xdr:col>1</xdr:col>
      <xdr:colOff>1304925</xdr:colOff>
      <xdr:row>723</xdr:row>
      <xdr:rowOff>161925</xdr:rowOff>
    </xdr:to>
    <xdr:sp macro="" textlink="">
      <xdr:nvSpPr>
        <xdr:cNvPr id="210" name="Text Box 8"/>
        <xdr:cNvSpPr txBox="1">
          <a:spLocks noChangeArrowheads="1"/>
        </xdr:cNvSpPr>
      </xdr:nvSpPr>
      <xdr:spPr bwMode="auto">
        <a:xfrm>
          <a:off x="1838325" y="1787747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723</xdr:row>
      <xdr:rowOff>0</xdr:rowOff>
    </xdr:from>
    <xdr:to>
      <xdr:col>1</xdr:col>
      <xdr:colOff>1304925</xdr:colOff>
      <xdr:row>723</xdr:row>
      <xdr:rowOff>161925</xdr:rowOff>
    </xdr:to>
    <xdr:sp macro="" textlink="">
      <xdr:nvSpPr>
        <xdr:cNvPr id="211" name="Text Box 9"/>
        <xdr:cNvSpPr txBox="1">
          <a:spLocks noChangeArrowheads="1"/>
        </xdr:cNvSpPr>
      </xdr:nvSpPr>
      <xdr:spPr bwMode="auto">
        <a:xfrm>
          <a:off x="1838325" y="1787747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723</xdr:row>
      <xdr:rowOff>0</xdr:rowOff>
    </xdr:from>
    <xdr:to>
      <xdr:col>1</xdr:col>
      <xdr:colOff>1304925</xdr:colOff>
      <xdr:row>723</xdr:row>
      <xdr:rowOff>161925</xdr:rowOff>
    </xdr:to>
    <xdr:sp macro="" textlink="">
      <xdr:nvSpPr>
        <xdr:cNvPr id="212" name="Text Box 8"/>
        <xdr:cNvSpPr txBox="1">
          <a:spLocks noChangeArrowheads="1"/>
        </xdr:cNvSpPr>
      </xdr:nvSpPr>
      <xdr:spPr bwMode="auto">
        <a:xfrm>
          <a:off x="1838325" y="1787747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723</xdr:row>
      <xdr:rowOff>0</xdr:rowOff>
    </xdr:from>
    <xdr:to>
      <xdr:col>1</xdr:col>
      <xdr:colOff>1304925</xdr:colOff>
      <xdr:row>723</xdr:row>
      <xdr:rowOff>161925</xdr:rowOff>
    </xdr:to>
    <xdr:sp macro="" textlink="">
      <xdr:nvSpPr>
        <xdr:cNvPr id="213" name="Text Box 9"/>
        <xdr:cNvSpPr txBox="1">
          <a:spLocks noChangeArrowheads="1"/>
        </xdr:cNvSpPr>
      </xdr:nvSpPr>
      <xdr:spPr bwMode="auto">
        <a:xfrm>
          <a:off x="1838325" y="1787747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723</xdr:row>
      <xdr:rowOff>0</xdr:rowOff>
    </xdr:from>
    <xdr:to>
      <xdr:col>1</xdr:col>
      <xdr:colOff>1304925</xdr:colOff>
      <xdr:row>723</xdr:row>
      <xdr:rowOff>161925</xdr:rowOff>
    </xdr:to>
    <xdr:sp macro="" textlink="">
      <xdr:nvSpPr>
        <xdr:cNvPr id="214" name="Text Box 8"/>
        <xdr:cNvSpPr txBox="1">
          <a:spLocks noChangeArrowheads="1"/>
        </xdr:cNvSpPr>
      </xdr:nvSpPr>
      <xdr:spPr bwMode="auto">
        <a:xfrm>
          <a:off x="1838325" y="1787747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723</xdr:row>
      <xdr:rowOff>0</xdr:rowOff>
    </xdr:from>
    <xdr:to>
      <xdr:col>1</xdr:col>
      <xdr:colOff>1304925</xdr:colOff>
      <xdr:row>723</xdr:row>
      <xdr:rowOff>161925</xdr:rowOff>
    </xdr:to>
    <xdr:sp macro="" textlink="">
      <xdr:nvSpPr>
        <xdr:cNvPr id="215" name="Text Box 9"/>
        <xdr:cNvSpPr txBox="1">
          <a:spLocks noChangeArrowheads="1"/>
        </xdr:cNvSpPr>
      </xdr:nvSpPr>
      <xdr:spPr bwMode="auto">
        <a:xfrm>
          <a:off x="1838325" y="1787747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723</xdr:row>
      <xdr:rowOff>0</xdr:rowOff>
    </xdr:from>
    <xdr:to>
      <xdr:col>1</xdr:col>
      <xdr:colOff>1304925</xdr:colOff>
      <xdr:row>723</xdr:row>
      <xdr:rowOff>161925</xdr:rowOff>
    </xdr:to>
    <xdr:sp macro="" textlink="">
      <xdr:nvSpPr>
        <xdr:cNvPr id="216" name="Text Box 8"/>
        <xdr:cNvSpPr txBox="1">
          <a:spLocks noChangeArrowheads="1"/>
        </xdr:cNvSpPr>
      </xdr:nvSpPr>
      <xdr:spPr bwMode="auto">
        <a:xfrm>
          <a:off x="1838325" y="1787747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723</xdr:row>
      <xdr:rowOff>0</xdr:rowOff>
    </xdr:from>
    <xdr:to>
      <xdr:col>1</xdr:col>
      <xdr:colOff>1304925</xdr:colOff>
      <xdr:row>723</xdr:row>
      <xdr:rowOff>161925</xdr:rowOff>
    </xdr:to>
    <xdr:sp macro="" textlink="">
      <xdr:nvSpPr>
        <xdr:cNvPr id="217" name="Text Box 9"/>
        <xdr:cNvSpPr txBox="1">
          <a:spLocks noChangeArrowheads="1"/>
        </xdr:cNvSpPr>
      </xdr:nvSpPr>
      <xdr:spPr bwMode="auto">
        <a:xfrm>
          <a:off x="1838325" y="1787747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723</xdr:row>
      <xdr:rowOff>0</xdr:rowOff>
    </xdr:from>
    <xdr:to>
      <xdr:col>1</xdr:col>
      <xdr:colOff>1304925</xdr:colOff>
      <xdr:row>723</xdr:row>
      <xdr:rowOff>161925</xdr:rowOff>
    </xdr:to>
    <xdr:sp macro="" textlink="">
      <xdr:nvSpPr>
        <xdr:cNvPr id="218" name="Text Box 8"/>
        <xdr:cNvSpPr txBox="1">
          <a:spLocks noChangeArrowheads="1"/>
        </xdr:cNvSpPr>
      </xdr:nvSpPr>
      <xdr:spPr bwMode="auto">
        <a:xfrm>
          <a:off x="1838325" y="1787747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723</xdr:row>
      <xdr:rowOff>0</xdr:rowOff>
    </xdr:from>
    <xdr:to>
      <xdr:col>1</xdr:col>
      <xdr:colOff>1304925</xdr:colOff>
      <xdr:row>723</xdr:row>
      <xdr:rowOff>161925</xdr:rowOff>
    </xdr:to>
    <xdr:sp macro="" textlink="">
      <xdr:nvSpPr>
        <xdr:cNvPr id="219" name="Text Box 9"/>
        <xdr:cNvSpPr txBox="1">
          <a:spLocks noChangeArrowheads="1"/>
        </xdr:cNvSpPr>
      </xdr:nvSpPr>
      <xdr:spPr bwMode="auto">
        <a:xfrm>
          <a:off x="1838325" y="1787747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723</xdr:row>
      <xdr:rowOff>0</xdr:rowOff>
    </xdr:from>
    <xdr:to>
      <xdr:col>1</xdr:col>
      <xdr:colOff>1304925</xdr:colOff>
      <xdr:row>723</xdr:row>
      <xdr:rowOff>161925</xdr:rowOff>
    </xdr:to>
    <xdr:sp macro="" textlink="">
      <xdr:nvSpPr>
        <xdr:cNvPr id="220" name="Text Box 8"/>
        <xdr:cNvSpPr txBox="1">
          <a:spLocks noChangeArrowheads="1"/>
        </xdr:cNvSpPr>
      </xdr:nvSpPr>
      <xdr:spPr bwMode="auto">
        <a:xfrm>
          <a:off x="1838325" y="1787747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723</xdr:row>
      <xdr:rowOff>0</xdr:rowOff>
    </xdr:from>
    <xdr:to>
      <xdr:col>1</xdr:col>
      <xdr:colOff>1304925</xdr:colOff>
      <xdr:row>723</xdr:row>
      <xdr:rowOff>161925</xdr:rowOff>
    </xdr:to>
    <xdr:sp macro="" textlink="">
      <xdr:nvSpPr>
        <xdr:cNvPr id="221" name="Text Box 9"/>
        <xdr:cNvSpPr txBox="1">
          <a:spLocks noChangeArrowheads="1"/>
        </xdr:cNvSpPr>
      </xdr:nvSpPr>
      <xdr:spPr bwMode="auto">
        <a:xfrm>
          <a:off x="1838325" y="1787747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723</xdr:row>
      <xdr:rowOff>0</xdr:rowOff>
    </xdr:from>
    <xdr:to>
      <xdr:col>1</xdr:col>
      <xdr:colOff>1304925</xdr:colOff>
      <xdr:row>723</xdr:row>
      <xdr:rowOff>161925</xdr:rowOff>
    </xdr:to>
    <xdr:sp macro="" textlink="">
      <xdr:nvSpPr>
        <xdr:cNvPr id="222" name="Text Box 8"/>
        <xdr:cNvSpPr txBox="1">
          <a:spLocks noChangeArrowheads="1"/>
        </xdr:cNvSpPr>
      </xdr:nvSpPr>
      <xdr:spPr bwMode="auto">
        <a:xfrm>
          <a:off x="1838325" y="1787747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723</xdr:row>
      <xdr:rowOff>0</xdr:rowOff>
    </xdr:from>
    <xdr:to>
      <xdr:col>1</xdr:col>
      <xdr:colOff>1304925</xdr:colOff>
      <xdr:row>723</xdr:row>
      <xdr:rowOff>161925</xdr:rowOff>
    </xdr:to>
    <xdr:sp macro="" textlink="">
      <xdr:nvSpPr>
        <xdr:cNvPr id="223" name="Text Box 9"/>
        <xdr:cNvSpPr txBox="1">
          <a:spLocks noChangeArrowheads="1"/>
        </xdr:cNvSpPr>
      </xdr:nvSpPr>
      <xdr:spPr bwMode="auto">
        <a:xfrm>
          <a:off x="1838325" y="1787747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723</xdr:row>
      <xdr:rowOff>0</xdr:rowOff>
    </xdr:from>
    <xdr:to>
      <xdr:col>1</xdr:col>
      <xdr:colOff>1304925</xdr:colOff>
      <xdr:row>723</xdr:row>
      <xdr:rowOff>161925</xdr:rowOff>
    </xdr:to>
    <xdr:sp macro="" textlink="">
      <xdr:nvSpPr>
        <xdr:cNvPr id="224" name="Text Box 8"/>
        <xdr:cNvSpPr txBox="1">
          <a:spLocks noChangeArrowheads="1"/>
        </xdr:cNvSpPr>
      </xdr:nvSpPr>
      <xdr:spPr bwMode="auto">
        <a:xfrm>
          <a:off x="1838325" y="1787747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723</xdr:row>
      <xdr:rowOff>0</xdr:rowOff>
    </xdr:from>
    <xdr:to>
      <xdr:col>1</xdr:col>
      <xdr:colOff>1304925</xdr:colOff>
      <xdr:row>723</xdr:row>
      <xdr:rowOff>161925</xdr:rowOff>
    </xdr:to>
    <xdr:sp macro="" textlink="">
      <xdr:nvSpPr>
        <xdr:cNvPr id="225" name="Text Box 9"/>
        <xdr:cNvSpPr txBox="1">
          <a:spLocks noChangeArrowheads="1"/>
        </xdr:cNvSpPr>
      </xdr:nvSpPr>
      <xdr:spPr bwMode="auto">
        <a:xfrm>
          <a:off x="1838325" y="1787747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723</xdr:row>
      <xdr:rowOff>0</xdr:rowOff>
    </xdr:from>
    <xdr:to>
      <xdr:col>1</xdr:col>
      <xdr:colOff>1304925</xdr:colOff>
      <xdr:row>723</xdr:row>
      <xdr:rowOff>161925</xdr:rowOff>
    </xdr:to>
    <xdr:sp macro="" textlink="">
      <xdr:nvSpPr>
        <xdr:cNvPr id="226" name="Text Box 8"/>
        <xdr:cNvSpPr txBox="1">
          <a:spLocks noChangeArrowheads="1"/>
        </xdr:cNvSpPr>
      </xdr:nvSpPr>
      <xdr:spPr bwMode="auto">
        <a:xfrm>
          <a:off x="1838325" y="1787747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723</xdr:row>
      <xdr:rowOff>0</xdr:rowOff>
    </xdr:from>
    <xdr:to>
      <xdr:col>1</xdr:col>
      <xdr:colOff>1304925</xdr:colOff>
      <xdr:row>723</xdr:row>
      <xdr:rowOff>161925</xdr:rowOff>
    </xdr:to>
    <xdr:sp macro="" textlink="">
      <xdr:nvSpPr>
        <xdr:cNvPr id="227" name="Text Box 9"/>
        <xdr:cNvSpPr txBox="1">
          <a:spLocks noChangeArrowheads="1"/>
        </xdr:cNvSpPr>
      </xdr:nvSpPr>
      <xdr:spPr bwMode="auto">
        <a:xfrm>
          <a:off x="1838325" y="1787747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723</xdr:row>
      <xdr:rowOff>0</xdr:rowOff>
    </xdr:from>
    <xdr:to>
      <xdr:col>1</xdr:col>
      <xdr:colOff>1304925</xdr:colOff>
      <xdr:row>723</xdr:row>
      <xdr:rowOff>161925</xdr:rowOff>
    </xdr:to>
    <xdr:sp macro="" textlink="">
      <xdr:nvSpPr>
        <xdr:cNvPr id="228" name="Text Box 8"/>
        <xdr:cNvSpPr txBox="1">
          <a:spLocks noChangeArrowheads="1"/>
        </xdr:cNvSpPr>
      </xdr:nvSpPr>
      <xdr:spPr bwMode="auto">
        <a:xfrm>
          <a:off x="1838325" y="1787747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723</xdr:row>
      <xdr:rowOff>0</xdr:rowOff>
    </xdr:from>
    <xdr:to>
      <xdr:col>1</xdr:col>
      <xdr:colOff>1304925</xdr:colOff>
      <xdr:row>723</xdr:row>
      <xdr:rowOff>161925</xdr:rowOff>
    </xdr:to>
    <xdr:sp macro="" textlink="">
      <xdr:nvSpPr>
        <xdr:cNvPr id="229" name="Text Box 9"/>
        <xdr:cNvSpPr txBox="1">
          <a:spLocks noChangeArrowheads="1"/>
        </xdr:cNvSpPr>
      </xdr:nvSpPr>
      <xdr:spPr bwMode="auto">
        <a:xfrm>
          <a:off x="1838325" y="1787747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nproyecto01\FORTUNA%20(E)\backup\DATOS\Zona4-B\Monte%20Plata\Ac.%20Las%20Guazumas%20Parte%20A-ING.%20INOCENCIO%20GUZMAN%20PEREZ\CUB0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CLAUDIA\Mis%20documentos\TRABAJO%20CLAUDIA\Garibaldy%20Bautista%20(actualizaciones)\analisis%20el%20pino%20junumuc&#250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backup%20costos%2003\RECLAMACIONES%202005\ZONA%20II\Documents%20and%20Settings\CLAUDIA\Mis%20documentos\TRABAJO%20CLAUDIA\Garibaldy%20Bautista%20(actualizaciones)\analisis%20el%20pino%20junumuc&#250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BRIAN\D\My%20Documents\Documentos%20En%20Uso\Resort%20Bahia%20Estela%20Caribe\My%20Documents\Brian's%20Documents\RESIDENCIAL%20APARTAMENTOS\ROMANA%20DEL%20OESTE\Plaza%20Columbus\WINPROJ\Cespedes\Fiesta\Fiesta%20Area%20de%20Espectaculos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microsoft.com/office/2006/relationships/xlExternalLinkPath/xlStartup" Target="PROYECTO%20PUCMM/BASE%20DATOS%20PARA%20ANALISIS/BASE%20DATOS2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Documents%20and%20Settings\FRED\Mis%20documentos\ARCHIVOS%20PERSONALES\FRED\FRANCISCO\PRESUPUESTO%20MELLIZAS_2_NIVELES_2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Documents%20and%20Settings\JOEL\Mis%20documentos\Documents%20and%20Settings\Joel%20Francisco\Mis%20documentos\Documents%20and%20Settings\CLAUDIA\Mis%20documentos\TRABAJO%20CLAUDIA\analisis%20seopc\Copia%20de%20Analisis%20PARA%20PRESUPUESTO%20OBRAS%20PUBLICA%20df%20enero%202004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c-costos-14\pc%20elvita\Documents%20and%20Settings\GERMAN%20NOVA\My%20Documents\Intec\MAESTRIA\Costos\Proyecto%20Final%20(SC)\Documents%20and%20Settings\Lurdes\Desktop\Samuel\Propuesta-Auditorias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an\c\Mis%20Documentos\Mis%20archivos%20recibidos\VillaVinicioCastillo(1)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BRIAN\D\My%20Documents\Documentos%20En%20Uso\Escuelas%20Publicas\Escuelas%20Armenteros%20Tony%20Hernandez\LOLIN%20NAVE%20PTA%20CANA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backup%20costos%2003\RECLAMACIONES%202006\ZONA%20III\rec%201%20al%2098-05%20terminacion%20ac.%20la%20cueva%20de%20cevicos%202da.%20etapa%20ac.%20mult.%20guanabano-%20cruce%20de%20maguaca%20parte%20b%20y%20guanabano%20como%20ext.%20al%20ac.%20la%20cueva%20de%20cevico%20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LAS%20GUARANAS%20FINAL2\Documents%20and%20Settings\dell2\Escritorio\Mis%20documentos\presupuestos%202006\85-06%20Reh.%20y%20Ampl.%20Ac.%20Imbert%20(2da.%20alternativa)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PROYECTO%20TERMINACION%20SOFTBALL%20COJPD\CUBICACION\TRABAJOS\Transfer\Costos\Proyectos\Galerias\presup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3\C\Documents%20and%20Settings\CLAUDIA\Mis%20documentos\TRABAJO%20CLAUDIA\analisis%20seopc\Copia%20de%20Analisis%20PARA%20PRESUPUESTO%20OBRAS%20PUBLICA%20df%20enero%202004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c-costos-05\servidor%20de%20red%20de%20costos%20(ervita)\MIS%20DOCUMENTOS\PROYECTO%20TERMINACION%20SOFTBALL%20COJPD\PRESUPUESTO%20MODIFICADO\PRESUPUESTO_FEDOSA_14NOV200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3\C\Documents%20and%20Settings\costos\Mis%20documentos\claudia\Garibaldy%20Bautista%20(Costos)\analisis%20el%20pino%20junumuc&#250;%20(version%201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AN\C\BASE%20DATOS%20PARA%20ANALISIS\BASE%20DATOS2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analisis\LOMA%20DE%20CABRERA\PROYECTO\IMBERT_PEAD_21abr0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Documents%20and%20Settings\JOEL\Mis%20documentos\Documents%20and%20Settings\Joel%20Francisco\Mis%20documentos\Documents%20and%20Settings\CLAUDIA\Mis%20documentos\TRABAJO%20CLAUDIA\Garibaldy%20Bautista%20(actualizaciones)\analisis%20el%20pino%20junumuc&#250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CLAUDIA\Mis%20documentos\TRABAJO%20CLAUDIA\analisis%20seopc\Copia%20de%20Analisis%20PARA%20PRESUPUESTO%20OBRAS%20PUBLICA%20df%20enero%202004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01\Mis%20Documentos%20(Costos)\ADDENDAS%20ABRIL%202004\143-04%20%20ADDENDA%20NO.%201%20AC.%20%20EL%20LIMON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PROYECTO%20TERMINACION%20SOFTBALL%20COJPD\CUBICACION\CUBICACION-NUEVA-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"/>
      <sheetName val="CUB02"/>
      <sheetName val="Módulo1"/>
    </sheetNames>
    <sheetDataSet>
      <sheetData sheetId="0"/>
      <sheetData sheetId="1">
        <row r="1">
          <cell r="U1" t="str">
            <v>/OFHYQQ~</v>
          </cell>
          <cell r="W1" t="str">
            <v>/OFHYQQ~</v>
          </cell>
        </row>
        <row r="2">
          <cell r="U2" t="str">
            <v>/PBA15..N96~</v>
          </cell>
          <cell r="W2" t="str">
            <v>/PBA15..N96~</v>
          </cell>
        </row>
        <row r="3">
          <cell r="U3" t="str">
            <v>HTA1..N14~</v>
          </cell>
          <cell r="W3" t="str">
            <v>HTA1..N14~</v>
          </cell>
        </row>
        <row r="4">
          <cell r="U4" t="str">
            <v>LH{ESC}FECHA DE IMP.@|PAG. -#-~Q</v>
          </cell>
          <cell r="W4" t="str">
            <v>LH{ESC}FECHA DE IMP.@|PAG. -#-~Q</v>
          </cell>
        </row>
        <row r="5">
          <cell r="U5" t="str">
            <v>AA</v>
          </cell>
          <cell r="W5" t="str">
            <v>AA</v>
          </cell>
        </row>
        <row r="6">
          <cell r="S6" t="str">
            <v>{goto}G15~</v>
          </cell>
          <cell r="U6" t="str">
            <v>C2~</v>
          </cell>
          <cell r="W6" t="str">
            <v>C1~</v>
          </cell>
        </row>
        <row r="7">
          <cell r="U7" t="str">
            <v>S</v>
          </cell>
          <cell r="W7" t="str">
            <v>S</v>
          </cell>
        </row>
        <row r="8">
          <cell r="U8" t="str">
            <v>Q</v>
          </cell>
          <cell r="W8" t="str">
            <v>Q</v>
          </cell>
        </row>
        <row r="11">
          <cell r="U11" t="str">
            <v>/PBA98..N132~</v>
          </cell>
          <cell r="W11" t="str">
            <v>/PBA98..N132~</v>
          </cell>
        </row>
        <row r="12">
          <cell r="U12" t="str">
            <v>HTA1..M11~</v>
          </cell>
          <cell r="W12" t="str">
            <v>HTA1..M11~</v>
          </cell>
        </row>
        <row r="13">
          <cell r="U13" t="str">
            <v>LH{ESC}FECHA DE IMP.@|PAG. -5-~Q</v>
          </cell>
          <cell r="W13" t="str">
            <v>LH{ESC}FECHA DE IMP.@|PAG. -5-~Q</v>
          </cell>
        </row>
        <row r="14">
          <cell r="U14" t="str">
            <v>AA</v>
          </cell>
          <cell r="W14" t="str">
            <v>AF</v>
          </cell>
        </row>
        <row r="15">
          <cell r="U15" t="str">
            <v>C2~</v>
          </cell>
          <cell r="W15" t="str">
            <v>AA</v>
          </cell>
        </row>
        <row r="16">
          <cell r="U16" t="str">
            <v>S</v>
          </cell>
          <cell r="W16" t="str">
            <v>C1~</v>
          </cell>
        </row>
        <row r="17">
          <cell r="U17" t="str">
            <v>Q</v>
          </cell>
          <cell r="W17" t="str">
            <v>S</v>
          </cell>
        </row>
        <row r="18">
          <cell r="W18" t="str">
            <v>AF</v>
          </cell>
        </row>
        <row r="244">
          <cell r="W244" t="str">
            <v>Q</v>
          </cell>
        </row>
        <row r="378">
          <cell r="S378" t="str">
            <v>ING. LEANDRO JIMENEZ</v>
          </cell>
          <cell r="U378" t="str">
            <v>ARQ. ESTHER REYES</v>
          </cell>
        </row>
        <row r="379">
          <cell r="S379" t="str">
            <v>ING. MANUEL FELIZ</v>
          </cell>
          <cell r="U379" t="str">
            <v>ING. JOSELINE ACOSTA</v>
          </cell>
        </row>
        <row r="380">
          <cell r="S380" t="str">
            <v>ING. PEDRO MENDOZA REGALADO</v>
          </cell>
          <cell r="U380" t="str">
            <v>ING. EMILIANO MARTINEZ</v>
          </cell>
        </row>
        <row r="381">
          <cell r="S381" t="str">
            <v>ING. IGNACIO SORIANO III-B</v>
          </cell>
          <cell r="U381" t="str">
            <v>AUX. ING. YDELKY AMARANTE</v>
          </cell>
        </row>
        <row r="382">
          <cell r="S382" t="str">
            <v>ING. JUAN RAMON CRUZ</v>
          </cell>
          <cell r="U382" t="str">
            <v>ING. AMELIA SILVERIO</v>
          </cell>
        </row>
        <row r="383">
          <cell r="S383" t="str">
            <v>ING. JESUS DANIEL</v>
          </cell>
          <cell r="U383" t="str">
            <v>ING. MINERVA CABRERA</v>
          </cell>
        </row>
        <row r="384">
          <cell r="S384" t="str">
            <v>ING. LUIS RAMIREZ</v>
          </cell>
          <cell r="U384" t="str">
            <v>ARQ. IRIS CUETO</v>
          </cell>
        </row>
        <row r="385">
          <cell r="S385" t="str">
            <v>ING. GUILLERMO JIMENEZ</v>
          </cell>
          <cell r="U385" t="str">
            <v>ING. ZAIDA MAURICIO</v>
          </cell>
        </row>
        <row r="386">
          <cell r="S386" t="str">
            <v>ING. RAMON CRUZ</v>
          </cell>
          <cell r="U386" t="str">
            <v>ING. FELIX PEREZ</v>
          </cell>
        </row>
        <row r="387">
          <cell r="S387" t="str">
            <v>ING. PEDRO  MARTE</v>
          </cell>
          <cell r="U387" t="str">
            <v>ING. MARCOS PANIAGUA</v>
          </cell>
        </row>
        <row r="388">
          <cell r="S388" t="str">
            <v>ING. ROMAN RAMIREZ</v>
          </cell>
          <cell r="U388" t="str">
            <v>ING. DARWIN MEDOS</v>
          </cell>
        </row>
        <row r="389">
          <cell r="S389" t="str">
            <v>ING. VIRGILIO SANTANA</v>
          </cell>
          <cell r="U389" t="str">
            <v>ING. VILMA ALVAREZ</v>
          </cell>
        </row>
        <row r="390">
          <cell r="S390" t="str">
            <v>ING.  FEDERICO TERRERO</v>
          </cell>
          <cell r="U390" t="str">
            <v>ING. WENDYS NOVAS</v>
          </cell>
        </row>
        <row r="391">
          <cell r="S391" t="str">
            <v>ING. CIRIACO LOPEZ</v>
          </cell>
          <cell r="U391" t="str">
            <v>ING. KATHERYS CRUZ</v>
          </cell>
        </row>
      </sheetData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presupuesto"/>
      <sheetName val="analisis basicos"/>
      <sheetName val="ANALISIS "/>
      <sheetName val="COLOCACION DE TUBERIA"/>
      <sheetName val="C.D.C., C.Op. y C.G."/>
      <sheetName val="Malla Ciclónica y Muros Blo "/>
      <sheetName val="Hoja1"/>
      <sheetName val="Hoja2"/>
      <sheetName val="Hoja3"/>
      <sheetName val="RECLAMACION 3"/>
      <sheetName val="via"/>
      <sheetName val="GONZALO"/>
      <sheetName val="MATERIALES LISTADO"/>
      <sheetName val="Insumos"/>
      <sheetName val="Análisis"/>
      <sheetName val="INS"/>
    </sheetNames>
    <sheetDataSet>
      <sheetData sheetId="0" refreshError="1">
        <row r="9">
          <cell r="C9">
            <v>1525</v>
          </cell>
        </row>
        <row r="12">
          <cell r="C12">
            <v>356</v>
          </cell>
        </row>
      </sheetData>
      <sheetData sheetId="1" refreshError="1"/>
      <sheetData sheetId="2" refreshError="1"/>
      <sheetData sheetId="3" refreshError="1"/>
      <sheetData sheetId="4">
        <row r="9">
          <cell r="C9">
            <v>1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9">
          <cell r="C9">
            <v>1</v>
          </cell>
        </row>
      </sheetData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</sheetNames>
    <sheetDataSet>
      <sheetData sheetId="0">
        <row r="9">
          <cell r="C9">
            <v>1525</v>
          </cell>
        </row>
      </sheetData>
      <sheetData sheetId="1"/>
      <sheetData sheetId="2"/>
      <sheetData sheetId="3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EJERCICIO"/>
      <sheetName val="MACHOTE"/>
      <sheetName val="Mov. tierra"/>
      <sheetName val="H.A."/>
      <sheetName val="Cuantia de Acero"/>
      <sheetName val="Muros y Term"/>
      <sheetName val="Ventanas"/>
      <sheetName val="techos"/>
      <sheetName val="pis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TAS"/>
      <sheetName val="TERMINACION DE SUPERFICIE"/>
      <sheetName val="ANALISIS"/>
      <sheetName val="Pisos marmol y Ceram.laticrete"/>
      <sheetName val="ANALISIS DE COSTOS"/>
      <sheetName val="REVESTIMIENTOS"/>
      <sheetName val="techos"/>
      <sheetName val="Sheet1"/>
      <sheetName val="PISO VIBRAZO GRIS"/>
      <sheetName val="GROUTING"/>
      <sheetName val="MORTEROS"/>
      <sheetName val="PISOS"/>
      <sheetName val="REFERENCIAS"/>
      <sheetName val="LISTADO INSUMOS DEL 2000"/>
      <sheetName val="HORMIGON ARMADO, ZAPATA"/>
      <sheetName val="PINTURA"/>
      <sheetName val="TECHO2"/>
      <sheetName val="ADOQUINES"/>
      <sheetName val="Presupuesto @ 1-10-02"/>
      <sheetName val="Mediciones @ 10-9-02"/>
      <sheetName val="Cotizaciones"/>
      <sheetName val="M.O. Plomería (2)"/>
      <sheetName val="Piezas Plomería (2)"/>
      <sheetName val="Mediciones"/>
      <sheetName val="Análisis Complementarios"/>
      <sheetName val="Bloques"/>
      <sheetName val="Otros"/>
      <sheetName val="Pisos &amp; Revestimientos"/>
      <sheetName val="Vigas"/>
      <sheetName val="Cuantía Acero"/>
      <sheetName val="Cotización Acero"/>
      <sheetName val="Cotizaciones Diversas"/>
      <sheetName val="M.O. Plomería"/>
      <sheetName val="Piezas Plomería"/>
      <sheetName val="Insumos"/>
      <sheetName val="M.O."/>
      <sheetName val="Ponderación"/>
      <sheetName val="Hoja Resumen"/>
      <sheetName val="Apto. #1202"/>
      <sheetName val="Apto. #1203"/>
      <sheetName val="Pisos Terraza Penthou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9">
          <cell r="I29">
            <v>277.11900900900901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"/>
      <sheetName val="SALARIOS"/>
      <sheetName val="M.O."/>
      <sheetName val="HORM. Y MORTEROS."/>
      <sheetName val="ANALISIS FRED"/>
      <sheetName val="ANALISIS"/>
      <sheetName val="Ana.MELLIZAS"/>
      <sheetName val="PRES_BNP"/>
      <sheetName val="PRES_1erNivel"/>
      <sheetName val="PRES_2doNivel"/>
      <sheetName val="Pres_InstSanit."/>
      <sheetName val="Pres_InstElect."/>
      <sheetName val="RESUMEN"/>
      <sheetName val="LISTADO INSUMOS DEL 2000"/>
      <sheetName val="COSTO INDIRECTO"/>
      <sheetName val="OPERADORES EQUIPOS"/>
      <sheetName val="Listado Equipos a utilizar"/>
      <sheetName val="Insumos"/>
    </sheetNames>
    <sheetDataSet>
      <sheetData sheetId="0" refreshError="1">
        <row r="767">
          <cell r="D767">
            <v>20</v>
          </cell>
        </row>
        <row r="770">
          <cell r="D770">
            <v>45.14</v>
          </cell>
        </row>
      </sheetData>
      <sheetData sheetId="1" refreshError="1">
        <row r="10">
          <cell r="C10">
            <v>350</v>
          </cell>
        </row>
      </sheetData>
      <sheetData sheetId="2" refreshError="1"/>
      <sheetData sheetId="3" refreshError="1">
        <row r="212">
          <cell r="H212">
            <v>2563.4295469815961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RECLAMACION 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Salarios"/>
      <sheetName val="Directos"/>
      <sheetName val="Viaticos"/>
    </sheetNames>
    <sheetDataSet>
      <sheetData sheetId="0" refreshError="1"/>
      <sheetData sheetId="1"/>
      <sheetData sheetId="2"/>
      <sheetData sheetId="3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Villa"/>
      <sheetName val="Terraza"/>
      <sheetName val="Marquesina"/>
      <sheetName val="Gazebo"/>
      <sheetName val="Piscina &amp; Jacuzzi"/>
      <sheetName val="Insumos"/>
      <sheetName val="Cotizaciones"/>
      <sheetName val="M.O."/>
      <sheetName val="ATC"/>
      <sheetName val="Mediciones 1er Nivel"/>
      <sheetName val="Mediciones 2do Nivel"/>
      <sheetName val="Mediciones Terraza"/>
      <sheetName val="Mediciones Marquesinas"/>
      <sheetName val="Mediciones Gazebo"/>
      <sheetName val="Mediciones Piscina"/>
      <sheetName val="Albañilería"/>
      <sheetName val="Bloques"/>
      <sheetName val="Columnas"/>
      <sheetName val="Losas"/>
      <sheetName val="Materiales &amp; Tranporte"/>
      <sheetName val="Muros"/>
      <sheetName val="Otros"/>
      <sheetName val="Pisos &amp; Revestimientos"/>
      <sheetName val="Vigas"/>
      <sheetName val="Zapatas"/>
      <sheetName val="Cuantía Acero"/>
      <sheetName val="Cotización Acero"/>
      <sheetName val="IS Villa"/>
      <sheetName val="IS Gazebo"/>
      <sheetName val="I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ALUZINC"/>
      <sheetName val="ANALISIS ACERO"/>
      <sheetName val="propuesta"/>
      <sheetName val="peso"/>
      <sheetName val="Insumos"/>
    </sheetNames>
    <sheetDataSet>
      <sheetData sheetId="0" refreshError="1"/>
      <sheetData sheetId="1" refreshError="1"/>
      <sheetData sheetId="2" refreshError="1"/>
      <sheetData sheetId="3"/>
      <sheetData sheetId="4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REC. 1"/>
      <sheetName val="Analisis REC 1"/>
      <sheetName val="EXC. A MANO"/>
      <sheetName val="Módulo1"/>
      <sheetName val="Insumos"/>
    </sheetNames>
    <sheetDataSet>
      <sheetData sheetId="0" refreshError="1">
        <row r="9">
          <cell r="O9" t="str">
            <v>HTA1..M11~</v>
          </cell>
        </row>
      </sheetData>
      <sheetData sheetId="1"/>
      <sheetData sheetId="2"/>
      <sheetData sheetId="3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VC"/>
      <sheetName val="POLIETILENO"/>
      <sheetName val="Analisis formato"/>
      <sheetName val="REGISTROS DE LADRILLOS Y H.A. "/>
      <sheetName val="ANCLAJES DE H.A."/>
      <sheetName val=" MOVIMIENTO DE TIERRA EQUIPO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PBlanco"/>
      <sheetName val="Sheet2"/>
      <sheetName val="POriginal"/>
      <sheetName val="PActualizado"/>
      <sheetName val="Comparación"/>
      <sheetName val="Gastos Generales"/>
      <sheetName val="Cub. 01"/>
      <sheetName val="Adicional"/>
      <sheetName val="Analisis Costo"/>
      <sheetName val="FCC-005 ANDAMIOS"/>
      <sheetName val="FCC-002 ACERO"/>
      <sheetName val="FCC-004 CALZOS"/>
      <sheetName val="med.mov.de tierras"/>
      <sheetName val="Materiales"/>
      <sheetName val="Trabajos Generales"/>
      <sheetName val="ANALPRECIO"/>
      <sheetName val="Labor FD1"/>
      <sheetName val="Meses"/>
      <sheetName val="MO"/>
      <sheetName val="Salarios"/>
      <sheetName val="Gastos_Generales"/>
      <sheetName val="Cub__01"/>
      <sheetName val="Analisis_Costo"/>
      <sheetName val="Senalizacion"/>
      <sheetName val="PRESUPUESTO"/>
      <sheetName val="peso"/>
    </sheetNames>
    <sheetDataSet>
      <sheetData sheetId="0" refreshError="1">
        <row r="4">
          <cell r="A4" t="str">
            <v>Id.</v>
          </cell>
          <cell r="B4" t="str">
            <v>Descripción</v>
          </cell>
          <cell r="C4" t="str">
            <v>Ud</v>
          </cell>
          <cell r="D4" t="str">
            <v>Factor</v>
          </cell>
          <cell r="E4" t="str">
            <v>Precio Base</v>
          </cell>
          <cell r="F4" t="str">
            <v>Precio</v>
          </cell>
        </row>
        <row r="5">
          <cell r="A5" t="str">
            <v>AC</v>
          </cell>
          <cell r="B5" t="str">
            <v>ACEROS Y ALAMBRE DULCE</v>
          </cell>
          <cell r="D5" t="str">
            <v/>
          </cell>
          <cell r="F5" t="str">
            <v/>
          </cell>
        </row>
        <row r="6">
          <cell r="A6" t="str">
            <v>AC01.001</v>
          </cell>
          <cell r="B6" t="str">
            <v>Acero de 1/4" grado 40</v>
          </cell>
          <cell r="C6" t="str">
            <v>qq</v>
          </cell>
          <cell r="D6">
            <v>1</v>
          </cell>
          <cell r="E6">
            <v>145</v>
          </cell>
          <cell r="F6">
            <v>145</v>
          </cell>
        </row>
        <row r="7">
          <cell r="A7" t="str">
            <v>AC01.002</v>
          </cell>
          <cell r="B7" t="str">
            <v>Acero grado 40</v>
          </cell>
          <cell r="C7" t="str">
            <v>qq</v>
          </cell>
          <cell r="D7">
            <v>1</v>
          </cell>
          <cell r="E7">
            <v>270</v>
          </cell>
          <cell r="F7">
            <v>270</v>
          </cell>
        </row>
        <row r="8">
          <cell r="A8" t="str">
            <v>AC01.003</v>
          </cell>
          <cell r="B8" t="str">
            <v>Mallas Electrosoldadas</v>
          </cell>
          <cell r="C8" t="str">
            <v>qq</v>
          </cell>
          <cell r="D8">
            <v>1</v>
          </cell>
          <cell r="E8">
            <v>428</v>
          </cell>
          <cell r="F8">
            <v>428</v>
          </cell>
        </row>
        <row r="9">
          <cell r="A9" t="str">
            <v>AC01.008</v>
          </cell>
          <cell r="B9" t="str">
            <v>Alambre dulce(precio por compra de quintales)</v>
          </cell>
          <cell r="C9" t="str">
            <v>lb</v>
          </cell>
          <cell r="D9">
            <v>1</v>
          </cell>
          <cell r="E9">
            <v>6</v>
          </cell>
          <cell r="F9">
            <v>6</v>
          </cell>
        </row>
        <row r="10">
          <cell r="A10" t="str">
            <v>AC01.009</v>
          </cell>
          <cell r="B10" t="str">
            <v>Coloc acero normal</v>
          </cell>
          <cell r="C10" t="str">
            <v>qq</v>
          </cell>
          <cell r="D10">
            <v>1</v>
          </cell>
          <cell r="E10">
            <v>45</v>
          </cell>
          <cell r="F10">
            <v>45</v>
          </cell>
        </row>
        <row r="11">
          <cell r="A11" t="str">
            <v>AC01.010</v>
          </cell>
          <cell r="B11" t="str">
            <v>Coloc acero en malla.</v>
          </cell>
          <cell r="C11" t="str">
            <v>qq</v>
          </cell>
          <cell r="D11">
            <v>1</v>
          </cell>
          <cell r="E11">
            <v>89</v>
          </cell>
          <cell r="F11">
            <v>89</v>
          </cell>
        </row>
        <row r="12">
          <cell r="A12" t="str">
            <v>AC01.011</v>
          </cell>
          <cell r="B12" t="str">
            <v>Coloc acero dinteles y vigas amarre</v>
          </cell>
          <cell r="C12" t="str">
            <v>m</v>
          </cell>
          <cell r="D12">
            <v>1</v>
          </cell>
          <cell r="E12">
            <v>24</v>
          </cell>
          <cell r="F12">
            <v>24</v>
          </cell>
        </row>
        <row r="13">
          <cell r="A13" t="str">
            <v>AC01.012</v>
          </cell>
          <cell r="B13" t="str">
            <v>Coloc acero de 1/4" en piso o losa</v>
          </cell>
          <cell r="C13" t="str">
            <v>qq</v>
          </cell>
          <cell r="D13">
            <v>1</v>
          </cell>
          <cell r="E13">
            <v>77</v>
          </cell>
          <cell r="F13">
            <v>77</v>
          </cell>
        </row>
        <row r="14">
          <cell r="A14" t="str">
            <v>AC01.013</v>
          </cell>
          <cell r="B14" t="str">
            <v>Coloc acero en rampas de escaleras</v>
          </cell>
          <cell r="C14" t="str">
            <v>u</v>
          </cell>
          <cell r="D14">
            <v>1</v>
          </cell>
          <cell r="E14">
            <v>175</v>
          </cell>
          <cell r="F14">
            <v>175</v>
          </cell>
        </row>
        <row r="15">
          <cell r="A15" t="str">
            <v>AC01.014</v>
          </cell>
          <cell r="B15" t="str">
            <v>Subir acero por planta</v>
          </cell>
          <cell r="C15" t="str">
            <v>qq</v>
          </cell>
          <cell r="D15">
            <v>1</v>
          </cell>
          <cell r="E15">
            <v>3.2</v>
          </cell>
          <cell r="F15">
            <v>3.2</v>
          </cell>
        </row>
        <row r="16">
          <cell r="A16" t="str">
            <v>AG</v>
          </cell>
          <cell r="B16" t="str">
            <v>AGREGADOS</v>
          </cell>
          <cell r="D16" t="str">
            <v/>
          </cell>
          <cell r="F16" t="str">
            <v/>
          </cell>
        </row>
        <row r="17">
          <cell r="A17" t="str">
            <v>AG01.001</v>
          </cell>
          <cell r="B17" t="str">
            <v>Arena triturada y lavada especial para hormigones</v>
          </cell>
          <cell r="C17" t="str">
            <v>m3</v>
          </cell>
          <cell r="D17">
            <v>1.08</v>
          </cell>
          <cell r="E17">
            <v>160</v>
          </cell>
          <cell r="F17">
            <v>172.8</v>
          </cell>
        </row>
        <row r="18">
          <cell r="A18" t="str">
            <v>AG01.002</v>
          </cell>
          <cell r="B18" t="str">
            <v>Arena gruesa lavada</v>
          </cell>
          <cell r="C18" t="str">
            <v>m3</v>
          </cell>
          <cell r="D18">
            <v>1.08</v>
          </cell>
          <cell r="E18">
            <v>160</v>
          </cell>
          <cell r="F18">
            <v>172.8</v>
          </cell>
        </row>
        <row r="19">
          <cell r="A19" t="str">
            <v>AG01.003</v>
          </cell>
          <cell r="B19" t="str">
            <v>Arena fina de Manoguayabo para empañetes</v>
          </cell>
          <cell r="C19" t="str">
            <v>m3</v>
          </cell>
          <cell r="D19">
            <v>1</v>
          </cell>
          <cell r="E19">
            <v>205</v>
          </cell>
          <cell r="F19">
            <v>205</v>
          </cell>
        </row>
        <row r="20">
          <cell r="A20" t="str">
            <v>AG01.004</v>
          </cell>
          <cell r="B20" t="str">
            <v>Arena itabo, de mina</v>
          </cell>
          <cell r="C20" t="str">
            <v>m3</v>
          </cell>
          <cell r="D20">
            <v>1.08</v>
          </cell>
          <cell r="E20">
            <v>115</v>
          </cell>
          <cell r="F20">
            <v>124.2</v>
          </cell>
        </row>
        <row r="21">
          <cell r="A21" t="str">
            <v>AG02.001</v>
          </cell>
          <cell r="B21" t="str">
            <v>Caliche</v>
          </cell>
          <cell r="C21" t="str">
            <v>m3</v>
          </cell>
          <cell r="D21">
            <v>1.08</v>
          </cell>
          <cell r="E21">
            <v>83.33</v>
          </cell>
          <cell r="F21">
            <v>90</v>
          </cell>
        </row>
        <row r="22">
          <cell r="A22" t="str">
            <v>AG03.001</v>
          </cell>
          <cell r="B22" t="str">
            <v>Grava 3/4" - 3/8" triturada</v>
          </cell>
          <cell r="C22" t="str">
            <v>m3</v>
          </cell>
          <cell r="D22">
            <v>1.08</v>
          </cell>
          <cell r="E22">
            <v>160</v>
          </cell>
          <cell r="F22">
            <v>172.8</v>
          </cell>
        </row>
        <row r="23">
          <cell r="A23" t="str">
            <v>AG03.002</v>
          </cell>
          <cell r="B23" t="str">
            <v>Cascajo de mina</v>
          </cell>
          <cell r="C23" t="str">
            <v>m3</v>
          </cell>
          <cell r="D23">
            <v>1</v>
          </cell>
          <cell r="E23">
            <v>108</v>
          </cell>
          <cell r="F23">
            <v>108</v>
          </cell>
        </row>
        <row r="24">
          <cell r="A24" t="str">
            <v>AG03.003</v>
          </cell>
          <cell r="B24" t="str">
            <v>Material para relleno</v>
          </cell>
          <cell r="C24" t="str">
            <v>m3E</v>
          </cell>
          <cell r="D24">
            <v>1</v>
          </cell>
          <cell r="E24">
            <v>192.94</v>
          </cell>
          <cell r="F24">
            <v>192.94</v>
          </cell>
        </row>
        <row r="25">
          <cell r="A25" t="str">
            <v>AG99.001</v>
          </cell>
          <cell r="B25" t="str">
            <v>Bote de materiales</v>
          </cell>
          <cell r="C25" t="str">
            <v>m3</v>
          </cell>
          <cell r="D25">
            <v>1</v>
          </cell>
          <cell r="E25">
            <v>80</v>
          </cell>
          <cell r="F25">
            <v>80</v>
          </cell>
        </row>
        <row r="27">
          <cell r="A27" t="str">
            <v>MT</v>
          </cell>
          <cell r="B27" t="str">
            <v>MOVIMIENTO DE TIERRA</v>
          </cell>
        </row>
        <row r="28">
          <cell r="A28" t="str">
            <v>MT01.001</v>
          </cell>
          <cell r="B28" t="str">
            <v>Carguío</v>
          </cell>
          <cell r="C28" t="str">
            <v>m3E</v>
          </cell>
          <cell r="D28">
            <v>1</v>
          </cell>
          <cell r="E28">
            <v>20</v>
          </cell>
          <cell r="F28">
            <v>20</v>
          </cell>
        </row>
        <row r="29">
          <cell r="A29" t="str">
            <v>MT01.002</v>
          </cell>
          <cell r="B29" t="str">
            <v>Arranque</v>
          </cell>
          <cell r="C29" t="str">
            <v>m3E</v>
          </cell>
          <cell r="D29">
            <v>1</v>
          </cell>
          <cell r="E29">
            <v>4</v>
          </cell>
          <cell r="F29">
            <v>4</v>
          </cell>
        </row>
        <row r="30">
          <cell r="A30" t="str">
            <v>MT01.003</v>
          </cell>
          <cell r="B30" t="str">
            <v>Acarreo Adicional en Ciudad</v>
          </cell>
          <cell r="C30" t="str">
            <v>m3E-Km</v>
          </cell>
          <cell r="D30">
            <v>1</v>
          </cell>
          <cell r="E30">
            <v>3</v>
          </cell>
          <cell r="F30">
            <v>3</v>
          </cell>
        </row>
        <row r="38">
          <cell r="A38" t="str">
            <v>EQ</v>
          </cell>
          <cell r="B38" t="str">
            <v>COSTO HORARIO DE MAQUINARIA</v>
          </cell>
        </row>
        <row r="39">
          <cell r="A39" t="str">
            <v>EQ01.</v>
          </cell>
          <cell r="B39" t="str">
            <v>EQUIPOS PROPIOS</v>
          </cell>
        </row>
        <row r="40">
          <cell r="A40" t="str">
            <v>EQ01.001</v>
          </cell>
          <cell r="B40" t="str">
            <v>Retroexcavadora</v>
          </cell>
          <cell r="C40" t="str">
            <v>hr</v>
          </cell>
          <cell r="D40">
            <v>1</v>
          </cell>
          <cell r="E40">
            <v>1200</v>
          </cell>
          <cell r="F40">
            <v>1200</v>
          </cell>
        </row>
        <row r="41">
          <cell r="A41" t="str">
            <v>EQ01.002</v>
          </cell>
          <cell r="B41" t="str">
            <v>Compresor</v>
          </cell>
          <cell r="C41" t="str">
            <v>hr</v>
          </cell>
          <cell r="D41">
            <v>1</v>
          </cell>
          <cell r="E41">
            <v>1200</v>
          </cell>
          <cell r="F41">
            <v>1200</v>
          </cell>
        </row>
        <row r="42">
          <cell r="A42" t="str">
            <v>EQ02.001</v>
          </cell>
          <cell r="B42" t="str">
            <v>Ligadora de 2 fundas</v>
          </cell>
          <cell r="C42" t="str">
            <v>hr</v>
          </cell>
          <cell r="D42">
            <v>1</v>
          </cell>
          <cell r="E42">
            <v>108.58</v>
          </cell>
          <cell r="F42">
            <v>108.58</v>
          </cell>
        </row>
        <row r="43">
          <cell r="A43" t="str">
            <v>EQ02.002</v>
          </cell>
          <cell r="B43" t="str">
            <v>Winche</v>
          </cell>
          <cell r="C43" t="str">
            <v>hr</v>
          </cell>
          <cell r="D43">
            <v>1</v>
          </cell>
          <cell r="E43">
            <v>86.79</v>
          </cell>
          <cell r="F43">
            <v>86.79</v>
          </cell>
        </row>
        <row r="44">
          <cell r="A44" t="str">
            <v>EQ03.001</v>
          </cell>
          <cell r="B44" t="str">
            <v>Compactador de Mano (12"x12")</v>
          </cell>
          <cell r="C44" t="str">
            <v>hr</v>
          </cell>
          <cell r="D44">
            <v>1</v>
          </cell>
          <cell r="E44">
            <v>112.5</v>
          </cell>
          <cell r="F44">
            <v>112.5</v>
          </cell>
        </row>
        <row r="49">
          <cell r="A49" t="str">
            <v>JD</v>
          </cell>
          <cell r="B49" t="str">
            <v>JORNALES DIARIOS</v>
          </cell>
        </row>
        <row r="50">
          <cell r="A50" t="str">
            <v>JD01.001</v>
          </cell>
          <cell r="B50" t="str">
            <v>Jornal diario TECNICO NO CALIFICADO O PEON (TNC)</v>
          </cell>
          <cell r="C50" t="str">
            <v>Día</v>
          </cell>
          <cell r="D50">
            <v>1</v>
          </cell>
          <cell r="E50">
            <v>125</v>
          </cell>
          <cell r="F50">
            <v>125</v>
          </cell>
        </row>
        <row r="51">
          <cell r="A51" t="str">
            <v>JD01.002</v>
          </cell>
          <cell r="B51" t="str">
            <v>Jornal diario TECNICO CALIFICADO (TC)</v>
          </cell>
          <cell r="C51" t="str">
            <v>Día</v>
          </cell>
          <cell r="D51">
            <v>1</v>
          </cell>
          <cell r="E51">
            <v>135</v>
          </cell>
          <cell r="F51">
            <v>135</v>
          </cell>
        </row>
        <row r="52">
          <cell r="A52" t="str">
            <v>JD01.003</v>
          </cell>
          <cell r="B52" t="str">
            <v>Jornal diario AYUDANTE (AY)</v>
          </cell>
          <cell r="C52" t="str">
            <v>Día</v>
          </cell>
          <cell r="D52">
            <v>1</v>
          </cell>
          <cell r="E52">
            <v>150</v>
          </cell>
          <cell r="F52">
            <v>150</v>
          </cell>
        </row>
        <row r="53">
          <cell r="A53" t="str">
            <v>JD01.004</v>
          </cell>
          <cell r="B53" t="str">
            <v>Jornal diario Operario de TERCERA CATEGORIA (OP3)</v>
          </cell>
          <cell r="C53" t="str">
            <v>Día</v>
          </cell>
          <cell r="D53">
            <v>1</v>
          </cell>
          <cell r="E53">
            <v>175</v>
          </cell>
          <cell r="F53">
            <v>175</v>
          </cell>
        </row>
        <row r="54">
          <cell r="A54" t="str">
            <v>JD01.005</v>
          </cell>
          <cell r="B54" t="str">
            <v>Jornal diario Operario de SEGUNDA CATEGORIA (OP2)</v>
          </cell>
          <cell r="C54" t="str">
            <v>Día</v>
          </cell>
          <cell r="D54">
            <v>1</v>
          </cell>
          <cell r="E54">
            <v>250</v>
          </cell>
          <cell r="F54">
            <v>250</v>
          </cell>
        </row>
        <row r="55">
          <cell r="A55" t="str">
            <v>JD01.006</v>
          </cell>
          <cell r="B55" t="str">
            <v>Jornal diario Operario de PRIMERA CATEGORIA (OP1)</v>
          </cell>
          <cell r="C55" t="str">
            <v>Día</v>
          </cell>
          <cell r="D55">
            <v>1</v>
          </cell>
          <cell r="E55">
            <v>300</v>
          </cell>
          <cell r="F55">
            <v>300</v>
          </cell>
        </row>
        <row r="56">
          <cell r="A56" t="str">
            <v>JD01.007</v>
          </cell>
          <cell r="B56" t="str">
            <v>Jornal diario MAESTRO</v>
          </cell>
          <cell r="C56" t="str">
            <v>Día</v>
          </cell>
          <cell r="D56">
            <v>1</v>
          </cell>
          <cell r="E56">
            <v>350</v>
          </cell>
          <cell r="F56">
            <v>350</v>
          </cell>
        </row>
        <row r="57">
          <cell r="A57" t="str">
            <v>JD01.008</v>
          </cell>
          <cell r="B57" t="str">
            <v>Brigada de Topografía</v>
          </cell>
          <cell r="C57" t="str">
            <v>Día</v>
          </cell>
          <cell r="D57">
            <v>1</v>
          </cell>
          <cell r="E57">
            <v>1000</v>
          </cell>
          <cell r="F57">
            <v>1000</v>
          </cell>
        </row>
        <row r="68">
          <cell r="A68" t="str">
            <v>AL</v>
          </cell>
          <cell r="B68" t="str">
            <v>ALFARERIA</v>
          </cell>
          <cell r="D68" t="str">
            <v/>
          </cell>
          <cell r="F68" t="str">
            <v/>
          </cell>
        </row>
        <row r="69">
          <cell r="A69" t="str">
            <v>AL01.001</v>
          </cell>
          <cell r="B69" t="str">
            <v>Ladrillos macisos 2" x 4" x 8"</v>
          </cell>
          <cell r="C69" t="str">
            <v>u</v>
          </cell>
          <cell r="D69">
            <v>1</v>
          </cell>
          <cell r="E69">
            <v>4</v>
          </cell>
          <cell r="F69">
            <v>4</v>
          </cell>
        </row>
        <row r="70">
          <cell r="A70" t="str">
            <v>AL01.002</v>
          </cell>
          <cell r="B70" t="str">
            <v>Ladrillos biscochos 2" x 2" x 8"</v>
          </cell>
          <cell r="C70" t="str">
            <v>u</v>
          </cell>
          <cell r="D70">
            <v>1</v>
          </cell>
          <cell r="E70">
            <v>3.3</v>
          </cell>
          <cell r="F70">
            <v>3.3</v>
          </cell>
        </row>
        <row r="71">
          <cell r="A71" t="str">
            <v>AL01.003</v>
          </cell>
          <cell r="B71" t="str">
            <v>Losas de barro tipo Feria grande</v>
          </cell>
          <cell r="C71" t="str">
            <v>u</v>
          </cell>
          <cell r="D71">
            <v>1</v>
          </cell>
          <cell r="E71">
            <v>3.1</v>
          </cell>
          <cell r="F71">
            <v>3.1</v>
          </cell>
        </row>
        <row r="72">
          <cell r="A72" t="str">
            <v>AL01.004</v>
          </cell>
          <cell r="B72" t="str">
            <v>Losa de barro tipo feria pequeña</v>
          </cell>
          <cell r="C72" t="str">
            <v>u</v>
          </cell>
          <cell r="D72">
            <v>1</v>
          </cell>
          <cell r="E72">
            <v>1.3</v>
          </cell>
          <cell r="F72">
            <v>1.3</v>
          </cell>
        </row>
        <row r="73">
          <cell r="A73" t="str">
            <v>AL01.005</v>
          </cell>
          <cell r="B73" t="str">
            <v>Losa de barro exagonal grande</v>
          </cell>
          <cell r="C73" t="str">
            <v>u</v>
          </cell>
          <cell r="D73">
            <v>1</v>
          </cell>
          <cell r="E73">
            <v>3.5</v>
          </cell>
          <cell r="F73">
            <v>3.5</v>
          </cell>
        </row>
        <row r="74">
          <cell r="A74" t="str">
            <v>AL01.006</v>
          </cell>
          <cell r="B74" t="str">
            <v>Losa de barro exagonal  pequeña.</v>
          </cell>
          <cell r="C74" t="str">
            <v>u</v>
          </cell>
          <cell r="D74">
            <v>1</v>
          </cell>
          <cell r="E74">
            <v>1.6</v>
          </cell>
          <cell r="F74">
            <v>1.6</v>
          </cell>
        </row>
        <row r="75">
          <cell r="A75" t="str">
            <v>AL01.007</v>
          </cell>
          <cell r="B75" t="str">
            <v>Losa de barro de 8" x 8"</v>
          </cell>
          <cell r="C75" t="str">
            <v>u</v>
          </cell>
          <cell r="D75">
            <v>1</v>
          </cell>
          <cell r="E75">
            <v>3.5</v>
          </cell>
          <cell r="F75">
            <v>3.5</v>
          </cell>
        </row>
        <row r="76">
          <cell r="A76" t="str">
            <v>AL01.008</v>
          </cell>
          <cell r="B76" t="str">
            <v>Zócalos de barro de 10 1/2" x 3"</v>
          </cell>
          <cell r="C76" t="str">
            <v>u</v>
          </cell>
          <cell r="D76">
            <v>1</v>
          </cell>
          <cell r="E76">
            <v>3</v>
          </cell>
          <cell r="F76">
            <v>3</v>
          </cell>
        </row>
        <row r="77">
          <cell r="A77" t="str">
            <v>AL01.009</v>
          </cell>
          <cell r="B77" t="str">
            <v>Calados corrientes de barro en 6" x 6" x 6"</v>
          </cell>
          <cell r="C77" t="str">
            <v>u</v>
          </cell>
          <cell r="D77">
            <v>1</v>
          </cell>
          <cell r="E77">
            <v>3.74</v>
          </cell>
          <cell r="F77">
            <v>3.74</v>
          </cell>
        </row>
        <row r="78">
          <cell r="A78" t="str">
            <v>AL01.010</v>
          </cell>
          <cell r="B78" t="str">
            <v>Calados corrientes de barro en 8" x 8" x 6"</v>
          </cell>
          <cell r="C78" t="str">
            <v>u</v>
          </cell>
          <cell r="D78">
            <v>1</v>
          </cell>
          <cell r="E78">
            <v>5.0199999999999996</v>
          </cell>
          <cell r="F78">
            <v>5.0199999999999996</v>
          </cell>
        </row>
        <row r="79">
          <cell r="A79" t="str">
            <v>AL01.011</v>
          </cell>
          <cell r="B79" t="str">
            <v>Tejas de 14"</v>
          </cell>
          <cell r="C79" t="str">
            <v>u</v>
          </cell>
          <cell r="D79">
            <v>1</v>
          </cell>
          <cell r="E79">
            <v>4.2</v>
          </cell>
          <cell r="F79">
            <v>4.2</v>
          </cell>
        </row>
        <row r="80">
          <cell r="A80" t="str">
            <v>AL01.012</v>
          </cell>
          <cell r="B80" t="str">
            <v>Caballete de 1', para tejas "Floridianas"</v>
          </cell>
          <cell r="C80" t="str">
            <v>u</v>
          </cell>
          <cell r="D80">
            <v>1</v>
          </cell>
          <cell r="E80">
            <v>13.2</v>
          </cell>
          <cell r="F80">
            <v>13.2</v>
          </cell>
        </row>
        <row r="81">
          <cell r="A81" t="str">
            <v>BF</v>
          </cell>
          <cell r="B81" t="str">
            <v>BAÑO, FREGADERO Y CALENTADOR</v>
          </cell>
          <cell r="D81" t="str">
            <v/>
          </cell>
          <cell r="F81" t="str">
            <v/>
          </cell>
        </row>
        <row r="82">
          <cell r="A82" t="str">
            <v>BF01.</v>
          </cell>
          <cell r="B82" t="str">
            <v>Baños</v>
          </cell>
          <cell r="D82" t="str">
            <v/>
          </cell>
          <cell r="F82" t="str">
            <v/>
          </cell>
        </row>
        <row r="83">
          <cell r="A83" t="str">
            <v>BF01.001</v>
          </cell>
          <cell r="B83" t="str">
            <v>Juego baño, 3 pzas. Color, sin Accesorios</v>
          </cell>
          <cell r="C83" t="str">
            <v>jgo</v>
          </cell>
          <cell r="D83">
            <v>1</v>
          </cell>
          <cell r="E83">
            <v>4840</v>
          </cell>
          <cell r="F83">
            <v>4840</v>
          </cell>
        </row>
        <row r="84">
          <cell r="A84" t="str">
            <v>BF01.002</v>
          </cell>
          <cell r="B84" t="str">
            <v>Juego baño 3 pzas. Blanco, sin Accesorios</v>
          </cell>
          <cell r="C84" t="str">
            <v>jgo</v>
          </cell>
          <cell r="D84">
            <v>1</v>
          </cell>
          <cell r="E84">
            <v>4610</v>
          </cell>
          <cell r="F84">
            <v>4610</v>
          </cell>
        </row>
        <row r="85">
          <cell r="A85" t="str">
            <v>BF01.003</v>
          </cell>
          <cell r="B85" t="str">
            <v>Inodoro Color, corriente, "Isabela", con tapa, sin accesorios</v>
          </cell>
          <cell r="C85" t="str">
            <v>u</v>
          </cell>
          <cell r="D85">
            <v>1</v>
          </cell>
          <cell r="E85">
            <v>1365</v>
          </cell>
          <cell r="F85">
            <v>1365</v>
          </cell>
        </row>
        <row r="86">
          <cell r="A86" t="str">
            <v>BF01.004</v>
          </cell>
          <cell r="B86" t="str">
            <v>Inodoro Blanco, con tapa, "Simplex",sin accesorios</v>
          </cell>
          <cell r="C86" t="str">
            <v>u</v>
          </cell>
          <cell r="D86">
            <v>1</v>
          </cell>
          <cell r="E86">
            <v>1065</v>
          </cell>
          <cell r="F86">
            <v>1065</v>
          </cell>
        </row>
        <row r="87">
          <cell r="A87" t="str">
            <v>BF01.005</v>
          </cell>
          <cell r="B87" t="str">
            <v>Inodoro Blanco sin tapa, "Simplex", sin accesorios</v>
          </cell>
          <cell r="C87" t="str">
            <v>u</v>
          </cell>
          <cell r="D87">
            <v>1</v>
          </cell>
          <cell r="E87">
            <v>975</v>
          </cell>
          <cell r="F87">
            <v>975</v>
          </cell>
        </row>
        <row r="88">
          <cell r="A88" t="str">
            <v>BF01.006</v>
          </cell>
          <cell r="B88" t="str">
            <v>Inodoro Color, Alargado, con tapa, "Royal",sin accesorios</v>
          </cell>
          <cell r="C88" t="str">
            <v>u</v>
          </cell>
          <cell r="D88">
            <v>1</v>
          </cell>
          <cell r="E88">
            <v>1975</v>
          </cell>
          <cell r="F88">
            <v>1975</v>
          </cell>
        </row>
        <row r="89">
          <cell r="A89" t="str">
            <v>BF01.007</v>
          </cell>
          <cell r="B89" t="str">
            <v>Inodoro Blanco, Alargado, con tapa, "Royal",sin accesorios</v>
          </cell>
          <cell r="C89" t="str">
            <v>u</v>
          </cell>
          <cell r="D89">
            <v>1</v>
          </cell>
          <cell r="E89">
            <v>1800</v>
          </cell>
          <cell r="F89">
            <v>1800</v>
          </cell>
        </row>
        <row r="90">
          <cell r="A90" t="str">
            <v>BF01.008</v>
          </cell>
          <cell r="B90" t="str">
            <v>Inodoro Fluxometro Blanco, "Royal", sin válvula</v>
          </cell>
          <cell r="C90" t="str">
            <v>u</v>
          </cell>
          <cell r="D90">
            <v>1</v>
          </cell>
          <cell r="E90">
            <v>985</v>
          </cell>
          <cell r="F90">
            <v>985</v>
          </cell>
        </row>
        <row r="91">
          <cell r="A91" t="str">
            <v>BF01.009</v>
          </cell>
          <cell r="B91" t="str">
            <v>Lavamanos Color, 19"x17","Isabela", sin mezcladora y sin accesorios</v>
          </cell>
          <cell r="C91" t="str">
            <v>u</v>
          </cell>
          <cell r="D91">
            <v>1</v>
          </cell>
          <cell r="E91">
            <v>440</v>
          </cell>
          <cell r="F91">
            <v>440</v>
          </cell>
        </row>
        <row r="92">
          <cell r="A92" t="str">
            <v>BF01.010</v>
          </cell>
          <cell r="B92" t="str">
            <v>Lavamanos Blanco, 19"x17","Isabela", sin mezcladora y sin accesorios</v>
          </cell>
          <cell r="C92" t="str">
            <v>u</v>
          </cell>
          <cell r="D92">
            <v>1</v>
          </cell>
          <cell r="E92">
            <v>385</v>
          </cell>
          <cell r="F92">
            <v>385</v>
          </cell>
        </row>
        <row r="93">
          <cell r="A93" t="str">
            <v>BF01.011</v>
          </cell>
          <cell r="B93" t="str">
            <v>Lavamanos ovalado "SAONA" a COLOR, sin mezcladora  y sin accesorios</v>
          </cell>
          <cell r="C93" t="str">
            <v>u</v>
          </cell>
          <cell r="D93">
            <v>1</v>
          </cell>
          <cell r="E93">
            <v>695</v>
          </cell>
          <cell r="F93">
            <v>695</v>
          </cell>
        </row>
        <row r="94">
          <cell r="A94" t="str">
            <v>BF01.012</v>
          </cell>
          <cell r="B94" t="str">
            <v>Lavamanos ovalado, "Saona" a BLANCO, sin mezcladora y Accesorios.</v>
          </cell>
          <cell r="C94" t="str">
            <v>u</v>
          </cell>
          <cell r="D94">
            <v>1</v>
          </cell>
          <cell r="E94">
            <v>625</v>
          </cell>
          <cell r="F94">
            <v>625</v>
          </cell>
        </row>
        <row r="95">
          <cell r="A95" t="str">
            <v>BF01.013</v>
          </cell>
          <cell r="B95" t="str">
            <v>Orinal pequeño, Blanco, sin la llave</v>
          </cell>
          <cell r="C95" t="str">
            <v>u</v>
          </cell>
          <cell r="D95">
            <v>1</v>
          </cell>
          <cell r="E95">
            <v>630</v>
          </cell>
          <cell r="F95">
            <v>630</v>
          </cell>
        </row>
        <row r="96">
          <cell r="A96" t="str">
            <v>BF01.014</v>
          </cell>
          <cell r="B96" t="str">
            <v>Orinal 1/2 falda, Blanco, sin llave y sin válvula</v>
          </cell>
          <cell r="C96" t="str">
            <v>u</v>
          </cell>
          <cell r="D96">
            <v>1</v>
          </cell>
          <cell r="E96">
            <v>2645</v>
          </cell>
          <cell r="F96">
            <v>2645</v>
          </cell>
        </row>
        <row r="97">
          <cell r="A97" t="str">
            <v>BF01.015</v>
          </cell>
          <cell r="B97" t="str">
            <v>Orinal falda entera, Blanco, sin llave y sin válvula</v>
          </cell>
          <cell r="C97" t="str">
            <v>u</v>
          </cell>
          <cell r="D97">
            <v>1</v>
          </cell>
          <cell r="E97">
            <v>5625</v>
          </cell>
          <cell r="F97">
            <v>5625</v>
          </cell>
        </row>
        <row r="98">
          <cell r="A98" t="str">
            <v>BF01.016</v>
          </cell>
          <cell r="B98" t="str">
            <v>Bidet a Color "Royal", sin mezcladora y sin accesorios</v>
          </cell>
          <cell r="C98" t="str">
            <v>u</v>
          </cell>
          <cell r="D98">
            <v>1</v>
          </cell>
          <cell r="E98">
            <v>825</v>
          </cell>
          <cell r="F98">
            <v>825</v>
          </cell>
        </row>
        <row r="99">
          <cell r="A99" t="str">
            <v>BF01.017</v>
          </cell>
          <cell r="B99" t="str">
            <v>Bidet Blanco "Royal", sin mezcladora y sin accesorios</v>
          </cell>
          <cell r="C99" t="str">
            <v>u</v>
          </cell>
          <cell r="D99">
            <v>1</v>
          </cell>
          <cell r="E99">
            <v>740</v>
          </cell>
          <cell r="F99">
            <v>740</v>
          </cell>
        </row>
        <row r="100">
          <cell r="A100" t="str">
            <v>BF01.018</v>
          </cell>
          <cell r="B100" t="str">
            <v>Bañera a Color, Hierro Fundido, sin mezcladora y sin ducha</v>
          </cell>
          <cell r="C100" t="str">
            <v>u</v>
          </cell>
          <cell r="D100">
            <v>1</v>
          </cell>
          <cell r="E100">
            <v>5825</v>
          </cell>
          <cell r="F100">
            <v>5825</v>
          </cell>
        </row>
        <row r="101">
          <cell r="A101" t="str">
            <v>BF01.019</v>
          </cell>
          <cell r="B101" t="str">
            <v>Bañera Blanca, Hierro Fundido, sin mezcladora y sin ducha</v>
          </cell>
          <cell r="C101" t="str">
            <v>u</v>
          </cell>
          <cell r="D101">
            <v>1</v>
          </cell>
          <cell r="E101">
            <v>4695</v>
          </cell>
          <cell r="F101">
            <v>4695</v>
          </cell>
        </row>
        <row r="102">
          <cell r="A102" t="str">
            <v>BF01.020</v>
          </cell>
          <cell r="B102" t="str">
            <v>Bañera a Color, liviana, sin mezcladora y sin ducha</v>
          </cell>
          <cell r="C102" t="str">
            <v>u</v>
          </cell>
          <cell r="D102">
            <v>1</v>
          </cell>
          <cell r="E102">
            <v>2425</v>
          </cell>
          <cell r="F102">
            <v>2425</v>
          </cell>
        </row>
        <row r="103">
          <cell r="A103" t="str">
            <v>BF01.021</v>
          </cell>
          <cell r="B103" t="str">
            <v>Bañera a Blanca, liviana, sin mezcladora y sin ducha</v>
          </cell>
          <cell r="C103" t="str">
            <v>u</v>
          </cell>
          <cell r="D103">
            <v>1</v>
          </cell>
          <cell r="E103">
            <v>2425</v>
          </cell>
          <cell r="F103">
            <v>2425</v>
          </cell>
        </row>
        <row r="104">
          <cell r="A104" t="str">
            <v>BF02.</v>
          </cell>
          <cell r="B104" t="str">
            <v>Fregadero</v>
          </cell>
          <cell r="D104" t="str">
            <v/>
          </cell>
          <cell r="F104" t="str">
            <v/>
          </cell>
        </row>
        <row r="105">
          <cell r="A105" t="str">
            <v>BF02.001</v>
          </cell>
          <cell r="B105" t="str">
            <v>Fregadero/Bar acero inox.,20"x 21", sin mezcladora y sin accesorios</v>
          </cell>
          <cell r="C105" t="str">
            <v>u</v>
          </cell>
          <cell r="D105">
            <v>1</v>
          </cell>
          <cell r="E105">
            <v>450</v>
          </cell>
          <cell r="F105">
            <v>350</v>
          </cell>
        </row>
        <row r="106">
          <cell r="A106" t="str">
            <v>BF02.002</v>
          </cell>
          <cell r="B106" t="str">
            <v>Fregadero Sencillo acero inox.,25"x22, sin mezcladora y sin accesorios</v>
          </cell>
          <cell r="C106" t="str">
            <v>u</v>
          </cell>
          <cell r="D106">
            <v>1</v>
          </cell>
          <cell r="E106">
            <v>500</v>
          </cell>
          <cell r="F106">
            <v>400</v>
          </cell>
        </row>
        <row r="107">
          <cell r="A107" t="str">
            <v>BF02.003</v>
          </cell>
          <cell r="B107" t="str">
            <v>Fregadero Doble acero inox.,33"x22",sin mezcladora y sin accesorios</v>
          </cell>
          <cell r="C107" t="str">
            <v>u</v>
          </cell>
          <cell r="D107">
            <v>1</v>
          </cell>
          <cell r="E107">
            <v>750</v>
          </cell>
          <cell r="F107">
            <v>775</v>
          </cell>
        </row>
        <row r="108">
          <cell r="A108" t="str">
            <v>BF03.</v>
          </cell>
          <cell r="B108" t="str">
            <v>Calentador</v>
          </cell>
          <cell r="D108" t="str">
            <v/>
          </cell>
          <cell r="F108" t="str">
            <v/>
          </cell>
        </row>
        <row r="109">
          <cell r="A109" t="str">
            <v>BF03.001</v>
          </cell>
          <cell r="B109" t="str">
            <v>Calentador eléctrico de 20 galones (criollo)</v>
          </cell>
          <cell r="C109" t="str">
            <v>u</v>
          </cell>
          <cell r="D109">
            <v>1</v>
          </cell>
          <cell r="E109">
            <v>1675</v>
          </cell>
          <cell r="F109">
            <v>1675</v>
          </cell>
        </row>
        <row r="110">
          <cell r="A110" t="str">
            <v>BF03.002</v>
          </cell>
          <cell r="B110" t="str">
            <v>Calentador eléctrico de 30 galones (criollo)</v>
          </cell>
          <cell r="C110" t="str">
            <v>u</v>
          </cell>
          <cell r="D110">
            <v>1</v>
          </cell>
          <cell r="E110">
            <v>2095</v>
          </cell>
          <cell r="F110">
            <v>2095</v>
          </cell>
        </row>
        <row r="111">
          <cell r="A111" t="str">
            <v>BF03.003</v>
          </cell>
          <cell r="B111" t="str">
            <v>Calentador eléctrico de 40 galones (criollo)</v>
          </cell>
          <cell r="C111" t="str">
            <v>u</v>
          </cell>
          <cell r="D111">
            <v>1</v>
          </cell>
          <cell r="E111">
            <v>2825</v>
          </cell>
          <cell r="F111">
            <v>2825</v>
          </cell>
        </row>
        <row r="112">
          <cell r="A112" t="str">
            <v>BF03.004</v>
          </cell>
          <cell r="B112" t="str">
            <v>Calentador eléctrico de 60 galones (criollo)</v>
          </cell>
          <cell r="C112" t="str">
            <v>u</v>
          </cell>
          <cell r="D112">
            <v>1</v>
          </cell>
          <cell r="E112">
            <v>4325</v>
          </cell>
          <cell r="F112">
            <v>4325</v>
          </cell>
        </row>
        <row r="113">
          <cell r="A113" t="str">
            <v>BF03.005</v>
          </cell>
          <cell r="B113" t="str">
            <v>Calentador eléctrico de 20 galones (USA)</v>
          </cell>
          <cell r="C113" t="str">
            <v>u</v>
          </cell>
          <cell r="D113">
            <v>1</v>
          </cell>
          <cell r="E113">
            <v>4125</v>
          </cell>
          <cell r="F113">
            <v>4125</v>
          </cell>
        </row>
        <row r="114">
          <cell r="A114" t="str">
            <v>BF03.006</v>
          </cell>
          <cell r="B114" t="str">
            <v>Calentador eléctrico de 30 galones (USA)</v>
          </cell>
          <cell r="C114" t="str">
            <v>u</v>
          </cell>
          <cell r="D114">
            <v>1</v>
          </cell>
          <cell r="E114">
            <v>4325</v>
          </cell>
          <cell r="F114">
            <v>4325</v>
          </cell>
        </row>
        <row r="115">
          <cell r="A115" t="str">
            <v>BF03.007</v>
          </cell>
          <cell r="B115" t="str">
            <v>Calentador eléctrico de 40 galones (USA)</v>
          </cell>
          <cell r="C115" t="str">
            <v>u</v>
          </cell>
          <cell r="D115">
            <v>1</v>
          </cell>
          <cell r="E115">
            <v>4550</v>
          </cell>
          <cell r="F115">
            <v>4550</v>
          </cell>
        </row>
        <row r="116">
          <cell r="A116" t="str">
            <v>BF03.008</v>
          </cell>
          <cell r="B116" t="str">
            <v>Calentador eléctrico de 50 galones (USA)</v>
          </cell>
          <cell r="C116" t="str">
            <v>u</v>
          </cell>
          <cell r="D116">
            <v>1</v>
          </cell>
          <cell r="E116">
            <v>4825</v>
          </cell>
          <cell r="F116">
            <v>4825</v>
          </cell>
        </row>
        <row r="117">
          <cell r="A117" t="str">
            <v>BF04.</v>
          </cell>
          <cell r="B117" t="str">
            <v>Accesorios</v>
          </cell>
          <cell r="D117" t="str">
            <v/>
          </cell>
          <cell r="F117" t="str">
            <v/>
          </cell>
        </row>
        <row r="118">
          <cell r="A118" t="str">
            <v>BF04.001</v>
          </cell>
          <cell r="B118" t="str">
            <v>Botiquín corriente, cromado, 1 puerta, luz</v>
          </cell>
          <cell r="C118" t="str">
            <v>u</v>
          </cell>
          <cell r="D118">
            <v>1</v>
          </cell>
          <cell r="E118">
            <v>850</v>
          </cell>
          <cell r="F118">
            <v>850</v>
          </cell>
        </row>
        <row r="119">
          <cell r="A119" t="str">
            <v>BF04.002</v>
          </cell>
          <cell r="B119" t="str">
            <v>Botiquín corriente, cromado, 2 puertas, luz</v>
          </cell>
          <cell r="C119" t="str">
            <v>u</v>
          </cell>
          <cell r="D119">
            <v>1</v>
          </cell>
          <cell r="E119">
            <v>995</v>
          </cell>
          <cell r="F119">
            <v>995</v>
          </cell>
        </row>
        <row r="120">
          <cell r="A120" t="str">
            <v>BF04.003</v>
          </cell>
          <cell r="B120" t="str">
            <v>Botiquín cromado, 3 puertas, 3 luces</v>
          </cell>
          <cell r="C120" t="str">
            <v>u</v>
          </cell>
          <cell r="D120">
            <v>1</v>
          </cell>
          <cell r="E120">
            <v>1875</v>
          </cell>
          <cell r="F120">
            <v>1875</v>
          </cell>
        </row>
        <row r="121">
          <cell r="A121" t="str">
            <v>BF04.004</v>
          </cell>
          <cell r="B121" t="str">
            <v>Botiquín cromado, 3 puertas, 2 luces, 3 cajones</v>
          </cell>
          <cell r="C121" t="str">
            <v>u</v>
          </cell>
          <cell r="D121">
            <v>1</v>
          </cell>
          <cell r="E121">
            <v>2375</v>
          </cell>
          <cell r="F121">
            <v>2375</v>
          </cell>
        </row>
        <row r="122">
          <cell r="A122" t="str">
            <v>BF04.005</v>
          </cell>
          <cell r="B122" t="str">
            <v>Botiquín madera americana, 16"x27", 1 puerta</v>
          </cell>
          <cell r="C122" t="str">
            <v>u</v>
          </cell>
          <cell r="D122">
            <v>1</v>
          </cell>
          <cell r="E122">
            <v>1500</v>
          </cell>
          <cell r="F122">
            <v>1500</v>
          </cell>
        </row>
        <row r="123">
          <cell r="A123" t="str">
            <v>BF04.006</v>
          </cell>
          <cell r="B123" t="str">
            <v>Botiquín madera americana, 36"x30",3 puertas</v>
          </cell>
          <cell r="C123" t="str">
            <v>u</v>
          </cell>
          <cell r="D123">
            <v>1</v>
          </cell>
          <cell r="E123">
            <v>2850</v>
          </cell>
          <cell r="F123">
            <v>2850</v>
          </cell>
        </row>
        <row r="124">
          <cell r="A124" t="str">
            <v>BF04.007</v>
          </cell>
          <cell r="B124" t="str">
            <v>Ducha completa, cromada</v>
          </cell>
          <cell r="C124" t="str">
            <v>u</v>
          </cell>
          <cell r="D124">
            <v>1</v>
          </cell>
          <cell r="E124">
            <v>22</v>
          </cell>
          <cell r="F124">
            <v>22</v>
          </cell>
        </row>
        <row r="125">
          <cell r="A125" t="str">
            <v>BF04.008</v>
          </cell>
          <cell r="B125" t="str">
            <v>Llave angular de 3/8", "Taiwan"</v>
          </cell>
          <cell r="C125" t="str">
            <v>u</v>
          </cell>
          <cell r="D125">
            <v>1</v>
          </cell>
          <cell r="E125">
            <v>18</v>
          </cell>
          <cell r="F125">
            <v>18</v>
          </cell>
        </row>
        <row r="126">
          <cell r="A126" t="str">
            <v>BF04.009</v>
          </cell>
          <cell r="B126" t="str">
            <v>Llave de chorro de 1/2", "Nibco"</v>
          </cell>
          <cell r="C126" t="str">
            <v>u</v>
          </cell>
          <cell r="D126">
            <v>1</v>
          </cell>
          <cell r="E126">
            <v>45</v>
          </cell>
          <cell r="F126">
            <v>45</v>
          </cell>
        </row>
        <row r="127">
          <cell r="A127" t="str">
            <v>BF04.010</v>
          </cell>
          <cell r="B127" t="str">
            <v xml:space="preserve">Llave sencilla cromada, para lavamanos pequeño </v>
          </cell>
          <cell r="C127" t="str">
            <v>u</v>
          </cell>
          <cell r="D127">
            <v>1</v>
          </cell>
          <cell r="E127">
            <v>36</v>
          </cell>
          <cell r="F127">
            <v>36</v>
          </cell>
        </row>
        <row r="128">
          <cell r="A128" t="str">
            <v>BF04.011</v>
          </cell>
          <cell r="B128" t="str">
            <v>Llave cromada, para orinal pequeño</v>
          </cell>
          <cell r="C128" t="str">
            <v>u</v>
          </cell>
          <cell r="D128">
            <v>1</v>
          </cell>
          <cell r="E128">
            <v>85</v>
          </cell>
          <cell r="F128">
            <v>85</v>
          </cell>
        </row>
        <row r="129">
          <cell r="A129" t="str">
            <v>BF04.012</v>
          </cell>
          <cell r="B129" t="str">
            <v>Llave de empotrar de 1/2", cromada</v>
          </cell>
          <cell r="C129" t="str">
            <v>u</v>
          </cell>
          <cell r="D129">
            <v>1</v>
          </cell>
          <cell r="E129">
            <v>91</v>
          </cell>
          <cell r="F129">
            <v>91</v>
          </cell>
        </row>
        <row r="130">
          <cell r="A130" t="str">
            <v>BF04.013</v>
          </cell>
          <cell r="B130" t="str">
            <v>Válvula 3/4" para orinal flúxometro</v>
          </cell>
          <cell r="C130" t="str">
            <v>u</v>
          </cell>
          <cell r="D130">
            <v>1</v>
          </cell>
          <cell r="E130">
            <v>1025</v>
          </cell>
          <cell r="F130">
            <v>1025</v>
          </cell>
        </row>
        <row r="131">
          <cell r="A131" t="str">
            <v>BF04.014</v>
          </cell>
          <cell r="B131" t="str">
            <v>Válvula 1" par orinal flúxometro</v>
          </cell>
          <cell r="C131" t="str">
            <v>u</v>
          </cell>
          <cell r="D131">
            <v>1</v>
          </cell>
          <cell r="E131">
            <v>1065</v>
          </cell>
          <cell r="F131">
            <v>1065</v>
          </cell>
        </row>
        <row r="132">
          <cell r="A132" t="str">
            <v>BF04.015</v>
          </cell>
          <cell r="B132" t="str">
            <v>Tubo flexible con tuerca para lavamanos</v>
          </cell>
          <cell r="C132" t="str">
            <v>u</v>
          </cell>
          <cell r="D132">
            <v>1</v>
          </cell>
          <cell r="E132">
            <v>25</v>
          </cell>
          <cell r="F132">
            <v>25</v>
          </cell>
        </row>
        <row r="133">
          <cell r="A133" t="str">
            <v>BF04.016</v>
          </cell>
          <cell r="B133" t="str">
            <v>Tubo flexible con tuerca para inodoros</v>
          </cell>
          <cell r="C133" t="str">
            <v>u</v>
          </cell>
          <cell r="D133">
            <v>1</v>
          </cell>
          <cell r="E133">
            <v>25</v>
          </cell>
          <cell r="F133">
            <v>25</v>
          </cell>
        </row>
        <row r="134">
          <cell r="A134" t="str">
            <v>BF04.018</v>
          </cell>
          <cell r="B134" t="str">
            <v>Niple 3/8" x 2 1/2", cromado</v>
          </cell>
          <cell r="C134" t="str">
            <v>u</v>
          </cell>
          <cell r="D134">
            <v>1</v>
          </cell>
          <cell r="E134">
            <v>9</v>
          </cell>
          <cell r="F134">
            <v>9</v>
          </cell>
        </row>
        <row r="135">
          <cell r="A135" t="str">
            <v>BF04.019</v>
          </cell>
          <cell r="B135" t="str">
            <v>Junta de Cera</v>
          </cell>
          <cell r="C135" t="str">
            <v>u</v>
          </cell>
          <cell r="D135">
            <v>1</v>
          </cell>
          <cell r="E135">
            <v>8.5</v>
          </cell>
          <cell r="F135">
            <v>8.5</v>
          </cell>
        </row>
        <row r="136">
          <cell r="A136" t="str">
            <v>BF04.020</v>
          </cell>
          <cell r="B136" t="str">
            <v>Arandela Plástica de 3" ó 4", para inodoros</v>
          </cell>
          <cell r="C136" t="str">
            <v>u</v>
          </cell>
          <cell r="D136">
            <v>1</v>
          </cell>
          <cell r="E136">
            <v>28</v>
          </cell>
          <cell r="F136">
            <v>28</v>
          </cell>
        </row>
        <row r="137">
          <cell r="A137" t="str">
            <v>BF04.021</v>
          </cell>
          <cell r="B137" t="str">
            <v>Tornillos para fijar arandela (Juego)</v>
          </cell>
          <cell r="C137" t="str">
            <v>u</v>
          </cell>
          <cell r="D137">
            <v>1</v>
          </cell>
          <cell r="E137">
            <v>2.25</v>
          </cell>
          <cell r="F137">
            <v>2.25</v>
          </cell>
        </row>
        <row r="138">
          <cell r="A138" t="str">
            <v>BF04.022</v>
          </cell>
          <cell r="B138" t="str">
            <v>Palometas fijar lavamanos, en aluminio</v>
          </cell>
          <cell r="C138" t="str">
            <v>par</v>
          </cell>
          <cell r="D138">
            <v>1</v>
          </cell>
          <cell r="E138">
            <v>9</v>
          </cell>
          <cell r="F138">
            <v>9</v>
          </cell>
        </row>
        <row r="139">
          <cell r="A139" t="str">
            <v>BF04.023</v>
          </cell>
          <cell r="B139" t="str">
            <v>Mezcladora para bañera, con desagüe, "PRICE PFISTER USA"</v>
          </cell>
          <cell r="C139" t="str">
            <v>u</v>
          </cell>
          <cell r="D139">
            <v>1</v>
          </cell>
          <cell r="E139">
            <v>975</v>
          </cell>
          <cell r="F139">
            <v>975</v>
          </cell>
        </row>
        <row r="140">
          <cell r="A140" t="str">
            <v>BF04.024</v>
          </cell>
          <cell r="B140" t="str">
            <v>Mezcladora para bidet , "PRICE PFISTER USA", con boquilla</v>
          </cell>
          <cell r="C140" t="str">
            <v>u</v>
          </cell>
          <cell r="D140">
            <v>1</v>
          </cell>
          <cell r="E140">
            <v>1750</v>
          </cell>
          <cell r="F140">
            <v>1750</v>
          </cell>
        </row>
        <row r="141">
          <cell r="A141" t="str">
            <v>BF04.025</v>
          </cell>
          <cell r="B141" t="str">
            <v>Mezcladora para lavamanos "PRICE PFISTER USA" con boquilla</v>
          </cell>
          <cell r="C141" t="str">
            <v>u</v>
          </cell>
          <cell r="D141">
            <v>1</v>
          </cell>
          <cell r="E141">
            <v>675</v>
          </cell>
          <cell r="F141">
            <v>675</v>
          </cell>
        </row>
        <row r="142">
          <cell r="A142" t="str">
            <v>BF04.026</v>
          </cell>
          <cell r="B142" t="str">
            <v>Mezcladora para fregadero "PRICE PFISTER USA", con manguera</v>
          </cell>
          <cell r="C142" t="str">
            <v>u</v>
          </cell>
          <cell r="D142">
            <v>1</v>
          </cell>
          <cell r="E142">
            <v>725</v>
          </cell>
          <cell r="F142">
            <v>725</v>
          </cell>
        </row>
        <row r="143">
          <cell r="A143" t="str">
            <v>BF04.027</v>
          </cell>
          <cell r="B143" t="str">
            <v>Boquilla para lavamanos, automática, cromada, "Sayco"</v>
          </cell>
          <cell r="C143" t="str">
            <v>u</v>
          </cell>
          <cell r="D143">
            <v>1</v>
          </cell>
          <cell r="E143">
            <v>100</v>
          </cell>
          <cell r="F143">
            <v>100</v>
          </cell>
        </row>
        <row r="144">
          <cell r="A144" t="str">
            <v>BF04.028</v>
          </cell>
          <cell r="B144" t="str">
            <v>Boquilla para lavamanos, PVC</v>
          </cell>
          <cell r="C144" t="str">
            <v>u</v>
          </cell>
          <cell r="D144">
            <v>1</v>
          </cell>
          <cell r="E144">
            <v>16</v>
          </cell>
          <cell r="F144">
            <v>16</v>
          </cell>
        </row>
        <row r="145">
          <cell r="A145" t="str">
            <v>BF04.029</v>
          </cell>
          <cell r="B145" t="str">
            <v>Boquilla para fregadero, cromada (c/u)</v>
          </cell>
          <cell r="C145" t="str">
            <v>u</v>
          </cell>
          <cell r="D145">
            <v>1</v>
          </cell>
          <cell r="E145">
            <v>39</v>
          </cell>
          <cell r="F145">
            <v>39</v>
          </cell>
        </row>
        <row r="146">
          <cell r="A146" t="str">
            <v>BF04.030</v>
          </cell>
          <cell r="B146" t="str">
            <v>Boquilla para lavadero, cromada, con tapón</v>
          </cell>
          <cell r="C146" t="str">
            <v>u</v>
          </cell>
          <cell r="D146">
            <v>1</v>
          </cell>
          <cell r="E146">
            <v>22</v>
          </cell>
          <cell r="F146">
            <v>22</v>
          </cell>
        </row>
        <row r="147">
          <cell r="A147" t="str">
            <v>BF04.031</v>
          </cell>
          <cell r="B147" t="str">
            <v>Boquilla para lavadero, PVC, con tapón</v>
          </cell>
          <cell r="C147" t="str">
            <v>u</v>
          </cell>
          <cell r="D147">
            <v>1</v>
          </cell>
          <cell r="E147">
            <v>15.5</v>
          </cell>
          <cell r="F147">
            <v>15.5</v>
          </cell>
        </row>
        <row r="148">
          <cell r="A148" t="str">
            <v>BF04.032</v>
          </cell>
          <cell r="B148" t="str">
            <v>Rejilla 3"x1 1/2",cromada, para piso</v>
          </cell>
          <cell r="C148" t="str">
            <v>u</v>
          </cell>
          <cell r="D148">
            <v>1</v>
          </cell>
          <cell r="E148">
            <v>16.5</v>
          </cell>
          <cell r="F148">
            <v>16.5</v>
          </cell>
        </row>
        <row r="149">
          <cell r="A149" t="str">
            <v>BF04.033</v>
          </cell>
          <cell r="B149" t="str">
            <v>Rejilla 4",aluminio para piso</v>
          </cell>
          <cell r="C149" t="str">
            <v>u</v>
          </cell>
          <cell r="D149">
            <v>1</v>
          </cell>
          <cell r="E149">
            <v>8</v>
          </cell>
          <cell r="F149">
            <v>8</v>
          </cell>
        </row>
        <row r="150">
          <cell r="A150" t="str">
            <v>BF04.034</v>
          </cell>
          <cell r="B150" t="str">
            <v>Sifón lavamanos, 1 1/4", cromado, completo "Nibco"</v>
          </cell>
          <cell r="C150" t="str">
            <v>u</v>
          </cell>
          <cell r="D150">
            <v>1</v>
          </cell>
          <cell r="E150">
            <v>200</v>
          </cell>
          <cell r="F150">
            <v>200</v>
          </cell>
        </row>
        <row r="151">
          <cell r="A151" t="str">
            <v>BF04.035</v>
          </cell>
          <cell r="B151" t="str">
            <v>Sifón lavamanos 1 1/4", PVC</v>
          </cell>
          <cell r="C151" t="str">
            <v>u</v>
          </cell>
          <cell r="D151">
            <v>1</v>
          </cell>
          <cell r="E151">
            <v>25</v>
          </cell>
          <cell r="F151">
            <v>25</v>
          </cell>
        </row>
        <row r="152">
          <cell r="A152" t="str">
            <v>BF04.036</v>
          </cell>
          <cell r="B152" t="str">
            <v>Sifón fregadero 1 1/2", PVC</v>
          </cell>
          <cell r="C152" t="str">
            <v>u</v>
          </cell>
          <cell r="D152">
            <v>1</v>
          </cell>
          <cell r="E152">
            <v>17</v>
          </cell>
          <cell r="F152">
            <v>17</v>
          </cell>
        </row>
        <row r="153">
          <cell r="A153" t="str">
            <v>BF04.037</v>
          </cell>
          <cell r="B153" t="str">
            <v>Desagüe para bañera, PVC</v>
          </cell>
          <cell r="C153" t="str">
            <v>u</v>
          </cell>
          <cell r="D153">
            <v>1</v>
          </cell>
          <cell r="E153">
            <v>175</v>
          </cell>
          <cell r="F153">
            <v>175</v>
          </cell>
        </row>
        <row r="154">
          <cell r="A154" t="str">
            <v>BF04.038</v>
          </cell>
          <cell r="B154" t="str">
            <v>Desagüe doble para fegadero, PVC</v>
          </cell>
          <cell r="C154" t="str">
            <v>u</v>
          </cell>
          <cell r="D154">
            <v>1</v>
          </cell>
          <cell r="E154">
            <v>32</v>
          </cell>
          <cell r="F154">
            <v>32</v>
          </cell>
        </row>
        <row r="155">
          <cell r="A155" t="str">
            <v>BF04.039</v>
          </cell>
          <cell r="B155" t="str">
            <v>Cola extensión lavamanos 1 1/4" x 8", cromada</v>
          </cell>
          <cell r="C155" t="str">
            <v>u</v>
          </cell>
          <cell r="D155">
            <v>1</v>
          </cell>
          <cell r="E155">
            <v>23</v>
          </cell>
          <cell r="F155">
            <v>23</v>
          </cell>
        </row>
        <row r="156">
          <cell r="A156" t="str">
            <v>BF04.040</v>
          </cell>
          <cell r="B156" t="str">
            <v>Cola extensión lavamanos 1 1/2" x 8", cromada</v>
          </cell>
          <cell r="C156" t="str">
            <v>u</v>
          </cell>
          <cell r="D156">
            <v>1</v>
          </cell>
          <cell r="E156">
            <v>25</v>
          </cell>
          <cell r="F156">
            <v>25</v>
          </cell>
        </row>
        <row r="157">
          <cell r="A157" t="str">
            <v>BF04.041</v>
          </cell>
          <cell r="B157" t="str">
            <v>Cola extensión lavamanos 1 1/2" x 8", PVC</v>
          </cell>
          <cell r="C157" t="str">
            <v>u</v>
          </cell>
          <cell r="D157">
            <v>1</v>
          </cell>
          <cell r="E157">
            <v>10.5</v>
          </cell>
          <cell r="F157">
            <v>10.5</v>
          </cell>
        </row>
        <row r="158">
          <cell r="A158" t="str">
            <v>BF04.042</v>
          </cell>
          <cell r="B158" t="str">
            <v>Cubrefalta de 3/8", cromado</v>
          </cell>
          <cell r="C158" t="str">
            <v>u</v>
          </cell>
          <cell r="D158">
            <v>1</v>
          </cell>
          <cell r="E158">
            <v>1.5</v>
          </cell>
          <cell r="F158">
            <v>1.5</v>
          </cell>
        </row>
        <row r="159">
          <cell r="A159" t="str">
            <v>BF04.043</v>
          </cell>
          <cell r="B159" t="str">
            <v>Cubrefalta de 1/2", cromado</v>
          </cell>
          <cell r="C159" t="str">
            <v>u</v>
          </cell>
          <cell r="D159">
            <v>1</v>
          </cell>
          <cell r="E159">
            <v>2.5</v>
          </cell>
          <cell r="F159">
            <v>2.5</v>
          </cell>
        </row>
        <row r="160">
          <cell r="A160" t="str">
            <v>BF04.044</v>
          </cell>
          <cell r="B160" t="str">
            <v>Cubrefalta de 3/4", cromado</v>
          </cell>
          <cell r="C160" t="str">
            <v>u</v>
          </cell>
          <cell r="D160">
            <v>1</v>
          </cell>
          <cell r="E160">
            <v>1.75</v>
          </cell>
          <cell r="F160">
            <v>1.75</v>
          </cell>
        </row>
        <row r="161">
          <cell r="A161" t="str">
            <v>BF04.045</v>
          </cell>
          <cell r="B161" t="str">
            <v>Cepillera cromada corriente</v>
          </cell>
          <cell r="C161" t="str">
            <v>u</v>
          </cell>
          <cell r="D161">
            <v>1</v>
          </cell>
          <cell r="E161">
            <v>18.75</v>
          </cell>
          <cell r="F161">
            <v>18.75</v>
          </cell>
        </row>
        <row r="162">
          <cell r="A162" t="str">
            <v>BF04.046</v>
          </cell>
          <cell r="B162" t="str">
            <v>Gancho cromado doble, corriente</v>
          </cell>
          <cell r="C162" t="str">
            <v>u</v>
          </cell>
          <cell r="D162">
            <v>1</v>
          </cell>
          <cell r="E162">
            <v>12.8</v>
          </cell>
          <cell r="F162">
            <v>12.8</v>
          </cell>
        </row>
        <row r="163">
          <cell r="A163" t="str">
            <v>BF04.047</v>
          </cell>
          <cell r="B163" t="str">
            <v>Jabonera para bañera, con agarradera, cromada, corriente</v>
          </cell>
          <cell r="C163" t="str">
            <v>u</v>
          </cell>
          <cell r="D163">
            <v>1</v>
          </cell>
          <cell r="E163">
            <v>85</v>
          </cell>
          <cell r="F163">
            <v>85</v>
          </cell>
        </row>
        <row r="164">
          <cell r="A164" t="str">
            <v>BF04.048</v>
          </cell>
          <cell r="B164" t="str">
            <v>Jabonera para bañera, sin agarradera, cromada, corriente</v>
          </cell>
          <cell r="C164" t="str">
            <v>u</v>
          </cell>
          <cell r="D164">
            <v>1</v>
          </cell>
          <cell r="E164">
            <v>80</v>
          </cell>
          <cell r="F164">
            <v>80</v>
          </cell>
        </row>
        <row r="165">
          <cell r="A165" t="str">
            <v>BF04.049</v>
          </cell>
          <cell r="B165" t="str">
            <v>Jabonera líquida, cromada, corriente</v>
          </cell>
          <cell r="C165" t="str">
            <v>u</v>
          </cell>
          <cell r="D165">
            <v>1</v>
          </cell>
          <cell r="E165">
            <v>100</v>
          </cell>
          <cell r="F165">
            <v>100</v>
          </cell>
        </row>
        <row r="166">
          <cell r="A166" t="str">
            <v>BF04.050</v>
          </cell>
          <cell r="B166" t="str">
            <v>Papelera empotrada, cromada, corriente</v>
          </cell>
          <cell r="C166" t="str">
            <v>u</v>
          </cell>
          <cell r="D166">
            <v>1</v>
          </cell>
          <cell r="E166">
            <v>99</v>
          </cell>
          <cell r="F166">
            <v>99</v>
          </cell>
        </row>
        <row r="167">
          <cell r="A167" t="str">
            <v>BF04.051</v>
          </cell>
          <cell r="B167" t="str">
            <v>Toallero 24" cromado corriente</v>
          </cell>
          <cell r="C167" t="str">
            <v>u</v>
          </cell>
          <cell r="D167">
            <v>1</v>
          </cell>
          <cell r="E167">
            <v>51</v>
          </cell>
          <cell r="F167">
            <v>51</v>
          </cell>
        </row>
        <row r="168">
          <cell r="A168" t="str">
            <v>BF04.052</v>
          </cell>
          <cell r="B168" t="str">
            <v>Toallero 30" cromado corriente</v>
          </cell>
          <cell r="C168" t="str">
            <v>u</v>
          </cell>
          <cell r="D168">
            <v>1</v>
          </cell>
          <cell r="E168">
            <v>80</v>
          </cell>
          <cell r="F168">
            <v>80</v>
          </cell>
        </row>
        <row r="169">
          <cell r="A169" t="str">
            <v>BF04.053</v>
          </cell>
          <cell r="B169" t="str">
            <v>Toallero 24" acero inoxidable</v>
          </cell>
          <cell r="C169" t="str">
            <v>u</v>
          </cell>
          <cell r="D169">
            <v>1</v>
          </cell>
          <cell r="E169">
            <v>104</v>
          </cell>
          <cell r="F169">
            <v>104</v>
          </cell>
        </row>
        <row r="170">
          <cell r="A170" t="str">
            <v>BF04.054</v>
          </cell>
          <cell r="B170" t="str">
            <v>Toallero 30" acero inoxidable</v>
          </cell>
          <cell r="C170" t="str">
            <v>u</v>
          </cell>
          <cell r="D170">
            <v>1</v>
          </cell>
          <cell r="E170">
            <v>146</v>
          </cell>
          <cell r="F170">
            <v>146</v>
          </cell>
        </row>
        <row r="171">
          <cell r="A171" t="str">
            <v>BL</v>
          </cell>
          <cell r="B171" t="str">
            <v>BLOQUES</v>
          </cell>
          <cell r="D171" t="str">
            <v/>
          </cell>
          <cell r="F171" t="str">
            <v/>
          </cell>
        </row>
        <row r="172">
          <cell r="A172" t="str">
            <v>BL01.</v>
          </cell>
          <cell r="B172" t="str">
            <v>Bloques de Barro</v>
          </cell>
        </row>
        <row r="173">
          <cell r="A173" t="str">
            <v>BL01.001</v>
          </cell>
          <cell r="B173" t="str">
            <v>Bloques de Barro de 4"</v>
          </cell>
          <cell r="C173" t="str">
            <v>u</v>
          </cell>
          <cell r="D173">
            <v>1.08</v>
          </cell>
          <cell r="E173">
            <v>5.94</v>
          </cell>
          <cell r="F173">
            <v>6.42</v>
          </cell>
        </row>
        <row r="174">
          <cell r="A174" t="str">
            <v>BL01.002</v>
          </cell>
          <cell r="B174" t="str">
            <v>Bloques de Barro de 6"</v>
          </cell>
          <cell r="C174" t="str">
            <v>u</v>
          </cell>
          <cell r="D174">
            <v>1.08</v>
          </cell>
          <cell r="E174">
            <v>7.56</v>
          </cell>
          <cell r="F174">
            <v>8.16</v>
          </cell>
        </row>
        <row r="175">
          <cell r="A175" t="str">
            <v>BL01.003</v>
          </cell>
          <cell r="B175" t="str">
            <v>Bloques de Barro de 8"</v>
          </cell>
          <cell r="C175" t="str">
            <v>u</v>
          </cell>
          <cell r="D175">
            <v>1.08</v>
          </cell>
          <cell r="E175">
            <v>10</v>
          </cell>
          <cell r="F175">
            <v>10.8</v>
          </cell>
        </row>
        <row r="176">
          <cell r="A176" t="str">
            <v>BL01.004</v>
          </cell>
          <cell r="B176" t="str">
            <v>Bloques de Barro de 5" (forjados)</v>
          </cell>
          <cell r="C176" t="str">
            <v>u</v>
          </cell>
          <cell r="D176">
            <v>1.08</v>
          </cell>
          <cell r="E176">
            <v>7</v>
          </cell>
          <cell r="F176">
            <v>7.56</v>
          </cell>
        </row>
        <row r="177">
          <cell r="A177" t="str">
            <v>BL02.</v>
          </cell>
          <cell r="B177" t="str">
            <v>Bloques de Cemento</v>
          </cell>
          <cell r="D177" t="str">
            <v/>
          </cell>
          <cell r="F177" t="str">
            <v/>
          </cell>
        </row>
        <row r="178">
          <cell r="A178" t="str">
            <v>BL02.001</v>
          </cell>
          <cell r="B178" t="str">
            <v>Bloque de hormigón 4"</v>
          </cell>
          <cell r="C178" t="str">
            <v>u</v>
          </cell>
          <cell r="D178">
            <v>1.08</v>
          </cell>
          <cell r="E178">
            <v>4.8600000000000003</v>
          </cell>
          <cell r="F178">
            <v>5.25</v>
          </cell>
        </row>
        <row r="179">
          <cell r="A179" t="str">
            <v>BL02.002</v>
          </cell>
          <cell r="B179" t="str">
            <v>Bloque de hormigón 6"</v>
          </cell>
          <cell r="C179" t="str">
            <v>u</v>
          </cell>
          <cell r="D179">
            <v>1.08</v>
          </cell>
          <cell r="E179">
            <v>6.39</v>
          </cell>
          <cell r="F179">
            <v>6.9</v>
          </cell>
        </row>
        <row r="180">
          <cell r="A180" t="str">
            <v>BL02.003</v>
          </cell>
          <cell r="B180" t="str">
            <v>Bloque de hormigón 8"</v>
          </cell>
          <cell r="C180" t="str">
            <v>u</v>
          </cell>
          <cell r="D180">
            <v>1.08</v>
          </cell>
          <cell r="E180">
            <v>8.3699999999999992</v>
          </cell>
          <cell r="F180">
            <v>9.0399999999999991</v>
          </cell>
        </row>
        <row r="181">
          <cell r="A181" t="str">
            <v>BL02.004</v>
          </cell>
          <cell r="B181" t="str">
            <v>Bloque de hormigón 5" para verjas</v>
          </cell>
          <cell r="C181" t="str">
            <v>u</v>
          </cell>
          <cell r="D181">
            <v>1.08</v>
          </cell>
          <cell r="E181">
            <v>5.9</v>
          </cell>
          <cell r="F181">
            <v>6.37</v>
          </cell>
        </row>
        <row r="182">
          <cell r="A182" t="str">
            <v>BL02.005</v>
          </cell>
          <cell r="B182" t="str">
            <v>Bloque de hormigón 10"</v>
          </cell>
          <cell r="C182" t="str">
            <v>u</v>
          </cell>
          <cell r="D182">
            <v>1.08</v>
          </cell>
          <cell r="E182">
            <v>18.8</v>
          </cell>
          <cell r="F182">
            <v>20.3</v>
          </cell>
        </row>
        <row r="183">
          <cell r="A183" t="str">
            <v>BL02.006</v>
          </cell>
          <cell r="B183" t="str">
            <v>Bloque de hormigón 12"</v>
          </cell>
          <cell r="C183" t="str">
            <v>u</v>
          </cell>
          <cell r="D183">
            <v>1.08</v>
          </cell>
          <cell r="E183">
            <v>18.399999999999999</v>
          </cell>
          <cell r="F183">
            <v>19.87</v>
          </cell>
        </row>
        <row r="184">
          <cell r="A184" t="str">
            <v>BL02.007</v>
          </cell>
          <cell r="B184" t="str">
            <v>Bloque Rusticanales de 4", gris</v>
          </cell>
          <cell r="C184" t="str">
            <v>u</v>
          </cell>
          <cell r="D184">
            <v>1.08</v>
          </cell>
          <cell r="E184">
            <v>20.25</v>
          </cell>
          <cell r="F184">
            <v>21.87</v>
          </cell>
        </row>
        <row r="185">
          <cell r="A185" t="str">
            <v>BL02.008</v>
          </cell>
          <cell r="B185" t="str">
            <v>Bloque Rusticanales de 8", gris</v>
          </cell>
          <cell r="C185" t="str">
            <v>u</v>
          </cell>
          <cell r="D185">
            <v>1.08</v>
          </cell>
          <cell r="E185">
            <v>26.95</v>
          </cell>
          <cell r="F185">
            <v>29.11</v>
          </cell>
        </row>
        <row r="186">
          <cell r="A186" t="str">
            <v>BL02.009</v>
          </cell>
          <cell r="B186" t="str">
            <v>Bloque de 6"x8"x8", liso ( 1/2 bloque de 6")</v>
          </cell>
          <cell r="C186" t="str">
            <v>u</v>
          </cell>
          <cell r="D186">
            <v>1.08</v>
          </cell>
          <cell r="E186">
            <v>4.0999999999999996</v>
          </cell>
          <cell r="F186">
            <v>4.43</v>
          </cell>
        </row>
        <row r="187">
          <cell r="A187" t="str">
            <v>BL02.010</v>
          </cell>
          <cell r="B187" t="str">
            <v>Bloque de 8"x8"x8" , liso ( 1/2 bloque de 8")</v>
          </cell>
          <cell r="C187" t="str">
            <v>u</v>
          </cell>
          <cell r="D187">
            <v>1.08</v>
          </cell>
          <cell r="E187">
            <v>5.4</v>
          </cell>
          <cell r="F187">
            <v>5.83</v>
          </cell>
        </row>
        <row r="188">
          <cell r="A188" t="str">
            <v>BL02.011</v>
          </cell>
          <cell r="B188" t="str">
            <v>Bloque ornamental 8"x8"x16", gris (TICARUST)</v>
          </cell>
          <cell r="C188" t="str">
            <v>u</v>
          </cell>
          <cell r="D188">
            <v>1.08</v>
          </cell>
          <cell r="E188">
            <v>17.149999999999999</v>
          </cell>
          <cell r="F188">
            <v>18.52</v>
          </cell>
        </row>
        <row r="189">
          <cell r="A189" t="str">
            <v>BL02.012</v>
          </cell>
          <cell r="B189" t="str">
            <v>Bloque calado 6", tipo persiana</v>
          </cell>
          <cell r="C189" t="str">
            <v>u</v>
          </cell>
          <cell r="D189">
            <v>1.08</v>
          </cell>
          <cell r="E189">
            <v>8</v>
          </cell>
          <cell r="F189">
            <v>8.64</v>
          </cell>
        </row>
        <row r="190">
          <cell r="A190" t="str">
            <v>BL02.013</v>
          </cell>
          <cell r="B190" t="str">
            <v>Acarreo bloque de hormigón 4"</v>
          </cell>
          <cell r="C190" t="str">
            <v>u</v>
          </cell>
          <cell r="D190">
            <v>1.08</v>
          </cell>
          <cell r="E190">
            <v>0.52</v>
          </cell>
          <cell r="F190">
            <v>0.56000000000000005</v>
          </cell>
        </row>
        <row r="191">
          <cell r="A191" t="str">
            <v>BL02.014</v>
          </cell>
          <cell r="B191" t="str">
            <v>Acarreo bloque de hormigón 5", para verjas</v>
          </cell>
          <cell r="C191" t="str">
            <v>u</v>
          </cell>
          <cell r="D191">
            <v>1.08</v>
          </cell>
          <cell r="E191">
            <v>0.55000000000000004</v>
          </cell>
          <cell r="F191">
            <v>0.59</v>
          </cell>
        </row>
        <row r="192">
          <cell r="A192" t="str">
            <v>BL02.015</v>
          </cell>
          <cell r="B192" t="str">
            <v>Acarreo bloque de hormigón 6"</v>
          </cell>
          <cell r="C192" t="str">
            <v>u</v>
          </cell>
          <cell r="D192">
            <v>1.08</v>
          </cell>
          <cell r="E192">
            <v>0.56000000000000005</v>
          </cell>
          <cell r="F192">
            <v>0.6</v>
          </cell>
        </row>
        <row r="193">
          <cell r="A193" t="str">
            <v>BL02.016</v>
          </cell>
          <cell r="B193" t="str">
            <v>Acarreo bloque de hormigón 8"</v>
          </cell>
          <cell r="C193" t="str">
            <v>u</v>
          </cell>
          <cell r="D193">
            <v>1.08</v>
          </cell>
          <cell r="E193">
            <v>0.63</v>
          </cell>
          <cell r="F193">
            <v>0.68</v>
          </cell>
        </row>
        <row r="194">
          <cell r="A194" t="str">
            <v>BL02.017</v>
          </cell>
          <cell r="B194" t="str">
            <v>Acarreo bloque de hormigón 10"</v>
          </cell>
          <cell r="C194" t="str">
            <v>u</v>
          </cell>
          <cell r="D194">
            <v>1.08</v>
          </cell>
          <cell r="E194">
            <v>1</v>
          </cell>
          <cell r="F194">
            <v>1.08</v>
          </cell>
        </row>
        <row r="195">
          <cell r="A195" t="str">
            <v>BL02.018</v>
          </cell>
          <cell r="B195" t="str">
            <v>Acarreo bloque de hormigón 12"</v>
          </cell>
          <cell r="C195" t="str">
            <v>u</v>
          </cell>
          <cell r="D195">
            <v>1.08</v>
          </cell>
          <cell r="E195">
            <v>1.19</v>
          </cell>
          <cell r="F195">
            <v>1.29</v>
          </cell>
        </row>
        <row r="196">
          <cell r="A196" t="str">
            <v>BL02.019</v>
          </cell>
          <cell r="B196" t="str">
            <v>Acarreo Bloque Rusticanales de 4", gris</v>
          </cell>
          <cell r="C196" t="str">
            <v>u</v>
          </cell>
          <cell r="D196">
            <v>1.08</v>
          </cell>
          <cell r="E196">
            <v>0.56999999999999995</v>
          </cell>
          <cell r="F196">
            <v>0.62</v>
          </cell>
        </row>
        <row r="197">
          <cell r="A197" t="str">
            <v>BL02.020</v>
          </cell>
          <cell r="B197" t="str">
            <v>Acarreo Bloque Rusticanales de 8", gris</v>
          </cell>
          <cell r="C197" t="str">
            <v>u</v>
          </cell>
          <cell r="D197">
            <v>1.08</v>
          </cell>
          <cell r="E197">
            <v>0.78</v>
          </cell>
          <cell r="F197">
            <v>0.84</v>
          </cell>
        </row>
        <row r="198">
          <cell r="A198" t="str">
            <v>BL02.021</v>
          </cell>
          <cell r="B198" t="str">
            <v>Acarreo Bloque de 6"x8"x8", liso ( 1/2 Acarreo Bloque de 6")</v>
          </cell>
          <cell r="C198" t="str">
            <v>u</v>
          </cell>
          <cell r="D198">
            <v>1.08</v>
          </cell>
          <cell r="E198">
            <v>0.3</v>
          </cell>
          <cell r="F198">
            <v>0.32</v>
          </cell>
        </row>
        <row r="199">
          <cell r="A199" t="str">
            <v>BL02.022</v>
          </cell>
          <cell r="B199" t="str">
            <v>Acarreo Bloque de 8"x8"x8" , liso ( 1/2 Acarreo Bloque de 8")</v>
          </cell>
          <cell r="C199" t="str">
            <v>u</v>
          </cell>
          <cell r="D199">
            <v>1.08</v>
          </cell>
          <cell r="E199">
            <v>0.34</v>
          </cell>
          <cell r="F199">
            <v>0.37</v>
          </cell>
        </row>
        <row r="200">
          <cell r="A200" t="str">
            <v>BL02.023</v>
          </cell>
          <cell r="B200" t="str">
            <v>Acarreo Bloque ornamental 8"x8"x16", gris (TICARUST)</v>
          </cell>
          <cell r="C200" t="str">
            <v>u</v>
          </cell>
          <cell r="D200">
            <v>1.08</v>
          </cell>
          <cell r="E200">
            <v>0.53</v>
          </cell>
          <cell r="F200">
            <v>0.56999999999999995</v>
          </cell>
        </row>
        <row r="201">
          <cell r="A201" t="str">
            <v>BL02.024</v>
          </cell>
          <cell r="B201" t="str">
            <v>Acarreo Bloque calado 6", tipo persiana</v>
          </cell>
          <cell r="C201" t="str">
            <v>u</v>
          </cell>
          <cell r="D201">
            <v>1.08</v>
          </cell>
          <cell r="E201">
            <v>0.53</v>
          </cell>
          <cell r="F201">
            <v>0.56999999999999995</v>
          </cell>
        </row>
        <row r="202">
          <cell r="A202" t="str">
            <v>BL99.001</v>
          </cell>
          <cell r="B202" t="str">
            <v>Bloques de Cristal</v>
          </cell>
          <cell r="C202" t="str">
            <v>u</v>
          </cell>
          <cell r="D202">
            <v>1.08</v>
          </cell>
          <cell r="E202">
            <v>80</v>
          </cell>
          <cell r="F202">
            <v>86.4</v>
          </cell>
        </row>
        <row r="203">
          <cell r="A203" t="str">
            <v>BL99.011</v>
          </cell>
          <cell r="B203" t="str">
            <v>Acarreo de Bloques de Cristal</v>
          </cell>
          <cell r="C203" t="str">
            <v>u</v>
          </cell>
          <cell r="D203">
            <v>1.08</v>
          </cell>
          <cell r="E203">
            <v>4</v>
          </cell>
          <cell r="F203">
            <v>4.32</v>
          </cell>
        </row>
        <row r="204">
          <cell r="A204" t="str">
            <v>BO</v>
          </cell>
          <cell r="B204" t="str">
            <v>BOMBA DE AGUA PARA CISTERNAS</v>
          </cell>
          <cell r="D204" t="str">
            <v/>
          </cell>
          <cell r="F204" t="str">
            <v/>
          </cell>
        </row>
        <row r="205">
          <cell r="A205" t="str">
            <v>BO01.002</v>
          </cell>
          <cell r="B205" t="str">
            <v>Bomba de 3/4 H.P., sin tanque</v>
          </cell>
          <cell r="C205" t="str">
            <v>u</v>
          </cell>
          <cell r="D205">
            <v>1</v>
          </cell>
          <cell r="E205">
            <v>2500</v>
          </cell>
          <cell r="F205">
            <v>2500</v>
          </cell>
        </row>
        <row r="206">
          <cell r="A206" t="str">
            <v>BO01.008</v>
          </cell>
          <cell r="B206" t="str">
            <v>Tanque hidroneumático de 42 gls, criollo</v>
          </cell>
          <cell r="C206" t="str">
            <v>u</v>
          </cell>
          <cell r="D206">
            <v>1</v>
          </cell>
          <cell r="E206">
            <v>1000</v>
          </cell>
          <cell r="F206">
            <v>1000</v>
          </cell>
        </row>
        <row r="207">
          <cell r="A207" t="str">
            <v>CC</v>
          </cell>
          <cell r="B207" t="str">
            <v>CEMENTOS Y CALES</v>
          </cell>
          <cell r="D207" t="str">
            <v/>
          </cell>
          <cell r="F207" t="str">
            <v/>
          </cell>
        </row>
        <row r="208">
          <cell r="A208" t="str">
            <v>CC01.001</v>
          </cell>
          <cell r="B208" t="str">
            <v>Cal Pomier (50 lbs)</v>
          </cell>
          <cell r="C208" t="str">
            <v>fda</v>
          </cell>
          <cell r="D208">
            <v>1</v>
          </cell>
          <cell r="E208">
            <v>59</v>
          </cell>
          <cell r="F208">
            <v>59</v>
          </cell>
        </row>
        <row r="209">
          <cell r="A209" t="str">
            <v>CC01.002</v>
          </cell>
          <cell r="B209" t="str">
            <v>Cemento Blanco (90 lbs)</v>
          </cell>
          <cell r="C209" t="str">
            <v>fda</v>
          </cell>
          <cell r="D209">
            <v>1</v>
          </cell>
          <cell r="E209">
            <v>180</v>
          </cell>
          <cell r="F209">
            <v>180</v>
          </cell>
        </row>
        <row r="210">
          <cell r="A210" t="str">
            <v>CC01.003</v>
          </cell>
          <cell r="B210" t="str">
            <v>Cemento Gris ("Portland")</v>
          </cell>
          <cell r="C210" t="str">
            <v>fda</v>
          </cell>
          <cell r="D210">
            <v>1</v>
          </cell>
          <cell r="E210">
            <v>69</v>
          </cell>
          <cell r="F210">
            <v>69</v>
          </cell>
        </row>
        <row r="211">
          <cell r="A211" t="str">
            <v>CC02.001</v>
          </cell>
          <cell r="B211" t="str">
            <v>Cemento para Grouting Expansivo</v>
          </cell>
          <cell r="C211" t="str">
            <v>fda</v>
          </cell>
          <cell r="D211">
            <v>1</v>
          </cell>
          <cell r="E211">
            <v>500</v>
          </cell>
          <cell r="F211">
            <v>500</v>
          </cell>
        </row>
        <row r="212">
          <cell r="A212" t="str">
            <v>CC02.002</v>
          </cell>
          <cell r="B212" t="str">
            <v>Cemento para Grouting Portland</v>
          </cell>
          <cell r="C212" t="str">
            <v>fda</v>
          </cell>
          <cell r="D212">
            <v>1</v>
          </cell>
          <cell r="E212">
            <v>67</v>
          </cell>
          <cell r="F212">
            <v>67</v>
          </cell>
        </row>
        <row r="213">
          <cell r="A213" t="str">
            <v>CC02.003</v>
          </cell>
          <cell r="B213" t="str">
            <v>Supracure</v>
          </cell>
          <cell r="C213" t="str">
            <v>gl</v>
          </cell>
          <cell r="D213">
            <v>1</v>
          </cell>
          <cell r="E213">
            <v>97.2</v>
          </cell>
          <cell r="F213">
            <v>97.2</v>
          </cell>
        </row>
        <row r="214">
          <cell r="A214" t="str">
            <v>CC02.004</v>
          </cell>
          <cell r="B214" t="str">
            <v>Superplastificante</v>
          </cell>
          <cell r="C214" t="str">
            <v>gl</v>
          </cell>
          <cell r="D214">
            <v>1</v>
          </cell>
          <cell r="E214">
            <v>91.8</v>
          </cell>
          <cell r="F214">
            <v>91.8</v>
          </cell>
        </row>
        <row r="218">
          <cell r="A218" t="str">
            <v>CE</v>
          </cell>
          <cell r="B218" t="str">
            <v>CERAMICAS</v>
          </cell>
          <cell r="D218" t="str">
            <v/>
          </cell>
          <cell r="F218" t="str">
            <v/>
          </cell>
        </row>
        <row r="219">
          <cell r="A219" t="str">
            <v>CE01.001</v>
          </cell>
          <cell r="B219" t="str">
            <v>Cerámica Criolla 15x15, monocolor</v>
          </cell>
          <cell r="C219" t="str">
            <v>m2</v>
          </cell>
          <cell r="D219">
            <v>1</v>
          </cell>
          <cell r="E219">
            <v>175</v>
          </cell>
          <cell r="F219">
            <v>175</v>
          </cell>
        </row>
        <row r="220">
          <cell r="A220" t="str">
            <v>CE01.002</v>
          </cell>
          <cell r="B220" t="str">
            <v>Cerámica Criolla 15x15, blanca</v>
          </cell>
          <cell r="C220" t="str">
            <v>m2</v>
          </cell>
          <cell r="D220">
            <v>1</v>
          </cell>
          <cell r="E220">
            <v>175</v>
          </cell>
          <cell r="F220">
            <v>175</v>
          </cell>
        </row>
        <row r="221">
          <cell r="A221" t="str">
            <v>CE01.010</v>
          </cell>
          <cell r="B221" t="str">
            <v>Cerámica Importada (Carabela). Costo Medio</v>
          </cell>
          <cell r="C221" t="str">
            <v>m2</v>
          </cell>
          <cell r="D221">
            <v>1</v>
          </cell>
          <cell r="E221">
            <v>250</v>
          </cell>
          <cell r="F221">
            <v>250</v>
          </cell>
        </row>
        <row r="222">
          <cell r="A222" t="str">
            <v>CE01.011</v>
          </cell>
          <cell r="B222" t="str">
            <v>Corte de Chazos</v>
          </cell>
          <cell r="C222" t="str">
            <v>u</v>
          </cell>
          <cell r="D222">
            <v>1</v>
          </cell>
          <cell r="E222">
            <v>2.6</v>
          </cell>
          <cell r="F222">
            <v>2.6</v>
          </cell>
        </row>
        <row r="223">
          <cell r="A223" t="str">
            <v>CE01.012</v>
          </cell>
          <cell r="B223" t="str">
            <v>Estopa</v>
          </cell>
          <cell r="C223" t="str">
            <v>lb</v>
          </cell>
          <cell r="D223">
            <v>1</v>
          </cell>
          <cell r="E223">
            <v>12</v>
          </cell>
          <cell r="F223">
            <v>12</v>
          </cell>
        </row>
        <row r="224">
          <cell r="A224" t="str">
            <v>CE01.021</v>
          </cell>
          <cell r="B224" t="str">
            <v>Zócalos 8x30 Cerámica Importada (Carabela), Costo medio</v>
          </cell>
          <cell r="C224" t="str">
            <v>u</v>
          </cell>
          <cell r="D224">
            <v>1</v>
          </cell>
          <cell r="E224">
            <v>12</v>
          </cell>
          <cell r="F224">
            <v>12</v>
          </cell>
        </row>
        <row r="225">
          <cell r="A225" t="str">
            <v>CJ</v>
          </cell>
          <cell r="B225" t="str">
            <v>CERRAJERIA</v>
          </cell>
          <cell r="D225" t="str">
            <v/>
          </cell>
          <cell r="F225" t="str">
            <v/>
          </cell>
        </row>
        <row r="226">
          <cell r="A226" t="str">
            <v>CJ01.001</v>
          </cell>
          <cell r="B226" t="str">
            <v>Llavín corriente, doble puño con llave y seguro</v>
          </cell>
          <cell r="C226" t="str">
            <v>u</v>
          </cell>
          <cell r="D226">
            <v>1</v>
          </cell>
          <cell r="E226">
            <v>125</v>
          </cell>
          <cell r="F226">
            <v>125</v>
          </cell>
        </row>
        <row r="227">
          <cell r="A227" t="str">
            <v>CJ01.002</v>
          </cell>
          <cell r="B227" t="str">
            <v>Llavín de Calidad, doble puño con llave y seguro</v>
          </cell>
          <cell r="C227" t="str">
            <v>u</v>
          </cell>
          <cell r="D227">
            <v>1</v>
          </cell>
          <cell r="E227">
            <v>425</v>
          </cell>
          <cell r="F227">
            <v>425</v>
          </cell>
        </row>
        <row r="228">
          <cell r="A228" t="str">
            <v>CJ01.003</v>
          </cell>
          <cell r="B228" t="str">
            <v>Bisagras STANLEY 3 1/2" x 3 1/2" doradas</v>
          </cell>
          <cell r="C228" t="str">
            <v>par</v>
          </cell>
          <cell r="D228">
            <v>1</v>
          </cell>
          <cell r="E228">
            <v>44</v>
          </cell>
          <cell r="F228">
            <v>44</v>
          </cell>
        </row>
        <row r="229">
          <cell r="A229" t="str">
            <v>CJ01.004</v>
          </cell>
          <cell r="B229" t="str">
            <v>Bisagras VAIVEN de piso, americana</v>
          </cell>
          <cell r="C229" t="str">
            <v>ud</v>
          </cell>
          <cell r="D229">
            <v>1</v>
          </cell>
          <cell r="E229">
            <v>480</v>
          </cell>
          <cell r="F229">
            <v>480</v>
          </cell>
        </row>
        <row r="230">
          <cell r="A230" t="str">
            <v>CJ01.007</v>
          </cell>
          <cell r="B230" t="str">
            <v>Tornillos de 3" x 14</v>
          </cell>
          <cell r="C230" t="str">
            <v>u</v>
          </cell>
          <cell r="D230">
            <v>1</v>
          </cell>
          <cell r="E230">
            <v>1.95</v>
          </cell>
          <cell r="F230">
            <v>1.95</v>
          </cell>
        </row>
        <row r="231">
          <cell r="A231" t="str">
            <v>CJ01.008</v>
          </cell>
          <cell r="B231" t="str">
            <v>Tarugos plásticos de 3/8" x 2"</v>
          </cell>
          <cell r="C231" t="str">
            <v>u</v>
          </cell>
          <cell r="D231">
            <v>1</v>
          </cell>
          <cell r="E231">
            <v>0.6</v>
          </cell>
          <cell r="F231">
            <v>0.6</v>
          </cell>
        </row>
        <row r="232">
          <cell r="A232" t="str">
            <v>EB</v>
          </cell>
          <cell r="B232" t="str">
            <v>EBANISTERIA</v>
          </cell>
          <cell r="D232" t="str">
            <v/>
          </cell>
          <cell r="F232" t="str">
            <v/>
          </cell>
        </row>
        <row r="233">
          <cell r="A233" t="str">
            <v>EB01.001</v>
          </cell>
          <cell r="B233" t="str">
            <v>Marco de pino en 2" x 4"</v>
          </cell>
          <cell r="C233" t="str">
            <v>p</v>
          </cell>
          <cell r="D233">
            <v>1</v>
          </cell>
          <cell r="E233">
            <v>17.5</v>
          </cell>
          <cell r="F233">
            <v>17.5</v>
          </cell>
        </row>
        <row r="234">
          <cell r="A234" t="str">
            <v>EB01.002</v>
          </cell>
          <cell r="B234" t="str">
            <v>Marco de caoba en 2" x 4"</v>
          </cell>
          <cell r="C234" t="str">
            <v>p</v>
          </cell>
          <cell r="D234">
            <v>1</v>
          </cell>
          <cell r="E234">
            <v>62.5</v>
          </cell>
          <cell r="F234">
            <v>62.5</v>
          </cell>
        </row>
        <row r="235">
          <cell r="A235" t="str">
            <v>EB01.003</v>
          </cell>
          <cell r="B235" t="str">
            <v>Puerta en Plywood 3/16"</v>
          </cell>
          <cell r="C235" t="str">
            <v>p2</v>
          </cell>
          <cell r="D235">
            <v>1</v>
          </cell>
          <cell r="E235">
            <v>35</v>
          </cell>
          <cell r="F235">
            <v>35</v>
          </cell>
        </row>
        <row r="236">
          <cell r="A236" t="str">
            <v>EB01.004</v>
          </cell>
          <cell r="B236" t="str">
            <v>Puerta panelada en Pino</v>
          </cell>
          <cell r="C236" t="str">
            <v>p2</v>
          </cell>
          <cell r="D236">
            <v>1</v>
          </cell>
          <cell r="E236">
            <v>68</v>
          </cell>
          <cell r="F236">
            <v>68</v>
          </cell>
        </row>
        <row r="237">
          <cell r="A237" t="str">
            <v>EB01.005</v>
          </cell>
          <cell r="B237" t="str">
            <v>Puerta panelada en Caoba</v>
          </cell>
          <cell r="C237" t="str">
            <v>p2</v>
          </cell>
          <cell r="D237">
            <v>1</v>
          </cell>
          <cell r="E237">
            <v>180</v>
          </cell>
          <cell r="F237">
            <v>180</v>
          </cell>
        </row>
        <row r="238">
          <cell r="A238" t="str">
            <v>EB01.006</v>
          </cell>
          <cell r="B238" t="str">
            <v>Puerta panelada especial en Caoba (Para Puerta Principal)</v>
          </cell>
          <cell r="C238" t="str">
            <v>p3</v>
          </cell>
          <cell r="D238">
            <v>1</v>
          </cell>
          <cell r="E238">
            <v>250</v>
          </cell>
          <cell r="F238">
            <v>250</v>
          </cell>
        </row>
        <row r="239">
          <cell r="A239" t="str">
            <v>EB01.007</v>
          </cell>
          <cell r="B239" t="str">
            <v>Gabinete de piso en Pino</v>
          </cell>
          <cell r="C239" t="str">
            <v>p</v>
          </cell>
          <cell r="D239">
            <v>1</v>
          </cell>
          <cell r="E239">
            <v>650</v>
          </cell>
          <cell r="F239">
            <v>650</v>
          </cell>
        </row>
        <row r="240">
          <cell r="A240" t="str">
            <v>EB01.008</v>
          </cell>
          <cell r="B240" t="str">
            <v>Gabinete de pared en Pino</v>
          </cell>
          <cell r="C240" t="str">
            <v>p</v>
          </cell>
          <cell r="D240">
            <v>1</v>
          </cell>
          <cell r="E240">
            <v>550</v>
          </cell>
          <cell r="F240">
            <v>550</v>
          </cell>
        </row>
        <row r="241">
          <cell r="A241" t="str">
            <v>EB01.016</v>
          </cell>
          <cell r="B241" t="str">
            <v>Montura puertas (incluye marco y llavín)</v>
          </cell>
          <cell r="C241" t="str">
            <v>u</v>
          </cell>
          <cell r="D241">
            <v>1</v>
          </cell>
          <cell r="E241">
            <v>250</v>
          </cell>
          <cell r="F241">
            <v>250</v>
          </cell>
        </row>
        <row r="242">
          <cell r="A242" t="str">
            <v>EB01.017</v>
          </cell>
          <cell r="B242" t="str">
            <v>Aplicación laca todo costo (por puerta)</v>
          </cell>
          <cell r="C242" t="str">
            <v>u</v>
          </cell>
          <cell r="D242">
            <v>1</v>
          </cell>
          <cell r="E242">
            <v>500</v>
          </cell>
          <cell r="F242">
            <v>500</v>
          </cell>
        </row>
        <row r="243">
          <cell r="A243" t="str">
            <v>EB02.001</v>
          </cell>
          <cell r="B243" t="str">
            <v>Tope de Marmolite "Alpha"</v>
          </cell>
          <cell r="C243" t="str">
            <v>p2</v>
          </cell>
          <cell r="D243">
            <v>1</v>
          </cell>
          <cell r="E243">
            <v>85</v>
          </cell>
          <cell r="F243">
            <v>85</v>
          </cell>
        </row>
        <row r="244">
          <cell r="A244" t="str">
            <v>EB02.002</v>
          </cell>
          <cell r="B244" t="str">
            <v>Tope de Marmolite Natural.  Incluye Instalación.</v>
          </cell>
          <cell r="C244" t="str">
            <v>p2</v>
          </cell>
          <cell r="D244">
            <v>1</v>
          </cell>
          <cell r="E244">
            <v>85</v>
          </cell>
          <cell r="F244">
            <v>85</v>
          </cell>
        </row>
        <row r="245">
          <cell r="A245" t="str">
            <v>EB02.003</v>
          </cell>
          <cell r="B245" t="str">
            <v>Tope de Marmolite Color.  Incluye Instalación.</v>
          </cell>
          <cell r="C245" t="str">
            <v>p2</v>
          </cell>
          <cell r="D245">
            <v>1</v>
          </cell>
          <cell r="E245">
            <v>120</v>
          </cell>
          <cell r="F245">
            <v>120</v>
          </cell>
        </row>
        <row r="246">
          <cell r="A246" t="str">
            <v>EB02.004</v>
          </cell>
          <cell r="B246" t="str">
            <v>Tope de Marmolite - Granitop.  Incluye Instalación.</v>
          </cell>
          <cell r="C246" t="str">
            <v>p2</v>
          </cell>
          <cell r="D246">
            <v>1.08</v>
          </cell>
          <cell r="E246">
            <v>150</v>
          </cell>
          <cell r="F246">
            <v>162</v>
          </cell>
        </row>
        <row r="247">
          <cell r="A247" t="str">
            <v>EL</v>
          </cell>
          <cell r="B247" t="str">
            <v>ELECTRICIDAD</v>
          </cell>
          <cell r="D247" t="str">
            <v/>
          </cell>
          <cell r="F247" t="str">
            <v/>
          </cell>
        </row>
        <row r="248">
          <cell r="A248" t="str">
            <v>EL01.001</v>
          </cell>
          <cell r="B248" t="str">
            <v>Caja rectangular 2x4 de 1/2", americana</v>
          </cell>
          <cell r="C248" t="str">
            <v>u</v>
          </cell>
          <cell r="D248">
            <v>1</v>
          </cell>
          <cell r="E248">
            <v>7.95</v>
          </cell>
          <cell r="F248">
            <v>7.95</v>
          </cell>
        </row>
        <row r="249">
          <cell r="A249" t="str">
            <v>EL01.002</v>
          </cell>
          <cell r="B249" t="str">
            <v>Caja rectangular 2x4 de 3/4", americana</v>
          </cell>
          <cell r="C249" t="str">
            <v>u</v>
          </cell>
          <cell r="D249">
            <v>1</v>
          </cell>
          <cell r="E249">
            <v>8</v>
          </cell>
          <cell r="F249">
            <v>8</v>
          </cell>
        </row>
        <row r="250">
          <cell r="A250" t="str">
            <v>EL01.003</v>
          </cell>
          <cell r="B250" t="str">
            <v>Caja octagonal de 1/2", americana</v>
          </cell>
          <cell r="C250" t="str">
            <v>u</v>
          </cell>
          <cell r="D250">
            <v>1</v>
          </cell>
          <cell r="E250">
            <v>8.9499999999999993</v>
          </cell>
          <cell r="F250">
            <v>8.9499999999999993</v>
          </cell>
        </row>
        <row r="251">
          <cell r="A251" t="str">
            <v>EL01.004</v>
          </cell>
          <cell r="B251" t="str">
            <v>Caja octagonal de 3/4", americana</v>
          </cell>
          <cell r="C251" t="str">
            <v>u</v>
          </cell>
          <cell r="D251">
            <v>1</v>
          </cell>
          <cell r="E251">
            <v>8.9499999999999993</v>
          </cell>
          <cell r="F251">
            <v>8.9499999999999993</v>
          </cell>
        </row>
        <row r="252">
          <cell r="A252" t="str">
            <v>EL01.005</v>
          </cell>
          <cell r="B252" t="str">
            <v>Roseta porcelana americana</v>
          </cell>
          <cell r="C252" t="str">
            <v>u</v>
          </cell>
          <cell r="D252">
            <v>1</v>
          </cell>
          <cell r="E252">
            <v>18</v>
          </cell>
          <cell r="F252">
            <v>18</v>
          </cell>
        </row>
        <row r="253">
          <cell r="A253" t="str">
            <v>EL01.006</v>
          </cell>
          <cell r="B253" t="str">
            <v>Tubo 1/2" x 10', PVC</v>
          </cell>
          <cell r="C253" t="str">
            <v>u</v>
          </cell>
          <cell r="D253">
            <v>1</v>
          </cell>
          <cell r="E253">
            <v>6.95</v>
          </cell>
          <cell r="F253">
            <v>6.95</v>
          </cell>
        </row>
        <row r="254">
          <cell r="A254" t="str">
            <v>EL01.007</v>
          </cell>
          <cell r="B254" t="str">
            <v>Tubo 3/4" x 10', PVC</v>
          </cell>
          <cell r="C254" t="str">
            <v>u</v>
          </cell>
          <cell r="D254">
            <v>1</v>
          </cell>
          <cell r="E254">
            <v>10.95</v>
          </cell>
          <cell r="F254">
            <v>10.95</v>
          </cell>
        </row>
        <row r="255">
          <cell r="A255" t="str">
            <v>EL01.008</v>
          </cell>
          <cell r="B255" t="str">
            <v>Tubo 1" x 10', PVC</v>
          </cell>
          <cell r="C255" t="str">
            <v>u</v>
          </cell>
          <cell r="D255">
            <v>1</v>
          </cell>
          <cell r="E255">
            <v>17</v>
          </cell>
          <cell r="F255">
            <v>17</v>
          </cell>
        </row>
        <row r="256">
          <cell r="A256" t="str">
            <v>EL01.009</v>
          </cell>
          <cell r="B256" t="str">
            <v>Tubo 1 1/2" x 10', PVC</v>
          </cell>
          <cell r="C256" t="str">
            <v>u</v>
          </cell>
          <cell r="D256">
            <v>1</v>
          </cell>
          <cell r="E256">
            <v>20</v>
          </cell>
          <cell r="F256">
            <v>20</v>
          </cell>
        </row>
        <row r="257">
          <cell r="A257" t="str">
            <v>EL01.010</v>
          </cell>
          <cell r="B257" t="str">
            <v>Tubo 2" x 10', PVC</v>
          </cell>
          <cell r="C257" t="str">
            <v>u</v>
          </cell>
          <cell r="D257">
            <v>1</v>
          </cell>
          <cell r="E257">
            <v>23</v>
          </cell>
          <cell r="F257">
            <v>23</v>
          </cell>
        </row>
        <row r="258">
          <cell r="A258" t="str">
            <v>EL01.011</v>
          </cell>
          <cell r="B258" t="str">
            <v>Codo PVC Eléctrico de 1/2"</v>
          </cell>
          <cell r="C258" t="str">
            <v>u</v>
          </cell>
          <cell r="D258">
            <v>1</v>
          </cell>
          <cell r="E258">
            <v>6.95</v>
          </cell>
          <cell r="F258">
            <v>6.95</v>
          </cell>
        </row>
        <row r="259">
          <cell r="A259" t="str">
            <v>EL01.012</v>
          </cell>
          <cell r="B259" t="str">
            <v>Codo PVC Eléctrico de 3/4"</v>
          </cell>
          <cell r="C259" t="str">
            <v>u</v>
          </cell>
          <cell r="D259">
            <v>1</v>
          </cell>
          <cell r="E259">
            <v>10.95</v>
          </cell>
          <cell r="F259">
            <v>10.95</v>
          </cell>
        </row>
        <row r="260">
          <cell r="A260" t="str">
            <v>EL01.013</v>
          </cell>
          <cell r="B260" t="str">
            <v>Alambre Duplo # 18, St.</v>
          </cell>
          <cell r="C260" t="str">
            <v>p</v>
          </cell>
          <cell r="D260">
            <v>1</v>
          </cell>
          <cell r="E260">
            <v>0.86</v>
          </cell>
          <cell r="F260">
            <v>0.86</v>
          </cell>
        </row>
        <row r="261">
          <cell r="A261" t="str">
            <v>EL01.014</v>
          </cell>
          <cell r="B261" t="str">
            <v>Alambre THW # 14, St.</v>
          </cell>
          <cell r="C261" t="str">
            <v>p</v>
          </cell>
          <cell r="D261">
            <v>1</v>
          </cell>
          <cell r="E261">
            <v>0.69</v>
          </cell>
          <cell r="F261">
            <v>0.69</v>
          </cell>
        </row>
        <row r="262">
          <cell r="A262" t="str">
            <v>EL01.015</v>
          </cell>
          <cell r="B262" t="str">
            <v>Alambre THW # 12, St.</v>
          </cell>
          <cell r="C262" t="str">
            <v>p</v>
          </cell>
          <cell r="D262">
            <v>1</v>
          </cell>
          <cell r="E262">
            <v>0.93</v>
          </cell>
          <cell r="F262">
            <v>0.93</v>
          </cell>
        </row>
        <row r="263">
          <cell r="A263" t="str">
            <v>EL01.016</v>
          </cell>
          <cell r="B263" t="str">
            <v>Alambre THW # 10, St.</v>
          </cell>
          <cell r="C263" t="str">
            <v>p</v>
          </cell>
          <cell r="D263">
            <v>1</v>
          </cell>
          <cell r="E263">
            <v>1.5</v>
          </cell>
          <cell r="F263">
            <v>1.5</v>
          </cell>
        </row>
        <row r="264">
          <cell r="A264" t="str">
            <v>EL01.017</v>
          </cell>
          <cell r="B264" t="str">
            <v>Alambre THW # 8, St.</v>
          </cell>
          <cell r="C264" t="str">
            <v>p</v>
          </cell>
          <cell r="D264">
            <v>1</v>
          </cell>
          <cell r="E264">
            <v>2.77</v>
          </cell>
          <cell r="F264">
            <v>2.77</v>
          </cell>
        </row>
        <row r="265">
          <cell r="A265" t="str">
            <v>EL01.018</v>
          </cell>
          <cell r="B265" t="str">
            <v>Alambre THW # 6, St.</v>
          </cell>
          <cell r="C265" t="str">
            <v>p</v>
          </cell>
          <cell r="D265">
            <v>1</v>
          </cell>
          <cell r="E265">
            <v>3.99</v>
          </cell>
          <cell r="F265">
            <v>3.99</v>
          </cell>
        </row>
        <row r="266">
          <cell r="A266" t="str">
            <v>EL01.019</v>
          </cell>
          <cell r="B266" t="str">
            <v>Alambre THW # 4, St.</v>
          </cell>
          <cell r="C266" t="str">
            <v>p</v>
          </cell>
          <cell r="D266">
            <v>1</v>
          </cell>
          <cell r="E266">
            <v>6.3</v>
          </cell>
          <cell r="F266">
            <v>6.3</v>
          </cell>
        </row>
        <row r="267">
          <cell r="A267" t="str">
            <v>EL01.020</v>
          </cell>
          <cell r="B267" t="str">
            <v>Alambre THW # 2, St.</v>
          </cell>
          <cell r="C267" t="str">
            <v>p</v>
          </cell>
          <cell r="D267">
            <v>1</v>
          </cell>
          <cell r="E267">
            <v>9.25</v>
          </cell>
          <cell r="F267">
            <v>9.25</v>
          </cell>
        </row>
        <row r="268">
          <cell r="A268" t="str">
            <v>EL01.021</v>
          </cell>
          <cell r="B268" t="str">
            <v>Alambre THW # 1/0, St.</v>
          </cell>
          <cell r="C268" t="str">
            <v>p</v>
          </cell>
          <cell r="D268">
            <v>1</v>
          </cell>
          <cell r="E268">
            <v>17.739999999999998</v>
          </cell>
          <cell r="F268">
            <v>17.739999999999998</v>
          </cell>
        </row>
        <row r="269">
          <cell r="A269" t="str">
            <v>EL01.022</v>
          </cell>
          <cell r="B269" t="str">
            <v>Tape eléctrico</v>
          </cell>
          <cell r="C269" t="str">
            <v>p</v>
          </cell>
          <cell r="D269">
            <v>1</v>
          </cell>
          <cell r="E269">
            <v>46</v>
          </cell>
          <cell r="F269">
            <v>46</v>
          </cell>
        </row>
        <row r="270">
          <cell r="A270" t="str">
            <v>EL01.023</v>
          </cell>
          <cell r="B270" t="str">
            <v>Interruptor sencillo, luminex</v>
          </cell>
          <cell r="C270" t="str">
            <v>u</v>
          </cell>
          <cell r="D270">
            <v>1</v>
          </cell>
          <cell r="E270">
            <v>16.95</v>
          </cell>
          <cell r="F270">
            <v>16.95</v>
          </cell>
        </row>
        <row r="271">
          <cell r="A271" t="str">
            <v>EL01.024</v>
          </cell>
          <cell r="B271" t="str">
            <v>Interruptor doble, luminex</v>
          </cell>
          <cell r="C271" t="str">
            <v>u</v>
          </cell>
          <cell r="D271">
            <v>1</v>
          </cell>
          <cell r="E271">
            <v>28.95</v>
          </cell>
          <cell r="F271">
            <v>28.95</v>
          </cell>
        </row>
        <row r="272">
          <cell r="A272" t="str">
            <v>EL01.025</v>
          </cell>
          <cell r="B272" t="str">
            <v>Interruptor triple, LUMINEX</v>
          </cell>
          <cell r="C272" t="str">
            <v>u</v>
          </cell>
          <cell r="D272">
            <v>1</v>
          </cell>
          <cell r="E272">
            <v>42</v>
          </cell>
          <cell r="F272">
            <v>42</v>
          </cell>
        </row>
        <row r="273">
          <cell r="A273" t="str">
            <v>EL01.026</v>
          </cell>
          <cell r="B273" t="str">
            <v>Interruptor sencillo de tres vias, Luminex</v>
          </cell>
          <cell r="C273" t="str">
            <v>u</v>
          </cell>
          <cell r="D273">
            <v>1</v>
          </cell>
          <cell r="E273">
            <v>20.95</v>
          </cell>
          <cell r="F273">
            <v>20.95</v>
          </cell>
        </row>
        <row r="274">
          <cell r="A274" t="str">
            <v>EL01.027</v>
          </cell>
          <cell r="B274" t="str">
            <v>Interruptor sencillo de cuatro vias, Vimar</v>
          </cell>
          <cell r="C274" t="str">
            <v>u</v>
          </cell>
          <cell r="D274">
            <v>1</v>
          </cell>
          <cell r="E274">
            <v>62</v>
          </cell>
          <cell r="F274">
            <v>62</v>
          </cell>
        </row>
        <row r="275">
          <cell r="A275" t="str">
            <v>EL01.028</v>
          </cell>
          <cell r="B275" t="str">
            <v>Interruptor piloto americano, Levinton</v>
          </cell>
          <cell r="C275" t="str">
            <v>u</v>
          </cell>
          <cell r="D275">
            <v>1</v>
          </cell>
          <cell r="E275">
            <v>66</v>
          </cell>
          <cell r="F275">
            <v>66</v>
          </cell>
        </row>
        <row r="276">
          <cell r="A276" t="str">
            <v>EL01.029</v>
          </cell>
          <cell r="B276" t="str">
            <v>Tomacorriente doble 110 V.</v>
          </cell>
          <cell r="C276" t="str">
            <v>u</v>
          </cell>
          <cell r="D276">
            <v>1</v>
          </cell>
          <cell r="E276">
            <v>21.95</v>
          </cell>
          <cell r="F276">
            <v>21.95</v>
          </cell>
        </row>
        <row r="277">
          <cell r="A277" t="str">
            <v>EL01.030</v>
          </cell>
          <cell r="B277" t="str">
            <v>Tomacorriente sencillo 220 V.</v>
          </cell>
          <cell r="C277" t="str">
            <v>u</v>
          </cell>
          <cell r="D277">
            <v>1</v>
          </cell>
          <cell r="E277">
            <v>30</v>
          </cell>
          <cell r="F277">
            <v>30</v>
          </cell>
        </row>
        <row r="278">
          <cell r="A278" t="str">
            <v>EL01.031</v>
          </cell>
          <cell r="B278" t="str">
            <v>Boton timbre, Luminex</v>
          </cell>
          <cell r="C278" t="str">
            <v>u</v>
          </cell>
          <cell r="D278">
            <v>1</v>
          </cell>
          <cell r="E278">
            <v>18.95</v>
          </cell>
          <cell r="F278">
            <v>18.95</v>
          </cell>
        </row>
        <row r="279">
          <cell r="A279" t="str">
            <v>EL01.032</v>
          </cell>
          <cell r="B279" t="str">
            <v>Timbre</v>
          </cell>
          <cell r="C279" t="str">
            <v>u</v>
          </cell>
          <cell r="D279">
            <v>1</v>
          </cell>
          <cell r="E279">
            <v>99</v>
          </cell>
          <cell r="F279">
            <v>99</v>
          </cell>
        </row>
        <row r="280">
          <cell r="A280" t="str">
            <v>EL01.036</v>
          </cell>
          <cell r="B280" t="str">
            <v>Caja distribución 2 a 4 circuitos</v>
          </cell>
          <cell r="C280" t="str">
            <v>u</v>
          </cell>
          <cell r="D280">
            <v>1</v>
          </cell>
          <cell r="E280">
            <v>179</v>
          </cell>
          <cell r="F280">
            <v>179</v>
          </cell>
        </row>
        <row r="281">
          <cell r="A281" t="str">
            <v>EL01.037</v>
          </cell>
          <cell r="B281" t="str">
            <v>Caja distribución 4 a 8 circuitos</v>
          </cell>
          <cell r="C281" t="str">
            <v>u</v>
          </cell>
          <cell r="D281">
            <v>1</v>
          </cell>
          <cell r="E281">
            <v>204</v>
          </cell>
          <cell r="F281">
            <v>204</v>
          </cell>
        </row>
        <row r="282">
          <cell r="A282" t="str">
            <v>EL01.038</v>
          </cell>
          <cell r="B282" t="str">
            <v>Caja distribución 8 a 12 circuitos</v>
          </cell>
          <cell r="C282" t="str">
            <v>u</v>
          </cell>
          <cell r="D282">
            <v>1</v>
          </cell>
          <cell r="E282">
            <v>385</v>
          </cell>
          <cell r="F282">
            <v>385</v>
          </cell>
        </row>
        <row r="283">
          <cell r="A283" t="str">
            <v>EL01.039</v>
          </cell>
          <cell r="B283" t="str">
            <v>Caja distribución 8 a 16 circuitos</v>
          </cell>
          <cell r="C283" t="str">
            <v>u</v>
          </cell>
          <cell r="D283">
            <v>1</v>
          </cell>
          <cell r="E283">
            <v>460</v>
          </cell>
          <cell r="F283">
            <v>460</v>
          </cell>
        </row>
        <row r="284">
          <cell r="A284" t="str">
            <v>EL01.040</v>
          </cell>
          <cell r="B284" t="str">
            <v>Caja distribución 12 a 24 circuitos</v>
          </cell>
          <cell r="C284" t="str">
            <v>u</v>
          </cell>
          <cell r="D284">
            <v>1</v>
          </cell>
          <cell r="E284">
            <v>510</v>
          </cell>
          <cell r="F284">
            <v>510</v>
          </cell>
        </row>
        <row r="285">
          <cell r="A285" t="str">
            <v>EL01.040</v>
          </cell>
          <cell r="B285" t="str">
            <v>Breakers</v>
          </cell>
          <cell r="C285" t="str">
            <v>u</v>
          </cell>
          <cell r="D285">
            <v>1</v>
          </cell>
          <cell r="E285">
            <v>60</v>
          </cell>
          <cell r="F285">
            <v>60</v>
          </cell>
        </row>
        <row r="286">
          <cell r="A286" t="str">
            <v>EX</v>
          </cell>
          <cell r="B286" t="str">
            <v>EXCAVACIONES</v>
          </cell>
          <cell r="D286" t="str">
            <v/>
          </cell>
          <cell r="F286" t="str">
            <v/>
          </cell>
        </row>
        <row r="287">
          <cell r="A287" t="str">
            <v>EX01.001</v>
          </cell>
          <cell r="B287" t="str">
            <v>Exc. Roca con Compresor hasta 3.00 m. de profundidad</v>
          </cell>
          <cell r="C287" t="str">
            <v>m3</v>
          </cell>
          <cell r="D287">
            <v>1</v>
          </cell>
          <cell r="E287">
            <v>290</v>
          </cell>
          <cell r="F287">
            <v>290</v>
          </cell>
        </row>
        <row r="288">
          <cell r="A288" t="str">
            <v>EX01.002</v>
          </cell>
          <cell r="B288" t="str">
            <v>Exc. Roca con Compresor  3.01 - 5.00 m de profundidad</v>
          </cell>
          <cell r="C288" t="str">
            <v>m3</v>
          </cell>
          <cell r="D288">
            <v>1</v>
          </cell>
          <cell r="E288">
            <v>310</v>
          </cell>
          <cell r="F288">
            <v>310</v>
          </cell>
        </row>
        <row r="289">
          <cell r="A289" t="str">
            <v>EX01.003</v>
          </cell>
          <cell r="B289" t="str">
            <v>Exc. Roca con Compresor  5.01 - 7.00 m de profundidad</v>
          </cell>
          <cell r="C289" t="str">
            <v>m3</v>
          </cell>
          <cell r="D289">
            <v>1</v>
          </cell>
          <cell r="E289">
            <v>340</v>
          </cell>
          <cell r="F289">
            <v>340</v>
          </cell>
        </row>
        <row r="290">
          <cell r="A290" t="str">
            <v>EX01.004</v>
          </cell>
          <cell r="B290" t="str">
            <v>Exc. Roca Dura a Mano hasta 3 m profundidad</v>
          </cell>
          <cell r="C290" t="str">
            <v>m3</v>
          </cell>
          <cell r="D290">
            <v>1</v>
          </cell>
          <cell r="E290">
            <v>256</v>
          </cell>
          <cell r="F290">
            <v>256</v>
          </cell>
        </row>
        <row r="291">
          <cell r="A291" t="str">
            <v>EX01.005</v>
          </cell>
          <cell r="B291" t="str">
            <v>Exc. Roca Dura a Mano 3.01 - 5.00 m. de profundidad</v>
          </cell>
          <cell r="C291" t="str">
            <v>m3</v>
          </cell>
          <cell r="D291">
            <v>1</v>
          </cell>
          <cell r="E291">
            <v>271</v>
          </cell>
          <cell r="F291">
            <v>271</v>
          </cell>
        </row>
        <row r="292">
          <cell r="A292" t="str">
            <v>EX01.006</v>
          </cell>
          <cell r="B292" t="str">
            <v>Exc. Roca Dura a Mano 5.01 - 7.00 m. de profundidad</v>
          </cell>
          <cell r="C292" t="str">
            <v>m3</v>
          </cell>
          <cell r="D292">
            <v>1</v>
          </cell>
          <cell r="E292">
            <v>293</v>
          </cell>
          <cell r="F292">
            <v>293</v>
          </cell>
        </row>
        <row r="293">
          <cell r="A293" t="str">
            <v>EX01.007</v>
          </cell>
          <cell r="B293" t="str">
            <v>Exc. Roca Blanda a Mano hasta 3.00 m. de profundidad</v>
          </cell>
          <cell r="C293" t="str">
            <v>m3</v>
          </cell>
          <cell r="D293">
            <v>1</v>
          </cell>
          <cell r="E293">
            <v>204</v>
          </cell>
          <cell r="F293">
            <v>204</v>
          </cell>
        </row>
        <row r="294">
          <cell r="A294" t="str">
            <v>EX01.008</v>
          </cell>
          <cell r="B294" t="str">
            <v>Exc. Roca Blanda a Mano 3.01 - 5.00 m. de profundidad</v>
          </cell>
          <cell r="C294" t="str">
            <v>m3</v>
          </cell>
          <cell r="D294">
            <v>1</v>
          </cell>
          <cell r="E294">
            <v>217</v>
          </cell>
          <cell r="F294">
            <v>217</v>
          </cell>
        </row>
        <row r="295">
          <cell r="A295" t="str">
            <v>EX01.009</v>
          </cell>
          <cell r="B295" t="str">
            <v>Exc. Roca Blanda a Mano 5.01 - 7.00 m. de profundidad</v>
          </cell>
          <cell r="C295" t="str">
            <v>m3</v>
          </cell>
          <cell r="D295">
            <v>1</v>
          </cell>
          <cell r="E295">
            <v>235</v>
          </cell>
          <cell r="F295">
            <v>235</v>
          </cell>
        </row>
        <row r="296">
          <cell r="A296" t="str">
            <v>EX01.010</v>
          </cell>
          <cell r="B296" t="str">
            <v>Exc. Roca Tosca a Mano hasta 3.00 m. de profundidad</v>
          </cell>
          <cell r="C296" t="str">
            <v>m3</v>
          </cell>
          <cell r="D296">
            <v>1</v>
          </cell>
          <cell r="E296">
            <v>176</v>
          </cell>
          <cell r="F296">
            <v>176</v>
          </cell>
        </row>
        <row r="297">
          <cell r="A297" t="str">
            <v>EX01.011</v>
          </cell>
          <cell r="B297" t="str">
            <v>Exc. Roca Tosca a Mano 3.01 - 5.00 m. de profundidad</v>
          </cell>
          <cell r="C297" t="str">
            <v>m3</v>
          </cell>
          <cell r="D297">
            <v>1</v>
          </cell>
          <cell r="E297">
            <v>187</v>
          </cell>
          <cell r="F297">
            <v>187</v>
          </cell>
        </row>
        <row r="298">
          <cell r="A298" t="str">
            <v>EX01.012</v>
          </cell>
          <cell r="B298" t="str">
            <v>Exc. Roca Tosca a Mano 5.01 - 7.00 m. de profundidad</v>
          </cell>
          <cell r="C298" t="str">
            <v>m3</v>
          </cell>
          <cell r="D298">
            <v>1</v>
          </cell>
          <cell r="E298">
            <v>202</v>
          </cell>
          <cell r="F298">
            <v>202</v>
          </cell>
        </row>
        <row r="299">
          <cell r="A299" t="str">
            <v>EX02.001</v>
          </cell>
          <cell r="B299" t="str">
            <v>Exc. Caliche a Mano hasta 3.00 m. de profundidad</v>
          </cell>
          <cell r="C299" t="str">
            <v>m3</v>
          </cell>
          <cell r="D299">
            <v>1</v>
          </cell>
          <cell r="E299">
            <v>128</v>
          </cell>
          <cell r="F299">
            <v>128</v>
          </cell>
        </row>
        <row r="300">
          <cell r="A300" t="str">
            <v>EX02.002</v>
          </cell>
          <cell r="B300" t="str">
            <v>Exc. Caliche a Mano 3.01 - 5.00 m. de profundidad</v>
          </cell>
          <cell r="C300" t="str">
            <v>m3</v>
          </cell>
          <cell r="D300">
            <v>1</v>
          </cell>
          <cell r="E300">
            <v>140</v>
          </cell>
          <cell r="F300">
            <v>140</v>
          </cell>
        </row>
        <row r="301">
          <cell r="A301" t="str">
            <v>EX02.003</v>
          </cell>
          <cell r="B301" t="str">
            <v>Exc. Caliche a Mano 5.01 - 7.00 m. de profundidad</v>
          </cell>
          <cell r="C301" t="str">
            <v>m3</v>
          </cell>
          <cell r="D301">
            <v>1</v>
          </cell>
          <cell r="E301">
            <v>153</v>
          </cell>
          <cell r="F301">
            <v>153</v>
          </cell>
        </row>
        <row r="302">
          <cell r="A302" t="str">
            <v>EX03.001</v>
          </cell>
          <cell r="B302" t="str">
            <v>Exc. Tierra a Mano hasta 3.00 m. de profundidad</v>
          </cell>
          <cell r="C302" t="str">
            <v>m3</v>
          </cell>
          <cell r="D302">
            <v>1</v>
          </cell>
          <cell r="E302">
            <v>79</v>
          </cell>
          <cell r="F302">
            <v>79</v>
          </cell>
        </row>
        <row r="303">
          <cell r="A303" t="str">
            <v>EX03.002</v>
          </cell>
          <cell r="B303" t="str">
            <v>Exc. Tierra a Mano 3.01 - 5.00 m. de profundidad</v>
          </cell>
          <cell r="C303" t="str">
            <v>m3</v>
          </cell>
          <cell r="D303">
            <v>1</v>
          </cell>
          <cell r="E303">
            <v>88</v>
          </cell>
          <cell r="F303">
            <v>88</v>
          </cell>
        </row>
        <row r="304">
          <cell r="A304" t="str">
            <v>EX03.003</v>
          </cell>
          <cell r="B304" t="str">
            <v>Exc. Tierra a Mano 5.01 - 7.00 m. de profundidad</v>
          </cell>
          <cell r="C304" t="str">
            <v>m3</v>
          </cell>
          <cell r="D304">
            <v>1</v>
          </cell>
          <cell r="E304">
            <v>96</v>
          </cell>
          <cell r="F304">
            <v>96</v>
          </cell>
        </row>
        <row r="305">
          <cell r="A305" t="str">
            <v>HO</v>
          </cell>
          <cell r="B305" t="str">
            <v>HORMIGON</v>
          </cell>
          <cell r="D305" t="str">
            <v/>
          </cell>
          <cell r="F305" t="str">
            <v/>
          </cell>
        </row>
        <row r="306">
          <cell r="A306" t="str">
            <v>HO01.001</v>
          </cell>
          <cell r="B306" t="str">
            <v>Hormigón industrial 100 kg/cm2</v>
          </cell>
          <cell r="C306" t="str">
            <v>m3</v>
          </cell>
          <cell r="D306">
            <v>1.08</v>
          </cell>
          <cell r="E306">
            <v>970</v>
          </cell>
          <cell r="F306">
            <v>1047.5999999999999</v>
          </cell>
        </row>
        <row r="307">
          <cell r="A307" t="str">
            <v>HO01.002</v>
          </cell>
          <cell r="B307" t="str">
            <v>Hormigón industrial 140 kg/cm2</v>
          </cell>
          <cell r="C307" t="str">
            <v>m3</v>
          </cell>
          <cell r="D307">
            <v>1.08</v>
          </cell>
          <cell r="E307">
            <v>1020</v>
          </cell>
          <cell r="F307">
            <v>1101.5999999999999</v>
          </cell>
        </row>
        <row r="308">
          <cell r="A308" t="str">
            <v>HO01.003</v>
          </cell>
          <cell r="B308" t="str">
            <v>Hormigón industrial 160 kg/cm2</v>
          </cell>
          <cell r="C308" t="str">
            <v>m3</v>
          </cell>
          <cell r="D308">
            <v>1.08</v>
          </cell>
          <cell r="E308">
            <v>1045</v>
          </cell>
          <cell r="F308">
            <v>1128.5999999999999</v>
          </cell>
        </row>
        <row r="309">
          <cell r="A309" t="str">
            <v>HO01.004</v>
          </cell>
          <cell r="B309" t="str">
            <v>Hormigón industrial 180 kg/cm2</v>
          </cell>
          <cell r="C309" t="str">
            <v>m3</v>
          </cell>
          <cell r="D309">
            <v>1.08</v>
          </cell>
          <cell r="E309">
            <v>1090</v>
          </cell>
          <cell r="F309">
            <v>1177.2</v>
          </cell>
        </row>
        <row r="310">
          <cell r="A310" t="str">
            <v>HO01.005</v>
          </cell>
          <cell r="B310" t="str">
            <v>Hormigón industrial 210 kg/cm2</v>
          </cell>
          <cell r="C310" t="str">
            <v>m3</v>
          </cell>
          <cell r="D310">
            <v>1.08</v>
          </cell>
          <cell r="E310">
            <v>1140</v>
          </cell>
          <cell r="F310">
            <v>1231.2</v>
          </cell>
        </row>
        <row r="311">
          <cell r="A311" t="str">
            <v>HO01.006</v>
          </cell>
          <cell r="B311" t="str">
            <v>Hormigón industrial 240 kg/cm3</v>
          </cell>
          <cell r="C311" t="str">
            <v>m3</v>
          </cell>
          <cell r="D311">
            <v>1.08</v>
          </cell>
          <cell r="E311">
            <v>1195</v>
          </cell>
          <cell r="F311">
            <v>1290.5999999999999</v>
          </cell>
        </row>
        <row r="312">
          <cell r="A312" t="str">
            <v>HO01.007</v>
          </cell>
          <cell r="B312" t="str">
            <v>Hormigón industrial 250 kg/cm3</v>
          </cell>
          <cell r="C312" t="str">
            <v>m3</v>
          </cell>
          <cell r="D312">
            <v>1.08</v>
          </cell>
          <cell r="E312">
            <v>1230</v>
          </cell>
          <cell r="F312">
            <v>1328.4</v>
          </cell>
        </row>
        <row r="313">
          <cell r="A313" t="str">
            <v>HO01.008</v>
          </cell>
          <cell r="B313" t="str">
            <v>Hormigón industrial 260 kg/cm3</v>
          </cell>
          <cell r="C313" t="str">
            <v>m3</v>
          </cell>
          <cell r="D313">
            <v>1.08</v>
          </cell>
          <cell r="E313">
            <v>1255</v>
          </cell>
          <cell r="F313">
            <v>1355.4</v>
          </cell>
        </row>
        <row r="314">
          <cell r="A314" t="str">
            <v>HO01.009</v>
          </cell>
          <cell r="B314" t="str">
            <v>Hormigón industrial 280 kg/cm3</v>
          </cell>
          <cell r="C314" t="str">
            <v>m3</v>
          </cell>
          <cell r="D314">
            <v>1.08</v>
          </cell>
          <cell r="E314">
            <v>1310</v>
          </cell>
          <cell r="F314">
            <v>1414.8</v>
          </cell>
        </row>
        <row r="315">
          <cell r="A315" t="str">
            <v>HO01.010</v>
          </cell>
          <cell r="B315" t="str">
            <v>Hormigón industrial 300 kg/cm3</v>
          </cell>
          <cell r="C315" t="str">
            <v>m3</v>
          </cell>
          <cell r="D315">
            <v>1.08</v>
          </cell>
          <cell r="E315">
            <v>1365</v>
          </cell>
          <cell r="F315">
            <v>1474.2</v>
          </cell>
        </row>
        <row r="316">
          <cell r="A316" t="str">
            <v>HO01.011</v>
          </cell>
          <cell r="B316" t="str">
            <v>Hormigón industrial 315 kg/cm3</v>
          </cell>
          <cell r="C316" t="str">
            <v>m3</v>
          </cell>
          <cell r="D316">
            <v>1.08</v>
          </cell>
          <cell r="E316">
            <v>1415</v>
          </cell>
          <cell r="F316">
            <v>1528.2</v>
          </cell>
        </row>
        <row r="317">
          <cell r="A317" t="str">
            <v>HO01.012</v>
          </cell>
          <cell r="B317" t="str">
            <v>Hormigón industrial 350 kg/cm3</v>
          </cell>
          <cell r="C317" t="str">
            <v>m3</v>
          </cell>
          <cell r="D317">
            <v>1.08</v>
          </cell>
          <cell r="E317">
            <v>1510</v>
          </cell>
          <cell r="F317">
            <v>1630.8</v>
          </cell>
        </row>
        <row r="318">
          <cell r="A318" t="str">
            <v>HO01.013</v>
          </cell>
          <cell r="B318" t="str">
            <v>Hormigón industrial 400 kg/cm3</v>
          </cell>
          <cell r="C318" t="str">
            <v>m3</v>
          </cell>
          <cell r="D318">
            <v>1.08</v>
          </cell>
          <cell r="E318">
            <v>1605</v>
          </cell>
          <cell r="F318">
            <v>1733.4</v>
          </cell>
        </row>
        <row r="319">
          <cell r="A319" t="str">
            <v>HO02.001</v>
          </cell>
          <cell r="B319" t="str">
            <v>Instalación de Bomba</v>
          </cell>
          <cell r="C319" t="str">
            <v>vez</v>
          </cell>
          <cell r="D319">
            <v>1.08</v>
          </cell>
          <cell r="E319">
            <v>500</v>
          </cell>
          <cell r="F319">
            <v>540</v>
          </cell>
        </row>
        <row r="320">
          <cell r="A320" t="str">
            <v>HO02.002</v>
          </cell>
          <cell r="B320" t="str">
            <v>Bombeo Hormigón</v>
          </cell>
          <cell r="C320" t="str">
            <v>m3</v>
          </cell>
          <cell r="D320">
            <v>1.08</v>
          </cell>
          <cell r="E320">
            <v>90</v>
          </cell>
          <cell r="F320">
            <v>97.2</v>
          </cell>
        </row>
        <row r="321">
          <cell r="A321" t="str">
            <v>HO02.003</v>
          </cell>
          <cell r="B321" t="str">
            <v>Vaciado y ligado con ligadora</v>
          </cell>
          <cell r="C321" t="str">
            <v>m3</v>
          </cell>
          <cell r="D321">
            <v>1</v>
          </cell>
          <cell r="E321">
            <v>106.52</v>
          </cell>
          <cell r="F321">
            <v>106.52</v>
          </cell>
        </row>
        <row r="322">
          <cell r="A322" t="str">
            <v>HO02.004</v>
          </cell>
          <cell r="B322" t="str">
            <v>Vaciado y ligado a mano</v>
          </cell>
          <cell r="C322" t="str">
            <v>m3</v>
          </cell>
          <cell r="D322">
            <v>1</v>
          </cell>
          <cell r="E322">
            <v>188.27</v>
          </cell>
          <cell r="F322">
            <v>188.27</v>
          </cell>
        </row>
        <row r="323">
          <cell r="A323" t="str">
            <v>HO03.001</v>
          </cell>
          <cell r="B323" t="str">
            <v>Aditivo "PDA 25-R" (5 Gls)</v>
          </cell>
          <cell r="C323" t="str">
            <v>gl</v>
          </cell>
          <cell r="D323">
            <v>1</v>
          </cell>
          <cell r="E323">
            <v>108.61</v>
          </cell>
          <cell r="F323">
            <v>108.61</v>
          </cell>
        </row>
        <row r="324">
          <cell r="A324" t="str">
            <v>HO03.002</v>
          </cell>
          <cell r="B324" t="str">
            <v>Agua (camión de 2,000 - 2,500 gls)</v>
          </cell>
          <cell r="C324" t="str">
            <v>gl</v>
          </cell>
          <cell r="D324">
            <v>1</v>
          </cell>
          <cell r="E324">
            <v>0.1</v>
          </cell>
          <cell r="F324">
            <v>0.1</v>
          </cell>
        </row>
        <row r="325">
          <cell r="A325" t="str">
            <v>HO04.001</v>
          </cell>
          <cell r="B325" t="str">
            <v>Vibrado del Hormigón</v>
          </cell>
          <cell r="C325" t="str">
            <v>m3</v>
          </cell>
          <cell r="D325">
            <v>1</v>
          </cell>
          <cell r="E325">
            <v>0.9</v>
          </cell>
          <cell r="F325">
            <v>0.9</v>
          </cell>
        </row>
        <row r="326">
          <cell r="A326" t="str">
            <v>IM</v>
          </cell>
          <cell r="B326" t="str">
            <v>IMPERMEABILIZANTES</v>
          </cell>
          <cell r="D326" t="str">
            <v/>
          </cell>
          <cell r="F326" t="str">
            <v/>
          </cell>
        </row>
        <row r="327">
          <cell r="A327" t="str">
            <v>IM01.001</v>
          </cell>
          <cell r="B327" t="str">
            <v>Primaseal "TAVARES INDUSTRIALES"</v>
          </cell>
          <cell r="C327" t="str">
            <v>gl</v>
          </cell>
          <cell r="D327">
            <v>1.08</v>
          </cell>
          <cell r="E327">
            <v>40.299999999999997</v>
          </cell>
          <cell r="F327">
            <v>43.52</v>
          </cell>
        </row>
        <row r="328">
          <cell r="A328" t="str">
            <v>IM01.002</v>
          </cell>
          <cell r="B328" t="str">
            <v>Permaseal "TAVARES INDUSTRIALES"</v>
          </cell>
          <cell r="C328" t="str">
            <v>gl</v>
          </cell>
          <cell r="D328">
            <v>1.08</v>
          </cell>
          <cell r="E328">
            <v>113.39</v>
          </cell>
          <cell r="F328">
            <v>122.46</v>
          </cell>
        </row>
        <row r="329">
          <cell r="A329" t="str">
            <v>IM01.003</v>
          </cell>
          <cell r="B329" t="str">
            <v>ALM. , lata de 5 gl.</v>
          </cell>
          <cell r="C329" t="str">
            <v>lta</v>
          </cell>
          <cell r="D329">
            <v>1</v>
          </cell>
          <cell r="E329">
            <v>950</v>
          </cell>
          <cell r="F329">
            <v>950</v>
          </cell>
        </row>
        <row r="330">
          <cell r="A330" t="str">
            <v>IM01.004</v>
          </cell>
          <cell r="B330" t="str">
            <v>Silicool, lata de 5 gl. (Criollo)</v>
          </cell>
          <cell r="C330" t="str">
            <v>lta</v>
          </cell>
          <cell r="D330">
            <v>1</v>
          </cell>
          <cell r="E330">
            <v>875</v>
          </cell>
          <cell r="F330">
            <v>875</v>
          </cell>
        </row>
        <row r="331">
          <cell r="A331" t="str">
            <v>IM01.005</v>
          </cell>
          <cell r="B331" t="str">
            <v>Sellador  de techo criollo "Popular"</v>
          </cell>
          <cell r="C331" t="str">
            <v>gl</v>
          </cell>
          <cell r="D331">
            <v>1</v>
          </cell>
          <cell r="E331">
            <v>728</v>
          </cell>
          <cell r="F331">
            <v>728</v>
          </cell>
        </row>
        <row r="332">
          <cell r="A332" t="str">
            <v>IM01.006</v>
          </cell>
          <cell r="B332" t="str">
            <v>Sellador de techo importado "Surseal", lata 5 gl.</v>
          </cell>
          <cell r="C332" t="str">
            <v>lta</v>
          </cell>
          <cell r="D332">
            <v>1</v>
          </cell>
          <cell r="E332">
            <v>650</v>
          </cell>
          <cell r="F332">
            <v>650</v>
          </cell>
        </row>
        <row r="333">
          <cell r="A333" t="str">
            <v>IM01.007</v>
          </cell>
          <cell r="B333" t="str">
            <v>Sellador de techo importado "Lanco", lata 5 gls.</v>
          </cell>
          <cell r="C333" t="str">
            <v>lta</v>
          </cell>
          <cell r="D333">
            <v>1</v>
          </cell>
          <cell r="E333">
            <v>895</v>
          </cell>
          <cell r="F333">
            <v>895</v>
          </cell>
        </row>
        <row r="334">
          <cell r="A334" t="str">
            <v>IM01.008</v>
          </cell>
          <cell r="B334" t="str">
            <v>Aguapel "P.Q.I.","PROTEX" 5 gls</v>
          </cell>
          <cell r="C334" t="str">
            <v>gl</v>
          </cell>
          <cell r="D334">
            <v>1</v>
          </cell>
          <cell r="E334">
            <v>113.09</v>
          </cell>
          <cell r="F334">
            <v>113.09</v>
          </cell>
        </row>
        <row r="335">
          <cell r="A335" t="str">
            <v>IM01.009</v>
          </cell>
          <cell r="B335" t="str">
            <v>Bitunol instalado, 5 años garantía</v>
          </cell>
          <cell r="C335" t="str">
            <v>m2</v>
          </cell>
          <cell r="D335">
            <v>1</v>
          </cell>
          <cell r="E335">
            <v>165</v>
          </cell>
          <cell r="F335">
            <v>165</v>
          </cell>
        </row>
        <row r="336">
          <cell r="A336" t="str">
            <v>LV</v>
          </cell>
          <cell r="B336" t="str">
            <v>LAVADEROS Y VERTEDEROS DE GRANITO</v>
          </cell>
          <cell r="D336" t="str">
            <v/>
          </cell>
          <cell r="F336" t="str">
            <v/>
          </cell>
        </row>
        <row r="337">
          <cell r="A337" t="str">
            <v>LV01.001</v>
          </cell>
          <cell r="B337" t="str">
            <v>Lavadero doble de granito, 1.50 x 0.50 m.</v>
          </cell>
          <cell r="C337" t="str">
            <v>u</v>
          </cell>
          <cell r="D337">
            <v>1</v>
          </cell>
          <cell r="E337">
            <v>1181</v>
          </cell>
          <cell r="F337">
            <v>1181</v>
          </cell>
        </row>
        <row r="338">
          <cell r="A338" t="str">
            <v>LV01.004</v>
          </cell>
          <cell r="B338" t="str">
            <v>Transporte lavaderos y tina</v>
          </cell>
          <cell r="C338" t="str">
            <v>u</v>
          </cell>
          <cell r="D338">
            <v>1</v>
          </cell>
          <cell r="E338">
            <v>24.75</v>
          </cell>
          <cell r="F338">
            <v>24.75</v>
          </cell>
        </row>
        <row r="339">
          <cell r="A339" t="str">
            <v>LL</v>
          </cell>
          <cell r="B339" t="str">
            <v>LLAVES DE PASO Y VALVULAS</v>
          </cell>
          <cell r="D339" t="str">
            <v/>
          </cell>
          <cell r="F339" t="str">
            <v/>
          </cell>
        </row>
        <row r="340">
          <cell r="A340" t="str">
            <v>LL01.001</v>
          </cell>
          <cell r="B340" t="str">
            <v>Llave de paso RED WHITE de 1/2"</v>
          </cell>
          <cell r="C340" t="str">
            <v>u</v>
          </cell>
          <cell r="D340">
            <v>1</v>
          </cell>
          <cell r="E340">
            <v>98</v>
          </cell>
          <cell r="F340">
            <v>98</v>
          </cell>
        </row>
        <row r="341">
          <cell r="A341" t="str">
            <v>LL01.002</v>
          </cell>
          <cell r="B341" t="str">
            <v>Llave de paso RED WHITE de 3/4"</v>
          </cell>
          <cell r="C341" t="str">
            <v>u</v>
          </cell>
          <cell r="D341">
            <v>1</v>
          </cell>
          <cell r="E341">
            <v>125</v>
          </cell>
          <cell r="F341">
            <v>125</v>
          </cell>
        </row>
        <row r="342">
          <cell r="A342" t="str">
            <v>LL01.003</v>
          </cell>
          <cell r="B342" t="str">
            <v>Llave de paso RED WHITE de 1"</v>
          </cell>
          <cell r="C342" t="str">
            <v>u</v>
          </cell>
          <cell r="D342">
            <v>1</v>
          </cell>
          <cell r="E342">
            <v>176</v>
          </cell>
          <cell r="F342">
            <v>176</v>
          </cell>
        </row>
        <row r="343">
          <cell r="A343" t="str">
            <v>LL01.004</v>
          </cell>
          <cell r="B343" t="str">
            <v>Llave de paso RED WHITE de 1 1/2"</v>
          </cell>
          <cell r="C343" t="str">
            <v>u</v>
          </cell>
          <cell r="D343">
            <v>1</v>
          </cell>
          <cell r="E343">
            <v>315</v>
          </cell>
          <cell r="F343">
            <v>315</v>
          </cell>
        </row>
        <row r="344">
          <cell r="A344" t="str">
            <v>LL01.005</v>
          </cell>
          <cell r="B344" t="str">
            <v>Llave de paso RED WHITE de 2"</v>
          </cell>
          <cell r="C344" t="str">
            <v>u</v>
          </cell>
          <cell r="D344">
            <v>1</v>
          </cell>
          <cell r="E344">
            <v>482</v>
          </cell>
          <cell r="F344">
            <v>482</v>
          </cell>
        </row>
        <row r="345">
          <cell r="A345" t="str">
            <v>LL01.006</v>
          </cell>
          <cell r="B345" t="str">
            <v>Llave de paso RED WHITE de 2 1/2"</v>
          </cell>
          <cell r="C345" t="str">
            <v>u</v>
          </cell>
          <cell r="D345">
            <v>1</v>
          </cell>
          <cell r="E345">
            <v>932</v>
          </cell>
          <cell r="F345">
            <v>932</v>
          </cell>
        </row>
        <row r="346">
          <cell r="A346" t="str">
            <v>LL01.006</v>
          </cell>
          <cell r="B346" t="str">
            <v>Llave de paso RED WHITE de 3"</v>
          </cell>
          <cell r="C346" t="str">
            <v>u</v>
          </cell>
          <cell r="D346">
            <v>1</v>
          </cell>
          <cell r="E346">
            <v>1315</v>
          </cell>
          <cell r="F346">
            <v>1315</v>
          </cell>
        </row>
        <row r="347">
          <cell r="A347" t="str">
            <v>LL02.001</v>
          </cell>
          <cell r="B347" t="str">
            <v>Válvula de cisterna, de 1/2" NIBCO</v>
          </cell>
          <cell r="C347" t="str">
            <v>u</v>
          </cell>
          <cell r="D347">
            <v>1</v>
          </cell>
          <cell r="E347">
            <v>70</v>
          </cell>
          <cell r="F347">
            <v>70</v>
          </cell>
        </row>
        <row r="348">
          <cell r="A348" t="str">
            <v>LL02.002</v>
          </cell>
          <cell r="B348" t="str">
            <v>Válvula de cisterna, de 3/4" NIBCO</v>
          </cell>
          <cell r="C348" t="str">
            <v>u</v>
          </cell>
          <cell r="D348">
            <v>1</v>
          </cell>
          <cell r="E348">
            <v>90</v>
          </cell>
          <cell r="F348">
            <v>90</v>
          </cell>
        </row>
        <row r="349">
          <cell r="A349" t="str">
            <v>LL02.003</v>
          </cell>
          <cell r="B349" t="str">
            <v>Válvula de cisterna, de 1" NIBCO</v>
          </cell>
          <cell r="C349" t="str">
            <v>u</v>
          </cell>
          <cell r="D349">
            <v>1</v>
          </cell>
          <cell r="E349">
            <v>165</v>
          </cell>
          <cell r="F349">
            <v>165</v>
          </cell>
        </row>
        <row r="350">
          <cell r="A350" t="str">
            <v>LL03.001</v>
          </cell>
          <cell r="B350" t="str">
            <v>Cheque horizontal de 1/2" EUROPA</v>
          </cell>
          <cell r="C350" t="str">
            <v>u</v>
          </cell>
          <cell r="D350">
            <v>1</v>
          </cell>
          <cell r="E350">
            <v>38</v>
          </cell>
          <cell r="F350">
            <v>38</v>
          </cell>
        </row>
        <row r="351">
          <cell r="A351" t="str">
            <v>LL03.002</v>
          </cell>
          <cell r="B351" t="str">
            <v>Cheque horizontal de 3/4" EUROPA</v>
          </cell>
          <cell r="C351" t="str">
            <v>u</v>
          </cell>
          <cell r="D351">
            <v>1</v>
          </cell>
          <cell r="E351">
            <v>52</v>
          </cell>
          <cell r="F351">
            <v>52</v>
          </cell>
        </row>
        <row r="352">
          <cell r="A352" t="str">
            <v>LL03.003</v>
          </cell>
          <cell r="B352" t="str">
            <v>Cheque horizontal de 1" EUROPA</v>
          </cell>
          <cell r="C352" t="str">
            <v>u</v>
          </cell>
          <cell r="D352">
            <v>1</v>
          </cell>
          <cell r="E352">
            <v>80</v>
          </cell>
          <cell r="F352">
            <v>80</v>
          </cell>
        </row>
        <row r="353">
          <cell r="A353" t="str">
            <v>LL03.004</v>
          </cell>
          <cell r="B353" t="str">
            <v>Cheque horizontal de 1 1/2" EUROPA</v>
          </cell>
          <cell r="C353" t="str">
            <v>u</v>
          </cell>
          <cell r="D353">
            <v>1</v>
          </cell>
          <cell r="E353">
            <v>136</v>
          </cell>
          <cell r="F353">
            <v>136</v>
          </cell>
        </row>
        <row r="354">
          <cell r="A354" t="str">
            <v>LL03.005</v>
          </cell>
          <cell r="B354" t="str">
            <v>Cheque horizontal de 2" EUROPA</v>
          </cell>
          <cell r="C354" t="str">
            <v>u</v>
          </cell>
          <cell r="D354">
            <v>1</v>
          </cell>
          <cell r="E354">
            <v>205</v>
          </cell>
          <cell r="F354">
            <v>205</v>
          </cell>
        </row>
        <row r="355">
          <cell r="A355" t="str">
            <v>LL03.006</v>
          </cell>
          <cell r="B355" t="str">
            <v>Cheque horizontal de 2 1/2" EUROPA</v>
          </cell>
          <cell r="C355" t="str">
            <v>u</v>
          </cell>
          <cell r="D355">
            <v>1</v>
          </cell>
          <cell r="E355">
            <v>440</v>
          </cell>
          <cell r="F355">
            <v>440</v>
          </cell>
        </row>
        <row r="356">
          <cell r="A356" t="str">
            <v>LL03.007</v>
          </cell>
          <cell r="B356" t="str">
            <v>Cheque horizontal de 3" EUROPA</v>
          </cell>
          <cell r="C356" t="str">
            <v>u</v>
          </cell>
          <cell r="D356">
            <v>1</v>
          </cell>
          <cell r="E356">
            <v>920</v>
          </cell>
          <cell r="F356">
            <v>920</v>
          </cell>
        </row>
        <row r="357">
          <cell r="A357" t="str">
            <v>LL03.008</v>
          </cell>
          <cell r="B357" t="str">
            <v>Cheque horizontal de 4" EUROPA</v>
          </cell>
          <cell r="C357" t="str">
            <v>u</v>
          </cell>
          <cell r="D357">
            <v>1</v>
          </cell>
          <cell r="E357">
            <v>1530</v>
          </cell>
          <cell r="F357">
            <v>1530</v>
          </cell>
        </row>
        <row r="358">
          <cell r="A358" t="str">
            <v>LL03.009</v>
          </cell>
          <cell r="B358" t="str">
            <v>Cheque vertical de 3/4" EUROPA</v>
          </cell>
          <cell r="C358" t="str">
            <v>u</v>
          </cell>
          <cell r="D358">
            <v>1</v>
          </cell>
          <cell r="E358">
            <v>78</v>
          </cell>
          <cell r="F358">
            <v>78</v>
          </cell>
        </row>
        <row r="359">
          <cell r="A359" t="str">
            <v>LL03.010</v>
          </cell>
          <cell r="B359" t="str">
            <v>Cheque vertical de 1" EUROPA</v>
          </cell>
          <cell r="C359" t="str">
            <v>u</v>
          </cell>
          <cell r="D359">
            <v>1</v>
          </cell>
          <cell r="E359">
            <v>86</v>
          </cell>
          <cell r="F359">
            <v>86</v>
          </cell>
        </row>
        <row r="360">
          <cell r="A360" t="str">
            <v>LL03.011</v>
          </cell>
          <cell r="B360" t="str">
            <v>Cheque vertical de 1 1/2" EUROPA</v>
          </cell>
          <cell r="C360" t="str">
            <v>u</v>
          </cell>
          <cell r="D360">
            <v>1</v>
          </cell>
          <cell r="E360">
            <v>178</v>
          </cell>
          <cell r="F360">
            <v>178</v>
          </cell>
        </row>
        <row r="361">
          <cell r="A361" t="str">
            <v>LL03.012</v>
          </cell>
          <cell r="B361" t="str">
            <v>Cheque vertical de 2" EUROPA</v>
          </cell>
          <cell r="C361" t="str">
            <v>u</v>
          </cell>
          <cell r="D361">
            <v>1</v>
          </cell>
          <cell r="E361">
            <v>262</v>
          </cell>
          <cell r="F361">
            <v>262</v>
          </cell>
        </row>
        <row r="362">
          <cell r="A362" t="str">
            <v>LL03.013</v>
          </cell>
          <cell r="B362" t="str">
            <v>Cheque vertical de 2 1/2" EUROPA</v>
          </cell>
          <cell r="C362" t="str">
            <v>u</v>
          </cell>
          <cell r="D362">
            <v>1</v>
          </cell>
          <cell r="E362">
            <v>586</v>
          </cell>
          <cell r="F362">
            <v>586</v>
          </cell>
        </row>
        <row r="363">
          <cell r="A363" t="str">
            <v>LL03.014</v>
          </cell>
          <cell r="B363" t="str">
            <v>Cheque vertical de 3" EUROPA</v>
          </cell>
          <cell r="C363" t="str">
            <v>u</v>
          </cell>
          <cell r="D363">
            <v>1</v>
          </cell>
          <cell r="E363">
            <v>890</v>
          </cell>
          <cell r="F363">
            <v>890</v>
          </cell>
        </row>
        <row r="364">
          <cell r="A364" t="str">
            <v>LL03.015</v>
          </cell>
          <cell r="B364" t="str">
            <v>Cheque vertical de 4" EUROPA</v>
          </cell>
          <cell r="C364" t="str">
            <v>u</v>
          </cell>
          <cell r="D364">
            <v>1</v>
          </cell>
          <cell r="E364">
            <v>1675</v>
          </cell>
          <cell r="F364">
            <v>1675</v>
          </cell>
        </row>
        <row r="365">
          <cell r="A365" t="str">
            <v>LL04.001</v>
          </cell>
          <cell r="B365" t="str">
            <v>Tapa de hierro para cistena 30" x 30"</v>
          </cell>
          <cell r="C365" t="str">
            <v>u</v>
          </cell>
          <cell r="D365">
            <v>1</v>
          </cell>
          <cell r="E365">
            <v>475</v>
          </cell>
          <cell r="F365">
            <v>475</v>
          </cell>
        </row>
        <row r="366">
          <cell r="A366" t="str">
            <v>LL04.002</v>
          </cell>
          <cell r="B366" t="str">
            <v>Tapa de aluminio para cistena 24" x 24"</v>
          </cell>
          <cell r="C366" t="str">
            <v>u</v>
          </cell>
          <cell r="D366">
            <v>1</v>
          </cell>
          <cell r="E366">
            <v>1150</v>
          </cell>
          <cell r="F366">
            <v>1150</v>
          </cell>
        </row>
        <row r="368">
          <cell r="A368" t="str">
            <v>MA</v>
          </cell>
          <cell r="B368" t="str">
            <v>MADERAS, CLAVOS, ZINC</v>
          </cell>
          <cell r="D368" t="str">
            <v/>
          </cell>
          <cell r="F368" t="str">
            <v/>
          </cell>
        </row>
        <row r="369">
          <cell r="A369" t="str">
            <v>MA01.001</v>
          </cell>
          <cell r="B369" t="str">
            <v>Pino bruto americano</v>
          </cell>
          <cell r="C369" t="str">
            <v>p2</v>
          </cell>
          <cell r="D369">
            <v>1</v>
          </cell>
          <cell r="E369">
            <v>11.5</v>
          </cell>
          <cell r="F369">
            <v>11.5</v>
          </cell>
        </row>
        <row r="370">
          <cell r="A370" t="str">
            <v>MA01.002</v>
          </cell>
          <cell r="B370" t="str">
            <v>Pino americano tratado</v>
          </cell>
          <cell r="C370" t="str">
            <v>p2</v>
          </cell>
          <cell r="D370">
            <v>1</v>
          </cell>
          <cell r="E370">
            <v>14</v>
          </cell>
          <cell r="F370">
            <v>14</v>
          </cell>
        </row>
        <row r="371">
          <cell r="A371" t="str">
            <v>MA01.003</v>
          </cell>
          <cell r="B371" t="str">
            <v>Caoba bruta</v>
          </cell>
          <cell r="C371" t="str">
            <v>p2</v>
          </cell>
          <cell r="D371">
            <v>1</v>
          </cell>
          <cell r="E371">
            <v>36</v>
          </cell>
          <cell r="F371">
            <v>36</v>
          </cell>
        </row>
        <row r="372">
          <cell r="A372" t="str">
            <v>MA01.004</v>
          </cell>
          <cell r="B372" t="str">
            <v>Plywood  / formaleta 4' x 8' x 3/4" (Dos Caras)</v>
          </cell>
          <cell r="C372" t="str">
            <v>u</v>
          </cell>
          <cell r="D372">
            <v>1</v>
          </cell>
          <cell r="E372">
            <v>550</v>
          </cell>
          <cell r="F372">
            <v>550</v>
          </cell>
        </row>
        <row r="373">
          <cell r="A373" t="str">
            <v>MA01.005</v>
          </cell>
          <cell r="B373" t="str">
            <v xml:space="preserve">Plywood  / formaleta 4' x 8' x 3/4" </v>
          </cell>
          <cell r="C373" t="str">
            <v>u</v>
          </cell>
          <cell r="D373">
            <v>1</v>
          </cell>
          <cell r="E373">
            <v>425</v>
          </cell>
          <cell r="F373">
            <v>425</v>
          </cell>
        </row>
        <row r="374">
          <cell r="A374" t="str">
            <v>MA01.006</v>
          </cell>
          <cell r="B374" t="str">
            <v>Plywood  / formaleta 4' x 8' x 3/8"</v>
          </cell>
          <cell r="C374" t="str">
            <v>u</v>
          </cell>
          <cell r="D374">
            <v>1</v>
          </cell>
          <cell r="E374">
            <v>299</v>
          </cell>
          <cell r="F374">
            <v>299</v>
          </cell>
        </row>
        <row r="375">
          <cell r="A375" t="str">
            <v>MA01.007</v>
          </cell>
          <cell r="B375" t="str">
            <v>Pino cepillado americano</v>
          </cell>
          <cell r="C375" t="str">
            <v>p2</v>
          </cell>
          <cell r="D375">
            <v>1</v>
          </cell>
          <cell r="E375">
            <v>9.75</v>
          </cell>
          <cell r="F375">
            <v>9.75</v>
          </cell>
        </row>
        <row r="376">
          <cell r="A376" t="str">
            <v>MA01.008</v>
          </cell>
          <cell r="B376" t="str">
            <v>Pino cepillado americano Tratado</v>
          </cell>
          <cell r="C376" t="str">
            <v>p2</v>
          </cell>
          <cell r="D376">
            <v>1</v>
          </cell>
          <cell r="E376">
            <v>10.75</v>
          </cell>
          <cell r="F376">
            <v>10.75</v>
          </cell>
        </row>
        <row r="377">
          <cell r="A377" t="str">
            <v>MA02.001</v>
          </cell>
          <cell r="B377" t="str">
            <v>Clavos corrientes</v>
          </cell>
          <cell r="C377" t="str">
            <v>lb</v>
          </cell>
          <cell r="D377">
            <v>1</v>
          </cell>
          <cell r="E377">
            <v>4.95</v>
          </cell>
          <cell r="F377">
            <v>4.95</v>
          </cell>
        </row>
        <row r="378">
          <cell r="A378" t="str">
            <v>MA02.002</v>
          </cell>
          <cell r="B378" t="str">
            <v>Clavos acero</v>
          </cell>
          <cell r="C378" t="str">
            <v>lb</v>
          </cell>
          <cell r="D378">
            <v>1</v>
          </cell>
          <cell r="E378">
            <v>18</v>
          </cell>
          <cell r="F378">
            <v>18</v>
          </cell>
        </row>
        <row r="379">
          <cell r="A379" t="str">
            <v>MA02.003</v>
          </cell>
          <cell r="B379" t="str">
            <v>Clavos Zinc</v>
          </cell>
          <cell r="C379" t="str">
            <v>lb</v>
          </cell>
          <cell r="D379">
            <v>1</v>
          </cell>
          <cell r="E379">
            <v>12.95</v>
          </cell>
          <cell r="F379">
            <v>12.95</v>
          </cell>
        </row>
        <row r="380">
          <cell r="A380" t="str">
            <v>MA03.001</v>
          </cell>
          <cell r="B380" t="str">
            <v>Plancha Zinc acanalado, 3' x 6', calibre 34(p/casetas solamente)</v>
          </cell>
          <cell r="C380" t="str">
            <v>u</v>
          </cell>
          <cell r="D380">
            <v>1</v>
          </cell>
          <cell r="E380">
            <v>45.6</v>
          </cell>
          <cell r="F380">
            <v>45.6</v>
          </cell>
        </row>
        <row r="381">
          <cell r="A381" t="str">
            <v>MA03.002</v>
          </cell>
          <cell r="B381" t="str">
            <v>Plancha Zinc acanalado, 3' x 6', calibre 29</v>
          </cell>
          <cell r="C381" t="str">
            <v>u</v>
          </cell>
          <cell r="D381">
            <v>1</v>
          </cell>
          <cell r="E381">
            <v>57.6</v>
          </cell>
          <cell r="F381">
            <v>57.6</v>
          </cell>
        </row>
        <row r="382">
          <cell r="A382" t="str">
            <v>MA03.003</v>
          </cell>
          <cell r="B382" t="str">
            <v>Plancha Zinc acanalado, 3' x 6', calibre 27</v>
          </cell>
          <cell r="C382" t="str">
            <v>u</v>
          </cell>
          <cell r="D382">
            <v>1</v>
          </cell>
          <cell r="E382">
            <v>68.400000000000006</v>
          </cell>
          <cell r="F382">
            <v>68.400000000000006</v>
          </cell>
        </row>
        <row r="383">
          <cell r="A383" t="str">
            <v>MA03.004</v>
          </cell>
          <cell r="B383" t="str">
            <v>Plancha Zinc acanalado, 3' x 6', calibre 26</v>
          </cell>
          <cell r="C383" t="str">
            <v>u</v>
          </cell>
          <cell r="D383">
            <v>1</v>
          </cell>
          <cell r="E383">
            <v>82.8</v>
          </cell>
          <cell r="F383">
            <v>82.8</v>
          </cell>
        </row>
        <row r="384">
          <cell r="A384" t="str">
            <v>MA03.005</v>
          </cell>
          <cell r="B384" t="str">
            <v>Plancha Zinc acanalado, 3' x 6', calibre 24</v>
          </cell>
          <cell r="C384" t="str">
            <v>u</v>
          </cell>
          <cell r="D384">
            <v>1</v>
          </cell>
          <cell r="E384">
            <v>152</v>
          </cell>
          <cell r="F384">
            <v>152</v>
          </cell>
        </row>
        <row r="385">
          <cell r="A385" t="str">
            <v>MA03.006</v>
          </cell>
          <cell r="B385" t="str">
            <v>Caballete de Zinc de 3', calibre 34</v>
          </cell>
          <cell r="C385" t="str">
            <v>u</v>
          </cell>
          <cell r="D385">
            <v>1</v>
          </cell>
          <cell r="E385">
            <v>19.899999999999999</v>
          </cell>
          <cell r="F385">
            <v>19.899999999999999</v>
          </cell>
        </row>
        <row r="386">
          <cell r="A386" t="str">
            <v>MA03.007</v>
          </cell>
          <cell r="B386" t="str">
            <v>Caballete de Zinc de 3', calibre 29</v>
          </cell>
          <cell r="C386" t="str">
            <v>u</v>
          </cell>
          <cell r="D386">
            <v>1</v>
          </cell>
          <cell r="E386">
            <v>28.55</v>
          </cell>
          <cell r="F386">
            <v>28.55</v>
          </cell>
        </row>
        <row r="387">
          <cell r="A387" t="str">
            <v>MA04.001</v>
          </cell>
          <cell r="B387" t="str">
            <v>Regla para Empañete (preparada)</v>
          </cell>
          <cell r="C387" t="str">
            <v>p2</v>
          </cell>
          <cell r="D387">
            <v>1</v>
          </cell>
          <cell r="E387">
            <v>29</v>
          </cell>
          <cell r="F387">
            <v>29</v>
          </cell>
        </row>
        <row r="388">
          <cell r="A388" t="str">
            <v>MA05.001</v>
          </cell>
          <cell r="B388" t="str">
            <v>Disco de Lija #80</v>
          </cell>
          <cell r="C388" t="str">
            <v>ud</v>
          </cell>
          <cell r="D388">
            <v>1</v>
          </cell>
          <cell r="E388">
            <v>11.5</v>
          </cell>
          <cell r="F388">
            <v>11.5</v>
          </cell>
        </row>
        <row r="389">
          <cell r="A389" t="str">
            <v>MC</v>
          </cell>
          <cell r="B389" t="str">
            <v>MALLAS CICLONICAS</v>
          </cell>
          <cell r="D389" t="str">
            <v/>
          </cell>
          <cell r="F389" t="str">
            <v/>
          </cell>
        </row>
        <row r="390">
          <cell r="A390" t="str">
            <v>MC01.001</v>
          </cell>
          <cell r="B390" t="str">
            <v>Malla ciclónica corriente 6' calibre 9 (Rollo 50' )</v>
          </cell>
          <cell r="C390" t="str">
            <v>u</v>
          </cell>
          <cell r="D390">
            <v>1</v>
          </cell>
          <cell r="E390">
            <v>1087</v>
          </cell>
          <cell r="F390">
            <v>1087</v>
          </cell>
        </row>
        <row r="391">
          <cell r="A391" t="str">
            <v>MC01.002</v>
          </cell>
          <cell r="B391" t="str">
            <v>Malla ciclónica corriente 7' calibre 9 (Rollo 50' )</v>
          </cell>
          <cell r="C391" t="str">
            <v>u</v>
          </cell>
          <cell r="D391">
            <v>1</v>
          </cell>
          <cell r="E391">
            <v>1232</v>
          </cell>
          <cell r="F391">
            <v>1232</v>
          </cell>
        </row>
        <row r="392">
          <cell r="A392" t="str">
            <v>MC01.003</v>
          </cell>
          <cell r="B392" t="str">
            <v>Tubo galvanizado ligero de 1 1/2" x 15"</v>
          </cell>
          <cell r="C392" t="str">
            <v>u</v>
          </cell>
          <cell r="D392">
            <v>1</v>
          </cell>
          <cell r="E392">
            <v>155</v>
          </cell>
          <cell r="F392">
            <v>155</v>
          </cell>
        </row>
        <row r="393">
          <cell r="A393" t="str">
            <v>MC01.004</v>
          </cell>
          <cell r="B393" t="str">
            <v>Tubo galvanizado ligero de 1 1/4" x 20"</v>
          </cell>
          <cell r="C393" t="str">
            <v>u</v>
          </cell>
          <cell r="D393">
            <v>1</v>
          </cell>
          <cell r="E393">
            <v>182</v>
          </cell>
          <cell r="F393">
            <v>182</v>
          </cell>
        </row>
        <row r="394">
          <cell r="A394" t="str">
            <v>MC01.005</v>
          </cell>
          <cell r="B394" t="str">
            <v>Barra tensora de 6'</v>
          </cell>
          <cell r="C394" t="str">
            <v>u</v>
          </cell>
          <cell r="D394">
            <v>1</v>
          </cell>
          <cell r="E394">
            <v>30</v>
          </cell>
          <cell r="F394">
            <v>30</v>
          </cell>
        </row>
        <row r="395">
          <cell r="A395" t="str">
            <v>MC01.006</v>
          </cell>
          <cell r="B395" t="str">
            <v>Abrazadera de 1 1/2"</v>
          </cell>
          <cell r="C395" t="str">
            <v>u</v>
          </cell>
          <cell r="D395">
            <v>1</v>
          </cell>
          <cell r="E395">
            <v>6</v>
          </cell>
          <cell r="F395">
            <v>6</v>
          </cell>
        </row>
        <row r="396">
          <cell r="A396" t="str">
            <v>MC01.007</v>
          </cell>
          <cell r="B396" t="str">
            <v>Copa Final de 1 1/2"</v>
          </cell>
          <cell r="C396" t="str">
            <v>u</v>
          </cell>
          <cell r="D396">
            <v>1</v>
          </cell>
          <cell r="E396">
            <v>6.05</v>
          </cell>
          <cell r="F396">
            <v>6.05</v>
          </cell>
        </row>
        <row r="397">
          <cell r="A397" t="str">
            <v>MC01.008</v>
          </cell>
          <cell r="B397" t="str">
            <v>Terminal de 1 1/4"</v>
          </cell>
          <cell r="C397" t="str">
            <v>u</v>
          </cell>
          <cell r="D397">
            <v>1</v>
          </cell>
          <cell r="E397">
            <v>7</v>
          </cell>
          <cell r="F397">
            <v>7</v>
          </cell>
        </row>
        <row r="398">
          <cell r="A398" t="str">
            <v>MC01.009</v>
          </cell>
          <cell r="B398" t="str">
            <v>Palometa 1 1/2" para tres cuerdas, sencilla</v>
          </cell>
          <cell r="C398" t="str">
            <v>u</v>
          </cell>
          <cell r="D398">
            <v>1</v>
          </cell>
          <cell r="E398">
            <v>25</v>
          </cell>
          <cell r="F398">
            <v>25</v>
          </cell>
        </row>
        <row r="399">
          <cell r="A399" t="str">
            <v>MC01.010</v>
          </cell>
          <cell r="B399" t="str">
            <v>Palometa 1 1/2" para tres cuerdas, doble</v>
          </cell>
          <cell r="C399" t="str">
            <v>u</v>
          </cell>
          <cell r="D399">
            <v>1</v>
          </cell>
          <cell r="E399">
            <v>30</v>
          </cell>
          <cell r="F399">
            <v>30</v>
          </cell>
        </row>
        <row r="400">
          <cell r="A400" t="str">
            <v>MC01.011</v>
          </cell>
          <cell r="B400" t="str">
            <v>Rollo alambre de púas calibre 16 x 110 m.</v>
          </cell>
          <cell r="C400" t="str">
            <v>u</v>
          </cell>
          <cell r="D400">
            <v>1</v>
          </cell>
          <cell r="E400">
            <v>94</v>
          </cell>
          <cell r="F400">
            <v>94</v>
          </cell>
        </row>
        <row r="401">
          <cell r="A401" t="str">
            <v>MC01.012</v>
          </cell>
          <cell r="B401" t="str">
            <v>Rollo alambre de púas calibre 14 x 110 m.</v>
          </cell>
          <cell r="C401" t="str">
            <v>u</v>
          </cell>
          <cell r="D401">
            <v>1</v>
          </cell>
          <cell r="E401">
            <v>183</v>
          </cell>
          <cell r="F401">
            <v>183</v>
          </cell>
        </row>
        <row r="402">
          <cell r="A402" t="str">
            <v>MC01.013</v>
          </cell>
          <cell r="B402" t="str">
            <v>Grapas para alambre de púas.</v>
          </cell>
          <cell r="C402" t="str">
            <v>lb</v>
          </cell>
          <cell r="D402">
            <v>1</v>
          </cell>
          <cell r="E402">
            <v>7</v>
          </cell>
          <cell r="F402">
            <v>7</v>
          </cell>
        </row>
        <row r="403">
          <cell r="A403" t="str">
            <v>MC01.014</v>
          </cell>
          <cell r="B403" t="str">
            <v>Colocación de malla ciclónica de 6' (mano de obra solamente)</v>
          </cell>
          <cell r="C403" t="str">
            <v>m</v>
          </cell>
          <cell r="D403">
            <v>1</v>
          </cell>
          <cell r="E403">
            <v>125</v>
          </cell>
          <cell r="F403">
            <v>125</v>
          </cell>
        </row>
        <row r="404">
          <cell r="A404" t="str">
            <v>MC01.015</v>
          </cell>
          <cell r="B404" t="str">
            <v>Colocación de malla ciclónica de 7' (mano de obra solamente)</v>
          </cell>
          <cell r="C404" t="str">
            <v>m</v>
          </cell>
          <cell r="D404">
            <v>1</v>
          </cell>
          <cell r="E404">
            <v>150</v>
          </cell>
          <cell r="F404">
            <v>150</v>
          </cell>
        </row>
        <row r="405">
          <cell r="A405" t="str">
            <v>OT</v>
          </cell>
          <cell r="B405" t="str">
            <v>OTROS</v>
          </cell>
        </row>
        <row r="406">
          <cell r="A406" t="str">
            <v>OT01.001</v>
          </cell>
          <cell r="B406" t="str">
            <v>Hilo de Nylon 1 lbr</v>
          </cell>
          <cell r="C406" t="str">
            <v>ud</v>
          </cell>
          <cell r="D406">
            <v>1</v>
          </cell>
          <cell r="E406">
            <v>60</v>
          </cell>
          <cell r="F406">
            <v>60</v>
          </cell>
        </row>
        <row r="407">
          <cell r="A407" t="str">
            <v>OT01.002</v>
          </cell>
          <cell r="B407" t="str">
            <v>Cubo de goma #10</v>
          </cell>
          <cell r="C407" t="str">
            <v>ud</v>
          </cell>
          <cell r="D407">
            <v>1</v>
          </cell>
          <cell r="E407">
            <v>52</v>
          </cell>
          <cell r="F407">
            <v>52</v>
          </cell>
        </row>
        <row r="408">
          <cell r="A408" t="str">
            <v>OT01.003</v>
          </cell>
          <cell r="B408" t="str">
            <v>Cubo de goma #8</v>
          </cell>
          <cell r="C408" t="str">
            <v>ud</v>
          </cell>
          <cell r="D408">
            <v>1</v>
          </cell>
          <cell r="E408">
            <v>45</v>
          </cell>
          <cell r="F408">
            <v>45</v>
          </cell>
        </row>
        <row r="409">
          <cell r="A409" t="str">
            <v>OT01.004</v>
          </cell>
          <cell r="B409" t="str">
            <v>Escoba plástica para hojas, tipo EAGLE</v>
          </cell>
          <cell r="C409" t="str">
            <v>ud</v>
          </cell>
          <cell r="D409">
            <v>1</v>
          </cell>
          <cell r="E409">
            <v>73</v>
          </cell>
          <cell r="F409">
            <v>73</v>
          </cell>
        </row>
        <row r="410">
          <cell r="A410" t="str">
            <v>OT01.005</v>
          </cell>
          <cell r="B410" t="str">
            <v>Pala cuadrada "Tramontina"</v>
          </cell>
          <cell r="C410" t="str">
            <v>ud</v>
          </cell>
          <cell r="D410">
            <v>1</v>
          </cell>
          <cell r="E410">
            <v>85</v>
          </cell>
          <cell r="F410">
            <v>85</v>
          </cell>
        </row>
        <row r="411">
          <cell r="A411" t="str">
            <v>OT01.006</v>
          </cell>
          <cell r="B411" t="str">
            <v>Pala redonda "Tramontina"</v>
          </cell>
          <cell r="C411" t="str">
            <v>ud</v>
          </cell>
          <cell r="D411">
            <v>1</v>
          </cell>
          <cell r="E411">
            <v>81</v>
          </cell>
          <cell r="F411">
            <v>81</v>
          </cell>
        </row>
        <row r="412">
          <cell r="A412" t="str">
            <v>OT01.007</v>
          </cell>
          <cell r="B412" t="str">
            <v>Rastrillo para piedras , 14 dientes, USA</v>
          </cell>
          <cell r="C412" t="str">
            <v>ud</v>
          </cell>
          <cell r="D412">
            <v>1</v>
          </cell>
          <cell r="E412">
            <v>335</v>
          </cell>
          <cell r="F412">
            <v>335</v>
          </cell>
        </row>
        <row r="413">
          <cell r="A413" t="str">
            <v>OT01.008</v>
          </cell>
          <cell r="B413" t="str">
            <v>Carretilla de Metal "JEEP", "BRONCO", Taiwan</v>
          </cell>
          <cell r="C413" t="str">
            <v>ud</v>
          </cell>
          <cell r="D413">
            <v>1</v>
          </cell>
          <cell r="E413">
            <v>1160</v>
          </cell>
          <cell r="F413">
            <v>1160</v>
          </cell>
        </row>
        <row r="414">
          <cell r="A414" t="str">
            <v>OT02.001</v>
          </cell>
          <cell r="B414" t="str">
            <v>Gasolina</v>
          </cell>
          <cell r="C414" t="str">
            <v>gl</v>
          </cell>
          <cell r="D414">
            <v>1</v>
          </cell>
          <cell r="E414">
            <v>26</v>
          </cell>
          <cell r="F414">
            <v>26</v>
          </cell>
        </row>
        <row r="415">
          <cell r="A415" t="str">
            <v>OT02.002</v>
          </cell>
          <cell r="B415" t="str">
            <v>Gasoil</v>
          </cell>
          <cell r="C415" t="str">
            <v>gl</v>
          </cell>
          <cell r="D415">
            <v>1</v>
          </cell>
          <cell r="E415">
            <v>16.100000000000001</v>
          </cell>
          <cell r="F415">
            <v>16.100000000000001</v>
          </cell>
        </row>
        <row r="416">
          <cell r="A416" t="str">
            <v>OT02.003</v>
          </cell>
          <cell r="B416" t="str">
            <v>Lubricantes</v>
          </cell>
          <cell r="C416" t="str">
            <v>1/4 gl</v>
          </cell>
          <cell r="D416">
            <v>1</v>
          </cell>
          <cell r="E416">
            <v>30</v>
          </cell>
          <cell r="F416">
            <v>30</v>
          </cell>
        </row>
        <row r="417">
          <cell r="A417" t="str">
            <v>TP</v>
          </cell>
          <cell r="B417" t="str">
            <v>TUBERIAS Y PIEZAS</v>
          </cell>
          <cell r="D417" t="str">
            <v/>
          </cell>
          <cell r="F417" t="str">
            <v/>
          </cell>
        </row>
        <row r="418">
          <cell r="A418" t="str">
            <v>TP01.</v>
          </cell>
          <cell r="B418" t="str">
            <v>Tuberías y Piezas PVC Drenaje</v>
          </cell>
          <cell r="D418" t="str">
            <v/>
          </cell>
          <cell r="F418" t="str">
            <v/>
          </cell>
        </row>
        <row r="419">
          <cell r="A419" t="str">
            <v>TP01.001</v>
          </cell>
          <cell r="B419" t="str">
            <v>Tubo de 1 1/2" x 20' PVC Drenaje</v>
          </cell>
          <cell r="C419" t="str">
            <v>u</v>
          </cell>
          <cell r="D419">
            <v>1</v>
          </cell>
          <cell r="E419">
            <v>38.549999999999997</v>
          </cell>
          <cell r="F419">
            <v>38.549999999999997</v>
          </cell>
        </row>
        <row r="420">
          <cell r="A420" t="str">
            <v>TP01.002</v>
          </cell>
          <cell r="B420" t="str">
            <v>Tubo de 2" x 20' PVC Drenaje</v>
          </cell>
          <cell r="C420" t="str">
            <v>u</v>
          </cell>
          <cell r="D420">
            <v>1</v>
          </cell>
          <cell r="E420">
            <v>46</v>
          </cell>
          <cell r="F420">
            <v>46</v>
          </cell>
        </row>
        <row r="421">
          <cell r="A421" t="str">
            <v>TP01.003</v>
          </cell>
          <cell r="B421" t="str">
            <v>Tubo de 3" x 20' PVC Drenaje</v>
          </cell>
          <cell r="C421" t="str">
            <v>u</v>
          </cell>
          <cell r="D421">
            <v>1</v>
          </cell>
          <cell r="E421">
            <v>73.5</v>
          </cell>
          <cell r="F421">
            <v>73.5</v>
          </cell>
        </row>
        <row r="422">
          <cell r="A422" t="str">
            <v>TP01.004</v>
          </cell>
          <cell r="B422" t="str">
            <v>Tubo de 4" x 20' PVC Drenaje</v>
          </cell>
          <cell r="C422" t="str">
            <v>u</v>
          </cell>
          <cell r="D422">
            <v>1</v>
          </cell>
          <cell r="E422">
            <v>96</v>
          </cell>
          <cell r="F422">
            <v>96</v>
          </cell>
        </row>
        <row r="423">
          <cell r="A423" t="str">
            <v>TP01.005</v>
          </cell>
          <cell r="B423" t="str">
            <v>Tubo de 6" x 20' PVC Drenaje</v>
          </cell>
          <cell r="C423" t="str">
            <v>u</v>
          </cell>
          <cell r="D423">
            <v>1</v>
          </cell>
          <cell r="E423">
            <v>299.5</v>
          </cell>
          <cell r="F423">
            <v>299.5</v>
          </cell>
        </row>
        <row r="424">
          <cell r="A424" t="str">
            <v>TP01.006</v>
          </cell>
          <cell r="B424" t="str">
            <v>Tubo de 2" x 20' PVC SDR-41</v>
          </cell>
          <cell r="C424" t="str">
            <v>u</v>
          </cell>
          <cell r="D424">
            <v>1</v>
          </cell>
          <cell r="E424">
            <v>79</v>
          </cell>
          <cell r="F424">
            <v>79</v>
          </cell>
        </row>
        <row r="425">
          <cell r="A425" t="str">
            <v>TP01.007</v>
          </cell>
          <cell r="B425" t="str">
            <v>Tubo de 3" x 20' PVC SDR-41</v>
          </cell>
          <cell r="C425" t="str">
            <v>u</v>
          </cell>
          <cell r="D425">
            <v>1</v>
          </cell>
          <cell r="E425">
            <v>140</v>
          </cell>
          <cell r="F425">
            <v>140</v>
          </cell>
        </row>
        <row r="426">
          <cell r="A426" t="str">
            <v>TP01.008</v>
          </cell>
          <cell r="B426" t="str">
            <v>Tubo de 4" x 20' PVC SDR-41</v>
          </cell>
          <cell r="C426" t="str">
            <v>u</v>
          </cell>
          <cell r="D426">
            <v>1</v>
          </cell>
          <cell r="E426">
            <v>223</v>
          </cell>
          <cell r="F426">
            <v>223</v>
          </cell>
        </row>
        <row r="427">
          <cell r="A427" t="str">
            <v>TP01.009</v>
          </cell>
          <cell r="B427" t="str">
            <v>Tubo de 6" x 20' PVC SDR-41</v>
          </cell>
          <cell r="C427" t="str">
            <v>u</v>
          </cell>
          <cell r="D427">
            <v>1</v>
          </cell>
          <cell r="E427">
            <v>503</v>
          </cell>
          <cell r="F427">
            <v>503</v>
          </cell>
        </row>
        <row r="428">
          <cell r="A428" t="str">
            <v>TP01.010</v>
          </cell>
          <cell r="B428" t="str">
            <v>Tubo de 2" x 20' PVC SDR-26</v>
          </cell>
          <cell r="C428" t="str">
            <v>u</v>
          </cell>
          <cell r="D428">
            <v>1</v>
          </cell>
          <cell r="E428">
            <v>98.5</v>
          </cell>
          <cell r="F428">
            <v>98.5</v>
          </cell>
        </row>
        <row r="429">
          <cell r="A429" t="str">
            <v>TP01.011</v>
          </cell>
          <cell r="B429" t="str">
            <v>Tubo de 3" x 20' PVC SDR-26</v>
          </cell>
          <cell r="C429" t="str">
            <v>u</v>
          </cell>
          <cell r="D429">
            <v>1</v>
          </cell>
          <cell r="E429">
            <v>233</v>
          </cell>
          <cell r="F429">
            <v>233</v>
          </cell>
        </row>
        <row r="430">
          <cell r="A430" t="str">
            <v>TP01.012</v>
          </cell>
          <cell r="B430" t="str">
            <v>Tubo de 4" x 20' PVC SDR-26</v>
          </cell>
          <cell r="C430" t="str">
            <v>u</v>
          </cell>
          <cell r="D430">
            <v>1</v>
          </cell>
          <cell r="E430">
            <v>363</v>
          </cell>
          <cell r="F430">
            <v>363</v>
          </cell>
        </row>
        <row r="431">
          <cell r="A431" t="str">
            <v>TP01.013</v>
          </cell>
          <cell r="B431" t="str">
            <v>Tubo de 6" x 20' PVC SDR-26</v>
          </cell>
          <cell r="C431" t="str">
            <v>u</v>
          </cell>
          <cell r="D431">
            <v>1</v>
          </cell>
          <cell r="E431">
            <v>761</v>
          </cell>
          <cell r="F431">
            <v>761</v>
          </cell>
        </row>
        <row r="432">
          <cell r="A432" t="str">
            <v>TP01.014</v>
          </cell>
          <cell r="B432" t="str">
            <v>Codo de 2" x 90 Drenaje</v>
          </cell>
          <cell r="C432" t="str">
            <v>u</v>
          </cell>
          <cell r="D432">
            <v>1</v>
          </cell>
          <cell r="E432">
            <v>8.6999999999999993</v>
          </cell>
          <cell r="F432">
            <v>8.6999999999999993</v>
          </cell>
        </row>
        <row r="433">
          <cell r="A433" t="str">
            <v>TP01.015</v>
          </cell>
          <cell r="B433" t="str">
            <v>Codo de 3" x 90 Drenaje</v>
          </cell>
          <cell r="C433" t="str">
            <v>u</v>
          </cell>
          <cell r="D433">
            <v>1</v>
          </cell>
          <cell r="E433">
            <v>20</v>
          </cell>
          <cell r="F433">
            <v>20</v>
          </cell>
        </row>
        <row r="434">
          <cell r="A434" t="str">
            <v>TP01.016</v>
          </cell>
          <cell r="B434" t="str">
            <v>Codo de 4" x 90 Drenaje</v>
          </cell>
          <cell r="C434" t="str">
            <v>u</v>
          </cell>
          <cell r="D434">
            <v>1</v>
          </cell>
          <cell r="E434">
            <v>31.75</v>
          </cell>
          <cell r="F434">
            <v>31.75</v>
          </cell>
        </row>
        <row r="435">
          <cell r="A435" t="str">
            <v>TP01.017</v>
          </cell>
          <cell r="B435" t="str">
            <v>Codo de 6" x 90 Drenaje</v>
          </cell>
          <cell r="C435" t="str">
            <v>u</v>
          </cell>
          <cell r="D435">
            <v>1</v>
          </cell>
          <cell r="E435">
            <v>260</v>
          </cell>
          <cell r="F435">
            <v>260</v>
          </cell>
        </row>
        <row r="436">
          <cell r="A436" t="str">
            <v>TP01.018</v>
          </cell>
          <cell r="B436" t="str">
            <v>Codo de 2" x 45 Drenaje</v>
          </cell>
          <cell r="C436" t="str">
            <v>u</v>
          </cell>
          <cell r="D436">
            <v>1</v>
          </cell>
          <cell r="E436">
            <v>7</v>
          </cell>
          <cell r="F436">
            <v>7</v>
          </cell>
        </row>
        <row r="437">
          <cell r="A437" t="str">
            <v>TP01.019</v>
          </cell>
          <cell r="B437" t="str">
            <v>Codo de 3" x 45 Drenaje</v>
          </cell>
          <cell r="C437" t="str">
            <v>u</v>
          </cell>
          <cell r="D437">
            <v>1</v>
          </cell>
          <cell r="E437">
            <v>15</v>
          </cell>
          <cell r="F437">
            <v>15</v>
          </cell>
        </row>
        <row r="438">
          <cell r="A438" t="str">
            <v>TP01.020</v>
          </cell>
          <cell r="B438" t="str">
            <v>Codo de 4" x 45 Drenaje</v>
          </cell>
          <cell r="C438" t="str">
            <v>u</v>
          </cell>
          <cell r="D438">
            <v>1</v>
          </cell>
          <cell r="E438">
            <v>25</v>
          </cell>
          <cell r="F438">
            <v>25</v>
          </cell>
        </row>
        <row r="439">
          <cell r="A439" t="str">
            <v>TP01.021</v>
          </cell>
          <cell r="B439" t="str">
            <v>Codo de 6" x 45 Drenaje</v>
          </cell>
          <cell r="C439" t="str">
            <v>u</v>
          </cell>
          <cell r="D439">
            <v>1</v>
          </cell>
          <cell r="E439">
            <v>260</v>
          </cell>
          <cell r="F439">
            <v>260</v>
          </cell>
        </row>
        <row r="440">
          <cell r="A440" t="str">
            <v>TP01.022</v>
          </cell>
          <cell r="B440" t="str">
            <v>Yee de 2" PVC Drenaje</v>
          </cell>
          <cell r="C440" t="str">
            <v>u</v>
          </cell>
          <cell r="D440">
            <v>1</v>
          </cell>
          <cell r="E440">
            <v>16</v>
          </cell>
          <cell r="F440">
            <v>16</v>
          </cell>
        </row>
        <row r="441">
          <cell r="A441" t="str">
            <v>TP01.023</v>
          </cell>
          <cell r="B441" t="str">
            <v>Yee de 3" PVC Drenaje</v>
          </cell>
          <cell r="C441" t="str">
            <v>u</v>
          </cell>
          <cell r="D441">
            <v>1</v>
          </cell>
          <cell r="E441">
            <v>33</v>
          </cell>
          <cell r="F441">
            <v>33</v>
          </cell>
        </row>
        <row r="442">
          <cell r="A442" t="str">
            <v>TP01.024</v>
          </cell>
          <cell r="B442" t="str">
            <v>Yee de 4" PVC Drenaje</v>
          </cell>
          <cell r="C442" t="str">
            <v>u</v>
          </cell>
          <cell r="D442">
            <v>1</v>
          </cell>
          <cell r="E442">
            <v>55</v>
          </cell>
          <cell r="F442">
            <v>55</v>
          </cell>
        </row>
        <row r="443">
          <cell r="A443" t="str">
            <v>TP01.025</v>
          </cell>
          <cell r="B443" t="str">
            <v>Yee de 6" PVC Drenaje</v>
          </cell>
          <cell r="C443" t="str">
            <v>u</v>
          </cell>
          <cell r="D443">
            <v>1</v>
          </cell>
          <cell r="E443">
            <v>526</v>
          </cell>
          <cell r="F443">
            <v>526</v>
          </cell>
        </row>
        <row r="444">
          <cell r="A444" t="str">
            <v>TP01.026</v>
          </cell>
          <cell r="B444" t="str">
            <v>Yee reducción, de 3" a 2" PVC Drenaje</v>
          </cell>
          <cell r="C444" t="str">
            <v>u</v>
          </cell>
          <cell r="D444">
            <v>1</v>
          </cell>
          <cell r="E444">
            <v>25</v>
          </cell>
          <cell r="F444">
            <v>25</v>
          </cell>
        </row>
        <row r="445">
          <cell r="A445" t="str">
            <v>TP01.027</v>
          </cell>
          <cell r="B445" t="str">
            <v>Yee reducción, de 4" a 3" PVC Drenaje</v>
          </cell>
          <cell r="C445" t="str">
            <v>u</v>
          </cell>
          <cell r="D445">
            <v>1</v>
          </cell>
          <cell r="E445">
            <v>70</v>
          </cell>
          <cell r="F445">
            <v>70</v>
          </cell>
        </row>
        <row r="446">
          <cell r="A446" t="str">
            <v>TP01.028</v>
          </cell>
          <cell r="B446" t="str">
            <v>Yee reducción, de 4" a 2" PVC Drenaje</v>
          </cell>
          <cell r="C446" t="str">
            <v>u</v>
          </cell>
          <cell r="D446">
            <v>1</v>
          </cell>
          <cell r="E446">
            <v>32</v>
          </cell>
          <cell r="F446">
            <v>32</v>
          </cell>
        </row>
        <row r="447">
          <cell r="A447" t="str">
            <v>TP01.029</v>
          </cell>
          <cell r="B447" t="str">
            <v>Yee reducción, de 6" a 4" PVC Drenaje</v>
          </cell>
          <cell r="C447" t="str">
            <v>u</v>
          </cell>
          <cell r="D447">
            <v>1</v>
          </cell>
          <cell r="E447">
            <v>300</v>
          </cell>
          <cell r="F447">
            <v>300</v>
          </cell>
        </row>
        <row r="448">
          <cell r="A448" t="str">
            <v>TP01.030</v>
          </cell>
          <cell r="B448" t="str">
            <v>Tee de 2" PVC Drenaje</v>
          </cell>
          <cell r="C448" t="str">
            <v>u</v>
          </cell>
          <cell r="D448">
            <v>1</v>
          </cell>
          <cell r="E448">
            <v>14.5</v>
          </cell>
          <cell r="F448">
            <v>14.5</v>
          </cell>
        </row>
        <row r="449">
          <cell r="A449" t="str">
            <v>TP01.031</v>
          </cell>
          <cell r="B449" t="str">
            <v>Tee de 3" PVC Drenaje</v>
          </cell>
          <cell r="C449" t="str">
            <v>u</v>
          </cell>
          <cell r="D449">
            <v>1</v>
          </cell>
          <cell r="E449">
            <v>31</v>
          </cell>
          <cell r="F449">
            <v>31</v>
          </cell>
        </row>
        <row r="450">
          <cell r="A450" t="str">
            <v>TP01.032</v>
          </cell>
          <cell r="B450" t="str">
            <v>Tee de 4" PVC Drenaje</v>
          </cell>
          <cell r="C450" t="str">
            <v>u</v>
          </cell>
          <cell r="D450">
            <v>1</v>
          </cell>
          <cell r="E450">
            <v>50</v>
          </cell>
          <cell r="F450">
            <v>50</v>
          </cell>
        </row>
        <row r="451">
          <cell r="A451" t="str">
            <v>TP01.033</v>
          </cell>
          <cell r="B451" t="str">
            <v>Tee de 6" PVC Drenaje</v>
          </cell>
          <cell r="C451" t="str">
            <v>u</v>
          </cell>
          <cell r="D451">
            <v>1</v>
          </cell>
          <cell r="E451">
            <v>310</v>
          </cell>
          <cell r="F451">
            <v>310</v>
          </cell>
        </row>
        <row r="452">
          <cell r="A452" t="str">
            <v>TP01.034</v>
          </cell>
          <cell r="B452" t="str">
            <v>Tee reducción, de 3" a 2" PVC Drenaje</v>
          </cell>
          <cell r="C452" t="str">
            <v>u</v>
          </cell>
          <cell r="D452">
            <v>1</v>
          </cell>
          <cell r="E452">
            <v>18.75</v>
          </cell>
          <cell r="F452">
            <v>18.75</v>
          </cell>
        </row>
        <row r="453">
          <cell r="A453" t="str">
            <v>TP01.035</v>
          </cell>
          <cell r="B453" t="str">
            <v>Tee reducción, de 4" a 3" PVC Drenaje</v>
          </cell>
          <cell r="C453" t="str">
            <v>u</v>
          </cell>
          <cell r="D453">
            <v>1</v>
          </cell>
          <cell r="E453">
            <v>73</v>
          </cell>
          <cell r="F453">
            <v>73</v>
          </cell>
        </row>
        <row r="454">
          <cell r="A454" t="str">
            <v>TP01.036</v>
          </cell>
          <cell r="B454" t="str">
            <v>Tee reducción, de 4" a 2" PVC Drenaje</v>
          </cell>
          <cell r="C454" t="str">
            <v>u</v>
          </cell>
          <cell r="D454">
            <v>1</v>
          </cell>
          <cell r="E454">
            <v>32</v>
          </cell>
          <cell r="F454">
            <v>32</v>
          </cell>
        </row>
        <row r="455">
          <cell r="A455" t="str">
            <v>TP01.037</v>
          </cell>
          <cell r="B455" t="str">
            <v>Tee reducción, de 6" a 3" PVC Drenaje</v>
          </cell>
          <cell r="C455" t="str">
            <v>u</v>
          </cell>
          <cell r="D455">
            <v>1</v>
          </cell>
          <cell r="E455">
            <v>265</v>
          </cell>
          <cell r="F455">
            <v>265</v>
          </cell>
        </row>
        <row r="456">
          <cell r="A456" t="str">
            <v>TP01.038</v>
          </cell>
          <cell r="B456" t="str">
            <v>Tee reducción, de 6" a 4" PVC Drenaje</v>
          </cell>
          <cell r="C456" t="str">
            <v>u</v>
          </cell>
          <cell r="D456">
            <v>1</v>
          </cell>
          <cell r="E456">
            <v>265</v>
          </cell>
          <cell r="F456">
            <v>265</v>
          </cell>
        </row>
        <row r="457">
          <cell r="A457" t="str">
            <v>TP01.039</v>
          </cell>
          <cell r="B457" t="str">
            <v>Tapón Registro de 2" PVC Drenaje</v>
          </cell>
          <cell r="C457" t="str">
            <v>u</v>
          </cell>
          <cell r="D457">
            <v>1</v>
          </cell>
          <cell r="E457">
            <v>25</v>
          </cell>
          <cell r="F457">
            <v>25</v>
          </cell>
        </row>
        <row r="458">
          <cell r="A458" t="str">
            <v>TP01.040</v>
          </cell>
          <cell r="B458" t="str">
            <v>Tapón Registro de 3" PVC Drenaje</v>
          </cell>
          <cell r="C458" t="str">
            <v>u</v>
          </cell>
          <cell r="D458">
            <v>1</v>
          </cell>
          <cell r="E458">
            <v>55</v>
          </cell>
          <cell r="F458">
            <v>55</v>
          </cell>
        </row>
        <row r="459">
          <cell r="A459" t="str">
            <v>TP01.041</v>
          </cell>
          <cell r="B459" t="str">
            <v>Tapón Registro de 4" PVC Drenaje</v>
          </cell>
          <cell r="C459" t="str">
            <v>u</v>
          </cell>
          <cell r="D459">
            <v>1</v>
          </cell>
          <cell r="E459">
            <v>60</v>
          </cell>
          <cell r="F459">
            <v>60</v>
          </cell>
        </row>
        <row r="460">
          <cell r="A460" t="str">
            <v>TP01.042</v>
          </cell>
          <cell r="B460" t="str">
            <v>Sifón de 1 1/2", PVC</v>
          </cell>
          <cell r="C460" t="str">
            <v>u</v>
          </cell>
          <cell r="D460">
            <v>1</v>
          </cell>
          <cell r="E460">
            <v>41.9</v>
          </cell>
          <cell r="F460">
            <v>41.9</v>
          </cell>
        </row>
        <row r="461">
          <cell r="A461" t="str">
            <v>TP01.043</v>
          </cell>
          <cell r="B461" t="str">
            <v>Sifón de 2", PVC</v>
          </cell>
          <cell r="C461" t="str">
            <v>u</v>
          </cell>
          <cell r="D461">
            <v>1</v>
          </cell>
          <cell r="E461">
            <v>30</v>
          </cell>
          <cell r="F461">
            <v>30</v>
          </cell>
        </row>
        <row r="462">
          <cell r="A462" t="str">
            <v>TP01.044</v>
          </cell>
          <cell r="B462" t="str">
            <v>Sifón de 3", PVC</v>
          </cell>
          <cell r="C462" t="str">
            <v>u</v>
          </cell>
          <cell r="D462">
            <v>1</v>
          </cell>
          <cell r="E462">
            <v>110</v>
          </cell>
          <cell r="F462">
            <v>110</v>
          </cell>
        </row>
        <row r="463">
          <cell r="A463" t="str">
            <v>TP01.045</v>
          </cell>
          <cell r="B463" t="str">
            <v>Sifón de 4", PVC</v>
          </cell>
          <cell r="C463" t="str">
            <v>u</v>
          </cell>
          <cell r="D463">
            <v>1</v>
          </cell>
          <cell r="E463">
            <v>130</v>
          </cell>
          <cell r="F463">
            <v>130</v>
          </cell>
        </row>
        <row r="464">
          <cell r="A464" t="str">
            <v>TP01.046</v>
          </cell>
          <cell r="B464" t="str">
            <v>Reducción de 3" a 1 1/2" PVC Drenaje</v>
          </cell>
          <cell r="C464" t="str">
            <v>u</v>
          </cell>
          <cell r="D464">
            <v>1</v>
          </cell>
          <cell r="E464">
            <v>15.5</v>
          </cell>
          <cell r="F464">
            <v>15.5</v>
          </cell>
        </row>
        <row r="465">
          <cell r="A465" t="str">
            <v>TP01.047</v>
          </cell>
          <cell r="B465" t="str">
            <v>Reducción de 3" a 2" PVC Drenaje</v>
          </cell>
          <cell r="C465" t="str">
            <v>u</v>
          </cell>
          <cell r="D465">
            <v>1</v>
          </cell>
          <cell r="E465">
            <v>10.5</v>
          </cell>
          <cell r="F465">
            <v>10.5</v>
          </cell>
        </row>
        <row r="466">
          <cell r="A466" t="str">
            <v>TP01.048</v>
          </cell>
          <cell r="B466" t="str">
            <v>Reducción de 4" a 3" PVC Drenaje</v>
          </cell>
          <cell r="C466" t="str">
            <v>u</v>
          </cell>
          <cell r="D466">
            <v>1</v>
          </cell>
          <cell r="E466">
            <v>20</v>
          </cell>
          <cell r="F466">
            <v>20</v>
          </cell>
        </row>
        <row r="467">
          <cell r="A467" t="str">
            <v>TP01.049</v>
          </cell>
          <cell r="B467" t="str">
            <v>Reducción de 4" a 2" PVC Drenaje</v>
          </cell>
          <cell r="C467" t="str">
            <v>u</v>
          </cell>
          <cell r="D467">
            <v>1</v>
          </cell>
          <cell r="E467">
            <v>18</v>
          </cell>
          <cell r="F467">
            <v>18</v>
          </cell>
        </row>
        <row r="468">
          <cell r="A468" t="str">
            <v>TP01.050</v>
          </cell>
          <cell r="B468" t="str">
            <v>Reducción de 6" a 4" PVC Drenaje</v>
          </cell>
          <cell r="C468" t="str">
            <v>u</v>
          </cell>
          <cell r="D468">
            <v>1</v>
          </cell>
          <cell r="E468">
            <v>160</v>
          </cell>
          <cell r="F468">
            <v>160</v>
          </cell>
        </row>
        <row r="469">
          <cell r="A469" t="str">
            <v>TP01.051</v>
          </cell>
          <cell r="B469" t="str">
            <v>Cemento PVC criollo, 1 GL (CANO)</v>
          </cell>
          <cell r="C469" t="str">
            <v>u</v>
          </cell>
          <cell r="D469">
            <v>1</v>
          </cell>
          <cell r="E469">
            <v>180</v>
          </cell>
          <cell r="F469">
            <v>180</v>
          </cell>
        </row>
        <row r="470">
          <cell r="A470" t="str">
            <v>TP01.052</v>
          </cell>
          <cell r="B470" t="str">
            <v>Cemento PVC criollo, 1/4 GL (CANO)</v>
          </cell>
          <cell r="C470" t="str">
            <v>u</v>
          </cell>
          <cell r="D470">
            <v>1</v>
          </cell>
          <cell r="E470">
            <v>53</v>
          </cell>
          <cell r="F470">
            <v>53</v>
          </cell>
        </row>
        <row r="471">
          <cell r="A471" t="str">
            <v>TP01.053</v>
          </cell>
          <cell r="B471" t="str">
            <v>Cemento PVC criollo, Pinta (CANO)</v>
          </cell>
          <cell r="C471" t="str">
            <v>u</v>
          </cell>
          <cell r="D471">
            <v>1</v>
          </cell>
          <cell r="E471">
            <v>27</v>
          </cell>
          <cell r="F471">
            <v>27</v>
          </cell>
        </row>
        <row r="472">
          <cell r="A472" t="str">
            <v>TP01.054</v>
          </cell>
          <cell r="B472" t="str">
            <v>Cemento PVC importado, 1000 gramos (TANGIT)</v>
          </cell>
          <cell r="C472" t="str">
            <v>u</v>
          </cell>
          <cell r="D472">
            <v>1</v>
          </cell>
          <cell r="E472">
            <v>230</v>
          </cell>
          <cell r="F472">
            <v>230</v>
          </cell>
        </row>
        <row r="473">
          <cell r="A473" t="str">
            <v>TP01.055</v>
          </cell>
          <cell r="B473" t="str">
            <v>Cemento PVC importado, 500 gramos (TANGIT)</v>
          </cell>
          <cell r="C473" t="str">
            <v>u</v>
          </cell>
          <cell r="D473">
            <v>1</v>
          </cell>
          <cell r="E473">
            <v>133</v>
          </cell>
          <cell r="F473">
            <v>133</v>
          </cell>
        </row>
        <row r="474">
          <cell r="A474" t="str">
            <v>TP01.056</v>
          </cell>
          <cell r="B474" t="str">
            <v>Cemento PVC importado, 250 gramos (TANGIT)</v>
          </cell>
          <cell r="C474" t="str">
            <v>u</v>
          </cell>
          <cell r="D474">
            <v>1</v>
          </cell>
          <cell r="E474">
            <v>78</v>
          </cell>
          <cell r="F474">
            <v>78</v>
          </cell>
        </row>
        <row r="475">
          <cell r="A475" t="str">
            <v>TP01.057</v>
          </cell>
          <cell r="B475" t="str">
            <v>Cemento PVC importado, 125 gramos (TANGIT)</v>
          </cell>
          <cell r="C475" t="str">
            <v>u</v>
          </cell>
          <cell r="D475">
            <v>1</v>
          </cell>
          <cell r="E475">
            <v>47</v>
          </cell>
          <cell r="F475">
            <v>47</v>
          </cell>
        </row>
        <row r="476">
          <cell r="A476" t="str">
            <v>TP02.</v>
          </cell>
          <cell r="B476" t="str">
            <v>Tuberias y Piezas Galvanizadas</v>
          </cell>
          <cell r="D476" t="str">
            <v/>
          </cell>
          <cell r="F476" t="str">
            <v/>
          </cell>
        </row>
        <row r="477">
          <cell r="A477" t="str">
            <v>TP02.001</v>
          </cell>
          <cell r="B477" t="str">
            <v>Tubo de 1/2" x 20', Galvanizado</v>
          </cell>
          <cell r="C477" t="str">
            <v>u</v>
          </cell>
          <cell r="D477">
            <v>1</v>
          </cell>
          <cell r="E477">
            <v>160</v>
          </cell>
          <cell r="F477">
            <v>160</v>
          </cell>
        </row>
        <row r="478">
          <cell r="A478" t="str">
            <v>TP02.002</v>
          </cell>
          <cell r="B478" t="str">
            <v>Tubo de 3/4" x 20', Galvanizado</v>
          </cell>
          <cell r="C478" t="str">
            <v>u</v>
          </cell>
          <cell r="D478">
            <v>1</v>
          </cell>
          <cell r="E478">
            <v>215</v>
          </cell>
          <cell r="F478">
            <v>215</v>
          </cell>
        </row>
        <row r="479">
          <cell r="A479" t="str">
            <v>TP02.003</v>
          </cell>
          <cell r="B479" t="str">
            <v>Tubo de 1" x 20', Galvanizado</v>
          </cell>
          <cell r="C479" t="str">
            <v>u</v>
          </cell>
          <cell r="D479">
            <v>1</v>
          </cell>
          <cell r="E479">
            <v>316</v>
          </cell>
          <cell r="F479">
            <v>316</v>
          </cell>
        </row>
        <row r="480">
          <cell r="A480" t="str">
            <v>TP02.004</v>
          </cell>
          <cell r="B480" t="str">
            <v>Tubo de 1 1/2" x 20', Galvanizado</v>
          </cell>
          <cell r="C480" t="str">
            <v>u</v>
          </cell>
          <cell r="D480">
            <v>1</v>
          </cell>
          <cell r="E480">
            <v>505</v>
          </cell>
          <cell r="F480">
            <v>505</v>
          </cell>
        </row>
        <row r="481">
          <cell r="A481" t="str">
            <v>TP02.005</v>
          </cell>
          <cell r="B481" t="str">
            <v>Tubo de 2" x 20', Galvanizado</v>
          </cell>
          <cell r="C481" t="str">
            <v>u</v>
          </cell>
          <cell r="D481">
            <v>1</v>
          </cell>
          <cell r="E481">
            <v>680</v>
          </cell>
          <cell r="F481">
            <v>680</v>
          </cell>
        </row>
        <row r="482">
          <cell r="A482" t="str">
            <v>TP02.006</v>
          </cell>
          <cell r="B482" t="str">
            <v>Tubo de 2 1/2" x 20', Galvanizado</v>
          </cell>
          <cell r="C482" t="str">
            <v>u</v>
          </cell>
          <cell r="D482">
            <v>1</v>
          </cell>
          <cell r="E482">
            <v>1075</v>
          </cell>
          <cell r="F482">
            <v>1075</v>
          </cell>
        </row>
        <row r="483">
          <cell r="A483" t="str">
            <v>TP02.007</v>
          </cell>
          <cell r="B483" t="str">
            <v>Tubo de 3" x 20', Galvanizado</v>
          </cell>
          <cell r="C483" t="str">
            <v>u</v>
          </cell>
          <cell r="D483">
            <v>1</v>
          </cell>
          <cell r="E483">
            <v>1400</v>
          </cell>
          <cell r="F483">
            <v>1400</v>
          </cell>
        </row>
        <row r="484">
          <cell r="A484" t="str">
            <v>TP02.008</v>
          </cell>
          <cell r="B484" t="str">
            <v>Tubo de 4" x 20', Galvanizado</v>
          </cell>
          <cell r="C484" t="str">
            <v>u</v>
          </cell>
          <cell r="D484">
            <v>1</v>
          </cell>
          <cell r="E484">
            <v>2740</v>
          </cell>
          <cell r="F484">
            <v>2740</v>
          </cell>
        </row>
        <row r="485">
          <cell r="A485" t="str">
            <v>TP02.009</v>
          </cell>
          <cell r="B485" t="str">
            <v>Codo de 1/2" x 90, Galvanizado</v>
          </cell>
          <cell r="C485" t="str">
            <v>u</v>
          </cell>
          <cell r="D485">
            <v>1</v>
          </cell>
          <cell r="E485">
            <v>4.5</v>
          </cell>
          <cell r="F485">
            <v>4.5</v>
          </cell>
        </row>
        <row r="486">
          <cell r="A486" t="str">
            <v>TP02.010</v>
          </cell>
          <cell r="B486" t="str">
            <v>Codo de 3/4" x 90, Galvanizado</v>
          </cell>
          <cell r="C486" t="str">
            <v>u</v>
          </cell>
          <cell r="D486">
            <v>1</v>
          </cell>
          <cell r="E486">
            <v>6.4</v>
          </cell>
          <cell r="F486">
            <v>6.4</v>
          </cell>
        </row>
        <row r="487">
          <cell r="A487" t="str">
            <v>TP02.011</v>
          </cell>
          <cell r="B487" t="str">
            <v>Codo de 1" x 90, Galvanizado</v>
          </cell>
          <cell r="C487" t="str">
            <v>u</v>
          </cell>
          <cell r="D487">
            <v>1</v>
          </cell>
          <cell r="E487">
            <v>7</v>
          </cell>
          <cell r="F487">
            <v>7</v>
          </cell>
        </row>
        <row r="488">
          <cell r="A488" t="str">
            <v>TP02.012</v>
          </cell>
          <cell r="B488" t="str">
            <v>Codo de 1 1/2" x 90, Galvanizado</v>
          </cell>
          <cell r="C488" t="str">
            <v>u</v>
          </cell>
          <cell r="D488">
            <v>1</v>
          </cell>
          <cell r="E488">
            <v>17.5</v>
          </cell>
          <cell r="F488">
            <v>17.5</v>
          </cell>
        </row>
        <row r="489">
          <cell r="A489" t="str">
            <v>TP02.013</v>
          </cell>
          <cell r="B489" t="str">
            <v>Codo de 2" x 90, Galvanizado</v>
          </cell>
          <cell r="C489" t="str">
            <v>u</v>
          </cell>
          <cell r="D489">
            <v>1</v>
          </cell>
          <cell r="E489">
            <v>27</v>
          </cell>
          <cell r="F489">
            <v>27</v>
          </cell>
        </row>
        <row r="490">
          <cell r="A490" t="str">
            <v>TP02.014</v>
          </cell>
          <cell r="B490" t="str">
            <v>Codo de 2 1/2" x 90, Galvanizado</v>
          </cell>
          <cell r="C490" t="str">
            <v>u</v>
          </cell>
          <cell r="D490">
            <v>1</v>
          </cell>
          <cell r="E490">
            <v>35</v>
          </cell>
          <cell r="F490">
            <v>35</v>
          </cell>
        </row>
        <row r="491">
          <cell r="A491" t="str">
            <v>TP02.015</v>
          </cell>
          <cell r="B491" t="str">
            <v>Codo de 3" x 90, Galvanizado</v>
          </cell>
          <cell r="C491" t="str">
            <v>u</v>
          </cell>
          <cell r="D491">
            <v>1</v>
          </cell>
          <cell r="E491">
            <v>52</v>
          </cell>
          <cell r="F491">
            <v>52</v>
          </cell>
        </row>
        <row r="492">
          <cell r="A492" t="str">
            <v>TP02.016</v>
          </cell>
          <cell r="B492" t="str">
            <v>Codo de 4" x 90, Galvanizado</v>
          </cell>
          <cell r="C492" t="str">
            <v>u</v>
          </cell>
          <cell r="D492">
            <v>1</v>
          </cell>
          <cell r="E492">
            <v>126</v>
          </cell>
          <cell r="F492">
            <v>126</v>
          </cell>
        </row>
        <row r="493">
          <cell r="A493" t="str">
            <v>TP02.017</v>
          </cell>
          <cell r="B493" t="str">
            <v>Codo Niple de 1/2" x 90, Galvanizado</v>
          </cell>
          <cell r="C493" t="str">
            <v>u</v>
          </cell>
          <cell r="D493">
            <v>1</v>
          </cell>
          <cell r="E493">
            <v>5.5</v>
          </cell>
          <cell r="F493">
            <v>5.5</v>
          </cell>
        </row>
        <row r="494">
          <cell r="A494" t="str">
            <v>TP02.018</v>
          </cell>
          <cell r="B494" t="str">
            <v>Codo Niple de 3/4" x 90, Galvanizado</v>
          </cell>
          <cell r="C494" t="str">
            <v>u</v>
          </cell>
          <cell r="D494">
            <v>1</v>
          </cell>
          <cell r="E494">
            <v>6.3</v>
          </cell>
          <cell r="F494">
            <v>6.3</v>
          </cell>
        </row>
        <row r="495">
          <cell r="A495" t="str">
            <v>TP02.019</v>
          </cell>
          <cell r="B495" t="str">
            <v>Codo Niple de 1" x 90, Galvanizado</v>
          </cell>
          <cell r="C495" t="str">
            <v>u</v>
          </cell>
          <cell r="D495">
            <v>1</v>
          </cell>
          <cell r="E495">
            <v>11.25</v>
          </cell>
          <cell r="F495">
            <v>11.25</v>
          </cell>
        </row>
        <row r="496">
          <cell r="A496" t="str">
            <v>TP02.020</v>
          </cell>
          <cell r="B496" t="str">
            <v>Codo Niple de 1 1/2" x 90, Galvanizado</v>
          </cell>
          <cell r="C496" t="str">
            <v>u</v>
          </cell>
          <cell r="D496">
            <v>1</v>
          </cell>
          <cell r="E496">
            <v>15</v>
          </cell>
          <cell r="F496">
            <v>15</v>
          </cell>
        </row>
        <row r="497">
          <cell r="A497" t="str">
            <v>TP02.021</v>
          </cell>
          <cell r="B497" t="str">
            <v>Codo Niple de 2" x 90, Galvanizado</v>
          </cell>
          <cell r="C497" t="str">
            <v>u</v>
          </cell>
          <cell r="D497">
            <v>1</v>
          </cell>
          <cell r="E497">
            <v>21</v>
          </cell>
          <cell r="F497">
            <v>21</v>
          </cell>
        </row>
        <row r="498">
          <cell r="A498" t="str">
            <v>TP02.022</v>
          </cell>
          <cell r="B498" t="str">
            <v>Tee de 1/2" , Galvanizada</v>
          </cell>
          <cell r="C498" t="str">
            <v>u</v>
          </cell>
          <cell r="D498">
            <v>1</v>
          </cell>
          <cell r="E498">
            <v>4</v>
          </cell>
          <cell r="F498">
            <v>4</v>
          </cell>
        </row>
        <row r="499">
          <cell r="A499" t="str">
            <v>TP02.023</v>
          </cell>
          <cell r="B499" t="str">
            <v>Tee de 3/4" , Galvanizada</v>
          </cell>
          <cell r="C499" t="str">
            <v>u</v>
          </cell>
          <cell r="D499">
            <v>1</v>
          </cell>
          <cell r="E499">
            <v>5.5</v>
          </cell>
          <cell r="F499">
            <v>5.5</v>
          </cell>
        </row>
        <row r="500">
          <cell r="A500" t="str">
            <v>TP02.024</v>
          </cell>
          <cell r="B500" t="str">
            <v>Tee de 1" , Galvanizada</v>
          </cell>
          <cell r="C500" t="str">
            <v>u</v>
          </cell>
          <cell r="D500">
            <v>1</v>
          </cell>
          <cell r="E500">
            <v>11.5</v>
          </cell>
          <cell r="F500">
            <v>11.5</v>
          </cell>
        </row>
        <row r="501">
          <cell r="A501" t="str">
            <v>TP02.025</v>
          </cell>
          <cell r="B501" t="str">
            <v>Tee de 1 1/2" , Galvanizada</v>
          </cell>
          <cell r="C501" t="str">
            <v>u</v>
          </cell>
          <cell r="D501">
            <v>1</v>
          </cell>
          <cell r="E501">
            <v>22</v>
          </cell>
          <cell r="F501">
            <v>22</v>
          </cell>
        </row>
        <row r="502">
          <cell r="A502" t="str">
            <v>TP02.026</v>
          </cell>
          <cell r="B502" t="str">
            <v>Tee de 2" , Galvanizada</v>
          </cell>
          <cell r="C502" t="str">
            <v>u</v>
          </cell>
          <cell r="D502">
            <v>1</v>
          </cell>
          <cell r="E502">
            <v>45</v>
          </cell>
          <cell r="F502">
            <v>45</v>
          </cell>
        </row>
        <row r="503">
          <cell r="A503" t="str">
            <v>TP02.027</v>
          </cell>
          <cell r="B503" t="str">
            <v>Tee de 2 1/2" , Galvanizada</v>
          </cell>
          <cell r="C503" t="str">
            <v>u</v>
          </cell>
          <cell r="D503">
            <v>1</v>
          </cell>
          <cell r="E503">
            <v>70</v>
          </cell>
          <cell r="F503">
            <v>70</v>
          </cell>
        </row>
        <row r="504">
          <cell r="A504" t="str">
            <v>TP02.028</v>
          </cell>
          <cell r="B504" t="str">
            <v>Tee de 3" , Galvanizada</v>
          </cell>
          <cell r="C504" t="str">
            <v>u</v>
          </cell>
          <cell r="D504">
            <v>1</v>
          </cell>
          <cell r="E504">
            <v>92</v>
          </cell>
          <cell r="F504">
            <v>92</v>
          </cell>
        </row>
        <row r="505">
          <cell r="A505" t="str">
            <v>TP02.029</v>
          </cell>
          <cell r="B505" t="str">
            <v>Tee de 4" , Galvanizada</v>
          </cell>
          <cell r="C505" t="str">
            <v>u</v>
          </cell>
          <cell r="D505">
            <v>1</v>
          </cell>
          <cell r="E505">
            <v>165</v>
          </cell>
          <cell r="F505">
            <v>165</v>
          </cell>
        </row>
        <row r="506">
          <cell r="A506" t="str">
            <v>TP02.030</v>
          </cell>
          <cell r="B506" t="str">
            <v>Unión Universal de 1/2" , Galvanizada</v>
          </cell>
          <cell r="C506" t="str">
            <v>u</v>
          </cell>
          <cell r="D506">
            <v>1</v>
          </cell>
          <cell r="E506">
            <v>19.5</v>
          </cell>
          <cell r="F506">
            <v>19.5</v>
          </cell>
        </row>
        <row r="507">
          <cell r="A507" t="str">
            <v>TP02.031</v>
          </cell>
          <cell r="B507" t="str">
            <v>Unión Universal de 3/4" , Galvanizada</v>
          </cell>
          <cell r="C507" t="str">
            <v>u</v>
          </cell>
          <cell r="D507">
            <v>1</v>
          </cell>
          <cell r="E507">
            <v>25</v>
          </cell>
          <cell r="F507">
            <v>25</v>
          </cell>
        </row>
        <row r="508">
          <cell r="A508" t="str">
            <v>TP02.032</v>
          </cell>
          <cell r="B508" t="str">
            <v>Unión Universal de 1" , Galvanizada</v>
          </cell>
          <cell r="C508" t="str">
            <v>u</v>
          </cell>
          <cell r="D508">
            <v>1</v>
          </cell>
          <cell r="E508">
            <v>30</v>
          </cell>
          <cell r="F508">
            <v>30</v>
          </cell>
        </row>
        <row r="509">
          <cell r="A509" t="str">
            <v>TP02.033</v>
          </cell>
          <cell r="B509" t="str">
            <v>Unión Universal de 1 1/2" , Galvanizada</v>
          </cell>
          <cell r="C509" t="str">
            <v>u</v>
          </cell>
          <cell r="D509">
            <v>1</v>
          </cell>
          <cell r="E509">
            <v>52</v>
          </cell>
          <cell r="F509">
            <v>52</v>
          </cell>
        </row>
        <row r="510">
          <cell r="A510" t="str">
            <v>TP02.034</v>
          </cell>
          <cell r="B510" t="str">
            <v>Unión Universal de 2" , Galvanizada</v>
          </cell>
          <cell r="C510" t="str">
            <v>u</v>
          </cell>
          <cell r="D510">
            <v>1</v>
          </cell>
          <cell r="E510">
            <v>78</v>
          </cell>
          <cell r="F510">
            <v>78</v>
          </cell>
        </row>
        <row r="511">
          <cell r="A511" t="str">
            <v>TP02.035</v>
          </cell>
          <cell r="B511" t="str">
            <v>Unión Universal de 2 1/2" , Galvanizada</v>
          </cell>
          <cell r="C511" t="str">
            <v>u</v>
          </cell>
          <cell r="D511">
            <v>1</v>
          </cell>
          <cell r="E511">
            <v>96</v>
          </cell>
          <cell r="F511">
            <v>96</v>
          </cell>
        </row>
        <row r="512">
          <cell r="A512" t="str">
            <v>TP02.036</v>
          </cell>
          <cell r="B512" t="str">
            <v>Unión Universal de 3" , Galvanizada</v>
          </cell>
          <cell r="C512" t="str">
            <v>u</v>
          </cell>
          <cell r="D512">
            <v>1</v>
          </cell>
          <cell r="E512">
            <v>160</v>
          </cell>
          <cell r="F512">
            <v>160</v>
          </cell>
        </row>
        <row r="513">
          <cell r="A513" t="str">
            <v>TP02.037</v>
          </cell>
          <cell r="B513" t="str">
            <v>Unión Universal de 4" , Galvanizada</v>
          </cell>
          <cell r="C513" t="str">
            <v>u</v>
          </cell>
          <cell r="D513">
            <v>1</v>
          </cell>
          <cell r="E513">
            <v>416</v>
          </cell>
          <cell r="F513">
            <v>416</v>
          </cell>
        </row>
        <row r="514">
          <cell r="A514" t="str">
            <v>TP02.038</v>
          </cell>
          <cell r="B514" t="str">
            <v>Tapón Macho de 1/2" , Galvanizado</v>
          </cell>
          <cell r="C514" t="str">
            <v>u</v>
          </cell>
          <cell r="D514">
            <v>1</v>
          </cell>
          <cell r="E514">
            <v>3</v>
          </cell>
          <cell r="F514">
            <v>3</v>
          </cell>
        </row>
        <row r="515">
          <cell r="A515" t="str">
            <v>TP02.039</v>
          </cell>
          <cell r="B515" t="str">
            <v>Tapón Macho de 3/4" , Galvanizado</v>
          </cell>
          <cell r="C515" t="str">
            <v>u</v>
          </cell>
          <cell r="D515">
            <v>1</v>
          </cell>
          <cell r="E515">
            <v>3.3</v>
          </cell>
          <cell r="F515">
            <v>3.3</v>
          </cell>
        </row>
        <row r="516">
          <cell r="A516" t="str">
            <v>TP02.040</v>
          </cell>
          <cell r="B516" t="str">
            <v>Tapón Macho de 1" , Galvanizado</v>
          </cell>
          <cell r="C516" t="str">
            <v>u</v>
          </cell>
          <cell r="D516">
            <v>1</v>
          </cell>
          <cell r="E516">
            <v>4.4000000000000004</v>
          </cell>
          <cell r="F516">
            <v>4.4000000000000004</v>
          </cell>
        </row>
        <row r="517">
          <cell r="A517" t="str">
            <v>TP02.041</v>
          </cell>
          <cell r="B517" t="str">
            <v>Tapón Macho de 1 1/2" , Galvanizado</v>
          </cell>
          <cell r="C517" t="str">
            <v>u</v>
          </cell>
          <cell r="D517">
            <v>1</v>
          </cell>
          <cell r="E517">
            <v>5.75</v>
          </cell>
          <cell r="F517">
            <v>5.75</v>
          </cell>
        </row>
        <row r="518">
          <cell r="A518" t="str">
            <v>TP02.042</v>
          </cell>
          <cell r="B518" t="str">
            <v>Tapón Macho de 2" , Galvanizado</v>
          </cell>
          <cell r="C518" t="str">
            <v>u</v>
          </cell>
          <cell r="D518">
            <v>1</v>
          </cell>
          <cell r="E518">
            <v>6.75</v>
          </cell>
          <cell r="F518">
            <v>6.75</v>
          </cell>
        </row>
        <row r="519">
          <cell r="A519" t="str">
            <v>TP02.043</v>
          </cell>
          <cell r="B519" t="str">
            <v>Tapón Macho de 2 1/2" , Galvanizado</v>
          </cell>
          <cell r="C519" t="str">
            <v>u</v>
          </cell>
          <cell r="D519">
            <v>1</v>
          </cell>
          <cell r="E519">
            <v>16</v>
          </cell>
          <cell r="F519">
            <v>16</v>
          </cell>
        </row>
        <row r="520">
          <cell r="A520" t="str">
            <v>TP02.044</v>
          </cell>
          <cell r="B520" t="str">
            <v>Tapón Macho de 3" , Galvanizado</v>
          </cell>
          <cell r="C520" t="str">
            <v>u</v>
          </cell>
          <cell r="D520">
            <v>1</v>
          </cell>
          <cell r="E520">
            <v>32</v>
          </cell>
          <cell r="F520">
            <v>32</v>
          </cell>
        </row>
        <row r="521">
          <cell r="A521" t="str">
            <v>TP02.045</v>
          </cell>
          <cell r="B521" t="str">
            <v>Tapón Macho de 4" , Galvanizado</v>
          </cell>
          <cell r="C521" t="str">
            <v>u</v>
          </cell>
          <cell r="D521">
            <v>1</v>
          </cell>
          <cell r="E521">
            <v>56</v>
          </cell>
          <cell r="F521">
            <v>56</v>
          </cell>
        </row>
        <row r="522">
          <cell r="A522" t="str">
            <v>TP02.046</v>
          </cell>
          <cell r="B522" t="str">
            <v>Tapón Hembra de 1/2" , Galvanizado</v>
          </cell>
          <cell r="C522" t="str">
            <v>u</v>
          </cell>
          <cell r="D522">
            <v>1</v>
          </cell>
          <cell r="E522">
            <v>2.2000000000000002</v>
          </cell>
          <cell r="F522">
            <v>2.2000000000000002</v>
          </cell>
        </row>
        <row r="523">
          <cell r="A523" t="str">
            <v>TP02.047</v>
          </cell>
          <cell r="B523" t="str">
            <v>Tapón Hembra de 3/4" , Galvanizado</v>
          </cell>
          <cell r="C523" t="str">
            <v>u</v>
          </cell>
          <cell r="D523">
            <v>1</v>
          </cell>
          <cell r="E523">
            <v>2.75</v>
          </cell>
          <cell r="F523">
            <v>2.75</v>
          </cell>
        </row>
        <row r="524">
          <cell r="A524" t="str">
            <v>TP02.048</v>
          </cell>
          <cell r="B524" t="str">
            <v>Tapón Hembra de 1" , Galvanizado</v>
          </cell>
          <cell r="C524" t="str">
            <v>u</v>
          </cell>
          <cell r="D524">
            <v>1</v>
          </cell>
          <cell r="E524">
            <v>4</v>
          </cell>
          <cell r="F524">
            <v>4</v>
          </cell>
        </row>
        <row r="525">
          <cell r="A525" t="str">
            <v>TP02.049</v>
          </cell>
          <cell r="B525" t="str">
            <v>Tapón Hembra de 1 1/2" , Galvanizado</v>
          </cell>
          <cell r="C525" t="str">
            <v>u</v>
          </cell>
          <cell r="D525">
            <v>1</v>
          </cell>
          <cell r="E525">
            <v>10</v>
          </cell>
          <cell r="F525">
            <v>10</v>
          </cell>
        </row>
        <row r="526">
          <cell r="A526" t="str">
            <v>TP02.050</v>
          </cell>
          <cell r="B526" t="str">
            <v>Tapón Hembra de 2" , Galvanizado</v>
          </cell>
          <cell r="C526" t="str">
            <v>u</v>
          </cell>
          <cell r="D526">
            <v>1</v>
          </cell>
          <cell r="E526">
            <v>14</v>
          </cell>
          <cell r="F526">
            <v>14</v>
          </cell>
        </row>
        <row r="527">
          <cell r="A527" t="str">
            <v>TP02.051</v>
          </cell>
          <cell r="B527" t="str">
            <v>Tapón Hembra de 2 1/2" , Galvanizado</v>
          </cell>
          <cell r="C527" t="str">
            <v>u</v>
          </cell>
          <cell r="D527">
            <v>1</v>
          </cell>
          <cell r="E527">
            <v>21</v>
          </cell>
          <cell r="F527">
            <v>21</v>
          </cell>
        </row>
        <row r="528">
          <cell r="A528" t="str">
            <v>TP02.052</v>
          </cell>
          <cell r="B528" t="str">
            <v>Tapón Hembra de 3" , Galvanizado</v>
          </cell>
          <cell r="C528" t="str">
            <v>u</v>
          </cell>
          <cell r="D528">
            <v>1</v>
          </cell>
          <cell r="E528">
            <v>29</v>
          </cell>
          <cell r="F528">
            <v>29</v>
          </cell>
        </row>
        <row r="529">
          <cell r="A529" t="str">
            <v>TP02.053</v>
          </cell>
          <cell r="B529" t="str">
            <v>Tapón Hembra de 4" , Galvanizado</v>
          </cell>
          <cell r="C529" t="str">
            <v>u</v>
          </cell>
          <cell r="D529">
            <v>1</v>
          </cell>
          <cell r="E529">
            <v>48</v>
          </cell>
          <cell r="F529">
            <v>48</v>
          </cell>
        </row>
        <row r="530">
          <cell r="A530" t="str">
            <v>TP02.054</v>
          </cell>
          <cell r="B530" t="str">
            <v>Reducción "bushing" de 1/2" a 3/8", Galvanizada</v>
          </cell>
          <cell r="C530" t="str">
            <v>u</v>
          </cell>
          <cell r="D530">
            <v>1</v>
          </cell>
          <cell r="E530">
            <v>3.5</v>
          </cell>
          <cell r="F530">
            <v>3.5</v>
          </cell>
        </row>
        <row r="531">
          <cell r="A531" t="str">
            <v>TP02.055</v>
          </cell>
          <cell r="B531" t="str">
            <v>Reducción "bushing" de 3/4" a 1/2", Galvanizada</v>
          </cell>
          <cell r="C531" t="str">
            <v>u</v>
          </cell>
          <cell r="D531">
            <v>1</v>
          </cell>
          <cell r="E531">
            <v>3.75</v>
          </cell>
          <cell r="F531">
            <v>3.75</v>
          </cell>
        </row>
        <row r="532">
          <cell r="A532" t="str">
            <v>TP02.056</v>
          </cell>
          <cell r="B532" t="str">
            <v>Reducción "bushing" de 1" a 3/4", Galvanizada</v>
          </cell>
          <cell r="C532" t="str">
            <v>u</v>
          </cell>
          <cell r="D532">
            <v>1</v>
          </cell>
          <cell r="E532">
            <v>4</v>
          </cell>
          <cell r="F532">
            <v>4</v>
          </cell>
        </row>
        <row r="533">
          <cell r="A533" t="str">
            <v>TP02.057</v>
          </cell>
          <cell r="B533" t="str">
            <v>Reducción "bushing" de 2" a 3/4", Galvanizada</v>
          </cell>
          <cell r="C533" t="str">
            <v>u</v>
          </cell>
          <cell r="D533">
            <v>1</v>
          </cell>
          <cell r="E533">
            <v>14.25</v>
          </cell>
          <cell r="F533">
            <v>14.25</v>
          </cell>
        </row>
        <row r="534">
          <cell r="A534" t="str">
            <v>TP02.058</v>
          </cell>
          <cell r="B534" t="str">
            <v>Reducción "bushing" de 2" a 1", Galvanizada</v>
          </cell>
          <cell r="C534" t="str">
            <v>u</v>
          </cell>
          <cell r="D534">
            <v>1</v>
          </cell>
          <cell r="E534">
            <v>14.25</v>
          </cell>
          <cell r="F534">
            <v>14.25</v>
          </cell>
        </row>
        <row r="535">
          <cell r="A535" t="str">
            <v>TP02.059</v>
          </cell>
          <cell r="B535" t="str">
            <v>Reducción "bushing" de 2 1/2" a 1", Galvanizada</v>
          </cell>
          <cell r="C535" t="str">
            <v>u</v>
          </cell>
          <cell r="D535">
            <v>1</v>
          </cell>
          <cell r="E535">
            <v>24</v>
          </cell>
          <cell r="F535">
            <v>24</v>
          </cell>
        </row>
        <row r="536">
          <cell r="A536" t="str">
            <v>TP02.060</v>
          </cell>
          <cell r="B536" t="str">
            <v>Reducción copa de 1/2" a 3/8", Galvanizada</v>
          </cell>
          <cell r="C536" t="str">
            <v>u</v>
          </cell>
          <cell r="D536">
            <v>1</v>
          </cell>
          <cell r="E536">
            <v>3.75</v>
          </cell>
          <cell r="F536">
            <v>3.75</v>
          </cell>
        </row>
        <row r="537">
          <cell r="A537" t="str">
            <v>TP02.061</v>
          </cell>
          <cell r="B537" t="str">
            <v>Reducción copa de 3/4" a 1/2", Galvanizada</v>
          </cell>
          <cell r="C537" t="str">
            <v>u</v>
          </cell>
          <cell r="D537">
            <v>1</v>
          </cell>
          <cell r="E537">
            <v>5.5</v>
          </cell>
          <cell r="F537">
            <v>5.5</v>
          </cell>
        </row>
        <row r="538">
          <cell r="A538" t="str">
            <v>TP02.062</v>
          </cell>
          <cell r="B538" t="str">
            <v>Reducción copa de 1" a 3/4", Galvanizada</v>
          </cell>
          <cell r="C538" t="str">
            <v>u</v>
          </cell>
          <cell r="D538">
            <v>1</v>
          </cell>
          <cell r="E538">
            <v>7</v>
          </cell>
          <cell r="F538">
            <v>7</v>
          </cell>
        </row>
        <row r="539">
          <cell r="A539" t="str">
            <v>TP02.063</v>
          </cell>
          <cell r="B539" t="str">
            <v>Reducción copa de 2" a 3/4", Galvanizada</v>
          </cell>
          <cell r="C539" t="str">
            <v>u</v>
          </cell>
          <cell r="D539">
            <v>1</v>
          </cell>
          <cell r="E539">
            <v>18.5</v>
          </cell>
          <cell r="F539">
            <v>18.5</v>
          </cell>
        </row>
        <row r="540">
          <cell r="A540" t="str">
            <v>TP02.064</v>
          </cell>
          <cell r="B540" t="str">
            <v>Reducción copa de 2" a 1", Galvanizada</v>
          </cell>
          <cell r="C540" t="str">
            <v>u</v>
          </cell>
          <cell r="D540">
            <v>1</v>
          </cell>
          <cell r="E540">
            <v>18.5</v>
          </cell>
          <cell r="F540">
            <v>18.5</v>
          </cell>
        </row>
        <row r="541">
          <cell r="A541" t="str">
            <v>TP02.065</v>
          </cell>
          <cell r="B541" t="str">
            <v>Reducción copa de 2 1/2" a 1", Galvanizada</v>
          </cell>
          <cell r="C541" t="str">
            <v>u</v>
          </cell>
          <cell r="D541">
            <v>1</v>
          </cell>
          <cell r="E541">
            <v>25.75</v>
          </cell>
          <cell r="F541">
            <v>25.75</v>
          </cell>
        </row>
        <row r="542">
          <cell r="A542" t="str">
            <v>TP02.066</v>
          </cell>
          <cell r="B542" t="str">
            <v>Niple de 1/2" x 4", Galvanizado</v>
          </cell>
          <cell r="C542" t="str">
            <v>u</v>
          </cell>
          <cell r="D542">
            <v>1</v>
          </cell>
          <cell r="E542">
            <v>5</v>
          </cell>
          <cell r="F542">
            <v>5</v>
          </cell>
        </row>
        <row r="543">
          <cell r="A543" t="str">
            <v>TP02.067</v>
          </cell>
          <cell r="B543" t="str">
            <v>Niple de 3/4" x 4", Galvanizado</v>
          </cell>
          <cell r="C543" t="str">
            <v>u</v>
          </cell>
          <cell r="D543">
            <v>1</v>
          </cell>
          <cell r="E543">
            <v>14.5</v>
          </cell>
          <cell r="F543">
            <v>14.5</v>
          </cell>
        </row>
        <row r="544">
          <cell r="A544" t="str">
            <v>TP02.068</v>
          </cell>
          <cell r="B544" t="str">
            <v>Niple de 1" x 4", Galvanizado</v>
          </cell>
          <cell r="C544" t="str">
            <v>u</v>
          </cell>
          <cell r="D544">
            <v>1</v>
          </cell>
          <cell r="E544">
            <v>21.25</v>
          </cell>
          <cell r="F544">
            <v>21.25</v>
          </cell>
        </row>
        <row r="545">
          <cell r="A545" t="str">
            <v>TP02.069</v>
          </cell>
          <cell r="B545" t="str">
            <v>Niple de 1 1/2" x 4", Galvanizado</v>
          </cell>
          <cell r="C545" t="str">
            <v>u</v>
          </cell>
          <cell r="D545">
            <v>1</v>
          </cell>
          <cell r="E545">
            <v>16.2</v>
          </cell>
          <cell r="F545">
            <v>16.2</v>
          </cell>
        </row>
        <row r="546">
          <cell r="A546" t="str">
            <v>TP02.070</v>
          </cell>
          <cell r="B546" t="str">
            <v>Niple de 2" x 4", Galvanizado</v>
          </cell>
          <cell r="C546" t="str">
            <v>u</v>
          </cell>
          <cell r="D546">
            <v>1</v>
          </cell>
          <cell r="E546">
            <v>21.5</v>
          </cell>
          <cell r="F546">
            <v>21.5</v>
          </cell>
        </row>
        <row r="547">
          <cell r="A547" t="str">
            <v>TP02.071</v>
          </cell>
          <cell r="B547" t="str">
            <v>Rollo de Teflon de 1/2"</v>
          </cell>
          <cell r="C547" t="str">
            <v>u</v>
          </cell>
          <cell r="D547">
            <v>1</v>
          </cell>
          <cell r="E547">
            <v>3</v>
          </cell>
          <cell r="F547">
            <v>3</v>
          </cell>
        </row>
        <row r="548">
          <cell r="A548" t="str">
            <v>TP02.072</v>
          </cell>
          <cell r="B548" t="str">
            <v>Rollo de Teflon de 3/4"</v>
          </cell>
          <cell r="C548" t="str">
            <v>u</v>
          </cell>
          <cell r="D548">
            <v>1</v>
          </cell>
          <cell r="E548">
            <v>10.6</v>
          </cell>
          <cell r="F548">
            <v>10.6</v>
          </cell>
        </row>
        <row r="549">
          <cell r="A549" t="str">
            <v>TP03.</v>
          </cell>
          <cell r="B549" t="str">
            <v>Tuberías y Piezas PVC Presión</v>
          </cell>
          <cell r="D549" t="str">
            <v/>
          </cell>
          <cell r="F549" t="str">
            <v/>
          </cell>
        </row>
        <row r="550">
          <cell r="A550" t="str">
            <v>TP03.001</v>
          </cell>
          <cell r="B550" t="str">
            <v>Tubo de 1/2" x 20', PVC SCH-40</v>
          </cell>
          <cell r="C550" t="str">
            <v>u</v>
          </cell>
          <cell r="D550">
            <v>1</v>
          </cell>
          <cell r="E550">
            <v>42</v>
          </cell>
          <cell r="F550">
            <v>42</v>
          </cell>
        </row>
        <row r="551">
          <cell r="A551" t="str">
            <v>TP03.002</v>
          </cell>
          <cell r="B551" t="str">
            <v>Tubo de 3/4" x 20', PVC SCH-40</v>
          </cell>
          <cell r="C551" t="str">
            <v>u</v>
          </cell>
          <cell r="D551">
            <v>1</v>
          </cell>
          <cell r="E551">
            <v>55.5</v>
          </cell>
          <cell r="F551">
            <v>55.5</v>
          </cell>
        </row>
        <row r="552">
          <cell r="A552" t="str">
            <v>TP03.003</v>
          </cell>
          <cell r="B552" t="str">
            <v>Tubo de 1" x 20', PVC SCH-40</v>
          </cell>
          <cell r="C552" t="str">
            <v>u</v>
          </cell>
          <cell r="D552">
            <v>1</v>
          </cell>
          <cell r="E552">
            <v>74</v>
          </cell>
          <cell r="F552">
            <v>74</v>
          </cell>
        </row>
        <row r="553">
          <cell r="A553" t="str">
            <v>TP03.004</v>
          </cell>
          <cell r="B553" t="str">
            <v>Tubo de 1 1/2" x 20', PVC SCH-40</v>
          </cell>
          <cell r="C553" t="str">
            <v>u</v>
          </cell>
          <cell r="D553">
            <v>1</v>
          </cell>
          <cell r="E553">
            <v>130</v>
          </cell>
          <cell r="F553">
            <v>130</v>
          </cell>
        </row>
        <row r="554">
          <cell r="A554" t="str">
            <v>TP03.005</v>
          </cell>
          <cell r="B554" t="str">
            <v>Tubo de 2" x 20', PVC SCH-40</v>
          </cell>
          <cell r="C554" t="str">
            <v>u</v>
          </cell>
          <cell r="D554">
            <v>1</v>
          </cell>
          <cell r="E554">
            <v>185</v>
          </cell>
          <cell r="F554">
            <v>185</v>
          </cell>
        </row>
        <row r="555">
          <cell r="A555" t="str">
            <v>TP03.006</v>
          </cell>
          <cell r="B555" t="str">
            <v>Tubo de 3" x 20', PVC SCH-40</v>
          </cell>
          <cell r="C555" t="str">
            <v>u</v>
          </cell>
          <cell r="D555">
            <v>1</v>
          </cell>
          <cell r="E555">
            <v>324</v>
          </cell>
          <cell r="F555">
            <v>324</v>
          </cell>
        </row>
        <row r="556">
          <cell r="A556" t="str">
            <v>TP03.007</v>
          </cell>
          <cell r="B556" t="str">
            <v>Tubo de 4" x 20', PVC SCH-40</v>
          </cell>
          <cell r="C556" t="str">
            <v>u</v>
          </cell>
          <cell r="D556">
            <v>1</v>
          </cell>
          <cell r="E556">
            <v>519</v>
          </cell>
          <cell r="F556">
            <v>519</v>
          </cell>
        </row>
        <row r="557">
          <cell r="A557" t="str">
            <v>TP03.008</v>
          </cell>
          <cell r="B557" t="str">
            <v>Codo de 1/2" x 90, PVC Presión</v>
          </cell>
          <cell r="C557" t="str">
            <v>u</v>
          </cell>
          <cell r="D557">
            <v>1</v>
          </cell>
          <cell r="E557">
            <v>1.65</v>
          </cell>
          <cell r="F557">
            <v>1.65</v>
          </cell>
        </row>
        <row r="558">
          <cell r="A558" t="str">
            <v>TP03.009</v>
          </cell>
          <cell r="B558" t="str">
            <v>Codo de 3/4" x 90, PVC Presión</v>
          </cell>
          <cell r="C558" t="str">
            <v>u</v>
          </cell>
          <cell r="D558">
            <v>1</v>
          </cell>
          <cell r="E558">
            <v>2.35</v>
          </cell>
          <cell r="F558">
            <v>2.35</v>
          </cell>
        </row>
        <row r="559">
          <cell r="A559" t="str">
            <v>TP03.010</v>
          </cell>
          <cell r="B559" t="str">
            <v>Codo de 1" x 90, PVC Presión</v>
          </cell>
          <cell r="C559" t="str">
            <v>u</v>
          </cell>
          <cell r="D559">
            <v>1</v>
          </cell>
          <cell r="E559">
            <v>5</v>
          </cell>
          <cell r="F559">
            <v>5</v>
          </cell>
        </row>
        <row r="560">
          <cell r="A560" t="str">
            <v>TP03.011</v>
          </cell>
          <cell r="B560" t="str">
            <v>Codo de 1 1/2" x 90, PVC Presión</v>
          </cell>
          <cell r="C560" t="str">
            <v>u</v>
          </cell>
          <cell r="D560">
            <v>1</v>
          </cell>
          <cell r="E560">
            <v>10</v>
          </cell>
          <cell r="F560">
            <v>10</v>
          </cell>
        </row>
        <row r="561">
          <cell r="A561" t="str">
            <v>TP03.012</v>
          </cell>
          <cell r="B561" t="str">
            <v>Codo de 2" x 90, PVC Presión</v>
          </cell>
          <cell r="C561" t="str">
            <v>u</v>
          </cell>
          <cell r="D561">
            <v>1</v>
          </cell>
          <cell r="E561">
            <v>16.5</v>
          </cell>
          <cell r="F561">
            <v>16.5</v>
          </cell>
        </row>
        <row r="562">
          <cell r="A562" t="str">
            <v>TP03.013</v>
          </cell>
          <cell r="B562" t="str">
            <v>Codo de 3" x 90, PVC Presión</v>
          </cell>
          <cell r="C562" t="str">
            <v>u</v>
          </cell>
          <cell r="D562">
            <v>1</v>
          </cell>
          <cell r="E562">
            <v>50</v>
          </cell>
          <cell r="F562">
            <v>50</v>
          </cell>
        </row>
        <row r="563">
          <cell r="A563" t="str">
            <v>TP03.014</v>
          </cell>
          <cell r="B563" t="str">
            <v>Codo de 4" x 90, PVC Presión</v>
          </cell>
          <cell r="C563" t="str">
            <v>u</v>
          </cell>
          <cell r="D563">
            <v>1</v>
          </cell>
          <cell r="E563">
            <v>78</v>
          </cell>
          <cell r="F563">
            <v>78</v>
          </cell>
        </row>
        <row r="564">
          <cell r="A564" t="str">
            <v>TP03.015</v>
          </cell>
          <cell r="B564" t="str">
            <v>Codo de 6" x 90, PVC Presión</v>
          </cell>
          <cell r="C564" t="str">
            <v>u</v>
          </cell>
          <cell r="D564">
            <v>1</v>
          </cell>
          <cell r="E564">
            <v>320</v>
          </cell>
          <cell r="F564">
            <v>320</v>
          </cell>
        </row>
        <row r="565">
          <cell r="A565" t="str">
            <v>TP03.016</v>
          </cell>
          <cell r="B565" t="str">
            <v>Tee de 1/2" , PVC Presión</v>
          </cell>
          <cell r="C565" t="str">
            <v>u</v>
          </cell>
          <cell r="D565">
            <v>1</v>
          </cell>
          <cell r="E565">
            <v>2.5</v>
          </cell>
          <cell r="F565">
            <v>2.5</v>
          </cell>
        </row>
        <row r="566">
          <cell r="A566" t="str">
            <v>TP03.017</v>
          </cell>
          <cell r="B566" t="str">
            <v>Tee de 3/4" , PVC Presión</v>
          </cell>
          <cell r="C566" t="str">
            <v>u</v>
          </cell>
          <cell r="D566">
            <v>1</v>
          </cell>
          <cell r="E566">
            <v>3.25</v>
          </cell>
          <cell r="F566">
            <v>3.25</v>
          </cell>
        </row>
        <row r="567">
          <cell r="A567" t="str">
            <v>TP03.018</v>
          </cell>
          <cell r="B567" t="str">
            <v>Tee de 1" , PVC Presión</v>
          </cell>
          <cell r="C567" t="str">
            <v>u</v>
          </cell>
          <cell r="D567">
            <v>1</v>
          </cell>
          <cell r="E567">
            <v>7</v>
          </cell>
          <cell r="F567">
            <v>7</v>
          </cell>
        </row>
        <row r="568">
          <cell r="A568" t="str">
            <v>TP03.019</v>
          </cell>
          <cell r="B568" t="str">
            <v>Tee de 1 1/2" , PVC Presión</v>
          </cell>
          <cell r="C568" t="str">
            <v>u</v>
          </cell>
          <cell r="D568">
            <v>1</v>
          </cell>
          <cell r="E568">
            <v>14.5</v>
          </cell>
          <cell r="F568">
            <v>14.5</v>
          </cell>
        </row>
        <row r="569">
          <cell r="A569" t="str">
            <v>TP03.020</v>
          </cell>
          <cell r="B569" t="str">
            <v>Tee de 2" , PVC Presión</v>
          </cell>
          <cell r="C569" t="str">
            <v>u</v>
          </cell>
          <cell r="D569">
            <v>1</v>
          </cell>
          <cell r="E569">
            <v>24.5</v>
          </cell>
          <cell r="F569">
            <v>24.5</v>
          </cell>
        </row>
        <row r="570">
          <cell r="A570" t="str">
            <v>TP03.021</v>
          </cell>
          <cell r="B570" t="str">
            <v>Tee de 3" , PVC Presión</v>
          </cell>
          <cell r="C570" t="str">
            <v>u</v>
          </cell>
          <cell r="D570">
            <v>1</v>
          </cell>
          <cell r="E570">
            <v>88.8</v>
          </cell>
          <cell r="F570">
            <v>88.8</v>
          </cell>
        </row>
        <row r="571">
          <cell r="A571" t="str">
            <v>TP03.022</v>
          </cell>
          <cell r="B571" t="str">
            <v>Tee de 4" , PVC Presión</v>
          </cell>
          <cell r="C571" t="str">
            <v>u</v>
          </cell>
          <cell r="D571">
            <v>1</v>
          </cell>
          <cell r="E571">
            <v>144</v>
          </cell>
          <cell r="F571">
            <v>144</v>
          </cell>
        </row>
        <row r="572">
          <cell r="A572" t="str">
            <v>TP03.023</v>
          </cell>
          <cell r="B572" t="str">
            <v>Tee de 6" , PVC Presión</v>
          </cell>
          <cell r="C572" t="str">
            <v>u</v>
          </cell>
          <cell r="D572">
            <v>1</v>
          </cell>
          <cell r="E572">
            <v>355</v>
          </cell>
          <cell r="F572">
            <v>355</v>
          </cell>
        </row>
        <row r="573">
          <cell r="A573" t="str">
            <v>TP03.024</v>
          </cell>
          <cell r="B573" t="str">
            <v>Unión Universal de 1/2" , PVC Presión</v>
          </cell>
          <cell r="C573" t="str">
            <v>u</v>
          </cell>
          <cell r="D573">
            <v>1</v>
          </cell>
          <cell r="E573">
            <v>20</v>
          </cell>
          <cell r="F573">
            <v>20</v>
          </cell>
        </row>
        <row r="574">
          <cell r="A574" t="str">
            <v>TP03.025</v>
          </cell>
          <cell r="B574" t="str">
            <v>Unión Universal de 3/4" , PVC Presión</v>
          </cell>
          <cell r="C574" t="str">
            <v>u</v>
          </cell>
          <cell r="D574">
            <v>1</v>
          </cell>
          <cell r="E574">
            <v>27.5</v>
          </cell>
          <cell r="F574">
            <v>27.5</v>
          </cell>
        </row>
        <row r="575">
          <cell r="A575" t="str">
            <v>TP03.026</v>
          </cell>
          <cell r="B575" t="str">
            <v>Unión Universal de 1" , PVC Presión</v>
          </cell>
          <cell r="C575" t="str">
            <v>u</v>
          </cell>
          <cell r="D575">
            <v>1</v>
          </cell>
          <cell r="E575">
            <v>42</v>
          </cell>
          <cell r="F575">
            <v>42</v>
          </cell>
        </row>
        <row r="576">
          <cell r="A576" t="str">
            <v>TP03.027</v>
          </cell>
          <cell r="B576" t="str">
            <v>Unión Universal de 1 1/2" , PVC Presión</v>
          </cell>
          <cell r="C576" t="str">
            <v>u</v>
          </cell>
          <cell r="D576">
            <v>1</v>
          </cell>
          <cell r="E576">
            <v>69</v>
          </cell>
          <cell r="F576">
            <v>69</v>
          </cell>
        </row>
        <row r="577">
          <cell r="A577" t="str">
            <v>TP03.028</v>
          </cell>
          <cell r="B577" t="str">
            <v>Unión Universal de 2" , PVC Presión</v>
          </cell>
          <cell r="C577" t="str">
            <v>u</v>
          </cell>
          <cell r="D577">
            <v>1</v>
          </cell>
          <cell r="E577">
            <v>79</v>
          </cell>
          <cell r="F577">
            <v>79</v>
          </cell>
        </row>
        <row r="578">
          <cell r="A578" t="str">
            <v>TP03.029</v>
          </cell>
          <cell r="B578" t="str">
            <v>Unión Universal de 3" , PVC Presión</v>
          </cell>
          <cell r="C578" t="str">
            <v>u</v>
          </cell>
          <cell r="D578">
            <v>1</v>
          </cell>
          <cell r="E578">
            <v>166</v>
          </cell>
          <cell r="F578">
            <v>166</v>
          </cell>
        </row>
        <row r="579">
          <cell r="A579" t="str">
            <v>TP03.030</v>
          </cell>
          <cell r="B579" t="str">
            <v>Adaptador Macho de 1/2" , PVC Presión</v>
          </cell>
          <cell r="C579" t="str">
            <v>u</v>
          </cell>
          <cell r="D579">
            <v>1</v>
          </cell>
          <cell r="E579">
            <v>1.75</v>
          </cell>
          <cell r="F579">
            <v>1.75</v>
          </cell>
        </row>
        <row r="580">
          <cell r="A580" t="str">
            <v>TP03.031</v>
          </cell>
          <cell r="B580" t="str">
            <v>Adaptador Macho de 3/4" , PVC Presión</v>
          </cell>
          <cell r="C580" t="str">
            <v>u</v>
          </cell>
          <cell r="D580">
            <v>1</v>
          </cell>
          <cell r="E580">
            <v>2</v>
          </cell>
          <cell r="F580">
            <v>2</v>
          </cell>
        </row>
        <row r="581">
          <cell r="A581" t="str">
            <v>TP03.032</v>
          </cell>
          <cell r="B581" t="str">
            <v>Adaptador Macho de 1" , PVC Presión</v>
          </cell>
          <cell r="C581" t="str">
            <v>u</v>
          </cell>
          <cell r="D581">
            <v>1</v>
          </cell>
          <cell r="E581">
            <v>3</v>
          </cell>
          <cell r="F581">
            <v>3</v>
          </cell>
        </row>
        <row r="582">
          <cell r="A582" t="str">
            <v>TP03.033</v>
          </cell>
          <cell r="B582" t="str">
            <v>Adaptador Macho de 1 1/2" , PVC Presión</v>
          </cell>
          <cell r="C582" t="str">
            <v>u</v>
          </cell>
          <cell r="D582">
            <v>1</v>
          </cell>
          <cell r="E582">
            <v>6.25</v>
          </cell>
          <cell r="F582">
            <v>6.25</v>
          </cell>
        </row>
        <row r="583">
          <cell r="A583" t="str">
            <v>TP03.034</v>
          </cell>
          <cell r="B583" t="str">
            <v>Adaptador Macho de 2" , PVC Presión</v>
          </cell>
          <cell r="C583" t="str">
            <v>u</v>
          </cell>
          <cell r="D583">
            <v>1</v>
          </cell>
          <cell r="E583">
            <v>8.25</v>
          </cell>
          <cell r="F583">
            <v>8.25</v>
          </cell>
        </row>
        <row r="584">
          <cell r="A584" t="str">
            <v>TP03.035</v>
          </cell>
          <cell r="B584" t="str">
            <v>Adaptador Macho de 3" , PVC Presión</v>
          </cell>
          <cell r="C584" t="str">
            <v>u</v>
          </cell>
          <cell r="D584">
            <v>1</v>
          </cell>
          <cell r="E584">
            <v>30</v>
          </cell>
          <cell r="F584">
            <v>30</v>
          </cell>
        </row>
        <row r="585">
          <cell r="A585" t="str">
            <v>TP03.036</v>
          </cell>
          <cell r="B585" t="str">
            <v>Adaptador Macho de 4" , PVC Presión</v>
          </cell>
          <cell r="C585" t="str">
            <v>u</v>
          </cell>
          <cell r="D585">
            <v>1</v>
          </cell>
          <cell r="E585">
            <v>48</v>
          </cell>
          <cell r="F585">
            <v>48</v>
          </cell>
        </row>
        <row r="586">
          <cell r="A586" t="str">
            <v>TP03.037</v>
          </cell>
          <cell r="B586" t="str">
            <v>Adaptador Hembra de 1/2" , PVC Presión</v>
          </cell>
          <cell r="C586" t="str">
            <v>u</v>
          </cell>
          <cell r="D586">
            <v>1</v>
          </cell>
          <cell r="E586">
            <v>1.5</v>
          </cell>
          <cell r="F586">
            <v>1.5</v>
          </cell>
        </row>
        <row r="587">
          <cell r="A587" t="str">
            <v>TP03.038</v>
          </cell>
          <cell r="B587" t="str">
            <v>Adaptador Hembra de 3/4" , PVC Presión</v>
          </cell>
          <cell r="C587" t="str">
            <v>u</v>
          </cell>
          <cell r="D587">
            <v>1</v>
          </cell>
          <cell r="E587">
            <v>2.1</v>
          </cell>
          <cell r="F587">
            <v>2.1</v>
          </cell>
        </row>
        <row r="588">
          <cell r="A588" t="str">
            <v>TP03.039</v>
          </cell>
          <cell r="B588" t="str">
            <v>Adaptador Hembra de 1" , PVC Presión</v>
          </cell>
          <cell r="C588" t="str">
            <v>u</v>
          </cell>
          <cell r="D588">
            <v>1</v>
          </cell>
          <cell r="E588">
            <v>3.35</v>
          </cell>
          <cell r="F588">
            <v>3.35</v>
          </cell>
        </row>
        <row r="589">
          <cell r="A589" t="str">
            <v>TP03.040</v>
          </cell>
          <cell r="B589" t="str">
            <v>Adaptador Hembra de 1 1/2" , PVC Presión</v>
          </cell>
          <cell r="C589" t="str">
            <v>u</v>
          </cell>
          <cell r="D589">
            <v>1</v>
          </cell>
          <cell r="E589">
            <v>6.95</v>
          </cell>
          <cell r="F589">
            <v>6.95</v>
          </cell>
        </row>
        <row r="590">
          <cell r="A590" t="str">
            <v>TP03.041</v>
          </cell>
          <cell r="B590" t="str">
            <v>Adaptador Hembra de 2" , PVC Presión</v>
          </cell>
          <cell r="C590" t="str">
            <v>u</v>
          </cell>
          <cell r="D590">
            <v>1</v>
          </cell>
          <cell r="E590">
            <v>9</v>
          </cell>
          <cell r="F590">
            <v>9</v>
          </cell>
        </row>
        <row r="591">
          <cell r="A591" t="str">
            <v>TP03.042</v>
          </cell>
          <cell r="B591" t="str">
            <v>Adaptador Hembra de 3" , PVC Presión</v>
          </cell>
          <cell r="C591" t="str">
            <v>u</v>
          </cell>
          <cell r="D591">
            <v>1</v>
          </cell>
          <cell r="E591">
            <v>20</v>
          </cell>
          <cell r="F591">
            <v>20</v>
          </cell>
        </row>
        <row r="592">
          <cell r="A592" t="str">
            <v>TP03.043</v>
          </cell>
          <cell r="B592" t="str">
            <v>Adaptador Hembra de 4" , PVC Presión</v>
          </cell>
          <cell r="C592" t="str">
            <v>u</v>
          </cell>
          <cell r="D592">
            <v>1</v>
          </cell>
          <cell r="E592">
            <v>28</v>
          </cell>
          <cell r="F592">
            <v>28</v>
          </cell>
        </row>
        <row r="593">
          <cell r="A593" t="str">
            <v>TP03.044</v>
          </cell>
          <cell r="B593" t="str">
            <v>Reducción  de 3/4" a 1/2", PVC Presión</v>
          </cell>
          <cell r="C593" t="str">
            <v>u</v>
          </cell>
          <cell r="D593">
            <v>1</v>
          </cell>
          <cell r="E593">
            <v>2</v>
          </cell>
          <cell r="F593">
            <v>2</v>
          </cell>
        </row>
        <row r="594">
          <cell r="A594" t="str">
            <v>TP03.045</v>
          </cell>
          <cell r="B594" t="str">
            <v>Reducción  de 1 1/2" a 1", PVC Presión</v>
          </cell>
          <cell r="C594" t="str">
            <v>u</v>
          </cell>
          <cell r="D594">
            <v>1</v>
          </cell>
          <cell r="E594">
            <v>8.25</v>
          </cell>
          <cell r="F594">
            <v>8.25</v>
          </cell>
        </row>
        <row r="595">
          <cell r="A595" t="str">
            <v>TP03.046</v>
          </cell>
          <cell r="B595" t="str">
            <v>Reducción  de 2" a 1", PVC Presión</v>
          </cell>
          <cell r="C595" t="str">
            <v>u</v>
          </cell>
          <cell r="D595">
            <v>1</v>
          </cell>
          <cell r="E595">
            <v>10</v>
          </cell>
          <cell r="F595">
            <v>10</v>
          </cell>
        </row>
        <row r="596">
          <cell r="A596" t="str">
            <v>TP03.047</v>
          </cell>
          <cell r="B596" t="str">
            <v>Reducción  de 4" a 2", PVC Presión</v>
          </cell>
          <cell r="C596" t="str">
            <v>u</v>
          </cell>
          <cell r="D596">
            <v>1</v>
          </cell>
          <cell r="E596">
            <v>39</v>
          </cell>
          <cell r="F596">
            <v>39</v>
          </cell>
        </row>
        <row r="597">
          <cell r="A597" t="str">
            <v>TP03.048</v>
          </cell>
          <cell r="B597" t="str">
            <v>Reducción  de 4" a 3", PVC Presión</v>
          </cell>
          <cell r="C597" t="str">
            <v>u</v>
          </cell>
          <cell r="D597">
            <v>1</v>
          </cell>
          <cell r="E597">
            <v>39</v>
          </cell>
          <cell r="F597">
            <v>39</v>
          </cell>
        </row>
        <row r="598">
          <cell r="A598" t="str">
            <v>PI</v>
          </cell>
          <cell r="B598" t="str">
            <v>PINTURAS</v>
          </cell>
        </row>
        <row r="599">
          <cell r="A599" t="str">
            <v>PI01.001</v>
          </cell>
          <cell r="B599" t="str">
            <v>Latex Eonómica o Pintex</v>
          </cell>
          <cell r="C599" t="str">
            <v>gl</v>
          </cell>
          <cell r="D599">
            <v>1</v>
          </cell>
          <cell r="E599">
            <v>66</v>
          </cell>
          <cell r="F599">
            <v>66</v>
          </cell>
        </row>
        <row r="600">
          <cell r="A600" t="str">
            <v>PI01.002</v>
          </cell>
          <cell r="B600" t="str">
            <v>Acrílica Blanco</v>
          </cell>
          <cell r="C600" t="str">
            <v>gl</v>
          </cell>
          <cell r="D600">
            <v>1</v>
          </cell>
          <cell r="E600">
            <v>105</v>
          </cell>
          <cell r="F600">
            <v>105</v>
          </cell>
        </row>
        <row r="601">
          <cell r="A601" t="str">
            <v>PI01.003</v>
          </cell>
          <cell r="B601" t="str">
            <v>Acrílica (colores separados)</v>
          </cell>
          <cell r="C601" t="str">
            <v>gl</v>
          </cell>
          <cell r="D601">
            <v>1</v>
          </cell>
          <cell r="E601">
            <v>275</v>
          </cell>
          <cell r="F601">
            <v>275</v>
          </cell>
        </row>
        <row r="602">
          <cell r="A602" t="str">
            <v>PI01.004</v>
          </cell>
          <cell r="B602" t="str">
            <v>Mantenimiento</v>
          </cell>
          <cell r="C602" t="str">
            <v>gl</v>
          </cell>
          <cell r="D602">
            <v>1</v>
          </cell>
          <cell r="E602">
            <v>158</v>
          </cell>
          <cell r="F602">
            <v>158</v>
          </cell>
        </row>
        <row r="603">
          <cell r="A603" t="str">
            <v>PI01.005</v>
          </cell>
          <cell r="B603" t="str">
            <v>Mantenimiento Oxido Rojo</v>
          </cell>
          <cell r="C603" t="str">
            <v>gl</v>
          </cell>
          <cell r="D603">
            <v>1</v>
          </cell>
          <cell r="E603">
            <v>153</v>
          </cell>
          <cell r="F603">
            <v>153</v>
          </cell>
        </row>
        <row r="604">
          <cell r="A604" t="str">
            <v>PI01.006</v>
          </cell>
          <cell r="B604" t="str">
            <v>Aguarrás Popular</v>
          </cell>
          <cell r="C604" t="str">
            <v>gl</v>
          </cell>
          <cell r="D604">
            <v>1</v>
          </cell>
          <cell r="E604">
            <v>50</v>
          </cell>
          <cell r="F604">
            <v>50</v>
          </cell>
        </row>
        <row r="605">
          <cell r="A605" t="str">
            <v>PI01.007</v>
          </cell>
          <cell r="B605" t="str">
            <v>Thinner "corriente"</v>
          </cell>
          <cell r="C605" t="str">
            <v>gl</v>
          </cell>
          <cell r="D605">
            <v>1</v>
          </cell>
          <cell r="E605">
            <v>49.95</v>
          </cell>
          <cell r="F605">
            <v>49.95</v>
          </cell>
        </row>
        <row r="606">
          <cell r="A606" t="str">
            <v>PI02.001</v>
          </cell>
          <cell r="B606" t="str">
            <v>Pintura Epóxica</v>
          </cell>
          <cell r="C606" t="str">
            <v>gl</v>
          </cell>
          <cell r="D606">
            <v>1</v>
          </cell>
          <cell r="E606">
            <v>315</v>
          </cell>
          <cell r="F606">
            <v>315</v>
          </cell>
        </row>
        <row r="607">
          <cell r="A607" t="str">
            <v>PI02.002</v>
          </cell>
          <cell r="B607" t="str">
            <v>Ferré</v>
          </cell>
          <cell r="C607" t="str">
            <v>gl</v>
          </cell>
          <cell r="D607">
            <v>1</v>
          </cell>
          <cell r="E607">
            <v>158</v>
          </cell>
          <cell r="F607">
            <v>158</v>
          </cell>
        </row>
        <row r="608">
          <cell r="A608" t="str">
            <v>PI03.001</v>
          </cell>
          <cell r="B608" t="str">
            <v>Piedra sobre Paredes</v>
          </cell>
          <cell r="C608" t="str">
            <v>m2</v>
          </cell>
          <cell r="D608">
            <v>1</v>
          </cell>
          <cell r="E608">
            <v>2</v>
          </cell>
          <cell r="F608">
            <v>2</v>
          </cell>
        </row>
        <row r="609">
          <cell r="A609" t="str">
            <v>PI04.001</v>
          </cell>
          <cell r="B609" t="str">
            <v>Brocha de 4"</v>
          </cell>
          <cell r="C609" t="str">
            <v>ud</v>
          </cell>
          <cell r="D609">
            <v>1.08</v>
          </cell>
          <cell r="E609">
            <v>12</v>
          </cell>
          <cell r="F609">
            <v>12.96</v>
          </cell>
        </row>
        <row r="610">
          <cell r="A610" t="str">
            <v>PZ</v>
          </cell>
          <cell r="B610" t="str">
            <v>PISOS Y ZOCALOS</v>
          </cell>
          <cell r="D610" t="str">
            <v/>
          </cell>
          <cell r="F610" t="str">
            <v/>
          </cell>
        </row>
        <row r="611">
          <cell r="A611" t="str">
            <v>PZ01.</v>
          </cell>
          <cell r="B611" t="str">
            <v>Piso y Zócalos</v>
          </cell>
          <cell r="D611" t="str">
            <v/>
          </cell>
          <cell r="F611" t="str">
            <v/>
          </cell>
        </row>
        <row r="612">
          <cell r="A612" t="str">
            <v>PZ01.001</v>
          </cell>
          <cell r="B612" t="str">
            <v>Piso granito Blanco, 30x30</v>
          </cell>
          <cell r="C612" t="str">
            <v>u</v>
          </cell>
          <cell r="D612">
            <v>1.08</v>
          </cell>
          <cell r="E612">
            <v>16</v>
          </cell>
          <cell r="F612">
            <v>17.28</v>
          </cell>
        </row>
        <row r="613">
          <cell r="A613" t="str">
            <v>PZ01.006</v>
          </cell>
          <cell r="B613" t="str">
            <v>Zócalos granito blanco, 30x07</v>
          </cell>
          <cell r="C613" t="str">
            <v>m</v>
          </cell>
          <cell r="D613">
            <v>1.08</v>
          </cell>
          <cell r="E613">
            <v>28.37</v>
          </cell>
          <cell r="F613">
            <v>30.64</v>
          </cell>
        </row>
        <row r="614">
          <cell r="A614" t="str">
            <v>PZ01.011</v>
          </cell>
          <cell r="B614" t="str">
            <v>Acarreo pisos de granito y mosaicos</v>
          </cell>
          <cell r="C614" t="str">
            <v>u</v>
          </cell>
          <cell r="D614">
            <v>1.08</v>
          </cell>
          <cell r="E614">
            <v>0.74</v>
          </cell>
          <cell r="F614">
            <v>0.8</v>
          </cell>
        </row>
        <row r="615">
          <cell r="A615" t="str">
            <v>PZ01.012</v>
          </cell>
          <cell r="B615" t="str">
            <v>Acarreo zócalos de granito y mosaicos</v>
          </cell>
          <cell r="C615" t="str">
            <v>u</v>
          </cell>
          <cell r="D615">
            <v>1.08</v>
          </cell>
          <cell r="E615">
            <v>0.18</v>
          </cell>
          <cell r="F615">
            <v>0.19</v>
          </cell>
        </row>
        <row r="616">
          <cell r="A616" t="str">
            <v>PZ01.013</v>
          </cell>
          <cell r="B616" t="str">
            <v>Derretido blanco</v>
          </cell>
          <cell r="C616" t="str">
            <v>fda</v>
          </cell>
          <cell r="D616">
            <v>1.08</v>
          </cell>
          <cell r="E616">
            <v>205.57</v>
          </cell>
          <cell r="F616">
            <v>222.02</v>
          </cell>
        </row>
        <row r="617">
          <cell r="A617" t="str">
            <v>PZ01.014</v>
          </cell>
          <cell r="B617" t="str">
            <v>Derretido gris</v>
          </cell>
          <cell r="C617" t="str">
            <v>fda</v>
          </cell>
          <cell r="D617">
            <v>1.08</v>
          </cell>
          <cell r="E617">
            <v>121.28</v>
          </cell>
          <cell r="F617">
            <v>130.97999999999999</v>
          </cell>
        </row>
        <row r="618">
          <cell r="A618" t="str">
            <v>PZ01.015</v>
          </cell>
          <cell r="B618" t="str">
            <v>Derretido Color</v>
          </cell>
          <cell r="C618" t="str">
            <v>fda</v>
          </cell>
          <cell r="D618">
            <v>1.08</v>
          </cell>
          <cell r="E618">
            <v>268.44</v>
          </cell>
          <cell r="F618">
            <v>289.92</v>
          </cell>
        </row>
        <row r="619">
          <cell r="A619" t="str">
            <v>PZ01.018</v>
          </cell>
          <cell r="B619" t="str">
            <v>Corte de chazos de 30</v>
          </cell>
          <cell r="C619" t="str">
            <v>u</v>
          </cell>
          <cell r="D619">
            <v>1</v>
          </cell>
          <cell r="E619">
            <v>2.1</v>
          </cell>
          <cell r="F619">
            <v>2.1</v>
          </cell>
        </row>
        <row r="620">
          <cell r="A620" t="str">
            <v>PZ01.021</v>
          </cell>
          <cell r="B620" t="str">
            <v>Corte de Zócalos</v>
          </cell>
          <cell r="C620" t="str">
            <v>u</v>
          </cell>
          <cell r="D620">
            <v>1</v>
          </cell>
          <cell r="E620">
            <v>1.3</v>
          </cell>
          <cell r="F620">
            <v>1.3</v>
          </cell>
        </row>
        <row r="621">
          <cell r="A621" t="str">
            <v>PZ01.103</v>
          </cell>
          <cell r="B621" t="str">
            <v>Cinta antiresvalante</v>
          </cell>
          <cell r="C621" t="str">
            <v>yd</v>
          </cell>
          <cell r="D621">
            <v>1.08</v>
          </cell>
          <cell r="E621">
            <v>21</v>
          </cell>
          <cell r="F621">
            <v>22.68</v>
          </cell>
        </row>
        <row r="622">
          <cell r="A622" t="str">
            <v>PZ01.201</v>
          </cell>
          <cell r="B622" t="str">
            <v>Vibrazo Rojo, 30x30</v>
          </cell>
          <cell r="C622" t="str">
            <v>u</v>
          </cell>
          <cell r="D622">
            <v>1.08</v>
          </cell>
          <cell r="E622">
            <v>26</v>
          </cell>
          <cell r="F622">
            <v>28.08</v>
          </cell>
        </row>
        <row r="623">
          <cell r="A623" t="str">
            <v>PZ01.202</v>
          </cell>
          <cell r="B623" t="str">
            <v>Vibrazo Gris, 30x30</v>
          </cell>
          <cell r="C623" t="str">
            <v>u</v>
          </cell>
          <cell r="D623">
            <v>1.08</v>
          </cell>
          <cell r="E623">
            <v>18.600000000000001</v>
          </cell>
          <cell r="F623">
            <v>20.09</v>
          </cell>
        </row>
        <row r="624">
          <cell r="A624" t="str">
            <v>PZ01.203</v>
          </cell>
          <cell r="B624" t="str">
            <v>Vibrazo Blanco, 30x30</v>
          </cell>
          <cell r="C624" t="str">
            <v>u</v>
          </cell>
          <cell r="D624">
            <v>1.08</v>
          </cell>
          <cell r="E624">
            <v>20.86</v>
          </cell>
          <cell r="F624">
            <v>22.53</v>
          </cell>
        </row>
        <row r="625">
          <cell r="A625" t="str">
            <v>PZ01.204</v>
          </cell>
          <cell r="B625" t="str">
            <v>Vibrazo Verde, 30x30</v>
          </cell>
          <cell r="C625" t="str">
            <v>u</v>
          </cell>
          <cell r="D625">
            <v>1.08</v>
          </cell>
          <cell r="E625">
            <v>33</v>
          </cell>
          <cell r="F625">
            <v>35.64</v>
          </cell>
        </row>
        <row r="626">
          <cell r="A626" t="str">
            <v>PZ01.221</v>
          </cell>
          <cell r="B626" t="str">
            <v>Zócalos Vibrazo Rojo</v>
          </cell>
          <cell r="C626" t="str">
            <v>ml</v>
          </cell>
          <cell r="D626">
            <v>1.08</v>
          </cell>
          <cell r="E626">
            <v>39</v>
          </cell>
          <cell r="F626">
            <v>42.12</v>
          </cell>
        </row>
        <row r="627">
          <cell r="A627" t="str">
            <v>PZ01.222</v>
          </cell>
          <cell r="B627" t="str">
            <v>Zócalos Vibrazo Gris</v>
          </cell>
          <cell r="C627" t="str">
            <v>ml</v>
          </cell>
          <cell r="D627">
            <v>1.08</v>
          </cell>
          <cell r="E627">
            <v>21</v>
          </cell>
          <cell r="F627">
            <v>22.68</v>
          </cell>
        </row>
        <row r="628">
          <cell r="A628" t="str">
            <v>PZ01.223</v>
          </cell>
          <cell r="B628" t="str">
            <v>Zócalos Vibrazo Blanco</v>
          </cell>
          <cell r="C628" t="str">
            <v>ml</v>
          </cell>
          <cell r="D628">
            <v>1.08</v>
          </cell>
          <cell r="E628">
            <v>28</v>
          </cell>
          <cell r="F628">
            <v>30.24</v>
          </cell>
        </row>
        <row r="629">
          <cell r="A629" t="str">
            <v>PZ01.224</v>
          </cell>
          <cell r="B629" t="str">
            <v>Zócalos Vibrazo Verde</v>
          </cell>
          <cell r="C629" t="str">
            <v>ml</v>
          </cell>
          <cell r="D629">
            <v>1.08</v>
          </cell>
          <cell r="E629">
            <v>53</v>
          </cell>
          <cell r="F629">
            <v>57.24</v>
          </cell>
        </row>
        <row r="630">
          <cell r="A630" t="str">
            <v>PZ01.241</v>
          </cell>
          <cell r="B630" t="str">
            <v>Escalones de Vibrazo Rojo Rústico</v>
          </cell>
          <cell r="C630" t="str">
            <v>ml</v>
          </cell>
          <cell r="D630">
            <v>1.08</v>
          </cell>
          <cell r="E630">
            <v>321.11</v>
          </cell>
          <cell r="F630">
            <v>346.8</v>
          </cell>
        </row>
        <row r="631">
          <cell r="A631" t="str">
            <v>PZ01.242</v>
          </cell>
          <cell r="B631" t="str">
            <v>Acarreo Escalones de Vibrazo Rústico</v>
          </cell>
          <cell r="C631" t="str">
            <v>ml</v>
          </cell>
          <cell r="D631">
            <v>1.08</v>
          </cell>
          <cell r="E631">
            <v>5.71</v>
          </cell>
          <cell r="F631">
            <v>6.17</v>
          </cell>
        </row>
        <row r="632">
          <cell r="A632" t="str">
            <v>PZ01.243</v>
          </cell>
          <cell r="B632" t="str">
            <v>Escalones de Vibrazo Gris</v>
          </cell>
          <cell r="C632" t="str">
            <v>ml</v>
          </cell>
          <cell r="D632">
            <v>1.08</v>
          </cell>
          <cell r="E632">
            <v>195</v>
          </cell>
          <cell r="F632">
            <v>210.6</v>
          </cell>
        </row>
        <row r="633">
          <cell r="A633" t="str">
            <v>PZ01.244</v>
          </cell>
          <cell r="B633" t="str">
            <v>Escalones de Vibrazo Blanco</v>
          </cell>
          <cell r="C633" t="str">
            <v>ml</v>
          </cell>
          <cell r="D633">
            <v>1.08</v>
          </cell>
          <cell r="E633">
            <v>245</v>
          </cell>
          <cell r="F633">
            <v>264.60000000000002</v>
          </cell>
        </row>
        <row r="634">
          <cell r="A634" t="str">
            <v>PZ01.245</v>
          </cell>
          <cell r="B634" t="str">
            <v>Escalones de Vibrazo Verde</v>
          </cell>
          <cell r="C634" t="str">
            <v>ml</v>
          </cell>
          <cell r="D634">
            <v>1.08</v>
          </cell>
          <cell r="E634">
            <v>420</v>
          </cell>
          <cell r="F634">
            <v>453.6</v>
          </cell>
        </row>
        <row r="635">
          <cell r="A635" t="str">
            <v>PZ01.301</v>
          </cell>
          <cell r="B635" t="str">
            <v>Madera (Nogal y Maple) para Pisos</v>
          </cell>
          <cell r="C635" t="str">
            <v>p2</v>
          </cell>
          <cell r="D635">
            <v>1</v>
          </cell>
          <cell r="E635">
            <v>48</v>
          </cell>
          <cell r="F635">
            <v>48</v>
          </cell>
        </row>
        <row r="636">
          <cell r="A636" t="str">
            <v>PZ01.302</v>
          </cell>
          <cell r="B636" t="str">
            <v>Madera (Yatabuas) para Pisos</v>
          </cell>
          <cell r="C636" t="str">
            <v>p2</v>
          </cell>
          <cell r="D636">
            <v>1</v>
          </cell>
          <cell r="E636">
            <v>48</v>
          </cell>
          <cell r="F636">
            <v>48</v>
          </cell>
        </row>
        <row r="637">
          <cell r="A637" t="str">
            <v>PZ01.311</v>
          </cell>
          <cell r="B637" t="str">
            <v>Pisos Madera (Importados) - Costo Menor</v>
          </cell>
          <cell r="C637" t="str">
            <v>m2</v>
          </cell>
          <cell r="D637">
            <v>1.08</v>
          </cell>
          <cell r="E637">
            <v>645</v>
          </cell>
          <cell r="F637">
            <v>696.6</v>
          </cell>
        </row>
        <row r="638">
          <cell r="A638" t="str">
            <v>PZ01.312</v>
          </cell>
          <cell r="B638" t="str">
            <v>Pisos Madera (Importados) - Costo Medio</v>
          </cell>
          <cell r="C638" t="str">
            <v>m2</v>
          </cell>
          <cell r="D638">
            <v>1.08</v>
          </cell>
          <cell r="E638">
            <v>750</v>
          </cell>
          <cell r="F638">
            <v>810</v>
          </cell>
        </row>
        <row r="639">
          <cell r="A639" t="str">
            <v>PZ01.313</v>
          </cell>
          <cell r="B639" t="str">
            <v>Pisos Madera (Importados) - Costo Mayor</v>
          </cell>
          <cell r="C639" t="str">
            <v>m2</v>
          </cell>
          <cell r="D639">
            <v>1.08</v>
          </cell>
          <cell r="E639">
            <v>817</v>
          </cell>
          <cell r="F639">
            <v>882.36</v>
          </cell>
        </row>
        <row r="640">
          <cell r="A640" t="str">
            <v>PZ01.321</v>
          </cell>
          <cell r="B640" t="str">
            <v>Acarreo Pisos de Madera</v>
          </cell>
          <cell r="C640" t="str">
            <v>m2</v>
          </cell>
          <cell r="D640">
            <v>1</v>
          </cell>
          <cell r="E640">
            <v>11</v>
          </cell>
          <cell r="F640">
            <v>11</v>
          </cell>
        </row>
        <row r="641">
          <cell r="A641" t="str">
            <v>PZ01.361</v>
          </cell>
          <cell r="B641" t="str">
            <v>Colocación de Pisos de Madera (Importados)</v>
          </cell>
          <cell r="C641" t="str">
            <v>m2</v>
          </cell>
          <cell r="D641">
            <v>1</v>
          </cell>
          <cell r="E641">
            <v>80</v>
          </cell>
          <cell r="F641">
            <v>80</v>
          </cell>
        </row>
        <row r="642">
          <cell r="A642" t="str">
            <v>PZ02.</v>
          </cell>
          <cell r="B642" t="str">
            <v>Pulimento y Brillado Pisos</v>
          </cell>
          <cell r="D642" t="str">
            <v/>
          </cell>
          <cell r="F642" t="str">
            <v/>
          </cell>
        </row>
        <row r="643">
          <cell r="A643" t="str">
            <v>PZ02.001</v>
          </cell>
          <cell r="B643" t="str">
            <v>Pulimento Básico</v>
          </cell>
          <cell r="C643" t="str">
            <v>m2</v>
          </cell>
          <cell r="D643">
            <v>1.08</v>
          </cell>
          <cell r="E643">
            <v>45</v>
          </cell>
          <cell r="F643">
            <v>48.6</v>
          </cell>
        </row>
        <row r="644">
          <cell r="A644" t="str">
            <v>PZ02.004</v>
          </cell>
          <cell r="B644" t="str">
            <v>Cristalizado pisos (40 m2 mínimo)</v>
          </cell>
          <cell r="C644" t="str">
            <v>m2</v>
          </cell>
          <cell r="D644">
            <v>1.08</v>
          </cell>
          <cell r="E644">
            <v>24.5</v>
          </cell>
          <cell r="F644">
            <v>26.46</v>
          </cell>
        </row>
        <row r="645">
          <cell r="A645" t="str">
            <v>PZ02.006</v>
          </cell>
          <cell r="B645" t="str">
            <v>Pulimento y Cristalizado</v>
          </cell>
          <cell r="C645" t="str">
            <v>m2</v>
          </cell>
          <cell r="D645">
            <v>1.08</v>
          </cell>
          <cell r="E645">
            <v>69.5</v>
          </cell>
          <cell r="F645">
            <v>75.06</v>
          </cell>
        </row>
        <row r="646">
          <cell r="A646" t="str">
            <v>PZ02.007</v>
          </cell>
          <cell r="B646" t="str">
            <v>Pulimento de Escalón</v>
          </cell>
          <cell r="C646" t="str">
            <v>m</v>
          </cell>
          <cell r="D646">
            <v>1.08</v>
          </cell>
          <cell r="E646">
            <v>54</v>
          </cell>
          <cell r="F646">
            <v>58.32</v>
          </cell>
        </row>
        <row r="647">
          <cell r="A647" t="str">
            <v>PZ02.009</v>
          </cell>
          <cell r="B647" t="str">
            <v>Limpieza de Zócalos</v>
          </cell>
          <cell r="C647" t="str">
            <v>m</v>
          </cell>
          <cell r="D647">
            <v>1.08</v>
          </cell>
          <cell r="E647">
            <v>13.93</v>
          </cell>
          <cell r="F647">
            <v>15.04</v>
          </cell>
        </row>
        <row r="648">
          <cell r="A648" t="str">
            <v>SC</v>
          </cell>
          <cell r="B648" t="str">
            <v>SELLADORES, CURADORES Y ENDURECEDORES CONCRETO</v>
          </cell>
          <cell r="D648" t="str">
            <v/>
          </cell>
          <cell r="F648" t="str">
            <v/>
          </cell>
        </row>
        <row r="649">
          <cell r="A649" t="str">
            <v>SC01.001</v>
          </cell>
          <cell r="B649" t="str">
            <v>Proshield transparente (Sella y Cura) (5 gls)</v>
          </cell>
          <cell r="C649" t="str">
            <v>gl</v>
          </cell>
          <cell r="D649">
            <v>1</v>
          </cell>
          <cell r="E649">
            <v>221</v>
          </cell>
          <cell r="F649">
            <v>221</v>
          </cell>
        </row>
        <row r="650">
          <cell r="A650" t="str">
            <v>SC01.002</v>
          </cell>
          <cell r="B650" t="str">
            <v>Tripleseal transparente (Sella, cura y endurece) (5 gls)</v>
          </cell>
          <cell r="C650" t="str">
            <v>gl</v>
          </cell>
          <cell r="D650">
            <v>1</v>
          </cell>
          <cell r="E650">
            <v>341</v>
          </cell>
          <cell r="F650">
            <v>341</v>
          </cell>
        </row>
        <row r="651">
          <cell r="A651" t="str">
            <v>SC01.003</v>
          </cell>
          <cell r="B651" t="str">
            <v>Silicone Seal (Protector Hormigón Visto) (5 gls)</v>
          </cell>
          <cell r="C651" t="str">
            <v>gl</v>
          </cell>
          <cell r="D651">
            <v>1</v>
          </cell>
          <cell r="E651">
            <v>280</v>
          </cell>
          <cell r="F651">
            <v>280</v>
          </cell>
        </row>
        <row r="652">
          <cell r="A652" t="str">
            <v>SC01.004</v>
          </cell>
          <cell r="B652" t="str">
            <v>Proplate (Endurecedor metálico para pisos) (100 lb)</v>
          </cell>
          <cell r="C652" t="str">
            <v>lb</v>
          </cell>
          <cell r="D652">
            <v>1</v>
          </cell>
          <cell r="E652">
            <v>9.65</v>
          </cell>
          <cell r="F652">
            <v>9.65</v>
          </cell>
        </row>
        <row r="653">
          <cell r="A653" t="str">
            <v>VP</v>
          </cell>
          <cell r="B653" t="str">
            <v>VENTANAS Y PUERTAS ALUMINIO</v>
          </cell>
          <cell r="D653" t="str">
            <v/>
          </cell>
          <cell r="F653" t="str">
            <v/>
          </cell>
        </row>
        <row r="654">
          <cell r="A654" t="str">
            <v>VP01.001</v>
          </cell>
          <cell r="B654" t="str">
            <v>Ventana Salomónica, manig., aluminio natural, vidrio natural</v>
          </cell>
          <cell r="C654" t="str">
            <v>p2</v>
          </cell>
          <cell r="D654">
            <v>1</v>
          </cell>
          <cell r="E654">
            <v>72</v>
          </cell>
          <cell r="F654">
            <v>72</v>
          </cell>
        </row>
        <row r="655">
          <cell r="A655" t="str">
            <v>VP01.002</v>
          </cell>
          <cell r="B655" t="str">
            <v>Ventana Salomónica, manig., aluminio blanco</v>
          </cell>
          <cell r="C655" t="str">
            <v>p2</v>
          </cell>
          <cell r="D655">
            <v>1</v>
          </cell>
          <cell r="E655">
            <v>78</v>
          </cell>
          <cell r="F655">
            <v>78</v>
          </cell>
        </row>
        <row r="656">
          <cell r="A656" t="str">
            <v>VP01.003</v>
          </cell>
          <cell r="B656" t="str">
            <v>Ventana Salomónica, manig., aluminio natural, vidrio bronce</v>
          </cell>
          <cell r="C656" t="str">
            <v>p2</v>
          </cell>
          <cell r="D656">
            <v>1</v>
          </cell>
          <cell r="E656">
            <v>80</v>
          </cell>
          <cell r="F656">
            <v>80</v>
          </cell>
        </row>
        <row r="657">
          <cell r="A657" t="str">
            <v>VP01.004</v>
          </cell>
          <cell r="B657" t="str">
            <v>Ventana Salomónica, manig., aluminio bronce</v>
          </cell>
          <cell r="C657" t="str">
            <v>p2</v>
          </cell>
          <cell r="D657">
            <v>1</v>
          </cell>
          <cell r="E657">
            <v>79.5</v>
          </cell>
          <cell r="F657">
            <v>79.5</v>
          </cell>
        </row>
        <row r="658">
          <cell r="A658" t="str">
            <v>VP01.005</v>
          </cell>
          <cell r="B658" t="str">
            <v>Ventana Salomónica, manig., aluminio bronce, vidrio bronce</v>
          </cell>
          <cell r="C658" t="str">
            <v>p2</v>
          </cell>
          <cell r="D658">
            <v>1</v>
          </cell>
          <cell r="E658">
            <v>82</v>
          </cell>
          <cell r="F658">
            <v>82</v>
          </cell>
        </row>
        <row r="659">
          <cell r="A659" t="str">
            <v>VP01.006</v>
          </cell>
          <cell r="B659" t="str">
            <v>Ventana Salomónica, manig., aluminio bronce, vidrio natural</v>
          </cell>
          <cell r="C659" t="str">
            <v>p2</v>
          </cell>
          <cell r="D659">
            <v>1</v>
          </cell>
          <cell r="E659">
            <v>74</v>
          </cell>
          <cell r="F659">
            <v>74</v>
          </cell>
        </row>
        <row r="660">
          <cell r="A660" t="str">
            <v>VP01.007</v>
          </cell>
          <cell r="B660" t="str">
            <v>Ventana Salomónica, palanca., aluminio y vidrio claro</v>
          </cell>
          <cell r="C660" t="str">
            <v>p2</v>
          </cell>
          <cell r="D660">
            <v>1</v>
          </cell>
          <cell r="E660">
            <v>53</v>
          </cell>
          <cell r="F660">
            <v>53</v>
          </cell>
        </row>
        <row r="661">
          <cell r="A661" t="str">
            <v>VP01.008</v>
          </cell>
          <cell r="B661" t="str">
            <v>Ventana Salomónica, palanca, aluminio blanco</v>
          </cell>
          <cell r="C661" t="str">
            <v>p2</v>
          </cell>
          <cell r="D661">
            <v>1</v>
          </cell>
          <cell r="E661">
            <v>59</v>
          </cell>
          <cell r="F661">
            <v>59</v>
          </cell>
        </row>
        <row r="662">
          <cell r="A662" t="str">
            <v>VP01.009</v>
          </cell>
          <cell r="B662" t="str">
            <v>Ventana Salomónica, palanca, aluminio natural, vidrio bronce</v>
          </cell>
          <cell r="C662" t="str">
            <v>p2</v>
          </cell>
          <cell r="D662">
            <v>1</v>
          </cell>
          <cell r="E662">
            <v>61</v>
          </cell>
          <cell r="F662">
            <v>61</v>
          </cell>
        </row>
        <row r="663">
          <cell r="A663" t="str">
            <v>VP01.010</v>
          </cell>
          <cell r="B663" t="str">
            <v>Ventana Salomónica, palanca, aluminio bronce, vidrio natural</v>
          </cell>
          <cell r="C663" t="str">
            <v>p2</v>
          </cell>
          <cell r="D663">
            <v>1</v>
          </cell>
          <cell r="E663">
            <v>55</v>
          </cell>
          <cell r="F663">
            <v>55</v>
          </cell>
        </row>
        <row r="664">
          <cell r="A664" t="str">
            <v>VP01.011</v>
          </cell>
          <cell r="B664" t="str">
            <v>Ventana Salomónica, palanca, aluminio bronce</v>
          </cell>
          <cell r="C664" t="str">
            <v>p2</v>
          </cell>
          <cell r="D664">
            <v>1</v>
          </cell>
          <cell r="E664">
            <v>60.5</v>
          </cell>
          <cell r="F664">
            <v>60.5</v>
          </cell>
        </row>
        <row r="665">
          <cell r="A665" t="str">
            <v>VP01.012</v>
          </cell>
          <cell r="B665" t="str">
            <v>Ventana Salomónica, palanca, aluminio bronce, vidrio bronce</v>
          </cell>
          <cell r="C665" t="str">
            <v>p2</v>
          </cell>
          <cell r="D665">
            <v>1</v>
          </cell>
          <cell r="E665">
            <v>63</v>
          </cell>
          <cell r="F665">
            <v>63</v>
          </cell>
        </row>
        <row r="666">
          <cell r="A666" t="str">
            <v>VP01.013</v>
          </cell>
          <cell r="B666" t="str">
            <v>Ventana abisagrada aluminio anod., vidrio claro</v>
          </cell>
          <cell r="C666" t="str">
            <v>p2</v>
          </cell>
          <cell r="D666">
            <v>1</v>
          </cell>
          <cell r="E666">
            <v>308</v>
          </cell>
          <cell r="F666">
            <v>308</v>
          </cell>
        </row>
        <row r="667">
          <cell r="A667" t="str">
            <v>VP01.014</v>
          </cell>
          <cell r="B667" t="str">
            <v>Ventana abisagrada aluminio anod., vidrio bronce</v>
          </cell>
          <cell r="C667" t="str">
            <v>p2</v>
          </cell>
          <cell r="D667">
            <v>1</v>
          </cell>
          <cell r="E667">
            <v>312.2</v>
          </cell>
          <cell r="F667">
            <v>312.2</v>
          </cell>
        </row>
        <row r="668">
          <cell r="A668" t="str">
            <v>VP01.015</v>
          </cell>
          <cell r="B668" t="str">
            <v>Ventana abisagrada aluminio bronce, vidrio claro</v>
          </cell>
          <cell r="C668" t="str">
            <v>p2</v>
          </cell>
          <cell r="D668">
            <v>1</v>
          </cell>
          <cell r="E668">
            <v>329</v>
          </cell>
          <cell r="F668">
            <v>329</v>
          </cell>
        </row>
        <row r="669">
          <cell r="A669" t="str">
            <v>VP01.016</v>
          </cell>
          <cell r="B669" t="str">
            <v>Ventana abisagrada aluminio bronce, vidrio bronce</v>
          </cell>
          <cell r="C669" t="str">
            <v>p2</v>
          </cell>
          <cell r="D669">
            <v>1</v>
          </cell>
          <cell r="E669">
            <v>333.2</v>
          </cell>
          <cell r="F669">
            <v>333.2</v>
          </cell>
        </row>
        <row r="670">
          <cell r="A670" t="str">
            <v>VP01.017</v>
          </cell>
          <cell r="B670" t="str">
            <v>Ventana proyectada aluminio anod., vidrio claro</v>
          </cell>
          <cell r="C670" t="str">
            <v>p2</v>
          </cell>
          <cell r="D670">
            <v>1</v>
          </cell>
          <cell r="E670">
            <v>336</v>
          </cell>
          <cell r="F670">
            <v>336</v>
          </cell>
        </row>
        <row r="671">
          <cell r="A671" t="str">
            <v>VP01.018</v>
          </cell>
          <cell r="B671" t="str">
            <v>Ventana proyectada aluminio anod., vidrio bronce</v>
          </cell>
          <cell r="C671" t="str">
            <v>p2</v>
          </cell>
          <cell r="D671">
            <v>1</v>
          </cell>
          <cell r="E671">
            <v>340.2</v>
          </cell>
          <cell r="F671">
            <v>340.2</v>
          </cell>
        </row>
        <row r="672">
          <cell r="A672" t="str">
            <v>VP01.019</v>
          </cell>
          <cell r="B672" t="str">
            <v>Ventana proyectada aluminio bronce, vidrio claro</v>
          </cell>
          <cell r="C672" t="str">
            <v>p2</v>
          </cell>
          <cell r="D672">
            <v>1</v>
          </cell>
          <cell r="E672">
            <v>359.8</v>
          </cell>
          <cell r="F672">
            <v>359.8</v>
          </cell>
        </row>
        <row r="673">
          <cell r="A673" t="str">
            <v>VP01.020</v>
          </cell>
          <cell r="B673" t="str">
            <v>Ventana proyectada aluminio bronce, vidrio bronce</v>
          </cell>
          <cell r="C673" t="str">
            <v>p2</v>
          </cell>
          <cell r="D673">
            <v>1</v>
          </cell>
          <cell r="E673">
            <v>364</v>
          </cell>
          <cell r="F673">
            <v>364</v>
          </cell>
        </row>
        <row r="674">
          <cell r="A674" t="str">
            <v>VP01.021</v>
          </cell>
          <cell r="B674" t="str">
            <v>Ventana corrediza aluminio anod., vidrio claro</v>
          </cell>
          <cell r="C674" t="str">
            <v>p2</v>
          </cell>
          <cell r="D674">
            <v>1</v>
          </cell>
          <cell r="E674">
            <v>86.5</v>
          </cell>
          <cell r="F674">
            <v>86.5</v>
          </cell>
        </row>
        <row r="675">
          <cell r="A675" t="str">
            <v>VP01.022</v>
          </cell>
          <cell r="B675" t="str">
            <v>Ventana corrediza aluminio anod., vidrio bronce</v>
          </cell>
          <cell r="C675" t="str">
            <v>p2</v>
          </cell>
          <cell r="D675">
            <v>1</v>
          </cell>
          <cell r="E675">
            <v>90.5</v>
          </cell>
          <cell r="F675">
            <v>90.5</v>
          </cell>
        </row>
        <row r="676">
          <cell r="A676" t="str">
            <v>VP01.023</v>
          </cell>
          <cell r="B676" t="str">
            <v>Ventana corrediza aluminio bronce, vidrio claro</v>
          </cell>
          <cell r="C676" t="str">
            <v>p2</v>
          </cell>
          <cell r="D676">
            <v>1</v>
          </cell>
          <cell r="E676">
            <v>92.5</v>
          </cell>
          <cell r="F676">
            <v>92.5</v>
          </cell>
        </row>
        <row r="677">
          <cell r="A677" t="str">
            <v>VP01.024</v>
          </cell>
          <cell r="B677" t="str">
            <v>Ventana corrediza aluminio bronce, vidrio bronce</v>
          </cell>
          <cell r="C677" t="str">
            <v>p2</v>
          </cell>
          <cell r="D677">
            <v>1</v>
          </cell>
          <cell r="E677">
            <v>96.5</v>
          </cell>
          <cell r="F677">
            <v>96.5</v>
          </cell>
        </row>
        <row r="678">
          <cell r="A678" t="str">
            <v>VP02.001</v>
          </cell>
          <cell r="B678" t="str">
            <v>Puerta corrediza 7', aluminio anod.,vidrio claro</v>
          </cell>
          <cell r="C678" t="str">
            <v>p2</v>
          </cell>
          <cell r="D678">
            <v>1</v>
          </cell>
          <cell r="E678">
            <v>88</v>
          </cell>
          <cell r="F678">
            <v>88</v>
          </cell>
        </row>
        <row r="679">
          <cell r="A679" t="str">
            <v>VP02.002</v>
          </cell>
          <cell r="B679" t="str">
            <v>Puerta corrediza 7', aluminio anod.,vidrio bronce</v>
          </cell>
          <cell r="C679" t="str">
            <v>p2</v>
          </cell>
          <cell r="D679">
            <v>1</v>
          </cell>
          <cell r="E679">
            <v>92</v>
          </cell>
          <cell r="F679">
            <v>92</v>
          </cell>
        </row>
        <row r="680">
          <cell r="A680" t="str">
            <v>VP02.003</v>
          </cell>
          <cell r="B680" t="str">
            <v>Puerta corrediza 7', aluminio bronce,vidrio claro</v>
          </cell>
          <cell r="C680" t="str">
            <v>p2</v>
          </cell>
          <cell r="D680">
            <v>1</v>
          </cell>
          <cell r="E680">
            <v>94</v>
          </cell>
          <cell r="F680">
            <v>94</v>
          </cell>
        </row>
        <row r="681">
          <cell r="A681" t="str">
            <v>VP02.004</v>
          </cell>
          <cell r="B681" t="str">
            <v>Puerta corrediza 7', aluminio bronce,vidrio bronce</v>
          </cell>
          <cell r="C681" t="str">
            <v>p2</v>
          </cell>
          <cell r="D681">
            <v>1</v>
          </cell>
          <cell r="E681">
            <v>98</v>
          </cell>
          <cell r="F681">
            <v>98</v>
          </cell>
        </row>
        <row r="682">
          <cell r="A682" t="str">
            <v>VP02.005</v>
          </cell>
          <cell r="B682" t="str">
            <v>Puerta corrediza 8', aluminio anod.,vidrio claro</v>
          </cell>
          <cell r="C682" t="str">
            <v>p2</v>
          </cell>
          <cell r="D682">
            <v>1</v>
          </cell>
          <cell r="E682">
            <v>91</v>
          </cell>
          <cell r="F682">
            <v>91</v>
          </cell>
        </row>
        <row r="683">
          <cell r="A683" t="str">
            <v>VP02.006</v>
          </cell>
          <cell r="B683" t="str">
            <v>Puerta corrediza 8', aluminio anod.,vidrio bronce</v>
          </cell>
          <cell r="C683" t="str">
            <v>p2</v>
          </cell>
          <cell r="D683">
            <v>1</v>
          </cell>
          <cell r="E683">
            <v>95</v>
          </cell>
          <cell r="F683">
            <v>95</v>
          </cell>
        </row>
        <row r="684">
          <cell r="A684" t="str">
            <v>VP02.007</v>
          </cell>
          <cell r="B684" t="str">
            <v>Puerta corrediza 8', aluminio bronce,vidrio claro</v>
          </cell>
          <cell r="C684" t="str">
            <v>p2</v>
          </cell>
          <cell r="D684">
            <v>1</v>
          </cell>
          <cell r="E684">
            <v>97</v>
          </cell>
          <cell r="F684">
            <v>97</v>
          </cell>
        </row>
        <row r="685">
          <cell r="A685" t="str">
            <v>VP02.008</v>
          </cell>
          <cell r="B685" t="str">
            <v>Puerta corrediza 8', aluminio bronce,vidrio bronce</v>
          </cell>
          <cell r="C685" t="str">
            <v>p2</v>
          </cell>
          <cell r="D685">
            <v>1</v>
          </cell>
          <cell r="E685">
            <v>101</v>
          </cell>
          <cell r="F685">
            <v>101</v>
          </cell>
        </row>
        <row r="686">
          <cell r="A686" t="str">
            <v>VP02.009</v>
          </cell>
          <cell r="B686" t="str">
            <v>Puerta comerc. 1 hoja, 1 m., aluminio anod.,v. claro</v>
          </cell>
          <cell r="C686" t="str">
            <v>u</v>
          </cell>
          <cell r="D686">
            <v>1</v>
          </cell>
          <cell r="E686">
            <v>6200</v>
          </cell>
          <cell r="F686">
            <v>6200</v>
          </cell>
        </row>
        <row r="687">
          <cell r="A687" t="str">
            <v>VP02.010</v>
          </cell>
          <cell r="B687" t="str">
            <v>Puerta comerc. 1 hoja, 1 m., aluminio anod.,v. bronce</v>
          </cell>
          <cell r="C687" t="str">
            <v>u</v>
          </cell>
          <cell r="D687">
            <v>1</v>
          </cell>
          <cell r="E687">
            <v>6300</v>
          </cell>
          <cell r="F687">
            <v>6300</v>
          </cell>
        </row>
        <row r="688">
          <cell r="A688" t="str">
            <v>VP02.011</v>
          </cell>
          <cell r="B688" t="str">
            <v>Puerta comerc. 1 hoja, 1 m., aluminio bronce,v. claro</v>
          </cell>
          <cell r="C688" t="str">
            <v>u</v>
          </cell>
          <cell r="D688">
            <v>1</v>
          </cell>
          <cell r="E688">
            <v>6550</v>
          </cell>
          <cell r="F688">
            <v>6550</v>
          </cell>
        </row>
        <row r="689">
          <cell r="A689" t="str">
            <v>VP02.012</v>
          </cell>
          <cell r="B689" t="str">
            <v>Puerta comerc. 1 hoja, 1 m., aluminio bronce,v. bronce</v>
          </cell>
          <cell r="C689" t="str">
            <v>u</v>
          </cell>
          <cell r="D689">
            <v>1</v>
          </cell>
          <cell r="E689">
            <v>6650</v>
          </cell>
          <cell r="F689">
            <v>6650</v>
          </cell>
        </row>
        <row r="690">
          <cell r="A690" t="str">
            <v>VP02.013</v>
          </cell>
          <cell r="B690" t="str">
            <v>Puerta comerc. 1 hoja, 1 m., aluminio natural,v. claro</v>
          </cell>
          <cell r="C690" t="str">
            <v>u</v>
          </cell>
          <cell r="D690">
            <v>1</v>
          </cell>
          <cell r="E690">
            <v>5850</v>
          </cell>
          <cell r="F690">
            <v>5850</v>
          </cell>
        </row>
        <row r="691">
          <cell r="A691" t="str">
            <v>VP02.014</v>
          </cell>
          <cell r="B691" t="str">
            <v>Puerta comerc. 2 hojas, 2 m., aluminio anod.,v. claro</v>
          </cell>
          <cell r="C691" t="str">
            <v>u</v>
          </cell>
          <cell r="D691">
            <v>1</v>
          </cell>
          <cell r="E691">
            <v>10100</v>
          </cell>
          <cell r="F691">
            <v>10100</v>
          </cell>
        </row>
        <row r="692">
          <cell r="A692" t="str">
            <v>VP02.015</v>
          </cell>
          <cell r="B692" t="str">
            <v>Puerta comerc. 2 hojas, 2 m., aluminio anod.,v. bronce</v>
          </cell>
          <cell r="C692" t="str">
            <v>u</v>
          </cell>
          <cell r="D692">
            <v>1</v>
          </cell>
          <cell r="E692">
            <v>10300</v>
          </cell>
          <cell r="F692">
            <v>10300</v>
          </cell>
        </row>
        <row r="693">
          <cell r="A693" t="str">
            <v>VP02.016</v>
          </cell>
          <cell r="B693" t="str">
            <v>Puerta comerc. 2 hojas, 2 m., aluminio bronce,v. claro</v>
          </cell>
          <cell r="C693" t="str">
            <v>u</v>
          </cell>
          <cell r="D693">
            <v>1</v>
          </cell>
          <cell r="E693">
            <v>10600</v>
          </cell>
          <cell r="F693">
            <v>10600</v>
          </cell>
        </row>
        <row r="694">
          <cell r="A694" t="str">
            <v>VP02.017</v>
          </cell>
          <cell r="B694" t="str">
            <v>Puerta comerc. 2 hojas, 2 m., aluminio bronce,v. bronce</v>
          </cell>
          <cell r="C694" t="str">
            <v>u</v>
          </cell>
          <cell r="D694">
            <v>1</v>
          </cell>
          <cell r="E694">
            <v>10800</v>
          </cell>
          <cell r="F694">
            <v>10800</v>
          </cell>
        </row>
        <row r="695">
          <cell r="A695" t="str">
            <v>VP02.018</v>
          </cell>
          <cell r="B695" t="str">
            <v>Puerta comerc. 2 hojas, 2 m., aluminio natural,v. claro</v>
          </cell>
          <cell r="C695" t="str">
            <v>u</v>
          </cell>
          <cell r="D695">
            <v>1</v>
          </cell>
          <cell r="E695">
            <v>9650</v>
          </cell>
          <cell r="F695">
            <v>9650</v>
          </cell>
        </row>
        <row r="696">
          <cell r="A696" t="str">
            <v>VP03.001</v>
          </cell>
          <cell r="B696" t="str">
            <v>Celosías de vidrio natural</v>
          </cell>
          <cell r="C696" t="str">
            <v>u</v>
          </cell>
          <cell r="D696">
            <v>1</v>
          </cell>
          <cell r="E696">
            <v>27.5</v>
          </cell>
          <cell r="F696">
            <v>27.5</v>
          </cell>
        </row>
        <row r="697">
          <cell r="A697" t="str">
            <v>VP03.002</v>
          </cell>
          <cell r="B697" t="str">
            <v>Celosías de vidrio bronce</v>
          </cell>
          <cell r="C697" t="str">
            <v>u</v>
          </cell>
          <cell r="D697">
            <v>1</v>
          </cell>
          <cell r="E697">
            <v>34</v>
          </cell>
          <cell r="F697">
            <v>34</v>
          </cell>
        </row>
        <row r="698">
          <cell r="A698" t="str">
            <v>VP03.003</v>
          </cell>
          <cell r="B698" t="str">
            <v>Operador de manigueta color aluminio o bronce</v>
          </cell>
          <cell r="C698" t="str">
            <v>u</v>
          </cell>
          <cell r="D698">
            <v>1</v>
          </cell>
          <cell r="E698">
            <v>31</v>
          </cell>
          <cell r="F698">
            <v>31</v>
          </cell>
        </row>
        <row r="699">
          <cell r="A699" t="str">
            <v>VP03.004</v>
          </cell>
          <cell r="B699" t="str">
            <v>Operador de palanca aluminio natural</v>
          </cell>
          <cell r="C699" t="str">
            <v>u</v>
          </cell>
          <cell r="D699">
            <v>1</v>
          </cell>
          <cell r="E699">
            <v>16</v>
          </cell>
          <cell r="F699">
            <v>16</v>
          </cell>
        </row>
        <row r="700">
          <cell r="A700" t="str">
            <v>VP03.005</v>
          </cell>
          <cell r="B700" t="str">
            <v>Acarreo normal</v>
          </cell>
          <cell r="C700" t="str">
            <v>%</v>
          </cell>
          <cell r="D700">
            <v>1</v>
          </cell>
          <cell r="E700">
            <v>2</v>
          </cell>
          <cell r="F700">
            <v>2</v>
          </cell>
        </row>
        <row r="701">
          <cell r="A701" t="str">
            <v>VP03.006</v>
          </cell>
          <cell r="B701" t="str">
            <v>Acarreo mínimo</v>
          </cell>
          <cell r="C701" t="str">
            <v>vje</v>
          </cell>
          <cell r="D701">
            <v>1</v>
          </cell>
          <cell r="E701">
            <v>50</v>
          </cell>
          <cell r="F701">
            <v>50</v>
          </cell>
        </row>
        <row r="702">
          <cell r="A702" t="str">
            <v>VP03.007</v>
          </cell>
          <cell r="B702" t="str">
            <v>Instalación altura normal</v>
          </cell>
          <cell r="C702" t="str">
            <v>p2</v>
          </cell>
          <cell r="D702">
            <v>1</v>
          </cell>
          <cell r="E702">
            <v>2.5</v>
          </cell>
          <cell r="F702">
            <v>2.5</v>
          </cell>
        </row>
        <row r="703">
          <cell r="A703" t="str">
            <v>VP03.008</v>
          </cell>
          <cell r="B703" t="str">
            <v>Instalación altura mayor de lo normal, se requiere escalera o andamio</v>
          </cell>
          <cell r="C703" t="str">
            <v>p2</v>
          </cell>
          <cell r="D703">
            <v>1</v>
          </cell>
          <cell r="E703">
            <v>2.5</v>
          </cell>
          <cell r="F703">
            <v>2.5</v>
          </cell>
        </row>
        <row r="704">
          <cell r="A704" t="str">
            <v>VP03.009</v>
          </cell>
          <cell r="B704" t="str">
            <v>Rejas por ventanas diseño sencillo</v>
          </cell>
          <cell r="C704" t="str">
            <v>pc</v>
          </cell>
          <cell r="D704">
            <v>1</v>
          </cell>
          <cell r="E704">
            <v>45</v>
          </cell>
          <cell r="F704">
            <v>45</v>
          </cell>
        </row>
        <row r="705">
          <cell r="A705" t="str">
            <v>VP03.010</v>
          </cell>
          <cell r="B705" t="str">
            <v>Silicone en tubo</v>
          </cell>
          <cell r="C705" t="str">
            <v>u</v>
          </cell>
          <cell r="D705">
            <v>1</v>
          </cell>
          <cell r="E705">
            <v>53</v>
          </cell>
          <cell r="F705">
            <v>53</v>
          </cell>
        </row>
        <row r="706">
          <cell r="A706" t="str">
            <v>VP03.011</v>
          </cell>
          <cell r="B706" t="str">
            <v>Masilla blanca "Relly-on", tubo</v>
          </cell>
          <cell r="C706" t="str">
            <v>u</v>
          </cell>
          <cell r="D706">
            <v>1</v>
          </cell>
          <cell r="E706">
            <v>23</v>
          </cell>
          <cell r="F706">
            <v>23</v>
          </cell>
        </row>
        <row r="707">
          <cell r="A707" t="str">
            <v>YS</v>
          </cell>
          <cell r="B707" t="str">
            <v>YESO Y PLAFONES (TODO COSTO)</v>
          </cell>
          <cell r="D707" t="str">
            <v/>
          </cell>
          <cell r="F707" t="str">
            <v/>
          </cell>
        </row>
        <row r="708">
          <cell r="A708" t="str">
            <v>YS01.001</v>
          </cell>
          <cell r="B708" t="str">
            <v>Cornisa</v>
          </cell>
          <cell r="C708" t="str">
            <v>m</v>
          </cell>
          <cell r="D708">
            <v>1</v>
          </cell>
          <cell r="E708">
            <v>80</v>
          </cell>
          <cell r="F708">
            <v>80</v>
          </cell>
        </row>
        <row r="709">
          <cell r="A709" t="str">
            <v>YS02.001</v>
          </cell>
          <cell r="B709" t="str">
            <v>Plafón (directo sobre la losa vaciada)</v>
          </cell>
          <cell r="C709" t="str">
            <v>m2</v>
          </cell>
          <cell r="D709">
            <v>1</v>
          </cell>
          <cell r="E709">
            <v>80</v>
          </cell>
          <cell r="F709">
            <v>80</v>
          </cell>
        </row>
        <row r="710">
          <cell r="A710" t="str">
            <v>YS02.002</v>
          </cell>
          <cell r="B710" t="str">
            <v>Plafón en láminas</v>
          </cell>
          <cell r="C710" t="str">
            <v>m2</v>
          </cell>
          <cell r="D710">
            <v>1</v>
          </cell>
          <cell r="E710">
            <v>280</v>
          </cell>
          <cell r="F710">
            <v>280</v>
          </cell>
        </row>
        <row r="711">
          <cell r="A711" t="str">
            <v>YS02.003</v>
          </cell>
          <cell r="B711" t="str">
            <v>Plafón Sheet Rock - Instalado</v>
          </cell>
          <cell r="C711" t="str">
            <v>m2</v>
          </cell>
          <cell r="D711">
            <v>1.08</v>
          </cell>
          <cell r="E711">
            <v>450</v>
          </cell>
          <cell r="F711">
            <v>486</v>
          </cell>
        </row>
        <row r="712">
          <cell r="A712" t="str">
            <v>YS03.001</v>
          </cell>
          <cell r="B712" t="str">
            <v>Rosetas</v>
          </cell>
          <cell r="C712" t="str">
            <v>u</v>
          </cell>
          <cell r="D712">
            <v>1</v>
          </cell>
          <cell r="E712">
            <v>100</v>
          </cell>
          <cell r="F712">
            <v>100</v>
          </cell>
        </row>
        <row r="716">
          <cell r="A716" t="str">
            <v>MO</v>
          </cell>
          <cell r="B716" t="str">
            <v xml:space="preserve">MANO DE OBRA </v>
          </cell>
          <cell r="D716" t="str">
            <v/>
          </cell>
          <cell r="F716" t="str">
            <v/>
          </cell>
        </row>
        <row r="717">
          <cell r="A717" t="str">
            <v>MO01-30.</v>
          </cell>
          <cell r="B717" t="str">
            <v>Albañileria</v>
          </cell>
          <cell r="D717" t="str">
            <v/>
          </cell>
          <cell r="F717" t="str">
            <v/>
          </cell>
        </row>
        <row r="718">
          <cell r="A718" t="str">
            <v>MO01.</v>
          </cell>
          <cell r="B718" t="str">
            <v>Colocacion de Bloques</v>
          </cell>
          <cell r="D718" t="str">
            <v/>
          </cell>
          <cell r="F718" t="str">
            <v/>
          </cell>
        </row>
        <row r="719">
          <cell r="A719" t="str">
            <v>MO01.001</v>
          </cell>
          <cell r="B719" t="str">
            <v>Colocación Bloques de 4"x8"x16"</v>
          </cell>
          <cell r="C719" t="str">
            <v>u</v>
          </cell>
          <cell r="D719">
            <v>1</v>
          </cell>
          <cell r="E719">
            <v>4.28</v>
          </cell>
          <cell r="F719">
            <v>4.28</v>
          </cell>
        </row>
        <row r="720">
          <cell r="A720" t="str">
            <v>MO01.002</v>
          </cell>
          <cell r="B720" t="str">
            <v>Colocación Bloques de 6"x8"x16"</v>
          </cell>
          <cell r="C720" t="str">
            <v>u</v>
          </cell>
          <cell r="D720">
            <v>1</v>
          </cell>
          <cell r="E720">
            <v>3.57</v>
          </cell>
          <cell r="F720">
            <v>3.57</v>
          </cell>
        </row>
        <row r="721">
          <cell r="A721" t="str">
            <v>MO01.004</v>
          </cell>
          <cell r="B721" t="str">
            <v>Colocación Bloques de 8"x8"x16"</v>
          </cell>
          <cell r="C721" t="str">
            <v>u</v>
          </cell>
          <cell r="D721">
            <v>1</v>
          </cell>
          <cell r="E721">
            <v>3.96</v>
          </cell>
          <cell r="F721">
            <v>3.96</v>
          </cell>
        </row>
        <row r="722">
          <cell r="A722" t="str">
            <v>MO01.008</v>
          </cell>
          <cell r="B722" t="str">
            <v>Colocación Bloques de Cristal</v>
          </cell>
          <cell r="C722" t="str">
            <v>u</v>
          </cell>
          <cell r="D722">
            <v>1</v>
          </cell>
          <cell r="E722">
            <v>21.75</v>
          </cell>
          <cell r="F722">
            <v>21.75</v>
          </cell>
        </row>
        <row r="723">
          <cell r="A723" t="str">
            <v>MO02.</v>
          </cell>
          <cell r="B723" t="str">
            <v>Empañetes, Terminación de Paredes y Plafones</v>
          </cell>
          <cell r="D723" t="str">
            <v/>
          </cell>
          <cell r="F723" t="str">
            <v/>
          </cell>
        </row>
        <row r="724">
          <cell r="A724" t="str">
            <v>MO02.001</v>
          </cell>
          <cell r="B724" t="str">
            <v>Fraguache con Escoba</v>
          </cell>
          <cell r="C724" t="str">
            <v>m2</v>
          </cell>
          <cell r="D724">
            <v>1</v>
          </cell>
          <cell r="E724">
            <v>4.13</v>
          </cell>
          <cell r="F724">
            <v>4.13</v>
          </cell>
        </row>
        <row r="725">
          <cell r="A725" t="str">
            <v>MO02.002</v>
          </cell>
          <cell r="B725" t="str">
            <v>Careteo con Llana</v>
          </cell>
          <cell r="C725" t="str">
            <v>m2</v>
          </cell>
          <cell r="D725">
            <v>1</v>
          </cell>
          <cell r="E725">
            <v>7</v>
          </cell>
          <cell r="F725">
            <v>7</v>
          </cell>
        </row>
        <row r="726">
          <cell r="A726" t="str">
            <v>MO02.010</v>
          </cell>
          <cell r="B726" t="str">
            <v>Empañete en Interior, en Paredes, Maestrado y a Plomo</v>
          </cell>
          <cell r="C726" t="str">
            <v>m2</v>
          </cell>
          <cell r="D726">
            <v>1</v>
          </cell>
          <cell r="E726">
            <v>19.11</v>
          </cell>
          <cell r="F726">
            <v>19.11</v>
          </cell>
        </row>
        <row r="727">
          <cell r="A727" t="str">
            <v>MO02.011</v>
          </cell>
          <cell r="B727" t="str">
            <v>Empañete Exterior, Maestrado y a Plomo (Sin Andamios)</v>
          </cell>
          <cell r="C727" t="str">
            <v>m2</v>
          </cell>
          <cell r="D727">
            <v>1</v>
          </cell>
          <cell r="E727">
            <v>34.549999999999997</v>
          </cell>
          <cell r="F727">
            <v>34.549999999999997</v>
          </cell>
        </row>
        <row r="728">
          <cell r="A728" t="str">
            <v>MO02.012</v>
          </cell>
          <cell r="B728" t="str">
            <v>Empañete en Techos y Vigas</v>
          </cell>
          <cell r="C728" t="str">
            <v>m2</v>
          </cell>
          <cell r="D728">
            <v>1</v>
          </cell>
          <cell r="E728">
            <v>38</v>
          </cell>
          <cell r="F728">
            <v>38</v>
          </cell>
        </row>
        <row r="729">
          <cell r="A729" t="str">
            <v>MO02.013</v>
          </cell>
          <cell r="B729" t="str">
            <v>Empañete en Columnas Aisladas desde 20 cms. de Ancho en Adelate</v>
          </cell>
          <cell r="C729" t="str">
            <v>m2</v>
          </cell>
          <cell r="D729">
            <v>1</v>
          </cell>
          <cell r="E729">
            <v>38.29</v>
          </cell>
          <cell r="F729">
            <v>38.29</v>
          </cell>
        </row>
        <row r="730">
          <cell r="A730" t="str">
            <v>MO02.014</v>
          </cell>
          <cell r="B730" t="str">
            <v>Empañete en Techos, Maestrado y a nivel, 2 cms. minimo</v>
          </cell>
          <cell r="C730" t="str">
            <v>m2</v>
          </cell>
          <cell r="D730">
            <v>1</v>
          </cell>
          <cell r="E730">
            <v>53.42</v>
          </cell>
          <cell r="F730">
            <v>53.42</v>
          </cell>
        </row>
        <row r="731">
          <cell r="A731" t="str">
            <v>MO02.024</v>
          </cell>
          <cell r="B731" t="str">
            <v>Cantos en Vigas, Columnas, Antepechos y Mochetas</v>
          </cell>
          <cell r="C731" t="str">
            <v>m</v>
          </cell>
          <cell r="D731">
            <v>1</v>
          </cell>
          <cell r="E731">
            <v>12.83</v>
          </cell>
          <cell r="F731">
            <v>12.83</v>
          </cell>
        </row>
        <row r="732">
          <cell r="A732" t="str">
            <v>MO02.026</v>
          </cell>
          <cell r="B732" t="str">
            <v>Goteros Colgantes</v>
          </cell>
          <cell r="C732" t="str">
            <v>m</v>
          </cell>
          <cell r="D732">
            <v>1</v>
          </cell>
          <cell r="E732">
            <v>29.62</v>
          </cell>
          <cell r="F732">
            <v>29.62</v>
          </cell>
        </row>
        <row r="733">
          <cell r="A733" t="str">
            <v>MO03.</v>
          </cell>
          <cell r="B733" t="str">
            <v>Terminacion de Techos e Impermeabilización</v>
          </cell>
          <cell r="D733" t="str">
            <v/>
          </cell>
          <cell r="F733" t="str">
            <v/>
          </cell>
        </row>
        <row r="734">
          <cell r="A734" t="str">
            <v>MO03.001</v>
          </cell>
          <cell r="B734" t="str">
            <v>Zabaleta en Techos</v>
          </cell>
          <cell r="C734" t="str">
            <v>m</v>
          </cell>
          <cell r="D734">
            <v>1</v>
          </cell>
          <cell r="E734">
            <v>13.33</v>
          </cell>
          <cell r="F734">
            <v>13.33</v>
          </cell>
        </row>
        <row r="735">
          <cell r="A735" t="str">
            <v>MO03.003</v>
          </cell>
          <cell r="B735" t="str">
            <v>Fino Techo Horizontal, sin Incluir Subida de Materiales</v>
          </cell>
          <cell r="C735" t="str">
            <v>m2</v>
          </cell>
          <cell r="D735">
            <v>1</v>
          </cell>
          <cell r="E735">
            <v>25</v>
          </cell>
          <cell r="F735">
            <v>25</v>
          </cell>
        </row>
        <row r="736">
          <cell r="A736" t="str">
            <v>MO03.004</v>
          </cell>
          <cell r="B736" t="str">
            <v>Fino Techo Inclinado, sin Incluir Subida de Materiales</v>
          </cell>
          <cell r="C736" t="str">
            <v>m2</v>
          </cell>
          <cell r="D736">
            <v>1</v>
          </cell>
          <cell r="E736">
            <v>15.38</v>
          </cell>
          <cell r="F736">
            <v>15.38</v>
          </cell>
        </row>
        <row r="737">
          <cell r="A737" t="str">
            <v>MO03.005</v>
          </cell>
          <cell r="B737" t="str">
            <v>Fino Techo Tipo Bermuda, Cantos, sin Incluir Subida de Materiales</v>
          </cell>
          <cell r="C737" t="str">
            <v>m2</v>
          </cell>
          <cell r="D737">
            <v>1</v>
          </cell>
          <cell r="E737">
            <v>58.46</v>
          </cell>
          <cell r="F737">
            <v>58.46</v>
          </cell>
        </row>
        <row r="738">
          <cell r="A738" t="str">
            <v>MO04.</v>
          </cell>
          <cell r="B738" t="str">
            <v>Construcción  de Pisos y Colocación de Zocalos</v>
          </cell>
          <cell r="D738" t="str">
            <v/>
          </cell>
          <cell r="F738" t="str">
            <v/>
          </cell>
        </row>
        <row r="739">
          <cell r="A739" t="str">
            <v>MO04.004</v>
          </cell>
          <cell r="B739" t="str">
            <v>Piso horm.  frotado con espesor de 10 cms</v>
          </cell>
          <cell r="C739" t="str">
            <v>m2</v>
          </cell>
          <cell r="D739">
            <v>1</v>
          </cell>
          <cell r="E739">
            <v>27.5</v>
          </cell>
          <cell r="F739">
            <v>27.5</v>
          </cell>
        </row>
        <row r="740">
          <cell r="A740" t="str">
            <v>MO04.006</v>
          </cell>
          <cell r="B740" t="str">
            <v>Piso horm.  pulido marcado a violín, con espesor de 10 cms</v>
          </cell>
          <cell r="C740" t="str">
            <v>m2</v>
          </cell>
          <cell r="D740">
            <v>1</v>
          </cell>
          <cell r="E740">
            <v>38.82</v>
          </cell>
          <cell r="F740">
            <v>38.82</v>
          </cell>
        </row>
        <row r="741">
          <cell r="A741" t="str">
            <v>MO04.014</v>
          </cell>
          <cell r="B741" t="str">
            <v>Colcoc. Piso mosaico de granito 30x30 cms</v>
          </cell>
          <cell r="C741" t="str">
            <v>m2</v>
          </cell>
          <cell r="D741">
            <v>1</v>
          </cell>
          <cell r="E741">
            <v>45</v>
          </cell>
          <cell r="F741">
            <v>45</v>
          </cell>
        </row>
        <row r="742">
          <cell r="A742" t="str">
            <v>MO04.020</v>
          </cell>
          <cell r="B742" t="str">
            <v>Coloc. Vibrazo 30x30 cms</v>
          </cell>
          <cell r="C742" t="str">
            <v>m2</v>
          </cell>
          <cell r="D742">
            <v>1</v>
          </cell>
          <cell r="E742">
            <v>45</v>
          </cell>
          <cell r="F742">
            <v>45</v>
          </cell>
        </row>
        <row r="743">
          <cell r="A743" t="str">
            <v>MO04.023</v>
          </cell>
          <cell r="B743" t="str">
            <v>Coloc. Pisos de Madera</v>
          </cell>
          <cell r="C743" t="str">
            <v>m2</v>
          </cell>
          <cell r="D743">
            <v>1</v>
          </cell>
          <cell r="E743">
            <v>73.13</v>
          </cell>
          <cell r="F743">
            <v>73.13</v>
          </cell>
        </row>
        <row r="744">
          <cell r="A744" t="str">
            <v>MO04.027</v>
          </cell>
          <cell r="B744" t="str">
            <v>Piso de Losetas Cerámica Importada 15x15 -20x20 cms, más Base y Nivel</v>
          </cell>
          <cell r="C744" t="str">
            <v>m2</v>
          </cell>
          <cell r="D744">
            <v>1</v>
          </cell>
          <cell r="E744">
            <v>91.58</v>
          </cell>
          <cell r="F744">
            <v>91.58</v>
          </cell>
        </row>
        <row r="745">
          <cell r="A745" t="str">
            <v>MO04.028</v>
          </cell>
          <cell r="B745" t="str">
            <v>Piso de Losetas Cerámica Criolla 15x15 -20x20 cms, sin Base y Nivel</v>
          </cell>
          <cell r="C745" t="str">
            <v>m2</v>
          </cell>
          <cell r="D745">
            <v>1</v>
          </cell>
          <cell r="E745">
            <v>72.5</v>
          </cell>
          <cell r="F745">
            <v>72.5</v>
          </cell>
        </row>
        <row r="746">
          <cell r="A746" t="str">
            <v>MO04.029</v>
          </cell>
          <cell r="B746" t="str">
            <v>Piso de Losetas Cerámica Criolla 15x15 -20x20 cms, más Base y Nivel</v>
          </cell>
          <cell r="C746" t="str">
            <v>m2</v>
          </cell>
          <cell r="D746">
            <v>1</v>
          </cell>
          <cell r="E746">
            <v>87</v>
          </cell>
          <cell r="F746">
            <v>87</v>
          </cell>
        </row>
        <row r="747">
          <cell r="A747" t="str">
            <v>MO04.036</v>
          </cell>
          <cell r="B747" t="str">
            <v>Colocación de Zócalos Corrientes</v>
          </cell>
          <cell r="C747" t="str">
            <v>m</v>
          </cell>
          <cell r="D747">
            <v>1</v>
          </cell>
          <cell r="E747">
            <v>19.77</v>
          </cell>
          <cell r="F747">
            <v>19.77</v>
          </cell>
        </row>
        <row r="748">
          <cell r="A748" t="str">
            <v>MO04.037</v>
          </cell>
          <cell r="B748" t="str">
            <v>Colocación de Zócalos Corrientes para Escaleras</v>
          </cell>
          <cell r="C748" t="str">
            <v>m</v>
          </cell>
          <cell r="D748">
            <v>1</v>
          </cell>
          <cell r="E748">
            <v>33.46</v>
          </cell>
          <cell r="F748">
            <v>33.46</v>
          </cell>
        </row>
        <row r="749">
          <cell r="A749" t="str">
            <v>MO04.042</v>
          </cell>
          <cell r="B749" t="str">
            <v>Quicios y Entre Puertas</v>
          </cell>
          <cell r="C749" t="str">
            <v>m</v>
          </cell>
          <cell r="D749">
            <v>1</v>
          </cell>
          <cell r="E749">
            <v>32.83</v>
          </cell>
          <cell r="F749">
            <v>32.83</v>
          </cell>
        </row>
        <row r="750">
          <cell r="A750" t="str">
            <v>MO05.</v>
          </cell>
          <cell r="B750" t="str">
            <v>Escalones</v>
          </cell>
        </row>
        <row r="751">
          <cell r="A751" t="str">
            <v>MO05.001</v>
          </cell>
          <cell r="B751" t="str">
            <v>Confección de Escalones Revestidos de Mezcla</v>
          </cell>
          <cell r="C751" t="str">
            <v>m</v>
          </cell>
          <cell r="D751">
            <v>1</v>
          </cell>
          <cell r="E751">
            <v>48.13</v>
          </cell>
          <cell r="F751">
            <v>48.13</v>
          </cell>
        </row>
        <row r="752">
          <cell r="A752" t="str">
            <v>MO05.002</v>
          </cell>
          <cell r="B752" t="str">
            <v>Terminación de Escalones de Cemento</v>
          </cell>
          <cell r="C752" t="str">
            <v>m</v>
          </cell>
          <cell r="D752">
            <v>1</v>
          </cell>
          <cell r="E752">
            <v>28.52</v>
          </cell>
          <cell r="F752">
            <v>28.52</v>
          </cell>
        </row>
        <row r="753">
          <cell r="A753" t="str">
            <v>MO05.003</v>
          </cell>
          <cell r="B753" t="str">
            <v>Montura Escalones en Escaleras (Huellas y Contra Huellas)</v>
          </cell>
          <cell r="C753" t="str">
            <v>m</v>
          </cell>
          <cell r="D753">
            <v>1</v>
          </cell>
          <cell r="E753">
            <v>54.38</v>
          </cell>
          <cell r="F753">
            <v>54.38</v>
          </cell>
        </row>
        <row r="754">
          <cell r="A754" t="str">
            <v>MO05.004</v>
          </cell>
          <cell r="B754" t="str">
            <v>Revestimiento Escalones en mosaicos</v>
          </cell>
          <cell r="C754" t="str">
            <v>m</v>
          </cell>
          <cell r="D754">
            <v>1</v>
          </cell>
          <cell r="E754">
            <v>45.79</v>
          </cell>
          <cell r="F754">
            <v>45.79</v>
          </cell>
        </row>
        <row r="755">
          <cell r="A755" t="str">
            <v>MO05.005</v>
          </cell>
          <cell r="B755" t="str">
            <v>Montura de escalones en accesos de granito</v>
          </cell>
          <cell r="C755" t="str">
            <v>m</v>
          </cell>
          <cell r="D755">
            <v>1</v>
          </cell>
          <cell r="E755">
            <v>62.14</v>
          </cell>
          <cell r="F755">
            <v>62.14</v>
          </cell>
        </row>
        <row r="756">
          <cell r="A756" t="str">
            <v>MO05.006</v>
          </cell>
          <cell r="B756" t="str">
            <v>Escalones revestido cerámica criolla, incluyendo huella y c. h. y vuelo</v>
          </cell>
          <cell r="C756" t="str">
            <v>m</v>
          </cell>
          <cell r="D756">
            <v>1</v>
          </cell>
          <cell r="E756">
            <v>88.78</v>
          </cell>
          <cell r="F756">
            <v>88.78</v>
          </cell>
        </row>
        <row r="757">
          <cell r="A757" t="str">
            <v>MO05.007</v>
          </cell>
          <cell r="B757" t="str">
            <v>Escalones revestido cerámica importada, incluyendo huella y c. h. y vuelo</v>
          </cell>
          <cell r="C757" t="str">
            <v>m</v>
          </cell>
          <cell r="D757">
            <v>1</v>
          </cell>
          <cell r="E757">
            <v>108.75</v>
          </cell>
          <cell r="F757">
            <v>108.75</v>
          </cell>
        </row>
        <row r="758">
          <cell r="A758" t="str">
            <v>MO05.008</v>
          </cell>
          <cell r="B758" t="str">
            <v>Confección escalones y revestimiento de ladrillos</v>
          </cell>
          <cell r="C758" t="str">
            <v>m</v>
          </cell>
          <cell r="D758">
            <v>1</v>
          </cell>
          <cell r="E758">
            <v>111.54</v>
          </cell>
          <cell r="F758">
            <v>111.54</v>
          </cell>
        </row>
        <row r="759">
          <cell r="A759" t="str">
            <v>MO05.009</v>
          </cell>
          <cell r="B759" t="str">
            <v>Revestimiento de escalones en ladrillos</v>
          </cell>
          <cell r="C759" t="str">
            <v>m</v>
          </cell>
          <cell r="D759">
            <v>1</v>
          </cell>
          <cell r="E759">
            <v>91.58</v>
          </cell>
          <cell r="F759">
            <v>91.58</v>
          </cell>
        </row>
        <row r="760">
          <cell r="A760" t="str">
            <v>MO06.</v>
          </cell>
          <cell r="B760" t="str">
            <v>Revestimiento de Paredes de Baños</v>
          </cell>
          <cell r="D760" t="str">
            <v/>
          </cell>
          <cell r="F760" t="str">
            <v/>
          </cell>
        </row>
        <row r="761">
          <cell r="A761" t="str">
            <v>MO06.007</v>
          </cell>
          <cell r="B761" t="str">
            <v>Bañera revestida de azulejos, altura 30 cms, hasta 1.50 m. de largo</v>
          </cell>
          <cell r="C761" t="str">
            <v>u</v>
          </cell>
          <cell r="D761">
            <v>1</v>
          </cell>
          <cell r="E761">
            <v>580</v>
          </cell>
          <cell r="F761">
            <v>580</v>
          </cell>
        </row>
        <row r="762">
          <cell r="A762" t="str">
            <v>MO06.008</v>
          </cell>
          <cell r="B762" t="str">
            <v>Bañera revestida de azulejos, altura 30 cms, 1.50 - 1.80 m de largo</v>
          </cell>
          <cell r="C762" t="str">
            <v>u</v>
          </cell>
          <cell r="D762">
            <v>1</v>
          </cell>
          <cell r="E762">
            <v>669.23</v>
          </cell>
          <cell r="F762">
            <v>669.23</v>
          </cell>
        </row>
        <row r="763">
          <cell r="A763" t="str">
            <v>MO06.014</v>
          </cell>
          <cell r="B763" t="str">
            <v>Mochetas de cerámica importada</v>
          </cell>
          <cell r="C763" t="str">
            <v>m</v>
          </cell>
          <cell r="D763">
            <v>1</v>
          </cell>
          <cell r="E763">
            <v>66.92</v>
          </cell>
          <cell r="F763">
            <v>66.92</v>
          </cell>
        </row>
        <row r="764">
          <cell r="A764" t="str">
            <v>MO06.015</v>
          </cell>
          <cell r="B764" t="str">
            <v>Coloc en paredes de losetas de cerámica criolla de 15x15 - 20x20 cms</v>
          </cell>
          <cell r="C764" t="str">
            <v>m</v>
          </cell>
          <cell r="D764">
            <v>1</v>
          </cell>
          <cell r="E764">
            <v>82.86</v>
          </cell>
          <cell r="F764">
            <v>82.86</v>
          </cell>
        </row>
        <row r="765">
          <cell r="A765" t="str">
            <v>MO06.016</v>
          </cell>
          <cell r="B765" t="str">
            <v>Coloc en paredes de losetas de cerámica importada de 15x15 - 20x20 cms</v>
          </cell>
          <cell r="C765" t="str">
            <v>m2</v>
          </cell>
          <cell r="D765">
            <v>1</v>
          </cell>
          <cell r="E765">
            <v>91.58</v>
          </cell>
          <cell r="F765">
            <v>91.58</v>
          </cell>
        </row>
        <row r="766">
          <cell r="A766" t="str">
            <v>MO06.019</v>
          </cell>
          <cell r="B766" t="str">
            <v>Hechura de base para baño</v>
          </cell>
          <cell r="C766" t="str">
            <v>u</v>
          </cell>
          <cell r="D766">
            <v>1</v>
          </cell>
          <cell r="E766">
            <v>72.5</v>
          </cell>
          <cell r="F766">
            <v>72.5</v>
          </cell>
        </row>
        <row r="767">
          <cell r="A767" t="str">
            <v>MO06.020</v>
          </cell>
          <cell r="B767" t="str">
            <v>Hechura de meseta de baño</v>
          </cell>
          <cell r="C767" t="str">
            <v>u</v>
          </cell>
          <cell r="D767">
            <v>1</v>
          </cell>
          <cell r="E767">
            <v>189.13</v>
          </cell>
          <cell r="F767">
            <v>189.13</v>
          </cell>
        </row>
        <row r="768">
          <cell r="A768" t="str">
            <v>MO06.025</v>
          </cell>
          <cell r="B768" t="str">
            <v>Preparación superficie para colocar pisos</v>
          </cell>
          <cell r="C768" t="str">
            <v>m2</v>
          </cell>
          <cell r="D768">
            <v>1</v>
          </cell>
          <cell r="E768">
            <v>9.89</v>
          </cell>
          <cell r="F768">
            <v>9.89</v>
          </cell>
        </row>
        <row r="769">
          <cell r="A769" t="str">
            <v>MO07.</v>
          </cell>
          <cell r="B769" t="str">
            <v>Instalación Accesorios de Baños</v>
          </cell>
          <cell r="D769" t="str">
            <v/>
          </cell>
          <cell r="F769" t="str">
            <v/>
          </cell>
        </row>
        <row r="770">
          <cell r="A770" t="str">
            <v>MO07.004</v>
          </cell>
          <cell r="B770" t="str">
            <v>Montura de botiquin de lujo, empotrado</v>
          </cell>
          <cell r="C770" t="str">
            <v>u</v>
          </cell>
          <cell r="D770">
            <v>1</v>
          </cell>
          <cell r="E770">
            <v>435</v>
          </cell>
          <cell r="F770">
            <v>435</v>
          </cell>
        </row>
        <row r="771">
          <cell r="A771" t="str">
            <v>MO07.005</v>
          </cell>
          <cell r="B771" t="str">
            <v>Montura de accesorios empotrados</v>
          </cell>
          <cell r="C771" t="str">
            <v>u</v>
          </cell>
          <cell r="D771">
            <v>1</v>
          </cell>
          <cell r="E771">
            <v>62.14</v>
          </cell>
          <cell r="F771">
            <v>62.14</v>
          </cell>
        </row>
        <row r="772">
          <cell r="A772" t="str">
            <v>MO07.006</v>
          </cell>
          <cell r="B772" t="str">
            <v>Montura de accesorios atornillados</v>
          </cell>
          <cell r="C772" t="str">
            <v>u</v>
          </cell>
          <cell r="D772">
            <v>1</v>
          </cell>
          <cell r="E772">
            <v>43.5</v>
          </cell>
          <cell r="F772">
            <v>43.5</v>
          </cell>
        </row>
        <row r="773">
          <cell r="A773" t="str">
            <v>MO07.007</v>
          </cell>
          <cell r="B773" t="str">
            <v>Montura de papelera porta servilletas</v>
          </cell>
          <cell r="C773" t="str">
            <v>u</v>
          </cell>
          <cell r="D773">
            <v>1</v>
          </cell>
          <cell r="E773">
            <v>43.5</v>
          </cell>
          <cell r="F773">
            <v>43.5</v>
          </cell>
        </row>
        <row r="774">
          <cell r="A774" t="str">
            <v>MO07.008</v>
          </cell>
          <cell r="B774" t="str">
            <v>Montura de repisas corrientes para baños</v>
          </cell>
          <cell r="C774" t="str">
            <v>u</v>
          </cell>
          <cell r="D774">
            <v>1</v>
          </cell>
          <cell r="E774">
            <v>72.5</v>
          </cell>
          <cell r="F774">
            <v>72.5</v>
          </cell>
        </row>
        <row r="775">
          <cell r="A775" t="str">
            <v>MO10.</v>
          </cell>
          <cell r="B775" t="str">
            <v>Trabajos en marmol</v>
          </cell>
          <cell r="D775" t="str">
            <v/>
          </cell>
          <cell r="F775" t="str">
            <v/>
          </cell>
        </row>
        <row r="776">
          <cell r="A776" t="str">
            <v>MO10.001</v>
          </cell>
          <cell r="B776" t="str">
            <v>Colocació Pisos de mármol</v>
          </cell>
          <cell r="C776" t="str">
            <v>m2</v>
          </cell>
          <cell r="D776">
            <v>1</v>
          </cell>
          <cell r="E776">
            <v>118.42</v>
          </cell>
          <cell r="F776">
            <v>118.42</v>
          </cell>
        </row>
        <row r="777">
          <cell r="A777" t="str">
            <v>MO13.</v>
          </cell>
          <cell r="B777" t="str">
            <v>Lavaderos, Vertederos, Desagues, Registros y Trampas de Grasas</v>
          </cell>
          <cell r="D777" t="str">
            <v/>
          </cell>
          <cell r="F777" t="str">
            <v/>
          </cell>
        </row>
        <row r="778">
          <cell r="A778" t="str">
            <v>MO13.007</v>
          </cell>
          <cell r="B778" t="str">
            <v>Confección de registro de más  de 60 x 60 cms (medida interior)</v>
          </cell>
          <cell r="C778" t="str">
            <v>u</v>
          </cell>
          <cell r="D778">
            <v>1</v>
          </cell>
          <cell r="E778">
            <v>308</v>
          </cell>
          <cell r="F778">
            <v>308</v>
          </cell>
        </row>
        <row r="779">
          <cell r="A779" t="str">
            <v>MO13.008</v>
          </cell>
          <cell r="B779" t="str">
            <v>Confección de trampa de grasa</v>
          </cell>
          <cell r="C779" t="str">
            <v>u</v>
          </cell>
          <cell r="D779">
            <v>1</v>
          </cell>
          <cell r="E779">
            <v>510</v>
          </cell>
          <cell r="F779">
            <v>510</v>
          </cell>
        </row>
        <row r="780">
          <cell r="A780" t="str">
            <v>MO14.</v>
          </cell>
          <cell r="B780" t="str">
            <v>Labores Varias</v>
          </cell>
          <cell r="D780" t="str">
            <v/>
          </cell>
          <cell r="F780" t="str">
            <v/>
          </cell>
        </row>
        <row r="781">
          <cell r="A781" t="str">
            <v>MO14.006</v>
          </cell>
          <cell r="B781" t="str">
            <v>Llenar huecos de bloques, bastones a 0.60m.</v>
          </cell>
          <cell r="C781" t="str">
            <v>u</v>
          </cell>
          <cell r="D781">
            <v>1</v>
          </cell>
          <cell r="E781">
            <v>0.49</v>
          </cell>
          <cell r="F781">
            <v>0.49</v>
          </cell>
        </row>
        <row r="782">
          <cell r="A782" t="str">
            <v>MO14.010</v>
          </cell>
          <cell r="B782" t="str">
            <v>Corte y amarre de varillas en bloques, bastones a 0.60 m.</v>
          </cell>
          <cell r="C782" t="str">
            <v>u</v>
          </cell>
          <cell r="D782">
            <v>1</v>
          </cell>
          <cell r="E782">
            <v>0.25</v>
          </cell>
          <cell r="F782">
            <v>0.25</v>
          </cell>
        </row>
        <row r="783">
          <cell r="A783" t="str">
            <v>MO15.</v>
          </cell>
          <cell r="B783" t="str">
            <v>Subir Materiales por Planta</v>
          </cell>
          <cell r="D783" t="str">
            <v/>
          </cell>
          <cell r="F783" t="str">
            <v/>
          </cell>
        </row>
        <row r="784">
          <cell r="A784" t="str">
            <v>MO15.001</v>
          </cell>
          <cell r="B784" t="str">
            <v>Subir ARENA por meseta un nivel</v>
          </cell>
          <cell r="C784" t="str">
            <v>m3</v>
          </cell>
          <cell r="D784">
            <v>1</v>
          </cell>
          <cell r="E784">
            <v>25.31</v>
          </cell>
          <cell r="F784">
            <v>25.31</v>
          </cell>
        </row>
        <row r="785">
          <cell r="A785" t="str">
            <v>MO15.002</v>
          </cell>
          <cell r="B785" t="str">
            <v>Subir ARENA por polea al 2do. nivel</v>
          </cell>
          <cell r="C785" t="str">
            <v>m3</v>
          </cell>
          <cell r="D785">
            <v>1</v>
          </cell>
          <cell r="E785">
            <v>40.5</v>
          </cell>
          <cell r="F785">
            <v>40.5</v>
          </cell>
        </row>
        <row r="786">
          <cell r="A786" t="str">
            <v>MO15.003</v>
          </cell>
          <cell r="B786" t="str">
            <v>Subir ARENA por polea al 3er. nivel</v>
          </cell>
          <cell r="C786" t="str">
            <v>m3</v>
          </cell>
          <cell r="D786">
            <v>1</v>
          </cell>
          <cell r="E786">
            <v>57.86</v>
          </cell>
          <cell r="F786">
            <v>57.86</v>
          </cell>
        </row>
        <row r="787">
          <cell r="A787" t="str">
            <v>MO15.004</v>
          </cell>
          <cell r="B787" t="str">
            <v>Subir ARENA por polea al 4to. nivel</v>
          </cell>
          <cell r="C787" t="str">
            <v>m3</v>
          </cell>
          <cell r="D787">
            <v>1</v>
          </cell>
          <cell r="E787">
            <v>81</v>
          </cell>
          <cell r="F787">
            <v>81</v>
          </cell>
        </row>
        <row r="788">
          <cell r="A788" t="str">
            <v>MO15.007</v>
          </cell>
          <cell r="B788" t="str">
            <v>Subir GRAVA por meseta un nivel</v>
          </cell>
          <cell r="C788" t="str">
            <v>m3</v>
          </cell>
          <cell r="D788">
            <v>1</v>
          </cell>
          <cell r="E788">
            <v>33.75</v>
          </cell>
          <cell r="F788">
            <v>33.75</v>
          </cell>
        </row>
        <row r="789">
          <cell r="A789" t="str">
            <v>MO15.008</v>
          </cell>
          <cell r="B789" t="str">
            <v>Subir GRAVA por polea al 2do. nivel</v>
          </cell>
          <cell r="C789" t="str">
            <v>m3</v>
          </cell>
          <cell r="D789">
            <v>1</v>
          </cell>
          <cell r="E789">
            <v>50.63</v>
          </cell>
          <cell r="F789">
            <v>50.63</v>
          </cell>
        </row>
        <row r="790">
          <cell r="A790" t="str">
            <v>MO15.009</v>
          </cell>
          <cell r="B790" t="str">
            <v>Subir GRAVA por polea al 3er. nivel</v>
          </cell>
          <cell r="C790" t="str">
            <v>m3</v>
          </cell>
          <cell r="D790">
            <v>1</v>
          </cell>
          <cell r="E790">
            <v>81</v>
          </cell>
          <cell r="F790">
            <v>81</v>
          </cell>
        </row>
        <row r="791">
          <cell r="A791" t="str">
            <v>MO15.010</v>
          </cell>
          <cell r="B791" t="str">
            <v>Subir GRAVA por polea al 4to. nivel</v>
          </cell>
          <cell r="C791" t="str">
            <v>m3</v>
          </cell>
          <cell r="D791">
            <v>1</v>
          </cell>
          <cell r="E791">
            <v>101.25</v>
          </cell>
          <cell r="F791">
            <v>101.25</v>
          </cell>
        </row>
        <row r="792">
          <cell r="A792" t="str">
            <v>MO15.013</v>
          </cell>
          <cell r="B792" t="str">
            <v>Subir cemento gris y blanco, cal y derretido por polea al 2do. nivel</v>
          </cell>
          <cell r="C792" t="str">
            <v>fda</v>
          </cell>
          <cell r="D792">
            <v>1</v>
          </cell>
          <cell r="E792">
            <v>1.69</v>
          </cell>
          <cell r="F792">
            <v>1.69</v>
          </cell>
        </row>
        <row r="793">
          <cell r="A793" t="str">
            <v>MO15.014</v>
          </cell>
          <cell r="B793" t="str">
            <v>Subir cemento gris y blanco, cal y derretido por polea al 3er. nivel</v>
          </cell>
          <cell r="C793" t="str">
            <v>fda</v>
          </cell>
          <cell r="D793">
            <v>2</v>
          </cell>
          <cell r="E793">
            <v>2.7</v>
          </cell>
          <cell r="F793">
            <v>5.4</v>
          </cell>
        </row>
        <row r="794">
          <cell r="A794" t="str">
            <v>MO15.015</v>
          </cell>
          <cell r="B794" t="str">
            <v>Subir cemento gris y blanco, cal y derretido por polea al 4to. nivel</v>
          </cell>
          <cell r="C794" t="str">
            <v>fda</v>
          </cell>
          <cell r="D794">
            <v>3</v>
          </cell>
          <cell r="E794">
            <v>3.68</v>
          </cell>
          <cell r="F794">
            <v>11.04</v>
          </cell>
        </row>
        <row r="795">
          <cell r="A795" t="str">
            <v>MO15.033</v>
          </cell>
          <cell r="B795" t="str">
            <v>Subir bloques de 6" por polea al 2do. nivel</v>
          </cell>
          <cell r="C795" t="str">
            <v>u</v>
          </cell>
          <cell r="D795">
            <v>1</v>
          </cell>
          <cell r="E795">
            <v>0.45</v>
          </cell>
          <cell r="F795">
            <v>0.45</v>
          </cell>
        </row>
        <row r="796">
          <cell r="A796" t="str">
            <v>MO15.034</v>
          </cell>
          <cell r="B796" t="str">
            <v>Subir bloques de 6" por polea al 3er. nivel</v>
          </cell>
          <cell r="C796" t="str">
            <v>u</v>
          </cell>
          <cell r="D796">
            <v>2</v>
          </cell>
          <cell r="E796">
            <v>0.68</v>
          </cell>
          <cell r="F796">
            <v>1.36</v>
          </cell>
        </row>
        <row r="797">
          <cell r="A797" t="str">
            <v>MO15.035</v>
          </cell>
          <cell r="B797" t="str">
            <v>Subir bloques de 6" por polea al 4to. nivel</v>
          </cell>
          <cell r="C797" t="str">
            <v>u</v>
          </cell>
          <cell r="D797">
            <v>3</v>
          </cell>
          <cell r="E797">
            <v>0.9</v>
          </cell>
          <cell r="F797">
            <v>2.7</v>
          </cell>
        </row>
        <row r="798">
          <cell r="A798" t="str">
            <v>MO15.043</v>
          </cell>
          <cell r="B798" t="str">
            <v>Subir bloques de 8" por polea al 2do. nivel</v>
          </cell>
          <cell r="C798" t="str">
            <v>u</v>
          </cell>
          <cell r="D798">
            <v>1</v>
          </cell>
          <cell r="E798">
            <v>0.56999999999999995</v>
          </cell>
          <cell r="F798">
            <v>0.56999999999999995</v>
          </cell>
        </row>
        <row r="799">
          <cell r="A799" t="str">
            <v>MO15.044</v>
          </cell>
          <cell r="B799" t="str">
            <v>Subir bloques de 8" por polea al 3er. nivel</v>
          </cell>
          <cell r="C799" t="str">
            <v>u</v>
          </cell>
          <cell r="D799">
            <v>2</v>
          </cell>
          <cell r="E799">
            <v>0.85</v>
          </cell>
          <cell r="F799">
            <v>1.7</v>
          </cell>
        </row>
        <row r="800">
          <cell r="A800" t="str">
            <v>MO15.045</v>
          </cell>
          <cell r="B800" t="str">
            <v>Subir bloques de 8" por polea al 4to. nivel</v>
          </cell>
          <cell r="C800" t="str">
            <v>u</v>
          </cell>
          <cell r="D800">
            <v>3</v>
          </cell>
          <cell r="E800">
            <v>1.1399999999999999</v>
          </cell>
          <cell r="F800">
            <v>3.42</v>
          </cell>
        </row>
        <row r="801">
          <cell r="A801" t="str">
            <v>MO31.</v>
          </cell>
          <cell r="B801" t="str">
            <v>Carpintería</v>
          </cell>
          <cell r="D801" t="str">
            <v/>
          </cell>
          <cell r="F801" t="str">
            <v/>
          </cell>
        </row>
        <row r="802">
          <cell r="A802" t="str">
            <v>MO31.001</v>
          </cell>
          <cell r="B802" t="str">
            <v>MO Encofrado y desencofrado, columnas hasta 30x30</v>
          </cell>
          <cell r="C802" t="str">
            <v>m</v>
          </cell>
          <cell r="D802">
            <v>1</v>
          </cell>
          <cell r="E802">
            <v>52</v>
          </cell>
          <cell r="F802">
            <v>52</v>
          </cell>
        </row>
        <row r="803">
          <cell r="A803" t="str">
            <v>MO31.002</v>
          </cell>
          <cell r="B803" t="str">
            <v>MO Encofrado y desencofrado, col de 40 hasta 50</v>
          </cell>
          <cell r="C803" t="str">
            <v>m</v>
          </cell>
          <cell r="D803">
            <v>1</v>
          </cell>
          <cell r="E803">
            <v>66</v>
          </cell>
          <cell r="F803">
            <v>66</v>
          </cell>
        </row>
        <row r="804">
          <cell r="A804" t="str">
            <v>MO31.003</v>
          </cell>
          <cell r="B804" t="str">
            <v>MO Encofrado y desencofrado, columnas y vigas de amarre</v>
          </cell>
          <cell r="C804" t="str">
            <v>m</v>
          </cell>
          <cell r="D804">
            <v>1</v>
          </cell>
          <cell r="E804">
            <v>25</v>
          </cell>
          <cell r="F804">
            <v>25</v>
          </cell>
        </row>
        <row r="805">
          <cell r="A805" t="str">
            <v>MO31.004</v>
          </cell>
          <cell r="B805" t="str">
            <v>MO Encofrado y desencofrado, muros por cara</v>
          </cell>
          <cell r="C805" t="str">
            <v>m2</v>
          </cell>
          <cell r="D805">
            <v>1</v>
          </cell>
          <cell r="E805">
            <v>86</v>
          </cell>
          <cell r="F805">
            <v>86</v>
          </cell>
        </row>
        <row r="806">
          <cell r="A806" t="str">
            <v>MO31.005</v>
          </cell>
          <cell r="B806" t="str">
            <v>MO Encofrado y desencofrado, vigas 20x40, hasta 3.6 m.</v>
          </cell>
          <cell r="C806" t="str">
            <v>m</v>
          </cell>
          <cell r="D806">
            <v>1</v>
          </cell>
          <cell r="E806">
            <v>49</v>
          </cell>
          <cell r="F806">
            <v>49</v>
          </cell>
        </row>
        <row r="807">
          <cell r="A807" t="str">
            <v>MO31.006</v>
          </cell>
          <cell r="B807" t="str">
            <v>MO Encofrado y desencofrado, vigas 30x50, hasta 3.6 m.</v>
          </cell>
          <cell r="C807" t="str">
            <v>m</v>
          </cell>
          <cell r="D807">
            <v>1</v>
          </cell>
          <cell r="E807">
            <v>64</v>
          </cell>
          <cell r="F807">
            <v>64</v>
          </cell>
        </row>
        <row r="808">
          <cell r="A808" t="str">
            <v>MO31.007</v>
          </cell>
          <cell r="B808" t="str">
            <v>MO Encofrado y desencofrado, vigas 30x60, hasta 3.6 m.</v>
          </cell>
          <cell r="C808" t="str">
            <v>m</v>
          </cell>
          <cell r="D808">
            <v>1</v>
          </cell>
          <cell r="E808">
            <v>72</v>
          </cell>
          <cell r="F808">
            <v>72</v>
          </cell>
        </row>
        <row r="809">
          <cell r="A809" t="str">
            <v>MO31.008</v>
          </cell>
          <cell r="B809" t="str">
            <v>MO Encofrado y desencofrado, vigas 40x80, hasta 3.6 m.</v>
          </cell>
          <cell r="C809" t="str">
            <v>m</v>
          </cell>
          <cell r="D809">
            <v>1</v>
          </cell>
          <cell r="E809">
            <v>96</v>
          </cell>
          <cell r="F809">
            <v>96</v>
          </cell>
        </row>
        <row r="810">
          <cell r="A810" t="str">
            <v>MO31.009</v>
          </cell>
          <cell r="B810" t="str">
            <v>MO Encofrado y desencofrado, dinteles 0.20, hasta 2 m.</v>
          </cell>
          <cell r="C810" t="str">
            <v>m</v>
          </cell>
          <cell r="D810">
            <v>1</v>
          </cell>
          <cell r="E810">
            <v>28</v>
          </cell>
          <cell r="F810">
            <v>28</v>
          </cell>
        </row>
        <row r="811">
          <cell r="A811" t="str">
            <v>MO31.010</v>
          </cell>
          <cell r="B811" t="str">
            <v>MO Encofrado y desencofrado, losas planas, hasta 2.75 m. de altura</v>
          </cell>
          <cell r="C811" t="str">
            <v>m2</v>
          </cell>
          <cell r="D811">
            <v>1</v>
          </cell>
          <cell r="E811">
            <v>37</v>
          </cell>
          <cell r="F811">
            <v>37</v>
          </cell>
        </row>
        <row r="812">
          <cell r="A812" t="str">
            <v>MO31.011</v>
          </cell>
          <cell r="B812" t="str">
            <v>MO Encofrado y desencofrado, losas en varias aguas.</v>
          </cell>
          <cell r="C812" t="str">
            <v>m2</v>
          </cell>
          <cell r="D812">
            <v>1</v>
          </cell>
          <cell r="E812">
            <v>78</v>
          </cell>
          <cell r="F812">
            <v>78</v>
          </cell>
        </row>
        <row r="813">
          <cell r="A813" t="str">
            <v>MO31.012</v>
          </cell>
          <cell r="B813" t="str">
            <v>MO Encofrado y desencofrado, rampas escaleras.</v>
          </cell>
          <cell r="C813" t="str">
            <v>u</v>
          </cell>
          <cell r="D813">
            <v>1</v>
          </cell>
          <cell r="E813">
            <v>450</v>
          </cell>
          <cell r="F813">
            <v>450</v>
          </cell>
        </row>
        <row r="814">
          <cell r="A814" t="str">
            <v>MO31.013</v>
          </cell>
          <cell r="B814" t="str">
            <v xml:space="preserve">MO Encofrado y desencofrado, zapatas columnas </v>
          </cell>
          <cell r="C814" t="str">
            <v>u</v>
          </cell>
          <cell r="D814">
            <v>1</v>
          </cell>
          <cell r="E814">
            <v>120</v>
          </cell>
          <cell r="F814">
            <v>120</v>
          </cell>
        </row>
        <row r="815">
          <cell r="A815" t="str">
            <v>MO31.014</v>
          </cell>
          <cell r="B815" t="str">
            <v>MO Encofrado y desencofrado, zapatas columnas combinadas</v>
          </cell>
          <cell r="C815" t="str">
            <v>u</v>
          </cell>
          <cell r="D815">
            <v>1</v>
          </cell>
          <cell r="E815">
            <v>240</v>
          </cell>
          <cell r="F815">
            <v>240</v>
          </cell>
        </row>
        <row r="816">
          <cell r="A816" t="str">
            <v>MO31.015</v>
          </cell>
          <cell r="B816" t="str">
            <v>MO Encofrado y desencofrado, Muros y Nucleos de Ascensor</v>
          </cell>
          <cell r="C816" t="str">
            <v>m3</v>
          </cell>
          <cell r="D816">
            <v>1</v>
          </cell>
          <cell r="E816">
            <v>666.55</v>
          </cell>
          <cell r="F816">
            <v>666.55</v>
          </cell>
        </row>
        <row r="817">
          <cell r="A817" t="str">
            <v>MO31.016</v>
          </cell>
          <cell r="B817" t="str">
            <v>MO Encofrado y desencofrado, antepechos</v>
          </cell>
          <cell r="C817" t="str">
            <v>m</v>
          </cell>
          <cell r="D817">
            <v>1</v>
          </cell>
          <cell r="E817">
            <v>25</v>
          </cell>
          <cell r="F817">
            <v>25</v>
          </cell>
        </row>
        <row r="818">
          <cell r="A818" t="str">
            <v>MO31.101</v>
          </cell>
          <cell r="B818" t="str">
            <v>Coloc. láminas de Asbesto Cemento</v>
          </cell>
          <cell r="C818" t="str">
            <v>m2</v>
          </cell>
          <cell r="D818">
            <v>1</v>
          </cell>
          <cell r="E818">
            <v>29</v>
          </cell>
          <cell r="F818">
            <v>29</v>
          </cell>
        </row>
        <row r="819">
          <cell r="A819" t="str">
            <v>MO31.102</v>
          </cell>
          <cell r="B819" t="str">
            <v>Coloc. Caballete de Asbesto</v>
          </cell>
          <cell r="C819" t="str">
            <v>u</v>
          </cell>
          <cell r="D819">
            <v>1</v>
          </cell>
          <cell r="E819">
            <v>5.0999999999999996</v>
          </cell>
          <cell r="F819">
            <v>5.0999999999999996</v>
          </cell>
        </row>
        <row r="820">
          <cell r="A820" t="str">
            <v>MO31.103</v>
          </cell>
          <cell r="B820" t="str">
            <v>Coloc. láminas de Zinc Acanalado</v>
          </cell>
          <cell r="C820" t="str">
            <v>m2</v>
          </cell>
          <cell r="D820">
            <v>1</v>
          </cell>
          <cell r="E820">
            <v>18</v>
          </cell>
          <cell r="F820">
            <v>18</v>
          </cell>
        </row>
        <row r="821">
          <cell r="A821" t="str">
            <v>MO31.104</v>
          </cell>
          <cell r="B821" t="str">
            <v>Coloc. Caballete de Zinc</v>
          </cell>
          <cell r="C821" t="str">
            <v>u</v>
          </cell>
          <cell r="D821">
            <v>1</v>
          </cell>
          <cell r="E821">
            <v>3.6</v>
          </cell>
          <cell r="F821">
            <v>3.6</v>
          </cell>
        </row>
        <row r="822">
          <cell r="A822" t="str">
            <v>MO36.</v>
          </cell>
          <cell r="B822" t="str">
            <v>Electricidad</v>
          </cell>
          <cell r="D822" t="str">
            <v/>
          </cell>
          <cell r="F822" t="str">
            <v/>
          </cell>
        </row>
        <row r="823">
          <cell r="A823" t="str">
            <v>MO36.001</v>
          </cell>
          <cell r="B823" t="str">
            <v>Coloc. Luces</v>
          </cell>
          <cell r="C823" t="str">
            <v>u</v>
          </cell>
          <cell r="D823">
            <v>1</v>
          </cell>
          <cell r="E823">
            <v>96</v>
          </cell>
          <cell r="F823">
            <v>96</v>
          </cell>
        </row>
        <row r="824">
          <cell r="A824" t="str">
            <v>MO36.002</v>
          </cell>
          <cell r="B824" t="str">
            <v>Coloc. Tomacorrientes 110 v.</v>
          </cell>
          <cell r="C824" t="str">
            <v>u</v>
          </cell>
          <cell r="D824">
            <v>1</v>
          </cell>
          <cell r="E824">
            <v>96</v>
          </cell>
          <cell r="F824">
            <v>96</v>
          </cell>
        </row>
        <row r="825">
          <cell r="A825" t="str">
            <v>MO36.003</v>
          </cell>
          <cell r="B825" t="str">
            <v>Coloc. Tomacorrientes 220 v.</v>
          </cell>
          <cell r="C825" t="str">
            <v>u</v>
          </cell>
          <cell r="D825">
            <v>1</v>
          </cell>
          <cell r="E825">
            <v>112</v>
          </cell>
          <cell r="F825">
            <v>112</v>
          </cell>
        </row>
        <row r="826">
          <cell r="A826" t="str">
            <v>MO36.004</v>
          </cell>
          <cell r="B826" t="str">
            <v>Coloc. Interruptores sencillos.</v>
          </cell>
          <cell r="C826" t="str">
            <v>u</v>
          </cell>
          <cell r="D826">
            <v>1</v>
          </cell>
          <cell r="E826">
            <v>96</v>
          </cell>
          <cell r="F826">
            <v>96</v>
          </cell>
        </row>
        <row r="827">
          <cell r="A827" t="str">
            <v>MO36.005</v>
          </cell>
          <cell r="B827" t="str">
            <v>Coloc. interruptores dobles.</v>
          </cell>
          <cell r="C827" t="str">
            <v>u</v>
          </cell>
          <cell r="D827">
            <v>1</v>
          </cell>
          <cell r="E827">
            <v>112</v>
          </cell>
          <cell r="F827">
            <v>112</v>
          </cell>
        </row>
        <row r="828">
          <cell r="A828" t="str">
            <v>MO36.006</v>
          </cell>
          <cell r="B828" t="str">
            <v>Coloc. interruptores triples</v>
          </cell>
          <cell r="C828" t="str">
            <v>u</v>
          </cell>
          <cell r="D828">
            <v>1</v>
          </cell>
          <cell r="E828">
            <v>128</v>
          </cell>
          <cell r="F828">
            <v>128</v>
          </cell>
        </row>
        <row r="829">
          <cell r="A829" t="str">
            <v>MO36.007</v>
          </cell>
          <cell r="B829" t="str">
            <v>Coloc. interruptores tres vías</v>
          </cell>
          <cell r="C829" t="str">
            <v>u</v>
          </cell>
          <cell r="D829">
            <v>1</v>
          </cell>
          <cell r="E829">
            <v>128</v>
          </cell>
          <cell r="F829">
            <v>128</v>
          </cell>
        </row>
        <row r="830">
          <cell r="A830" t="str">
            <v>MO36.009</v>
          </cell>
          <cell r="B830" t="str">
            <v>Coloc. interruptores pilotos</v>
          </cell>
          <cell r="C830" t="str">
            <v>u</v>
          </cell>
          <cell r="D830">
            <v>1</v>
          </cell>
          <cell r="E830">
            <v>112</v>
          </cell>
          <cell r="F830">
            <v>112</v>
          </cell>
        </row>
        <row r="831">
          <cell r="A831" t="str">
            <v>MO36.010</v>
          </cell>
          <cell r="B831" t="str">
            <v>Coloc. interruptor seguridad 30 a</v>
          </cell>
          <cell r="C831" t="str">
            <v>u</v>
          </cell>
          <cell r="D831">
            <v>1</v>
          </cell>
          <cell r="E831">
            <v>112</v>
          </cell>
          <cell r="F831">
            <v>112</v>
          </cell>
        </row>
        <row r="832">
          <cell r="A832" t="str">
            <v>MO36.011</v>
          </cell>
          <cell r="B832" t="str">
            <v>Coloc. interruptor seguridad 60 a</v>
          </cell>
          <cell r="C832" t="str">
            <v>u</v>
          </cell>
          <cell r="D832">
            <v>1</v>
          </cell>
          <cell r="E832">
            <v>192</v>
          </cell>
          <cell r="F832">
            <v>192</v>
          </cell>
        </row>
        <row r="833">
          <cell r="A833" t="str">
            <v>MO36.012</v>
          </cell>
          <cell r="B833" t="str">
            <v>Coloc. interruptor seguridad 100 a</v>
          </cell>
          <cell r="C833" t="str">
            <v>u</v>
          </cell>
          <cell r="D833">
            <v>1</v>
          </cell>
          <cell r="E833">
            <v>240</v>
          </cell>
          <cell r="F833">
            <v>240</v>
          </cell>
        </row>
        <row r="834">
          <cell r="A834" t="str">
            <v>MO36.013</v>
          </cell>
          <cell r="B834" t="str">
            <v>Coloc. paneles de distribución.</v>
          </cell>
          <cell r="C834" t="str">
            <v>u</v>
          </cell>
          <cell r="D834">
            <v>1</v>
          </cell>
          <cell r="E834">
            <v>192</v>
          </cell>
          <cell r="F834">
            <v>192</v>
          </cell>
        </row>
        <row r="835">
          <cell r="A835" t="str">
            <v>MO36.014</v>
          </cell>
          <cell r="B835" t="str">
            <v>Coloc. Breakers</v>
          </cell>
          <cell r="C835" t="str">
            <v>u</v>
          </cell>
          <cell r="D835">
            <v>1</v>
          </cell>
          <cell r="E835">
            <v>96</v>
          </cell>
          <cell r="F835">
            <v>96</v>
          </cell>
        </row>
        <row r="836">
          <cell r="A836" t="str">
            <v>MO36.015</v>
          </cell>
          <cell r="B836" t="str">
            <v>Coloc. Botón Timbre</v>
          </cell>
          <cell r="C836" t="str">
            <v>u</v>
          </cell>
          <cell r="D836">
            <v>1</v>
          </cell>
          <cell r="E836">
            <v>96</v>
          </cell>
          <cell r="F836">
            <v>96</v>
          </cell>
        </row>
        <row r="837">
          <cell r="A837" t="str">
            <v>MO36.016</v>
          </cell>
          <cell r="B837" t="str">
            <v>Coloc.  timbre corriente</v>
          </cell>
          <cell r="C837" t="str">
            <v>u</v>
          </cell>
          <cell r="D837">
            <v>1</v>
          </cell>
          <cell r="E837">
            <v>96</v>
          </cell>
          <cell r="F837">
            <v>96</v>
          </cell>
        </row>
        <row r="838">
          <cell r="A838" t="str">
            <v>MO41-70.</v>
          </cell>
          <cell r="B838" t="str">
            <v>Plomería</v>
          </cell>
          <cell r="D838" t="str">
            <v/>
          </cell>
          <cell r="F838" t="str">
            <v/>
          </cell>
        </row>
        <row r="839">
          <cell r="A839" t="str">
            <v>MO41.</v>
          </cell>
          <cell r="B839" t="str">
            <v>Montura Bidet,Inodoros y Orinales</v>
          </cell>
          <cell r="D839" t="str">
            <v/>
          </cell>
          <cell r="F839" t="str">
            <v/>
          </cell>
        </row>
        <row r="840">
          <cell r="A840" t="str">
            <v>MO41.001</v>
          </cell>
          <cell r="B840" t="str">
            <v>Inodoros de Dos Cuerpos</v>
          </cell>
          <cell r="C840" t="str">
            <v>u</v>
          </cell>
          <cell r="D840">
            <v>1</v>
          </cell>
          <cell r="E840">
            <v>200</v>
          </cell>
          <cell r="F840">
            <v>200</v>
          </cell>
        </row>
        <row r="841">
          <cell r="A841" t="str">
            <v>MO42.</v>
          </cell>
          <cell r="B841" t="str">
            <v>Montura Lavamanos</v>
          </cell>
          <cell r="D841" t="str">
            <v/>
          </cell>
          <cell r="F841" t="str">
            <v/>
          </cell>
        </row>
        <row r="842">
          <cell r="A842" t="str">
            <v>MO42.003</v>
          </cell>
          <cell r="B842" t="str">
            <v>Lavamanos de mueble o empotrado</v>
          </cell>
          <cell r="C842" t="str">
            <v>u</v>
          </cell>
          <cell r="D842">
            <v>1</v>
          </cell>
          <cell r="E842">
            <v>238</v>
          </cell>
          <cell r="F842">
            <v>238</v>
          </cell>
        </row>
        <row r="843">
          <cell r="A843" t="str">
            <v>MO43.</v>
          </cell>
          <cell r="B843" t="str">
            <v>Montura Bañeras y Duchas</v>
          </cell>
          <cell r="D843" t="str">
            <v/>
          </cell>
          <cell r="F843" t="str">
            <v/>
          </cell>
        </row>
        <row r="844">
          <cell r="A844" t="str">
            <v>MO43.001</v>
          </cell>
          <cell r="B844" t="str">
            <v>Bañera liviana.</v>
          </cell>
          <cell r="C844" t="str">
            <v>u</v>
          </cell>
          <cell r="D844">
            <v>1</v>
          </cell>
          <cell r="E844">
            <v>238</v>
          </cell>
          <cell r="F844">
            <v>238</v>
          </cell>
        </row>
        <row r="845">
          <cell r="A845" t="str">
            <v>MO43.002</v>
          </cell>
          <cell r="B845" t="str">
            <v>Bañera pesada de hierro</v>
          </cell>
          <cell r="C845" t="str">
            <v>u</v>
          </cell>
          <cell r="D845">
            <v>1</v>
          </cell>
          <cell r="E845">
            <v>400</v>
          </cell>
          <cell r="F845">
            <v>400</v>
          </cell>
        </row>
        <row r="846">
          <cell r="A846" t="str">
            <v>MO43.003</v>
          </cell>
          <cell r="B846" t="str">
            <v>Bañera especial de hierro, tipo "Romano"</v>
          </cell>
          <cell r="C846" t="str">
            <v>u</v>
          </cell>
          <cell r="D846">
            <v>1</v>
          </cell>
          <cell r="E846">
            <v>479</v>
          </cell>
          <cell r="F846">
            <v>479</v>
          </cell>
        </row>
        <row r="847">
          <cell r="A847" t="str">
            <v>MO43.004</v>
          </cell>
          <cell r="B847" t="str">
            <v>Mezcladora de baño</v>
          </cell>
          <cell r="C847" t="str">
            <v>u</v>
          </cell>
          <cell r="D847">
            <v>1</v>
          </cell>
          <cell r="E847">
            <v>163</v>
          </cell>
          <cell r="F847">
            <v>163</v>
          </cell>
        </row>
        <row r="848">
          <cell r="A848" t="str">
            <v>MO43.005</v>
          </cell>
          <cell r="B848" t="str">
            <v>Llave para ducha, empotrada.</v>
          </cell>
          <cell r="C848" t="str">
            <v>u</v>
          </cell>
          <cell r="D848">
            <v>1</v>
          </cell>
          <cell r="E848">
            <v>81</v>
          </cell>
          <cell r="F848">
            <v>81</v>
          </cell>
        </row>
        <row r="849">
          <cell r="A849" t="str">
            <v>MO43.006</v>
          </cell>
          <cell r="B849" t="str">
            <v>Terminación de baño.</v>
          </cell>
          <cell r="C849" t="str">
            <v>u</v>
          </cell>
          <cell r="D849">
            <v>1</v>
          </cell>
          <cell r="E849">
            <v>50</v>
          </cell>
          <cell r="F849">
            <v>50</v>
          </cell>
        </row>
        <row r="850">
          <cell r="A850" t="str">
            <v>MO43.007</v>
          </cell>
          <cell r="B850" t="str">
            <v>Ducha tipo teléfono.</v>
          </cell>
          <cell r="C850" t="str">
            <v>u</v>
          </cell>
          <cell r="D850">
            <v>1</v>
          </cell>
          <cell r="E850">
            <v>50</v>
          </cell>
          <cell r="F850">
            <v>50</v>
          </cell>
        </row>
        <row r="851">
          <cell r="A851" t="str">
            <v>MO44.</v>
          </cell>
          <cell r="B851" t="str">
            <v>Montura de Fregaderos</v>
          </cell>
          <cell r="D851" t="str">
            <v/>
          </cell>
          <cell r="F851" t="str">
            <v/>
          </cell>
        </row>
        <row r="852">
          <cell r="A852" t="str">
            <v>MO44.003</v>
          </cell>
          <cell r="B852" t="str">
            <v>Fregadero acero inoxidable de dos cámaras.</v>
          </cell>
          <cell r="C852" t="str">
            <v>u</v>
          </cell>
          <cell r="D852">
            <v>1</v>
          </cell>
          <cell r="E852">
            <v>219</v>
          </cell>
          <cell r="F852">
            <v>219</v>
          </cell>
        </row>
        <row r="853">
          <cell r="A853" t="str">
            <v>MO45.</v>
          </cell>
          <cell r="B853" t="str">
            <v>Terminación Lavaderos y Vertederos</v>
          </cell>
          <cell r="D853" t="str">
            <v/>
          </cell>
          <cell r="F853" t="str">
            <v/>
          </cell>
        </row>
        <row r="854">
          <cell r="A854" t="str">
            <v>MO45.002</v>
          </cell>
          <cell r="B854" t="str">
            <v>Lavadero de dos cámaras.</v>
          </cell>
          <cell r="C854" t="str">
            <v>u</v>
          </cell>
          <cell r="D854">
            <v>1</v>
          </cell>
          <cell r="E854">
            <v>100</v>
          </cell>
          <cell r="F854">
            <v>100</v>
          </cell>
        </row>
        <row r="855">
          <cell r="A855" t="str">
            <v>MO46.</v>
          </cell>
          <cell r="B855" t="str">
            <v>Instalación Calentadores de Agua,Lavadoras, Neveras, Bebederos y Filtros</v>
          </cell>
          <cell r="D855" t="str">
            <v/>
          </cell>
          <cell r="F855" t="str">
            <v/>
          </cell>
        </row>
        <row r="856">
          <cell r="A856" t="str">
            <v>MO46.002</v>
          </cell>
          <cell r="B856" t="str">
            <v>Calentadores eléctricos domésticos, 18 a 50 gls.</v>
          </cell>
          <cell r="C856" t="str">
            <v>u</v>
          </cell>
          <cell r="D856">
            <v>1</v>
          </cell>
          <cell r="E856">
            <v>438</v>
          </cell>
          <cell r="F856">
            <v>438</v>
          </cell>
        </row>
        <row r="857">
          <cell r="A857" t="str">
            <v>MO46.004</v>
          </cell>
          <cell r="B857" t="str">
            <v>Lavadoras automáticas, domésticas.</v>
          </cell>
          <cell r="C857" t="str">
            <v>u</v>
          </cell>
          <cell r="D857">
            <v>1</v>
          </cell>
          <cell r="E857">
            <v>144</v>
          </cell>
          <cell r="F857">
            <v>144</v>
          </cell>
        </row>
        <row r="858">
          <cell r="A858" t="str">
            <v>MO47.</v>
          </cell>
          <cell r="B858" t="str">
            <v>Desagües Aparatos, por Salida</v>
          </cell>
          <cell r="D858" t="str">
            <v/>
          </cell>
          <cell r="F858" t="str">
            <v/>
          </cell>
        </row>
        <row r="859">
          <cell r="A859" t="str">
            <v>MO47.001</v>
          </cell>
          <cell r="B859" t="str">
            <v>Desagües de aparatos de 2"</v>
          </cell>
          <cell r="C859" t="str">
            <v>u</v>
          </cell>
          <cell r="D859">
            <v>1</v>
          </cell>
          <cell r="E859">
            <v>88</v>
          </cell>
          <cell r="F859">
            <v>88</v>
          </cell>
        </row>
        <row r="860">
          <cell r="A860" t="str">
            <v>MO47.002</v>
          </cell>
          <cell r="B860" t="str">
            <v>Desagües de aparatos de 3" y 4"</v>
          </cell>
          <cell r="C860" t="str">
            <v>u</v>
          </cell>
          <cell r="D860">
            <v>1</v>
          </cell>
          <cell r="E860">
            <v>100</v>
          </cell>
          <cell r="F860">
            <v>100</v>
          </cell>
        </row>
        <row r="861">
          <cell r="A861" t="str">
            <v>MO47.003</v>
          </cell>
          <cell r="B861" t="str">
            <v>Desagües de inodoros de pared.</v>
          </cell>
          <cell r="C861" t="str">
            <v>u</v>
          </cell>
          <cell r="D861">
            <v>1</v>
          </cell>
          <cell r="E861">
            <v>106</v>
          </cell>
          <cell r="F861">
            <v>106</v>
          </cell>
        </row>
        <row r="862">
          <cell r="A862" t="str">
            <v>MO47.004</v>
          </cell>
          <cell r="B862" t="str">
            <v>Desagües de piso en 2" con parrilla.</v>
          </cell>
          <cell r="C862" t="str">
            <v>u</v>
          </cell>
          <cell r="D862">
            <v>1</v>
          </cell>
          <cell r="E862">
            <v>106</v>
          </cell>
          <cell r="F862">
            <v>106</v>
          </cell>
        </row>
        <row r="863">
          <cell r="A863" t="str">
            <v>MO47.005</v>
          </cell>
          <cell r="B863" t="str">
            <v>Desagües de piso en 3" y 4", con parrilla.</v>
          </cell>
          <cell r="C863" t="str">
            <v>u</v>
          </cell>
          <cell r="D863">
            <v>1</v>
          </cell>
          <cell r="E863">
            <v>125</v>
          </cell>
          <cell r="F863">
            <v>125</v>
          </cell>
        </row>
        <row r="864">
          <cell r="A864" t="str">
            <v>MO48.</v>
          </cell>
          <cell r="B864" t="str">
            <v>Instalación Trampa Grasa y Cámara de Inspección</v>
          </cell>
          <cell r="D864" t="str">
            <v/>
          </cell>
          <cell r="F864" t="str">
            <v/>
          </cell>
        </row>
        <row r="865">
          <cell r="A865" t="str">
            <v>MO48.001</v>
          </cell>
          <cell r="B865" t="str">
            <v>Trampa de Grasa de una cámara</v>
          </cell>
          <cell r="C865" t="str">
            <v>u</v>
          </cell>
          <cell r="D865">
            <v>1</v>
          </cell>
          <cell r="E865">
            <v>113</v>
          </cell>
          <cell r="F865">
            <v>113</v>
          </cell>
        </row>
        <row r="866">
          <cell r="A866" t="str">
            <v>MO48.004</v>
          </cell>
          <cell r="B866" t="str">
            <v>Cámara de inspección en tub. de 3" y 4"</v>
          </cell>
          <cell r="C866" t="str">
            <v>u</v>
          </cell>
          <cell r="D866">
            <v>1</v>
          </cell>
          <cell r="E866">
            <v>100</v>
          </cell>
          <cell r="F866">
            <v>100</v>
          </cell>
        </row>
        <row r="867">
          <cell r="A867" t="str">
            <v>MO48.</v>
          </cell>
          <cell r="B867" t="str">
            <v>Conexión al Séptico y al Filtrante</v>
          </cell>
          <cell r="D867" t="str">
            <v/>
          </cell>
          <cell r="F867" t="str">
            <v/>
          </cell>
        </row>
        <row r="868">
          <cell r="A868" t="str">
            <v>MO48.009</v>
          </cell>
          <cell r="B868" t="str">
            <v>Conexión Cloaca.</v>
          </cell>
          <cell r="C868" t="str">
            <v>u</v>
          </cell>
          <cell r="D868">
            <v>1</v>
          </cell>
          <cell r="E868">
            <v>250</v>
          </cell>
          <cell r="F868">
            <v>250</v>
          </cell>
        </row>
        <row r="869">
          <cell r="A869" t="str">
            <v>MO49.</v>
          </cell>
          <cell r="B869" t="str">
            <v>Bajante o Ventilación por Planta</v>
          </cell>
          <cell r="D869" t="str">
            <v/>
          </cell>
          <cell r="F869" t="str">
            <v/>
          </cell>
        </row>
        <row r="870">
          <cell r="A870" t="str">
            <v>MO49.002</v>
          </cell>
          <cell r="B870" t="str">
            <v>Bajante o ventilación de 3" ó 4"</v>
          </cell>
          <cell r="C870" t="str">
            <v>u</v>
          </cell>
          <cell r="D870">
            <v>1</v>
          </cell>
          <cell r="E870">
            <v>113</v>
          </cell>
          <cell r="F870">
            <v>113</v>
          </cell>
        </row>
        <row r="871">
          <cell r="A871" t="str">
            <v>MO50.</v>
          </cell>
          <cell r="B871" t="str">
            <v>Colocación Desagüe Pluvial por Planta</v>
          </cell>
          <cell r="D871" t="str">
            <v/>
          </cell>
          <cell r="F871" t="str">
            <v/>
          </cell>
        </row>
        <row r="872">
          <cell r="A872" t="str">
            <v>MO50.002</v>
          </cell>
          <cell r="B872" t="str">
            <v>Desagüe pluvial de 3" ó 4"</v>
          </cell>
          <cell r="C872" t="str">
            <v>u</v>
          </cell>
          <cell r="D872">
            <v>1</v>
          </cell>
          <cell r="E872">
            <v>81</v>
          </cell>
          <cell r="F872">
            <v>81</v>
          </cell>
        </row>
        <row r="873">
          <cell r="A873" t="str">
            <v>MO51.</v>
          </cell>
          <cell r="B873" t="str">
            <v>Arrastre Domicilio fuera cada Baño</v>
          </cell>
          <cell r="D873" t="str">
            <v/>
          </cell>
          <cell r="F873" t="str">
            <v/>
          </cell>
        </row>
        <row r="874">
          <cell r="A874" t="str">
            <v>MO51.001</v>
          </cell>
          <cell r="B874" t="str">
            <v>Arrastre en tubería de 2"</v>
          </cell>
          <cell r="C874" t="str">
            <v>m</v>
          </cell>
          <cell r="D874">
            <v>1</v>
          </cell>
          <cell r="E874">
            <v>3.1</v>
          </cell>
          <cell r="F874">
            <v>3.1</v>
          </cell>
        </row>
        <row r="875">
          <cell r="A875" t="str">
            <v>MO51.002</v>
          </cell>
          <cell r="B875" t="str">
            <v>Arrastre en tubería de 3" ó 4"</v>
          </cell>
          <cell r="C875" t="str">
            <v>m</v>
          </cell>
          <cell r="D875">
            <v>1</v>
          </cell>
          <cell r="E875">
            <v>4.8</v>
          </cell>
          <cell r="F875">
            <v>4.8</v>
          </cell>
        </row>
        <row r="876">
          <cell r="A876" t="str">
            <v>MO52.</v>
          </cell>
          <cell r="B876" t="str">
            <v>Salidas de Agua Aparatos Sanitarios</v>
          </cell>
          <cell r="D876" t="str">
            <v/>
          </cell>
          <cell r="F876" t="str">
            <v/>
          </cell>
        </row>
        <row r="877">
          <cell r="A877" t="str">
            <v>MO52.001</v>
          </cell>
          <cell r="B877" t="str">
            <v>Salida de Agua en tuberias de 1/2" ó 3/4"</v>
          </cell>
          <cell r="C877" t="str">
            <v>u</v>
          </cell>
          <cell r="D877">
            <v>1</v>
          </cell>
          <cell r="E877">
            <v>125</v>
          </cell>
          <cell r="F877">
            <v>125</v>
          </cell>
        </row>
        <row r="878">
          <cell r="A878" t="str">
            <v>MO53.</v>
          </cell>
          <cell r="B878" t="str">
            <v>Tuberias de Agua Potable Fuera Cada Baño</v>
          </cell>
          <cell r="D878" t="str">
            <v/>
          </cell>
          <cell r="F878" t="str">
            <v/>
          </cell>
        </row>
        <row r="879">
          <cell r="A879" t="str">
            <v>MO53.001</v>
          </cell>
          <cell r="B879" t="str">
            <v>Tub. galvanizada de 1/2" ó 3/4"</v>
          </cell>
          <cell r="C879" t="str">
            <v>m</v>
          </cell>
          <cell r="D879">
            <v>1</v>
          </cell>
          <cell r="E879">
            <v>5</v>
          </cell>
          <cell r="F879">
            <v>5</v>
          </cell>
        </row>
        <row r="880">
          <cell r="A880" t="str">
            <v>MO54.</v>
          </cell>
          <cell r="B880" t="str">
            <v>Columna de Abastecimiento de Agua por Planta</v>
          </cell>
          <cell r="D880" t="str">
            <v/>
          </cell>
          <cell r="F880" t="str">
            <v/>
          </cell>
        </row>
        <row r="881">
          <cell r="A881" t="str">
            <v>MO54.003</v>
          </cell>
          <cell r="B881" t="str">
            <v>Tub. galvanizada de 1 1/2" ó 2"</v>
          </cell>
          <cell r="C881" t="str">
            <v>u</v>
          </cell>
          <cell r="D881">
            <v>1</v>
          </cell>
          <cell r="E881">
            <v>100</v>
          </cell>
          <cell r="F881">
            <v>100</v>
          </cell>
        </row>
        <row r="882">
          <cell r="A882" t="str">
            <v>MO55.</v>
          </cell>
          <cell r="B882" t="str">
            <v>Instalación de Llaves de Paso y de Chorro</v>
          </cell>
          <cell r="D882" t="str">
            <v/>
          </cell>
          <cell r="F882" t="str">
            <v/>
          </cell>
        </row>
        <row r="883">
          <cell r="A883" t="str">
            <v>MO55.001</v>
          </cell>
          <cell r="B883" t="str">
            <v>Llave de Paso de 1/2" ó 3/4"</v>
          </cell>
          <cell r="C883" t="str">
            <v>u</v>
          </cell>
          <cell r="D883">
            <v>1</v>
          </cell>
          <cell r="E883">
            <v>63</v>
          </cell>
          <cell r="F883">
            <v>63</v>
          </cell>
        </row>
        <row r="884">
          <cell r="A884" t="str">
            <v>MO56.</v>
          </cell>
          <cell r="B884" t="str">
            <v>Sistema Completo de Tubos y Válvulas nec.para montura de Bomba de Agua</v>
          </cell>
          <cell r="D884" t="str">
            <v/>
          </cell>
          <cell r="F884" t="str">
            <v/>
          </cell>
        </row>
        <row r="885">
          <cell r="A885" t="str">
            <v>MO56.001</v>
          </cell>
          <cell r="B885" t="str">
            <v>Circuito en tuberia de 1/2" ó 3/4"</v>
          </cell>
          <cell r="C885" t="str">
            <v>u</v>
          </cell>
          <cell r="D885">
            <v>1</v>
          </cell>
          <cell r="E885">
            <v>1250</v>
          </cell>
          <cell r="F885">
            <v>1250</v>
          </cell>
        </row>
        <row r="886">
          <cell r="A886" t="str">
            <v>MO57.</v>
          </cell>
          <cell r="B886" t="str">
            <v>Montura Bomba de Agua sin el Circuito</v>
          </cell>
          <cell r="D886" t="str">
            <v/>
          </cell>
          <cell r="F886" t="str">
            <v/>
          </cell>
        </row>
        <row r="887">
          <cell r="A887" t="str">
            <v>MO57.001</v>
          </cell>
          <cell r="B887" t="str">
            <v>Bomba de Agua, tuberia de 1/2" ó 3/4"</v>
          </cell>
          <cell r="C887" t="str">
            <v>u</v>
          </cell>
          <cell r="D887">
            <v>1</v>
          </cell>
          <cell r="E887">
            <v>625</v>
          </cell>
          <cell r="F887">
            <v>625</v>
          </cell>
        </row>
        <row r="888">
          <cell r="A888" t="str">
            <v>MO58.</v>
          </cell>
          <cell r="B888" t="str">
            <v>Empalme a Tuberia de Agua Existente</v>
          </cell>
          <cell r="D888" t="str">
            <v/>
          </cell>
          <cell r="F888" t="str">
            <v/>
          </cell>
        </row>
        <row r="889">
          <cell r="A889" t="str">
            <v>MO58.001</v>
          </cell>
          <cell r="B889" t="str">
            <v>Empalme a tuberias de 1/2" ó 3/4"</v>
          </cell>
          <cell r="C889" t="str">
            <v>u</v>
          </cell>
          <cell r="D889">
            <v>1</v>
          </cell>
          <cell r="E889">
            <v>119</v>
          </cell>
          <cell r="F889">
            <v>119</v>
          </cell>
        </row>
        <row r="890">
          <cell r="A890" t="str">
            <v>MO59.</v>
          </cell>
          <cell r="B890" t="str">
            <v>Empalme a Tuberias Drenaje Existente</v>
          </cell>
          <cell r="D890" t="str">
            <v/>
          </cell>
          <cell r="F890" t="str">
            <v/>
          </cell>
        </row>
        <row r="891">
          <cell r="A891" t="str">
            <v>MO59.001</v>
          </cell>
          <cell r="B891" t="str">
            <v>Empalme a tuberias de 2"</v>
          </cell>
          <cell r="C891" t="str">
            <v>u</v>
          </cell>
          <cell r="D891">
            <v>1</v>
          </cell>
          <cell r="E891">
            <v>100</v>
          </cell>
          <cell r="F891">
            <v>100</v>
          </cell>
        </row>
        <row r="892">
          <cell r="A892" t="str">
            <v>MO59.002</v>
          </cell>
          <cell r="B892" t="str">
            <v>Empalme a tuberias de 3"</v>
          </cell>
          <cell r="C892" t="str">
            <v>u</v>
          </cell>
          <cell r="D892">
            <v>1</v>
          </cell>
          <cell r="E892">
            <v>125</v>
          </cell>
          <cell r="F892">
            <v>125</v>
          </cell>
        </row>
        <row r="893">
          <cell r="A893" t="str">
            <v>MO59.003</v>
          </cell>
          <cell r="B893" t="str">
            <v>Empalme a tuberias de 4"</v>
          </cell>
          <cell r="C893" t="str">
            <v>u</v>
          </cell>
          <cell r="D893">
            <v>1</v>
          </cell>
          <cell r="E893">
            <v>150</v>
          </cell>
          <cell r="F893">
            <v>150</v>
          </cell>
        </row>
        <row r="894">
          <cell r="A894" t="str">
            <v>MO71.</v>
          </cell>
          <cell r="B894" t="str">
            <v>Pintura</v>
          </cell>
          <cell r="D894" t="str">
            <v/>
          </cell>
          <cell r="F894" t="str">
            <v/>
          </cell>
        </row>
        <row r="895">
          <cell r="A895" t="str">
            <v>MO71.001</v>
          </cell>
          <cell r="B895" t="str">
            <v>Mano de obra pintura de agua, dos manos, p. lisa, sin piedra</v>
          </cell>
          <cell r="C895" t="str">
            <v>m2</v>
          </cell>
          <cell r="D895">
            <v>1</v>
          </cell>
          <cell r="E895">
            <v>4.8</v>
          </cell>
          <cell r="F895">
            <v>4.8</v>
          </cell>
        </row>
        <row r="896">
          <cell r="A896" t="str">
            <v>MO71.002</v>
          </cell>
          <cell r="B896" t="str">
            <v>Mano de obra pintura de agua, 1era. mano, p. lisa, sin piedra</v>
          </cell>
          <cell r="C896" t="str">
            <v>m2</v>
          </cell>
          <cell r="D896">
            <v>1</v>
          </cell>
          <cell r="E896">
            <v>2.6</v>
          </cell>
          <cell r="F896">
            <v>2.6</v>
          </cell>
        </row>
        <row r="897">
          <cell r="A897" t="str">
            <v>MO71.003</v>
          </cell>
          <cell r="B897" t="str">
            <v>Mano de obra pintura de agua, 2da. mano,  pared lisa</v>
          </cell>
          <cell r="C897" t="str">
            <v>m2</v>
          </cell>
          <cell r="D897">
            <v>1</v>
          </cell>
          <cell r="E897">
            <v>2.2000000000000002</v>
          </cell>
          <cell r="F897">
            <v>2.2000000000000002</v>
          </cell>
        </row>
        <row r="898">
          <cell r="A898" t="str">
            <v>MO71.009</v>
          </cell>
          <cell r="B898" t="str">
            <v>Mano de obra Pintura Impermeabilizante, 1era. mano</v>
          </cell>
          <cell r="C898" t="str">
            <v>m2</v>
          </cell>
          <cell r="D898">
            <v>1</v>
          </cell>
          <cell r="E898">
            <v>2.5</v>
          </cell>
          <cell r="F898">
            <v>2.5</v>
          </cell>
        </row>
        <row r="899">
          <cell r="A899" t="str">
            <v>MO71.010</v>
          </cell>
          <cell r="B899" t="str">
            <v>Mano de obra Pintura Impermeabilizante, 2da. mano</v>
          </cell>
          <cell r="C899" t="str">
            <v>m2</v>
          </cell>
          <cell r="D899">
            <v>1</v>
          </cell>
          <cell r="E899">
            <v>2.1</v>
          </cell>
          <cell r="F899">
            <v>2.1</v>
          </cell>
        </row>
        <row r="900">
          <cell r="A900" t="str">
            <v>MO76.</v>
          </cell>
          <cell r="B900" t="str">
            <v>Jornales Diarios Albañileria</v>
          </cell>
        </row>
        <row r="901">
          <cell r="A901" t="str">
            <v>MO76.001</v>
          </cell>
          <cell r="B901" t="str">
            <v>Técnico No Calificado o Peón</v>
          </cell>
          <cell r="C901" t="str">
            <v>día</v>
          </cell>
          <cell r="D901">
            <v>1</v>
          </cell>
          <cell r="E901">
            <v>104</v>
          </cell>
          <cell r="F901">
            <v>104</v>
          </cell>
        </row>
        <row r="902">
          <cell r="A902" t="str">
            <v>MO76.002</v>
          </cell>
          <cell r="B902" t="str">
            <v>Técnico Calificado</v>
          </cell>
          <cell r="C902" t="str">
            <v>día</v>
          </cell>
          <cell r="D902">
            <v>1</v>
          </cell>
          <cell r="E902">
            <v>118</v>
          </cell>
          <cell r="F902">
            <v>118</v>
          </cell>
        </row>
        <row r="903">
          <cell r="A903" t="str">
            <v>MO76.003</v>
          </cell>
          <cell r="B903" t="str">
            <v>Ayudante</v>
          </cell>
          <cell r="C903" t="str">
            <v>día</v>
          </cell>
          <cell r="D903">
            <v>1</v>
          </cell>
          <cell r="E903">
            <v>130</v>
          </cell>
          <cell r="F903">
            <v>130</v>
          </cell>
        </row>
        <row r="904">
          <cell r="A904" t="str">
            <v>MO76.004</v>
          </cell>
          <cell r="B904" t="str">
            <v>Operario Tercera Categoría</v>
          </cell>
          <cell r="C904" t="str">
            <v>día</v>
          </cell>
          <cell r="D904">
            <v>1</v>
          </cell>
          <cell r="E904">
            <v>163</v>
          </cell>
          <cell r="F904">
            <v>163</v>
          </cell>
        </row>
        <row r="905">
          <cell r="A905" t="str">
            <v>MO76.005</v>
          </cell>
          <cell r="B905" t="str">
            <v>Operario Segunda Categoría</v>
          </cell>
          <cell r="C905" t="str">
            <v>día</v>
          </cell>
          <cell r="D905">
            <v>1</v>
          </cell>
          <cell r="E905">
            <v>196</v>
          </cell>
          <cell r="F905">
            <v>196</v>
          </cell>
        </row>
        <row r="906">
          <cell r="A906" t="str">
            <v>MO76.006</v>
          </cell>
          <cell r="B906" t="str">
            <v>Operario Primera Categoría</v>
          </cell>
          <cell r="C906" t="str">
            <v>día</v>
          </cell>
          <cell r="D906">
            <v>1</v>
          </cell>
          <cell r="E906">
            <v>261</v>
          </cell>
          <cell r="F906">
            <v>261</v>
          </cell>
        </row>
        <row r="907">
          <cell r="A907" t="str">
            <v>MO76.007</v>
          </cell>
          <cell r="B907" t="str">
            <v>Maestro</v>
          </cell>
          <cell r="C907" t="str">
            <v>día</v>
          </cell>
          <cell r="D907">
            <v>1</v>
          </cell>
          <cell r="E907">
            <v>300</v>
          </cell>
          <cell r="F907">
            <v>300</v>
          </cell>
        </row>
        <row r="908">
          <cell r="A908" t="str">
            <v>MO77.</v>
          </cell>
          <cell r="B908" t="str">
            <v>Jornales Diarios Carpintería</v>
          </cell>
        </row>
        <row r="909">
          <cell r="A909" t="str">
            <v>MO77.001</v>
          </cell>
          <cell r="B909" t="str">
            <v>Técnico No Calificado o Peón</v>
          </cell>
          <cell r="C909" t="str">
            <v>día</v>
          </cell>
          <cell r="D909">
            <v>1</v>
          </cell>
          <cell r="E909">
            <v>104</v>
          </cell>
          <cell r="F909">
            <v>104</v>
          </cell>
        </row>
        <row r="910">
          <cell r="A910" t="str">
            <v>MO77.002</v>
          </cell>
          <cell r="B910" t="str">
            <v>Ayudante</v>
          </cell>
          <cell r="C910" t="str">
            <v>día</v>
          </cell>
          <cell r="D910">
            <v>1</v>
          </cell>
          <cell r="E910">
            <v>130</v>
          </cell>
          <cell r="F910">
            <v>130</v>
          </cell>
        </row>
        <row r="911">
          <cell r="A911" t="str">
            <v>MO77.003</v>
          </cell>
          <cell r="B911" t="str">
            <v>Carpintero Segunda Categoría</v>
          </cell>
          <cell r="C911" t="str">
            <v>día</v>
          </cell>
          <cell r="D911">
            <v>1</v>
          </cell>
          <cell r="E911">
            <v>196</v>
          </cell>
          <cell r="F911">
            <v>196</v>
          </cell>
        </row>
        <row r="912">
          <cell r="A912" t="str">
            <v>MO77.004</v>
          </cell>
          <cell r="B912" t="str">
            <v>Carpintero Primera Categoría</v>
          </cell>
          <cell r="C912" t="str">
            <v>día</v>
          </cell>
          <cell r="D912">
            <v>1</v>
          </cell>
          <cell r="E912">
            <v>261</v>
          </cell>
          <cell r="F912">
            <v>261</v>
          </cell>
        </row>
        <row r="913">
          <cell r="A913" t="str">
            <v>MO78.</v>
          </cell>
          <cell r="B913" t="str">
            <v>Jornales Diarios Plomería</v>
          </cell>
        </row>
        <row r="914">
          <cell r="A914" t="str">
            <v>MO78.001</v>
          </cell>
          <cell r="B914" t="str">
            <v>Peón Plomero</v>
          </cell>
          <cell r="C914" t="str">
            <v>día</v>
          </cell>
          <cell r="D914">
            <v>1</v>
          </cell>
          <cell r="E914">
            <v>130</v>
          </cell>
          <cell r="F914">
            <v>130</v>
          </cell>
        </row>
        <row r="915">
          <cell r="A915" t="str">
            <v>MO78.002</v>
          </cell>
          <cell r="B915" t="str">
            <v>Ayudante Plomero</v>
          </cell>
          <cell r="C915" t="str">
            <v>día</v>
          </cell>
          <cell r="D915">
            <v>1</v>
          </cell>
          <cell r="E915">
            <v>196</v>
          </cell>
          <cell r="F915">
            <v>196</v>
          </cell>
        </row>
        <row r="916">
          <cell r="A916" t="str">
            <v>MO78.003</v>
          </cell>
          <cell r="B916" t="str">
            <v>Plomero</v>
          </cell>
          <cell r="C916" t="str">
            <v>día</v>
          </cell>
          <cell r="D916">
            <v>1</v>
          </cell>
          <cell r="E916">
            <v>261</v>
          </cell>
          <cell r="F916">
            <v>261</v>
          </cell>
        </row>
        <row r="917">
          <cell r="A917" t="str">
            <v>MO78.004</v>
          </cell>
          <cell r="B917" t="str">
            <v>Maestro Plomero</v>
          </cell>
          <cell r="C917" t="str">
            <v>día</v>
          </cell>
          <cell r="D917">
            <v>1</v>
          </cell>
          <cell r="E917">
            <v>457</v>
          </cell>
          <cell r="F917">
            <v>457</v>
          </cell>
        </row>
        <row r="919">
          <cell r="A919" t="str">
            <v>99.</v>
          </cell>
          <cell r="B919" t="str">
            <v>DE LOS ANALISIS DE COSTOS</v>
          </cell>
          <cell r="F919" t="str">
            <v/>
          </cell>
        </row>
        <row r="920">
          <cell r="A920" t="str">
            <v>99.001</v>
          </cell>
          <cell r="B920" t="str">
            <v>Ligado y Vaciado a Mano</v>
          </cell>
          <cell r="C920" t="str">
            <v>m3</v>
          </cell>
          <cell r="D920">
            <v>1</v>
          </cell>
          <cell r="E920">
            <v>188.02</v>
          </cell>
          <cell r="F920">
            <v>188.02</v>
          </cell>
        </row>
        <row r="921">
          <cell r="A921" t="str">
            <v>99.002</v>
          </cell>
          <cell r="B921" t="str">
            <v>Ligado y Vaciado con Ligadora de 2 Fundas</v>
          </cell>
          <cell r="C921" t="str">
            <v>m3</v>
          </cell>
          <cell r="D921">
            <v>1</v>
          </cell>
          <cell r="E921">
            <v>81.459999999999994</v>
          </cell>
          <cell r="F921">
            <v>81.459999999999994</v>
          </cell>
        </row>
        <row r="922">
          <cell r="A922" t="str">
            <v>99.003</v>
          </cell>
          <cell r="B922" t="str">
            <v>Ligado y Vaciado con Ligadora de 2 Fundas y Winche</v>
          </cell>
          <cell r="C922" t="str">
            <v>m3</v>
          </cell>
          <cell r="D922">
            <v>1</v>
          </cell>
          <cell r="E922">
            <v>115.02</v>
          </cell>
          <cell r="F922">
            <v>115.02</v>
          </cell>
        </row>
        <row r="923">
          <cell r="A923" t="str">
            <v>99.011</v>
          </cell>
          <cell r="B923" t="str">
            <v>Hormigón (1:3:5) a Mano</v>
          </cell>
          <cell r="C923" t="str">
            <v>m3</v>
          </cell>
          <cell r="D923">
            <v>1</v>
          </cell>
          <cell r="E923">
            <v>945.07</v>
          </cell>
          <cell r="F923">
            <v>945.07</v>
          </cell>
        </row>
        <row r="924">
          <cell r="A924" t="str">
            <v>99.012</v>
          </cell>
          <cell r="B924" t="str">
            <v>Hormigón (1:3:5) En Ligadora</v>
          </cell>
          <cell r="C924" t="str">
            <v>m3</v>
          </cell>
          <cell r="D924">
            <v>1</v>
          </cell>
          <cell r="E924">
            <v>798.01</v>
          </cell>
          <cell r="F924">
            <v>798.01</v>
          </cell>
        </row>
        <row r="925">
          <cell r="A925" t="str">
            <v>99.013</v>
          </cell>
          <cell r="B925" t="str">
            <v>Hormigón (1:3:5) En Ligadora y Winche</v>
          </cell>
          <cell r="C925" t="str">
            <v>m3</v>
          </cell>
          <cell r="D925">
            <v>1</v>
          </cell>
          <cell r="E925">
            <v>844.33</v>
          </cell>
          <cell r="F925">
            <v>844.33</v>
          </cell>
        </row>
        <row r="926">
          <cell r="A926" t="str">
            <v>99.022</v>
          </cell>
          <cell r="B926" t="str">
            <v>Hormigón (1:2:4) En Ligadora</v>
          </cell>
          <cell r="C926" t="str">
            <v>m3</v>
          </cell>
          <cell r="D926">
            <v>1</v>
          </cell>
          <cell r="E926">
            <v>916.42</v>
          </cell>
          <cell r="F926">
            <v>916.42</v>
          </cell>
        </row>
        <row r="927">
          <cell r="A927" t="str">
            <v>99.023</v>
          </cell>
          <cell r="B927" t="str">
            <v>Hormigón (1:2:4) En Ligadora y Winche</v>
          </cell>
          <cell r="C927" t="str">
            <v>m3</v>
          </cell>
          <cell r="D927">
            <v>1</v>
          </cell>
          <cell r="E927">
            <v>961.73</v>
          </cell>
          <cell r="F927">
            <v>961.73</v>
          </cell>
        </row>
        <row r="928">
          <cell r="A928" t="str">
            <v>99.024</v>
          </cell>
          <cell r="B928" t="str">
            <v>Hormigón (1:2:4) Vaciado a Mano</v>
          </cell>
          <cell r="C928" t="str">
            <v>m3</v>
          </cell>
          <cell r="D928">
            <v>1</v>
          </cell>
          <cell r="E928">
            <v>1060.28</v>
          </cell>
          <cell r="F928">
            <v>1060.28</v>
          </cell>
        </row>
        <row r="930">
          <cell r="A930" t="str">
            <v>99.201</v>
          </cell>
          <cell r="B930" t="str">
            <v xml:space="preserve">Mortero (1:3) </v>
          </cell>
          <cell r="C930" t="str">
            <v>m3</v>
          </cell>
          <cell r="D930">
            <v>1</v>
          </cell>
          <cell r="E930">
            <v>1036.04</v>
          </cell>
          <cell r="F930">
            <v>1036.04</v>
          </cell>
        </row>
        <row r="931">
          <cell r="A931" t="str">
            <v>99.202</v>
          </cell>
          <cell r="B931" t="str">
            <v>Mezcla de Empañete</v>
          </cell>
          <cell r="C931" t="str">
            <v>m3</v>
          </cell>
          <cell r="D931">
            <v>1</v>
          </cell>
          <cell r="E931">
            <v>452.14</v>
          </cell>
          <cell r="F931">
            <v>452.14</v>
          </cell>
        </row>
        <row r="932">
          <cell r="A932">
            <v>99.203000000000003</v>
          </cell>
          <cell r="B932" t="str">
            <v>Mortero (1:4) para empañete</v>
          </cell>
          <cell r="C932" t="str">
            <v>m3</v>
          </cell>
          <cell r="D932">
            <v>1</v>
          </cell>
          <cell r="E932">
            <v>1218.02</v>
          </cell>
          <cell r="F932">
            <v>1218.02</v>
          </cell>
        </row>
        <row r="933">
          <cell r="A933">
            <v>99.203999999999994</v>
          </cell>
          <cell r="B933" t="str">
            <v xml:space="preserve">Mortero (1:2) </v>
          </cell>
          <cell r="C933" t="str">
            <v>m3</v>
          </cell>
          <cell r="D933">
            <v>1</v>
          </cell>
          <cell r="E933">
            <v>1680.68</v>
          </cell>
          <cell r="F933">
            <v>1680.68</v>
          </cell>
        </row>
        <row r="934">
          <cell r="A934">
            <v>99.204999999999998</v>
          </cell>
          <cell r="B934" t="str">
            <v>Mezcla de cal y arena para pisos</v>
          </cell>
          <cell r="C934" t="str">
            <v>m3</v>
          </cell>
          <cell r="D934">
            <v>1</v>
          </cell>
          <cell r="E934">
            <v>419.3</v>
          </cell>
          <cell r="F934">
            <v>419.3</v>
          </cell>
        </row>
        <row r="935">
          <cell r="A935">
            <v>99.206000000000003</v>
          </cell>
          <cell r="B935" t="str">
            <v>Mortero (1:10) para colocar pisos</v>
          </cell>
          <cell r="C935" t="str">
            <v>m3</v>
          </cell>
          <cell r="D935">
            <v>1</v>
          </cell>
          <cell r="E935">
            <v>934.22</v>
          </cell>
          <cell r="F935">
            <v>934.22</v>
          </cell>
        </row>
        <row r="936">
          <cell r="A936" t="str">
            <v>99.901</v>
          </cell>
          <cell r="B936" t="str">
            <v>Mortero (1:2) en Techo</v>
          </cell>
          <cell r="C936" t="str">
            <v>m3</v>
          </cell>
          <cell r="D936">
            <v>1</v>
          </cell>
          <cell r="E936">
            <v>1958.27</v>
          </cell>
          <cell r="F936">
            <v>1958.27</v>
          </cell>
        </row>
        <row r="938">
          <cell r="A938" t="str">
            <v>05.101</v>
          </cell>
          <cell r="B938" t="str">
            <v xml:space="preserve">Muros de Bloques de Hormigón 8" </v>
          </cell>
          <cell r="C938" t="str">
            <v>m2</v>
          </cell>
          <cell r="D938">
            <v>1</v>
          </cell>
          <cell r="E938">
            <v>294.55</v>
          </cell>
          <cell r="F938">
            <v>294.55</v>
          </cell>
        </row>
        <row r="939">
          <cell r="A939" t="str">
            <v>05.201</v>
          </cell>
          <cell r="B939" t="str">
            <v xml:space="preserve">Muros de Bloques de Hormigón 6" </v>
          </cell>
          <cell r="C939" t="str">
            <v>m2</v>
          </cell>
          <cell r="D939">
            <v>1</v>
          </cell>
          <cell r="E939">
            <v>200.3</v>
          </cell>
          <cell r="F939">
            <v>200.3</v>
          </cell>
        </row>
        <row r="940">
          <cell r="A940" t="str">
            <v>05.301</v>
          </cell>
          <cell r="B940" t="str">
            <v xml:space="preserve">Muros de Bloques de Hormigón 4" </v>
          </cell>
          <cell r="C940" t="str">
            <v>m2</v>
          </cell>
          <cell r="D940">
            <v>1</v>
          </cell>
          <cell r="E940">
            <v>174.08</v>
          </cell>
          <cell r="F940">
            <v>174.08</v>
          </cell>
        </row>
        <row r="942">
          <cell r="A942" t="str">
            <v>07.2-1</v>
          </cell>
          <cell r="B942" t="str">
            <v>Cantos</v>
          </cell>
          <cell r="C942" t="str">
            <v>m</v>
          </cell>
          <cell r="D942">
            <v>1</v>
          </cell>
          <cell r="E942">
            <v>24.39</v>
          </cell>
          <cell r="F942">
            <v>24.39</v>
          </cell>
        </row>
        <row r="943">
          <cell r="A943" t="str">
            <v>07.1-1</v>
          </cell>
          <cell r="B943" t="str">
            <v>Empañete maestreado Exterior</v>
          </cell>
          <cell r="C943" t="str">
            <v>m2</v>
          </cell>
          <cell r="D943">
            <v>1</v>
          </cell>
          <cell r="E943">
            <v>113.55</v>
          </cell>
          <cell r="F943">
            <v>113.55</v>
          </cell>
        </row>
        <row r="944">
          <cell r="A944" t="str">
            <v>07.1-2</v>
          </cell>
          <cell r="B944" t="str">
            <v>Empañete maestreado Interior</v>
          </cell>
          <cell r="C944" t="str">
            <v>m2</v>
          </cell>
          <cell r="D944">
            <v>1</v>
          </cell>
          <cell r="E944">
            <v>61</v>
          </cell>
          <cell r="F944">
            <v>61</v>
          </cell>
        </row>
      </sheetData>
      <sheetData sheetId="1">
        <row r="4">
          <cell r="A4" t="str">
            <v>Id.</v>
          </cell>
        </row>
      </sheetData>
      <sheetData sheetId="2"/>
      <sheetData sheetId="3"/>
      <sheetData sheetId="4">
        <row r="4">
          <cell r="A4" t="str">
            <v>Id.</v>
          </cell>
        </row>
      </sheetData>
      <sheetData sheetId="5">
        <row r="4">
          <cell r="A4" t="str">
            <v>Id.</v>
          </cell>
        </row>
      </sheetData>
      <sheetData sheetId="6">
        <row r="4">
          <cell r="A4" t="str">
            <v>Id.</v>
          </cell>
        </row>
      </sheetData>
      <sheetData sheetId="7"/>
      <sheetData sheetId="8">
        <row r="4">
          <cell r="A4" t="str">
            <v>Id.</v>
          </cell>
        </row>
      </sheetData>
      <sheetData sheetId="9">
        <row r="4">
          <cell r="A4" t="str">
            <v>Id.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 refreshError="1"/>
      <sheetData sheetId="25" refreshError="1"/>
      <sheetData sheetId="26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Hoja1"/>
      <sheetName val="Hoja2"/>
      <sheetName val="Hoja3"/>
    </sheetNames>
    <sheetDataSet>
      <sheetData sheetId="0"/>
      <sheetData sheetId="1" refreshError="1">
        <row r="561">
          <cell r="D561">
            <v>36.01</v>
          </cell>
        </row>
      </sheetData>
      <sheetData sheetId="2"/>
      <sheetData sheetId="3"/>
      <sheetData sheetId="4"/>
      <sheetData sheetId="5"/>
      <sheetData sheetId="6"/>
      <sheetData sheetId="7">
        <row r="568">
          <cell r="D568" t="str">
            <v>m3</v>
          </cell>
        </row>
      </sheetData>
      <sheetData sheetId="8"/>
      <sheetData sheetId="9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"/>
      <sheetName val="MEMO"/>
      <sheetName val="COF"/>
      <sheetName val="SEP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INS"/>
    </sheetNames>
    <sheetDataSet>
      <sheetData sheetId="0" refreshError="1"/>
      <sheetData sheetId="1"/>
      <sheetData sheetId="2"/>
      <sheetData sheetId="3"/>
      <sheetData sheetId="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TAS"/>
      <sheetName val="TERMINACION DE SUPERFICIE"/>
      <sheetName val="ANALISIS"/>
      <sheetName val="Pisos marmol y Ceram.laticrete"/>
      <sheetName val="ANALISIS DE COSTOS"/>
      <sheetName val="REVESTIMIENTOS"/>
      <sheetName val="techos"/>
      <sheetName val="Sheet1"/>
      <sheetName val="PISO VIBRAZO GRIS"/>
      <sheetName val="GROUTING"/>
      <sheetName val="MORTEROS"/>
      <sheetName val="PISOS"/>
      <sheetName val="REFERENCIAS"/>
      <sheetName val="LISTADO INSUMOS DEL 2000"/>
      <sheetName val="HORMIGON ARMADO, ZAPATA"/>
      <sheetName val="PINTURA"/>
      <sheetName val="TECHO2"/>
      <sheetName val="ADOQUINES"/>
      <sheetName val="Presupuesto @ 1-10-02"/>
      <sheetName val="Mediciones @ 10-9-02"/>
      <sheetName val="Cotizaciones"/>
      <sheetName val="M.O. Plomería (2)"/>
      <sheetName val="Piezas Plomería (2)"/>
      <sheetName val="Mediciones"/>
      <sheetName val="Análisis Complementarios"/>
      <sheetName val="Bloques"/>
      <sheetName val="Otros"/>
      <sheetName val="Pisos &amp; Revestimientos"/>
      <sheetName val="Vigas"/>
      <sheetName val="Cuantía Acero"/>
      <sheetName val="Cotización Acero"/>
      <sheetName val="Cotizaciones Diversas"/>
      <sheetName val="M.O. Plomería"/>
      <sheetName val="Piezas Plomería"/>
      <sheetName val="Insumos"/>
      <sheetName val="M.O."/>
      <sheetName val="Ponderación"/>
      <sheetName val="Hoja Resumen"/>
      <sheetName val="Apto. #1202"/>
      <sheetName val="Apto. #1203"/>
      <sheetName val="Pisos Terraza Penthouse"/>
      <sheetName val="PV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9">
          <cell r="I29">
            <v>277.11900900900901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C.S."/>
      <sheetName val="PRESU"/>
      <sheetName val="ANALISIS "/>
      <sheetName val="analisis basicos"/>
      <sheetName val="Analisis Complementarios "/>
      <sheetName val="COLOCACION DE TUBERIA"/>
      <sheetName val="MOVIMIENTO DE TIERRA"/>
      <sheetName val=" MOVIMIENTO DE TIERRA EQUIPO"/>
      <sheetName val="ANCLAJES DE H.A."/>
      <sheetName val="REGISTROS DE LADRILLOS Y H.A. "/>
      <sheetName val="RECLAMACION 1."/>
      <sheetName val="ANALISIS CASETAS"/>
      <sheetName val="VERJA NUEVA"/>
    </sheetNames>
    <sheetDataSet>
      <sheetData sheetId="0" refreshError="1">
        <row r="9">
          <cell r="D9">
            <v>1500</v>
          </cell>
        </row>
        <row r="17">
          <cell r="D17">
            <v>35</v>
          </cell>
        </row>
        <row r="130">
          <cell r="D130">
            <v>45</v>
          </cell>
        </row>
        <row r="131">
          <cell r="D131">
            <v>20</v>
          </cell>
        </row>
        <row r="132">
          <cell r="D132">
            <v>35</v>
          </cell>
        </row>
        <row r="133">
          <cell r="D133">
            <v>1350</v>
          </cell>
        </row>
      </sheetData>
      <sheetData sheetId="1" refreshError="1">
        <row r="11">
          <cell r="B11">
            <v>1.4428531746653097</v>
          </cell>
        </row>
        <row r="247">
          <cell r="B247">
            <v>1.4428531746653097</v>
          </cell>
        </row>
        <row r="256">
          <cell r="B256">
            <v>13.707105159320442</v>
          </cell>
        </row>
        <row r="612">
          <cell r="B612">
            <v>220.75653572379238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presupuesto"/>
      <sheetName val="analisis basicos"/>
      <sheetName val="ANALISIS "/>
      <sheetName val="COLOCACION DE TUBERIA"/>
      <sheetName val="C.D.C., C.Op. y C.G."/>
      <sheetName val="Malla Ciclónica y Muros Blo "/>
      <sheetName val="Hoja1"/>
      <sheetName val="Hoja2"/>
      <sheetName val="Hoja3"/>
      <sheetName val="RECLAMACION 3"/>
    </sheetNames>
    <sheetDataSet>
      <sheetData sheetId="0" refreshError="1">
        <row r="10">
          <cell r="C10">
            <v>578</v>
          </cell>
        </row>
      </sheetData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RECLAMACION 3"/>
      <sheetName val="INSU"/>
      <sheetName val="MO"/>
      <sheetName val="Ins 2"/>
      <sheetName val="INSUMOS"/>
    </sheetNames>
    <sheetDataSet>
      <sheetData sheetId="0"/>
      <sheetData sheetId="1" refreshError="1">
        <row r="561">
          <cell r="D561">
            <v>36.01</v>
          </cell>
        </row>
        <row r="563">
          <cell r="D563">
            <v>349440</v>
          </cell>
        </row>
        <row r="568">
          <cell r="D568">
            <v>448000</v>
          </cell>
        </row>
      </sheetData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DENDA"/>
      <sheetName val="CADRO EXPLICATIVO"/>
      <sheetName val="Módulo1"/>
      <sheetName val="INS"/>
    </sheetNames>
    <sheetDataSet>
      <sheetData sheetId="0"/>
      <sheetData sheetId="1"/>
      <sheetData sheetId="2" refreshError="1"/>
      <sheetData sheetId="3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ISIS"/>
      <sheetName val="ADM"/>
      <sheetName val="PLAY1"/>
      <sheetName val="PLAY2"/>
      <sheetName val="NUEVAS PARTIDAS"/>
      <sheetName val="AUMENTO_VOL"/>
      <sheetName val="AUMENTO_PRECIOS"/>
      <sheetName val="RESUMEN"/>
      <sheetName val="ADDENDA"/>
      <sheetName val="Ana. blocks y termin."/>
      <sheetName val="Costos Mano de Obra"/>
      <sheetName val="Insumos materiales"/>
      <sheetName val="Ana. Horm mexc mort"/>
      <sheetName val="Ins"/>
      <sheetName val="Insumos"/>
      <sheetName val="Análisis"/>
      <sheetName val="Cabañas simple Tipo 2"/>
      <sheetName val="Cabañas simple Tipo 3"/>
      <sheetName val="Cabañas Vice Presidenciales"/>
      <sheetName val="Sheet1"/>
    </sheetNames>
    <sheetDataSet>
      <sheetData sheetId="0" refreshError="1">
        <row r="41">
          <cell r="B41">
            <v>9800</v>
          </cell>
        </row>
        <row r="42">
          <cell r="B42">
            <v>1410</v>
          </cell>
        </row>
        <row r="90">
          <cell r="B90">
            <v>165</v>
          </cell>
        </row>
        <row r="91">
          <cell r="B91">
            <v>2000</v>
          </cell>
        </row>
        <row r="103">
          <cell r="B103">
            <v>34.426229508196727</v>
          </cell>
        </row>
        <row r="104">
          <cell r="B104">
            <v>7</v>
          </cell>
        </row>
      </sheetData>
      <sheetData sheetId="1" refreshError="1">
        <row r="11">
          <cell r="B11">
            <v>1140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V796"/>
  <sheetViews>
    <sheetView showGridLines="0" showZeros="0" tabSelected="1" view="pageBreakPreview" topLeftCell="A724" zoomScaleNormal="100" zoomScaleSheetLayoutView="100" workbookViewId="0">
      <selection activeCell="I260" sqref="I260"/>
    </sheetView>
  </sheetViews>
  <sheetFormatPr baseColWidth="10" defaultColWidth="9.140625" defaultRowHeight="12.75"/>
  <cols>
    <col min="1" max="1" width="8" style="5" customWidth="1"/>
    <col min="2" max="2" width="53.28515625" style="5" customWidth="1"/>
    <col min="3" max="3" width="11.140625" style="5" customWidth="1"/>
    <col min="4" max="4" width="9.42578125" style="5" customWidth="1"/>
    <col min="5" max="5" width="12.5703125" style="40" customWidth="1"/>
    <col min="6" max="6" width="16" style="40" customWidth="1"/>
    <col min="7" max="7" width="16.140625" style="41" customWidth="1"/>
    <col min="8" max="8" width="16.5703125" style="5" customWidth="1"/>
    <col min="9" max="9" width="12.85546875" style="5" bestFit="1" customWidth="1"/>
    <col min="10" max="10" width="9.140625" style="5"/>
    <col min="11" max="11" width="15.42578125" style="5" bestFit="1" customWidth="1"/>
    <col min="12" max="12" width="9.140625" style="5"/>
    <col min="13" max="13" width="11.5703125" style="5" bestFit="1" customWidth="1"/>
    <col min="14" max="16384" width="9.140625" style="5"/>
  </cols>
  <sheetData>
    <row r="1" spans="1:48" customFormat="1">
      <c r="A1" s="2"/>
      <c r="B1" s="2"/>
      <c r="C1" s="2"/>
      <c r="D1" s="2"/>
      <c r="E1" s="3"/>
      <c r="F1" s="3"/>
      <c r="G1" s="1"/>
      <c r="K1" s="5">
        <f t="shared" ref="K1:K3" si="0">+E1*C1</f>
        <v>0</v>
      </c>
    </row>
    <row r="2" spans="1:48" customFormat="1" ht="15" customHeight="1">
      <c r="A2" s="474"/>
      <c r="B2" s="474"/>
      <c r="C2" s="474"/>
      <c r="D2" s="474"/>
      <c r="E2" s="474"/>
      <c r="F2" s="474"/>
      <c r="G2" s="1"/>
      <c r="K2" s="5">
        <f t="shared" si="0"/>
        <v>0</v>
      </c>
    </row>
    <row r="3" spans="1:48" ht="14.25" customHeight="1">
      <c r="A3" s="475" t="s">
        <v>494</v>
      </c>
      <c r="B3" s="475"/>
      <c r="C3" s="475"/>
      <c r="D3" s="475"/>
      <c r="E3" s="475"/>
      <c r="F3" s="475"/>
      <c r="G3" s="4"/>
      <c r="K3" s="5">
        <f t="shared" si="0"/>
        <v>0</v>
      </c>
    </row>
    <row r="4" spans="1:48" ht="15" customHeight="1">
      <c r="A4" s="89" t="s">
        <v>58</v>
      </c>
      <c r="B4" s="6"/>
      <c r="C4" s="7" t="s">
        <v>0</v>
      </c>
      <c r="D4" s="8" t="s">
        <v>1</v>
      </c>
      <c r="E4" s="9"/>
      <c r="F4" s="9"/>
      <c r="G4" s="10"/>
      <c r="H4" s="11"/>
      <c r="I4" s="11"/>
      <c r="J4" s="11"/>
      <c r="L4" s="11"/>
      <c r="M4" s="11"/>
      <c r="N4" s="11"/>
      <c r="O4" s="11"/>
    </row>
    <row r="5" spans="1:48" ht="6" customHeight="1">
      <c r="A5" s="476"/>
      <c r="B5" s="476"/>
      <c r="C5" s="476"/>
      <c r="D5" s="476"/>
      <c r="E5" s="476"/>
      <c r="F5" s="476"/>
      <c r="G5" s="10"/>
      <c r="H5" s="11"/>
      <c r="I5" s="12"/>
      <c r="J5" s="12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</row>
    <row r="6" spans="1:48" s="15" customFormat="1" ht="12.75" customHeight="1">
      <c r="A6" s="74" t="s">
        <v>2</v>
      </c>
      <c r="B6" s="75" t="s">
        <v>3</v>
      </c>
      <c r="C6" s="76" t="s">
        <v>4</v>
      </c>
      <c r="D6" s="77" t="s">
        <v>5</v>
      </c>
      <c r="E6" s="76" t="s">
        <v>6</v>
      </c>
      <c r="F6" s="76" t="s">
        <v>7</v>
      </c>
      <c r="G6" s="13"/>
      <c r="H6" s="14"/>
      <c r="I6" s="14"/>
      <c r="J6" s="14"/>
      <c r="K6" s="5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</row>
    <row r="7" spans="1:48" s="18" customFormat="1" ht="12.75" customHeight="1">
      <c r="A7" s="53"/>
      <c r="B7" s="54"/>
      <c r="C7" s="55"/>
      <c r="D7" s="56"/>
      <c r="E7" s="55"/>
      <c r="F7" s="55"/>
      <c r="G7" s="16"/>
      <c r="H7" s="17"/>
      <c r="I7" s="17"/>
      <c r="J7" s="17"/>
      <c r="K7" s="5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</row>
    <row r="8" spans="1:48" s="18" customFormat="1" ht="25.5">
      <c r="A8" s="138" t="s">
        <v>8</v>
      </c>
      <c r="B8" s="139" t="s">
        <v>167</v>
      </c>
      <c r="C8" s="140"/>
      <c r="D8" s="141"/>
      <c r="E8" s="19"/>
      <c r="F8" s="20"/>
      <c r="G8" s="16"/>
      <c r="H8" s="17"/>
      <c r="I8" s="17"/>
      <c r="J8" s="17"/>
      <c r="K8" s="5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</row>
    <row r="9" spans="1:48" s="18" customFormat="1">
      <c r="A9" s="142"/>
      <c r="B9" s="139"/>
      <c r="C9" s="140"/>
      <c r="D9" s="141"/>
      <c r="E9" s="19"/>
      <c r="F9" s="20"/>
      <c r="G9" s="16"/>
      <c r="H9" s="17"/>
      <c r="I9" s="17"/>
      <c r="J9" s="17"/>
      <c r="K9" s="5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  <c r="AV9" s="17"/>
    </row>
    <row r="10" spans="1:48" s="18" customFormat="1" ht="12.75" customHeight="1">
      <c r="A10" s="142">
        <v>1</v>
      </c>
      <c r="B10" s="143" t="s">
        <v>75</v>
      </c>
      <c r="C10" s="144">
        <v>1561</v>
      </c>
      <c r="D10" s="141" t="s">
        <v>10</v>
      </c>
      <c r="E10" s="90"/>
      <c r="F10" s="386">
        <f>ROUND(C10*E10,2)</f>
        <v>0</v>
      </c>
      <c r="G10" s="16"/>
      <c r="H10" s="17"/>
      <c r="I10" s="17"/>
      <c r="J10" s="17"/>
      <c r="K10" s="5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</row>
    <row r="11" spans="1:48" s="18" customFormat="1" ht="12.75" customHeight="1">
      <c r="A11" s="142"/>
      <c r="B11" s="143"/>
      <c r="C11" s="144"/>
      <c r="D11" s="141"/>
      <c r="E11" s="90"/>
      <c r="F11" s="386">
        <f t="shared" ref="F11:F52" si="1">ROUND(C11*E11,2)</f>
        <v>0</v>
      </c>
      <c r="G11" s="16"/>
      <c r="H11" s="17"/>
      <c r="I11" s="17"/>
      <c r="J11" s="17"/>
      <c r="K11" s="5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</row>
    <row r="12" spans="1:48" s="18" customFormat="1" ht="12.75" customHeight="1">
      <c r="A12" s="145">
        <v>2</v>
      </c>
      <c r="B12" s="146" t="s">
        <v>59</v>
      </c>
      <c r="C12" s="147"/>
      <c r="D12" s="148"/>
      <c r="E12" s="91"/>
      <c r="F12" s="386">
        <f t="shared" si="1"/>
        <v>0</v>
      </c>
      <c r="G12" s="16"/>
      <c r="H12" s="17"/>
      <c r="I12" s="17"/>
      <c r="J12" s="17"/>
      <c r="K12" s="5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7"/>
      <c r="AV12" s="17"/>
    </row>
    <row r="13" spans="1:48" s="18" customFormat="1" ht="12.75" customHeight="1">
      <c r="A13" s="57">
        <v>2.1</v>
      </c>
      <c r="B13" s="149" t="s">
        <v>60</v>
      </c>
      <c r="C13" s="147">
        <f>142.69*2</f>
        <v>285.38</v>
      </c>
      <c r="D13" s="148" t="s">
        <v>10</v>
      </c>
      <c r="E13" s="91"/>
      <c r="F13" s="386">
        <f t="shared" si="1"/>
        <v>0</v>
      </c>
      <c r="G13" s="16"/>
      <c r="H13" s="17"/>
      <c r="I13" s="17"/>
      <c r="J13" s="17"/>
      <c r="K13" s="5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</row>
    <row r="14" spans="1:48" s="18" customFormat="1" ht="12.75" customHeight="1">
      <c r="A14" s="57">
        <v>2.2000000000000002</v>
      </c>
      <c r="B14" s="149" t="s">
        <v>61</v>
      </c>
      <c r="C14" s="147">
        <f>142.69*0.7</f>
        <v>99.882999999999996</v>
      </c>
      <c r="D14" s="148" t="s">
        <v>17</v>
      </c>
      <c r="E14" s="91"/>
      <c r="F14" s="386">
        <f t="shared" si="1"/>
        <v>0</v>
      </c>
      <c r="G14" s="16"/>
      <c r="H14" s="17"/>
      <c r="I14" s="17"/>
      <c r="J14" s="17"/>
      <c r="K14" s="5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</row>
    <row r="15" spans="1:48" s="18" customFormat="1" ht="25.5">
      <c r="A15" s="57">
        <v>2.2999999999999998</v>
      </c>
      <c r="B15" s="150" t="s">
        <v>71</v>
      </c>
      <c r="C15" s="151">
        <f>+C14*0.05*1.3</f>
        <v>6.492395000000001</v>
      </c>
      <c r="D15" s="152" t="s">
        <v>18</v>
      </c>
      <c r="E15" s="92"/>
      <c r="F15" s="386">
        <f t="shared" si="1"/>
        <v>0</v>
      </c>
      <c r="G15" s="16"/>
      <c r="H15" s="17"/>
      <c r="I15" s="17"/>
      <c r="J15" s="17"/>
      <c r="K15" s="5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</row>
    <row r="16" spans="1:48" s="18" customFormat="1" ht="12.75" customHeight="1">
      <c r="A16" s="142"/>
      <c r="B16" s="143"/>
      <c r="C16" s="144"/>
      <c r="D16" s="141"/>
      <c r="E16" s="90"/>
      <c r="F16" s="386">
        <f t="shared" si="1"/>
        <v>0</v>
      </c>
      <c r="G16" s="16"/>
      <c r="H16" s="17"/>
      <c r="I16" s="17"/>
      <c r="J16" s="17"/>
      <c r="K16" s="5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</row>
    <row r="17" spans="1:48" s="18" customFormat="1" ht="12.75" customHeight="1">
      <c r="A17" s="153">
        <v>3</v>
      </c>
      <c r="B17" s="139" t="s">
        <v>11</v>
      </c>
      <c r="C17" s="144"/>
      <c r="D17" s="154"/>
      <c r="E17" s="93"/>
      <c r="F17" s="386">
        <f t="shared" si="1"/>
        <v>0</v>
      </c>
      <c r="G17" s="16"/>
      <c r="H17" s="17"/>
      <c r="I17" s="17"/>
      <c r="J17" s="17"/>
      <c r="K17" s="5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</row>
    <row r="18" spans="1:48" s="18" customFormat="1" ht="12.75" customHeight="1">
      <c r="A18" s="155">
        <v>3.1</v>
      </c>
      <c r="B18" s="156" t="s">
        <v>288</v>
      </c>
      <c r="C18" s="157">
        <v>1256.5999999999999</v>
      </c>
      <c r="D18" s="158" t="s">
        <v>18</v>
      </c>
      <c r="E18" s="94"/>
      <c r="F18" s="386">
        <f t="shared" si="1"/>
        <v>0</v>
      </c>
      <c r="G18" s="16"/>
      <c r="H18" s="17"/>
      <c r="I18" s="17"/>
      <c r="J18" s="17"/>
      <c r="K18" s="5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</row>
    <row r="19" spans="1:48" s="18" customFormat="1" ht="12.75" customHeight="1">
      <c r="A19" s="155">
        <f>+A18+0.1</f>
        <v>3.2</v>
      </c>
      <c r="B19" s="156" t="s">
        <v>147</v>
      </c>
      <c r="C19" s="157">
        <v>140.48999999999998</v>
      </c>
      <c r="D19" s="158" t="s">
        <v>18</v>
      </c>
      <c r="E19" s="94"/>
      <c r="F19" s="386">
        <f t="shared" si="1"/>
        <v>0</v>
      </c>
      <c r="G19" s="16"/>
      <c r="H19" s="17"/>
      <c r="I19" s="17"/>
      <c r="J19" s="17"/>
      <c r="K19" s="5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</row>
    <row r="20" spans="1:48" s="18" customFormat="1" ht="38.25">
      <c r="A20" s="159">
        <f t="shared" ref="A20:A22" si="2">+A19+0.1</f>
        <v>3.3000000000000003</v>
      </c>
      <c r="B20" s="156" t="s">
        <v>289</v>
      </c>
      <c r="C20" s="157">
        <f>+C21*0.5</f>
        <v>516.66</v>
      </c>
      <c r="D20" s="158" t="s">
        <v>18</v>
      </c>
      <c r="E20" s="94"/>
      <c r="F20" s="386">
        <f t="shared" si="1"/>
        <v>0</v>
      </c>
      <c r="G20" s="16"/>
      <c r="H20" s="17"/>
      <c r="I20" s="17"/>
      <c r="J20" s="17"/>
      <c r="K20" s="5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</row>
    <row r="21" spans="1:48" s="18" customFormat="1" ht="27.75" customHeight="1">
      <c r="A21" s="159">
        <f t="shared" si="2"/>
        <v>3.4000000000000004</v>
      </c>
      <c r="B21" s="160" t="s">
        <v>151</v>
      </c>
      <c r="C21" s="161">
        <v>1033.32</v>
      </c>
      <c r="D21" s="66" t="s">
        <v>18</v>
      </c>
      <c r="E21" s="63"/>
      <c r="F21" s="386">
        <f t="shared" si="1"/>
        <v>0</v>
      </c>
      <c r="G21" s="16"/>
      <c r="H21" s="17"/>
      <c r="I21" s="17"/>
      <c r="J21" s="17"/>
      <c r="K21" s="5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</row>
    <row r="22" spans="1:48" s="18" customFormat="1" ht="25.5">
      <c r="A22" s="159">
        <f t="shared" si="2"/>
        <v>3.5000000000000004</v>
      </c>
      <c r="B22" s="156" t="s">
        <v>148</v>
      </c>
      <c r="C22" s="162">
        <f>279.11+C20</f>
        <v>795.77</v>
      </c>
      <c r="D22" s="158" t="s">
        <v>18</v>
      </c>
      <c r="E22" s="94"/>
      <c r="F22" s="386">
        <f t="shared" si="1"/>
        <v>0</v>
      </c>
      <c r="G22" s="16"/>
      <c r="H22" s="17"/>
      <c r="I22" s="17"/>
      <c r="J22" s="17"/>
      <c r="K22" s="5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</row>
    <row r="23" spans="1:48" s="18" customFormat="1" ht="12.75" customHeight="1">
      <c r="A23" s="142"/>
      <c r="B23" s="163"/>
      <c r="C23" s="144"/>
      <c r="D23" s="141"/>
      <c r="E23" s="90"/>
      <c r="F23" s="386">
        <f t="shared" si="1"/>
        <v>0</v>
      </c>
      <c r="G23" s="16"/>
      <c r="H23" s="17"/>
      <c r="I23" s="17"/>
      <c r="J23" s="17"/>
      <c r="K23" s="5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</row>
    <row r="24" spans="1:48" s="18" customFormat="1" ht="12.75" customHeight="1">
      <c r="A24" s="164">
        <v>4</v>
      </c>
      <c r="B24" s="139" t="s">
        <v>152</v>
      </c>
      <c r="C24" s="144"/>
      <c r="D24" s="141"/>
      <c r="E24" s="90"/>
      <c r="F24" s="386">
        <f t="shared" si="1"/>
        <v>0</v>
      </c>
      <c r="G24" s="16"/>
      <c r="H24" s="17"/>
      <c r="I24" s="17"/>
      <c r="J24" s="17"/>
      <c r="K24" s="5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</row>
    <row r="25" spans="1:48" s="18" customFormat="1" ht="12.75" customHeight="1">
      <c r="A25" s="142">
        <v>4.0999999999999996</v>
      </c>
      <c r="B25" s="163" t="s">
        <v>150</v>
      </c>
      <c r="C25" s="144">
        <v>1607.83</v>
      </c>
      <c r="D25" s="141" t="s">
        <v>10</v>
      </c>
      <c r="E25" s="95"/>
      <c r="F25" s="386">
        <f t="shared" si="1"/>
        <v>0</v>
      </c>
      <c r="G25" s="16"/>
      <c r="H25" s="31"/>
      <c r="I25" s="17"/>
      <c r="J25" s="17"/>
      <c r="K25" s="5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</row>
    <row r="26" spans="1:48" s="18" customFormat="1" ht="12.75" customHeight="1">
      <c r="A26" s="142"/>
      <c r="B26" s="163"/>
      <c r="C26" s="144"/>
      <c r="D26" s="141"/>
      <c r="E26" s="90"/>
      <c r="F26" s="386">
        <f t="shared" si="1"/>
        <v>0</v>
      </c>
      <c r="G26" s="16"/>
      <c r="H26" s="17"/>
      <c r="I26" s="17"/>
      <c r="J26" s="17"/>
      <c r="K26" s="5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</row>
    <row r="27" spans="1:48" s="18" customFormat="1" ht="12.75" customHeight="1">
      <c r="A27" s="164">
        <v>5</v>
      </c>
      <c r="B27" s="165" t="s">
        <v>153</v>
      </c>
      <c r="C27" s="144"/>
      <c r="D27" s="141"/>
      <c r="E27" s="90"/>
      <c r="F27" s="386">
        <f t="shared" si="1"/>
        <v>0</v>
      </c>
      <c r="G27" s="16"/>
      <c r="H27" s="17"/>
      <c r="I27" s="17"/>
      <c r="J27" s="17"/>
      <c r="K27" s="5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</row>
    <row r="28" spans="1:48" s="18" customFormat="1" ht="12.75" customHeight="1">
      <c r="A28" s="142">
        <v>5.0999999999999996</v>
      </c>
      <c r="B28" s="163" t="s">
        <v>150</v>
      </c>
      <c r="C28" s="144">
        <f>+C25</f>
        <v>1607.83</v>
      </c>
      <c r="D28" s="141" t="s">
        <v>10</v>
      </c>
      <c r="E28" s="90"/>
      <c r="F28" s="386">
        <f t="shared" si="1"/>
        <v>0</v>
      </c>
      <c r="G28" s="16"/>
      <c r="H28" s="17"/>
      <c r="I28" s="17"/>
      <c r="J28" s="17"/>
      <c r="K28" s="5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</row>
    <row r="29" spans="1:48" s="18" customFormat="1" ht="12.75" customHeight="1">
      <c r="A29" s="142"/>
      <c r="B29" s="163"/>
      <c r="C29" s="166"/>
      <c r="D29" s="141"/>
      <c r="E29" s="90"/>
      <c r="F29" s="386">
        <f t="shared" si="1"/>
        <v>0</v>
      </c>
      <c r="G29" s="16"/>
      <c r="H29" s="17"/>
      <c r="I29" s="17"/>
      <c r="J29" s="17"/>
      <c r="K29" s="5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</row>
    <row r="30" spans="1:48" s="18" customFormat="1" ht="12.75" customHeight="1">
      <c r="A30" s="167">
        <v>6</v>
      </c>
      <c r="B30" s="168" t="s">
        <v>159</v>
      </c>
      <c r="C30" s="169"/>
      <c r="D30" s="21"/>
      <c r="E30" s="96"/>
      <c r="F30" s="386">
        <f t="shared" si="1"/>
        <v>0</v>
      </c>
      <c r="G30" s="16"/>
      <c r="H30" s="17"/>
      <c r="I30" s="17"/>
      <c r="J30" s="17"/>
      <c r="K30" s="5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</row>
    <row r="31" spans="1:48" s="18" customFormat="1" ht="12.75" customHeight="1">
      <c r="A31" s="170">
        <v>6.1</v>
      </c>
      <c r="B31" s="171" t="s">
        <v>154</v>
      </c>
      <c r="C31" s="144">
        <f>+C10</f>
        <v>1561</v>
      </c>
      <c r="D31" s="21" t="s">
        <v>10</v>
      </c>
      <c r="E31" s="96"/>
      <c r="F31" s="386">
        <f t="shared" si="1"/>
        <v>0</v>
      </c>
      <c r="G31" s="16"/>
      <c r="H31" s="17"/>
      <c r="I31" s="17"/>
      <c r="J31" s="17"/>
      <c r="K31" s="5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</row>
    <row r="32" spans="1:48" s="18" customFormat="1" ht="12.75" customHeight="1">
      <c r="A32" s="170"/>
      <c r="B32" s="172"/>
      <c r="C32" s="173"/>
      <c r="D32" s="21"/>
      <c r="E32" s="96"/>
      <c r="F32" s="386">
        <f t="shared" si="1"/>
        <v>0</v>
      </c>
      <c r="G32" s="16"/>
      <c r="H32" s="22"/>
      <c r="I32" s="17"/>
      <c r="J32" s="17"/>
      <c r="K32" s="5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</row>
    <row r="33" spans="1:48" s="18" customFormat="1" ht="12.75" customHeight="1">
      <c r="A33" s="167">
        <v>7</v>
      </c>
      <c r="B33" s="139" t="s">
        <v>168</v>
      </c>
      <c r="C33" s="166"/>
      <c r="D33" s="141"/>
      <c r="E33" s="90"/>
      <c r="F33" s="386">
        <f t="shared" si="1"/>
        <v>0</v>
      </c>
      <c r="G33" s="16"/>
      <c r="H33" s="22"/>
      <c r="I33" s="17"/>
      <c r="J33" s="17"/>
      <c r="K33" s="5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</row>
    <row r="34" spans="1:48" s="18" customFormat="1" ht="38.25">
      <c r="A34" s="170">
        <v>7.1</v>
      </c>
      <c r="B34" s="174" t="s">
        <v>298</v>
      </c>
      <c r="C34" s="166">
        <v>2</v>
      </c>
      <c r="D34" s="141" t="s">
        <v>21</v>
      </c>
      <c r="E34" s="90"/>
      <c r="F34" s="386">
        <f t="shared" si="1"/>
        <v>0</v>
      </c>
      <c r="G34" s="16"/>
      <c r="H34" s="22"/>
      <c r="I34" s="17"/>
      <c r="J34" s="17"/>
      <c r="K34" s="5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7"/>
      <c r="AP34" s="17"/>
      <c r="AQ34" s="17"/>
      <c r="AR34" s="17"/>
      <c r="AS34" s="17"/>
      <c r="AT34" s="17"/>
      <c r="AU34" s="17"/>
      <c r="AV34" s="17"/>
    </row>
    <row r="35" spans="1:48" s="18" customFormat="1" ht="51">
      <c r="A35" s="170">
        <v>7.2</v>
      </c>
      <c r="B35" s="174" t="s">
        <v>319</v>
      </c>
      <c r="C35" s="166">
        <v>3</v>
      </c>
      <c r="D35" s="141" t="s">
        <v>21</v>
      </c>
      <c r="E35" s="90"/>
      <c r="F35" s="386">
        <f t="shared" si="1"/>
        <v>0</v>
      </c>
      <c r="G35" s="16"/>
      <c r="H35" s="22"/>
      <c r="I35" s="17"/>
      <c r="J35" s="17"/>
      <c r="K35" s="5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7"/>
      <c r="AP35" s="17"/>
      <c r="AQ35" s="17"/>
      <c r="AR35" s="17"/>
      <c r="AS35" s="17"/>
      <c r="AT35" s="17"/>
      <c r="AU35" s="17"/>
      <c r="AV35" s="17"/>
    </row>
    <row r="36" spans="1:48" s="18" customFormat="1">
      <c r="A36" s="170">
        <v>7.3</v>
      </c>
      <c r="B36" s="174" t="s">
        <v>299</v>
      </c>
      <c r="C36" s="78">
        <v>5</v>
      </c>
      <c r="D36" s="175" t="s">
        <v>21</v>
      </c>
      <c r="E36" s="79"/>
      <c r="F36" s="386">
        <f t="shared" si="1"/>
        <v>0</v>
      </c>
      <c r="G36" s="16"/>
      <c r="H36" s="22"/>
      <c r="I36" s="17"/>
      <c r="J36" s="17"/>
      <c r="K36" s="5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</row>
    <row r="37" spans="1:48" s="18" customFormat="1">
      <c r="A37" s="170">
        <v>7.4</v>
      </c>
      <c r="B37" s="174" t="s">
        <v>414</v>
      </c>
      <c r="C37" s="78">
        <v>5</v>
      </c>
      <c r="D37" s="175" t="s">
        <v>21</v>
      </c>
      <c r="E37" s="79"/>
      <c r="F37" s="386">
        <f t="shared" si="1"/>
        <v>0</v>
      </c>
      <c r="G37" s="16"/>
      <c r="H37" s="22"/>
      <c r="I37" s="17"/>
      <c r="J37" s="17"/>
      <c r="K37" s="5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</row>
    <row r="38" spans="1:48" s="18" customFormat="1" ht="12.75" customHeight="1">
      <c r="A38" s="170">
        <v>7.5</v>
      </c>
      <c r="B38" s="163" t="s">
        <v>33</v>
      </c>
      <c r="C38" s="166">
        <v>5</v>
      </c>
      <c r="D38" s="141" t="s">
        <v>21</v>
      </c>
      <c r="E38" s="90"/>
      <c r="F38" s="386">
        <f t="shared" si="1"/>
        <v>0</v>
      </c>
      <c r="G38" s="16"/>
      <c r="H38" s="22"/>
      <c r="I38" s="17"/>
      <c r="J38" s="17"/>
      <c r="K38" s="5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</row>
    <row r="39" spans="1:48" s="18" customFormat="1" ht="12.75" customHeight="1">
      <c r="A39" s="170"/>
      <c r="B39" s="172"/>
      <c r="C39" s="173"/>
      <c r="D39" s="21"/>
      <c r="E39" s="96"/>
      <c r="F39" s="386">
        <f t="shared" si="1"/>
        <v>0</v>
      </c>
      <c r="G39" s="16"/>
      <c r="H39" s="22"/>
      <c r="I39" s="17"/>
      <c r="J39" s="17"/>
      <c r="K39" s="5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</row>
    <row r="40" spans="1:48" s="18" customFormat="1" ht="12.75" customHeight="1">
      <c r="A40" s="58">
        <v>8</v>
      </c>
      <c r="B40" s="176" t="s">
        <v>70</v>
      </c>
      <c r="C40" s="177"/>
      <c r="D40" s="178"/>
      <c r="E40" s="97"/>
      <c r="F40" s="386">
        <f t="shared" si="1"/>
        <v>0</v>
      </c>
      <c r="G40" s="16"/>
      <c r="H40" s="22"/>
      <c r="I40" s="17"/>
      <c r="J40" s="17"/>
      <c r="K40" s="5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</row>
    <row r="41" spans="1:48" s="18" customFormat="1" ht="12.75" customHeight="1">
      <c r="A41" s="57">
        <v>8.1</v>
      </c>
      <c r="B41" s="149" t="s">
        <v>63</v>
      </c>
      <c r="C41" s="151">
        <f>+C14*0.2</f>
        <v>19.976600000000001</v>
      </c>
      <c r="D41" s="152" t="s">
        <v>18</v>
      </c>
      <c r="E41" s="92"/>
      <c r="F41" s="386">
        <f t="shared" si="1"/>
        <v>0</v>
      </c>
      <c r="G41" s="16"/>
      <c r="H41" s="22"/>
      <c r="I41" s="17"/>
      <c r="J41" s="17"/>
      <c r="K41" s="5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</row>
    <row r="42" spans="1:48" s="18" customFormat="1" ht="25.5">
      <c r="A42" s="57">
        <f>+A41+0.1</f>
        <v>8.1999999999999993</v>
      </c>
      <c r="B42" s="149" t="s">
        <v>148</v>
      </c>
      <c r="C42" s="151">
        <f>+C41*1.2</f>
        <v>23.971920000000001</v>
      </c>
      <c r="D42" s="152" t="s">
        <v>18</v>
      </c>
      <c r="E42" s="92"/>
      <c r="F42" s="386">
        <f t="shared" si="1"/>
        <v>0</v>
      </c>
      <c r="G42" s="16"/>
      <c r="H42" s="22"/>
      <c r="I42" s="17"/>
      <c r="J42" s="17"/>
      <c r="K42" s="5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</row>
    <row r="43" spans="1:48" s="18" customFormat="1">
      <c r="A43" s="57">
        <f t="shared" ref="A43:A49" si="3">+A42+0.1</f>
        <v>8.2999999999999989</v>
      </c>
      <c r="B43" s="149" t="s">
        <v>155</v>
      </c>
      <c r="C43" s="151">
        <f>+C42</f>
        <v>23.971920000000001</v>
      </c>
      <c r="D43" s="152" t="s">
        <v>18</v>
      </c>
      <c r="E43" s="92"/>
      <c r="F43" s="386">
        <f t="shared" si="1"/>
        <v>0</v>
      </c>
      <c r="G43" s="16"/>
      <c r="H43" s="22"/>
      <c r="I43" s="17"/>
      <c r="J43" s="17"/>
      <c r="K43" s="5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</row>
    <row r="44" spans="1:48" s="18" customFormat="1" ht="25.5">
      <c r="A44" s="57">
        <f t="shared" si="3"/>
        <v>8.3999999999999986</v>
      </c>
      <c r="B44" s="149" t="s">
        <v>64</v>
      </c>
      <c r="C44" s="179">
        <f>+C43*0.95</f>
        <v>22.773323999999999</v>
      </c>
      <c r="D44" s="180" t="s">
        <v>18</v>
      </c>
      <c r="E44" s="98"/>
      <c r="F44" s="386">
        <f t="shared" si="1"/>
        <v>0</v>
      </c>
      <c r="G44" s="16"/>
      <c r="H44" s="22"/>
      <c r="I44" s="17"/>
      <c r="J44" s="17"/>
      <c r="K44" s="5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</row>
    <row r="45" spans="1:48" s="18" customFormat="1">
      <c r="A45" s="57">
        <f t="shared" si="3"/>
        <v>8.4999999999999982</v>
      </c>
      <c r="B45" s="149" t="s">
        <v>66</v>
      </c>
      <c r="C45" s="151">
        <f>+C14</f>
        <v>99.882999999999996</v>
      </c>
      <c r="D45" s="181" t="s">
        <v>17</v>
      </c>
      <c r="E45" s="64"/>
      <c r="F45" s="386">
        <f t="shared" si="1"/>
        <v>0</v>
      </c>
      <c r="G45" s="16"/>
      <c r="H45" s="22"/>
      <c r="I45" s="17"/>
      <c r="J45" s="17"/>
      <c r="K45" s="5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</row>
    <row r="46" spans="1:48" s="18" customFormat="1" ht="12.75" customHeight="1">
      <c r="A46" s="57">
        <f t="shared" si="3"/>
        <v>8.5999999999999979</v>
      </c>
      <c r="B46" s="149" t="s">
        <v>65</v>
      </c>
      <c r="C46" s="151">
        <f>+C45</f>
        <v>99.882999999999996</v>
      </c>
      <c r="D46" s="181" t="s">
        <v>17</v>
      </c>
      <c r="E46" s="64"/>
      <c r="F46" s="386">
        <f t="shared" si="1"/>
        <v>0</v>
      </c>
      <c r="G46" s="16"/>
      <c r="H46" s="22"/>
      <c r="I46" s="17"/>
      <c r="J46" s="17"/>
      <c r="K46" s="5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</row>
    <row r="47" spans="1:48" s="18" customFormat="1" ht="12.75" customHeight="1">
      <c r="A47" s="57">
        <f t="shared" si="3"/>
        <v>8.6999999999999975</v>
      </c>
      <c r="B47" s="149" t="s">
        <v>67</v>
      </c>
      <c r="C47" s="151">
        <f>+C14*0.05*1.3</f>
        <v>6.492395000000001</v>
      </c>
      <c r="D47" s="181" t="s">
        <v>18</v>
      </c>
      <c r="E47" s="92"/>
      <c r="F47" s="386">
        <f t="shared" si="1"/>
        <v>0</v>
      </c>
      <c r="G47" s="16"/>
      <c r="H47" s="17"/>
      <c r="I47" s="17"/>
      <c r="J47" s="17"/>
      <c r="K47" s="5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</row>
    <row r="48" spans="1:48" s="18" customFormat="1" ht="12.75" customHeight="1">
      <c r="A48" s="57">
        <f t="shared" si="3"/>
        <v>8.7999999999999972</v>
      </c>
      <c r="B48" s="149" t="s">
        <v>68</v>
      </c>
      <c r="C48" s="151">
        <f>+C47</f>
        <v>6.492395000000001</v>
      </c>
      <c r="D48" s="181" t="s">
        <v>18</v>
      </c>
      <c r="E48" s="92"/>
      <c r="F48" s="386">
        <f t="shared" si="1"/>
        <v>0</v>
      </c>
      <c r="G48" s="16"/>
      <c r="H48" s="17"/>
      <c r="I48" s="17"/>
      <c r="J48" s="17"/>
      <c r="K48" s="5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</row>
    <row r="49" spans="1:48" s="18" customFormat="1" ht="12.75" customHeight="1">
      <c r="A49" s="57">
        <f t="shared" si="3"/>
        <v>8.8999999999999968</v>
      </c>
      <c r="B49" s="149" t="s">
        <v>169</v>
      </c>
      <c r="C49" s="151">
        <f>+C48*10</f>
        <v>64.923950000000005</v>
      </c>
      <c r="D49" s="181" t="s">
        <v>69</v>
      </c>
      <c r="E49" s="92"/>
      <c r="F49" s="386">
        <f t="shared" si="1"/>
        <v>0</v>
      </c>
      <c r="G49" s="16"/>
      <c r="H49" s="17"/>
      <c r="I49" s="17"/>
      <c r="J49" s="17"/>
      <c r="K49" s="5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</row>
    <row r="50" spans="1:48" s="18" customFormat="1" ht="12.75" customHeight="1">
      <c r="A50" s="57"/>
      <c r="B50" s="149"/>
      <c r="C50" s="147"/>
      <c r="D50" s="182"/>
      <c r="E50" s="91"/>
      <c r="F50" s="386">
        <f t="shared" si="1"/>
        <v>0</v>
      </c>
      <c r="G50" s="16"/>
      <c r="H50" s="17"/>
      <c r="I50" s="17"/>
      <c r="J50" s="17"/>
      <c r="K50" s="5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</row>
    <row r="51" spans="1:48" s="18" customFormat="1" ht="38.25">
      <c r="A51" s="60">
        <v>9</v>
      </c>
      <c r="B51" s="149" t="s">
        <v>156</v>
      </c>
      <c r="C51" s="183">
        <f>+C10</f>
        <v>1561</v>
      </c>
      <c r="D51" s="66" t="s">
        <v>10</v>
      </c>
      <c r="E51" s="63"/>
      <c r="F51" s="386">
        <f t="shared" si="1"/>
        <v>0</v>
      </c>
      <c r="G51" s="16"/>
      <c r="H51" s="17"/>
      <c r="I51" s="17"/>
      <c r="J51" s="17"/>
      <c r="K51" s="5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</row>
    <row r="52" spans="1:48" s="18" customFormat="1" ht="63.75">
      <c r="A52" s="60">
        <v>10</v>
      </c>
      <c r="B52" s="149" t="s">
        <v>157</v>
      </c>
      <c r="C52" s="183">
        <f>+C51</f>
        <v>1561</v>
      </c>
      <c r="D52" s="66" t="s">
        <v>10</v>
      </c>
      <c r="E52" s="63"/>
      <c r="F52" s="386">
        <f t="shared" si="1"/>
        <v>0</v>
      </c>
      <c r="G52" s="16"/>
      <c r="H52" s="17"/>
      <c r="I52" s="17"/>
      <c r="J52" s="17"/>
      <c r="K52" s="5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</row>
    <row r="53" spans="1:48" s="18" customFormat="1" ht="38.25">
      <c r="A53" s="62">
        <v>11</v>
      </c>
      <c r="B53" s="184" t="s">
        <v>158</v>
      </c>
      <c r="C53" s="183">
        <f>+C51</f>
        <v>1561</v>
      </c>
      <c r="D53" s="66" t="s">
        <v>10</v>
      </c>
      <c r="E53" s="63"/>
      <c r="F53" s="386">
        <f>ROUND(C53*E53,2)</f>
        <v>0</v>
      </c>
      <c r="G53" s="16"/>
      <c r="H53" s="17"/>
      <c r="I53" s="17"/>
      <c r="J53" s="17"/>
      <c r="K53" s="5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</row>
    <row r="54" spans="1:48" s="18" customFormat="1" ht="12.75" customHeight="1">
      <c r="A54" s="185"/>
      <c r="B54" s="186" t="s">
        <v>291</v>
      </c>
      <c r="C54" s="187"/>
      <c r="D54" s="44"/>
      <c r="E54" s="99"/>
      <c r="F54" s="382">
        <f>SUM(F10:F53)</f>
        <v>0</v>
      </c>
      <c r="G54" s="16"/>
      <c r="H54" s="17"/>
      <c r="I54" s="17"/>
      <c r="J54" s="17"/>
      <c r="K54" s="5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</row>
    <row r="55" spans="1:48" s="18" customFormat="1" ht="12.75" customHeight="1">
      <c r="A55" s="170"/>
      <c r="B55" s="171"/>
      <c r="C55" s="144"/>
      <c r="D55" s="21"/>
      <c r="E55" s="100"/>
      <c r="F55" s="381"/>
      <c r="G55" s="16"/>
      <c r="H55" s="17"/>
      <c r="I55" s="17"/>
      <c r="J55" s="17"/>
      <c r="K55" s="5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</row>
    <row r="56" spans="1:48" s="18" customFormat="1" ht="12.75" customHeight="1">
      <c r="A56" s="188" t="s">
        <v>19</v>
      </c>
      <c r="B56" s="189" t="s">
        <v>20</v>
      </c>
      <c r="C56" s="190"/>
      <c r="D56" s="191"/>
      <c r="E56" s="46"/>
      <c r="F56" s="136"/>
      <c r="G56" s="16"/>
      <c r="H56" s="17"/>
      <c r="I56" s="17"/>
      <c r="J56" s="17"/>
      <c r="K56" s="5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7"/>
      <c r="AM56" s="17"/>
      <c r="AN56" s="17"/>
      <c r="AO56" s="17"/>
      <c r="AP56" s="17"/>
      <c r="AQ56" s="17"/>
      <c r="AR56" s="17"/>
      <c r="AS56" s="17"/>
      <c r="AT56" s="17"/>
      <c r="AU56" s="17"/>
      <c r="AV56" s="17"/>
    </row>
    <row r="57" spans="1:48" s="18" customFormat="1" ht="12.75" customHeight="1">
      <c r="A57" s="192"/>
      <c r="B57" s="189"/>
      <c r="C57" s="190"/>
      <c r="D57" s="191"/>
      <c r="E57" s="46"/>
      <c r="F57" s="136"/>
      <c r="G57" s="16"/>
      <c r="H57" s="17"/>
      <c r="I57" s="17"/>
      <c r="J57" s="17"/>
      <c r="K57" s="5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7"/>
      <c r="AL57" s="17"/>
      <c r="AM57" s="17"/>
      <c r="AN57" s="17"/>
      <c r="AO57" s="17"/>
      <c r="AP57" s="17"/>
      <c r="AQ57" s="17"/>
      <c r="AR57" s="17"/>
      <c r="AS57" s="17"/>
      <c r="AT57" s="17"/>
      <c r="AU57" s="17"/>
      <c r="AV57" s="17"/>
    </row>
    <row r="58" spans="1:48" s="18" customFormat="1" ht="12.75" customHeight="1">
      <c r="A58" s="192" t="s">
        <v>72</v>
      </c>
      <c r="B58" s="189" t="s">
        <v>73</v>
      </c>
      <c r="C58" s="190"/>
      <c r="D58" s="191"/>
      <c r="E58" s="46"/>
      <c r="F58" s="136"/>
      <c r="G58" s="16"/>
      <c r="H58" s="17"/>
      <c r="I58" s="17"/>
      <c r="J58" s="17"/>
      <c r="K58" s="5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7"/>
      <c r="AL58" s="17"/>
      <c r="AM58" s="17"/>
      <c r="AN58" s="17"/>
      <c r="AO58" s="17"/>
      <c r="AP58" s="17"/>
      <c r="AQ58" s="17"/>
      <c r="AR58" s="17"/>
      <c r="AS58" s="17"/>
      <c r="AT58" s="17"/>
      <c r="AU58" s="17"/>
      <c r="AV58" s="17"/>
    </row>
    <row r="59" spans="1:48" s="18" customFormat="1" ht="12.75" customHeight="1">
      <c r="A59" s="192"/>
      <c r="B59" s="193"/>
      <c r="C59" s="190"/>
      <c r="D59" s="191"/>
      <c r="E59" s="46"/>
      <c r="F59" s="136"/>
      <c r="G59" s="16"/>
      <c r="H59" s="17"/>
      <c r="I59" s="17"/>
      <c r="J59" s="17"/>
      <c r="K59" s="5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7"/>
      <c r="AM59" s="17"/>
      <c r="AN59" s="17"/>
      <c r="AO59" s="17"/>
      <c r="AP59" s="17"/>
      <c r="AQ59" s="17"/>
      <c r="AR59" s="17"/>
      <c r="AS59" s="17"/>
      <c r="AT59" s="17"/>
      <c r="AU59" s="17"/>
      <c r="AV59" s="17"/>
    </row>
    <row r="60" spans="1:48" s="18" customFormat="1" ht="12.75" customHeight="1">
      <c r="A60" s="192">
        <v>1</v>
      </c>
      <c r="B60" s="194" t="s">
        <v>74</v>
      </c>
      <c r="C60" s="190"/>
      <c r="D60" s="191"/>
      <c r="E60" s="46"/>
      <c r="F60" s="136"/>
      <c r="G60" s="16"/>
      <c r="H60" s="17"/>
      <c r="I60" s="17"/>
      <c r="J60" s="17"/>
      <c r="K60" s="5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7"/>
      <c r="AM60" s="17"/>
      <c r="AN60" s="17"/>
      <c r="AO60" s="17"/>
      <c r="AP60" s="17"/>
      <c r="AQ60" s="17"/>
      <c r="AR60" s="17"/>
      <c r="AS60" s="17"/>
      <c r="AT60" s="17"/>
      <c r="AU60" s="17"/>
      <c r="AV60" s="17"/>
    </row>
    <row r="61" spans="1:48" s="18" customFormat="1" ht="12.75" customHeight="1">
      <c r="A61" s="195">
        <v>1.1000000000000001</v>
      </c>
      <c r="B61" s="196" t="s">
        <v>415</v>
      </c>
      <c r="C61" s="190">
        <v>1</v>
      </c>
      <c r="D61" s="197" t="s">
        <v>21</v>
      </c>
      <c r="E61" s="46"/>
      <c r="F61" s="386">
        <f>ROUND(C61*E61,2)</f>
        <v>0</v>
      </c>
      <c r="G61" s="16"/>
      <c r="H61" s="17"/>
      <c r="I61" s="17"/>
      <c r="J61" s="17"/>
      <c r="K61" s="5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7"/>
      <c r="AM61" s="17"/>
      <c r="AN61" s="17"/>
      <c r="AO61" s="17"/>
      <c r="AP61" s="17"/>
      <c r="AQ61" s="17"/>
      <c r="AR61" s="17"/>
      <c r="AS61" s="17"/>
      <c r="AT61" s="17"/>
      <c r="AU61" s="17"/>
      <c r="AV61" s="17"/>
    </row>
    <row r="62" spans="1:48" s="18" customFormat="1" ht="12.75" customHeight="1">
      <c r="A62" s="195"/>
      <c r="B62" s="193"/>
      <c r="C62" s="190"/>
      <c r="D62" s="197"/>
      <c r="E62" s="46"/>
      <c r="F62" s="386">
        <f t="shared" ref="F62:F109" si="4">ROUND(C62*E62,2)</f>
        <v>0</v>
      </c>
      <c r="G62" s="16"/>
      <c r="H62" s="17"/>
      <c r="I62" s="17"/>
      <c r="J62" s="17"/>
      <c r="K62" s="5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</row>
    <row r="63" spans="1:48" s="18" customFormat="1" ht="12.75" customHeight="1">
      <c r="A63" s="192">
        <v>2</v>
      </c>
      <c r="B63" s="194" t="s">
        <v>11</v>
      </c>
      <c r="C63" s="190"/>
      <c r="D63" s="197"/>
      <c r="E63" s="46"/>
      <c r="F63" s="386">
        <f t="shared" si="4"/>
        <v>0</v>
      </c>
      <c r="G63" s="16"/>
      <c r="H63" s="17"/>
      <c r="I63" s="17"/>
      <c r="J63" s="17"/>
      <c r="K63" s="5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</row>
    <row r="64" spans="1:48" s="18" customFormat="1" ht="12.75" customHeight="1">
      <c r="A64" s="198">
        <v>2.1</v>
      </c>
      <c r="B64" s="199" t="s">
        <v>12</v>
      </c>
      <c r="C64" s="190">
        <v>315.25</v>
      </c>
      <c r="D64" s="197" t="s">
        <v>18</v>
      </c>
      <c r="E64" s="46"/>
      <c r="F64" s="386">
        <f t="shared" si="4"/>
        <v>0</v>
      </c>
      <c r="G64" s="16"/>
      <c r="H64" s="17"/>
      <c r="I64" s="17"/>
      <c r="J64" s="17"/>
      <c r="K64" s="5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</row>
    <row r="65" spans="1:48" s="18" customFormat="1" ht="12.75" customHeight="1">
      <c r="A65" s="198">
        <v>2.2000000000000002</v>
      </c>
      <c r="B65" s="199" t="s">
        <v>76</v>
      </c>
      <c r="C65" s="190">
        <v>40.54</v>
      </c>
      <c r="D65" s="197" t="s">
        <v>18</v>
      </c>
      <c r="E65" s="46"/>
      <c r="F65" s="386">
        <f t="shared" si="4"/>
        <v>0</v>
      </c>
      <c r="G65" s="16"/>
      <c r="H65" s="17"/>
      <c r="I65" s="17"/>
      <c r="J65" s="17"/>
      <c r="K65" s="5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</row>
    <row r="66" spans="1:48" s="18" customFormat="1" ht="25.5">
      <c r="A66" s="198">
        <v>2.2999999999999998</v>
      </c>
      <c r="B66" s="199" t="s">
        <v>148</v>
      </c>
      <c r="C66" s="190">
        <v>329.65</v>
      </c>
      <c r="D66" s="197" t="s">
        <v>18</v>
      </c>
      <c r="E66" s="46"/>
      <c r="F66" s="386">
        <f t="shared" si="4"/>
        <v>0</v>
      </c>
      <c r="G66" s="16"/>
      <c r="H66" s="17"/>
      <c r="I66" s="17"/>
      <c r="J66" s="17"/>
      <c r="K66" s="5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</row>
    <row r="67" spans="1:48" s="18" customFormat="1" ht="12.75" customHeight="1">
      <c r="A67" s="195"/>
      <c r="B67" s="193"/>
      <c r="C67" s="190"/>
      <c r="D67" s="197"/>
      <c r="E67" s="46"/>
      <c r="F67" s="386">
        <f t="shared" si="4"/>
        <v>0</v>
      </c>
      <c r="G67" s="16"/>
      <c r="H67" s="17"/>
      <c r="I67" s="17"/>
      <c r="J67" s="17"/>
      <c r="K67" s="5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</row>
    <row r="68" spans="1:48" s="18" customFormat="1" ht="12.75" customHeight="1">
      <c r="A68" s="195">
        <v>3</v>
      </c>
      <c r="B68" s="193" t="s">
        <v>77</v>
      </c>
      <c r="C68" s="190">
        <v>4.0999999999999996</v>
      </c>
      <c r="D68" s="197" t="s">
        <v>18</v>
      </c>
      <c r="E68" s="46"/>
      <c r="F68" s="386">
        <f t="shared" si="4"/>
        <v>0</v>
      </c>
      <c r="G68" s="16"/>
      <c r="H68" s="17"/>
      <c r="I68" s="17"/>
      <c r="J68" s="17"/>
      <c r="K68" s="5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</row>
    <row r="69" spans="1:48" s="18" customFormat="1" ht="12.75" customHeight="1">
      <c r="A69" s="195"/>
      <c r="B69" s="193"/>
      <c r="C69" s="200"/>
      <c r="D69" s="197"/>
      <c r="E69" s="46"/>
      <c r="F69" s="386">
        <f t="shared" si="4"/>
        <v>0</v>
      </c>
      <c r="G69" s="16"/>
      <c r="H69" s="17"/>
      <c r="I69" s="17"/>
      <c r="J69" s="17"/>
      <c r="K69" s="5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</row>
    <row r="70" spans="1:48" s="18" customFormat="1" ht="25.5">
      <c r="A70" s="192">
        <v>4</v>
      </c>
      <c r="B70" s="194" t="s">
        <v>491</v>
      </c>
      <c r="C70" s="200"/>
      <c r="D70" s="197"/>
      <c r="E70" s="46"/>
      <c r="F70" s="386">
        <f t="shared" si="4"/>
        <v>0</v>
      </c>
      <c r="G70" s="16"/>
      <c r="H70" s="17"/>
      <c r="I70" s="17"/>
      <c r="J70" s="17"/>
      <c r="K70" s="5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</row>
    <row r="71" spans="1:48" s="18" customFormat="1" ht="12.75" customHeight="1">
      <c r="A71" s="195">
        <v>4.0999999999999996</v>
      </c>
      <c r="B71" s="193" t="s">
        <v>78</v>
      </c>
      <c r="C71" s="190">
        <v>11.5</v>
      </c>
      <c r="D71" s="197" t="s">
        <v>18</v>
      </c>
      <c r="E71" s="46"/>
      <c r="F71" s="386">
        <f t="shared" si="4"/>
        <v>0</v>
      </c>
      <c r="G71" s="16"/>
      <c r="H71" s="17"/>
      <c r="I71" s="17"/>
      <c r="J71" s="17"/>
      <c r="K71" s="5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</row>
    <row r="72" spans="1:48" s="18" customFormat="1" ht="12.75" customHeight="1">
      <c r="A72" s="195">
        <v>4.2</v>
      </c>
      <c r="B72" s="193" t="s">
        <v>79</v>
      </c>
      <c r="C72" s="190">
        <v>0.64</v>
      </c>
      <c r="D72" s="197" t="s">
        <v>18</v>
      </c>
      <c r="E72" s="46"/>
      <c r="F72" s="386">
        <f t="shared" si="4"/>
        <v>0</v>
      </c>
      <c r="G72" s="16"/>
      <c r="H72" s="17"/>
      <c r="I72" s="17"/>
      <c r="J72" s="17"/>
      <c r="K72" s="5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</row>
    <row r="73" spans="1:48" s="18" customFormat="1" ht="12.75" customHeight="1">
      <c r="A73" s="195">
        <v>4.3</v>
      </c>
      <c r="B73" s="193" t="s">
        <v>80</v>
      </c>
      <c r="C73" s="190">
        <v>7.79</v>
      </c>
      <c r="D73" s="197" t="s">
        <v>18</v>
      </c>
      <c r="E73" s="46"/>
      <c r="F73" s="386">
        <f t="shared" si="4"/>
        <v>0</v>
      </c>
      <c r="G73" s="16"/>
      <c r="H73" s="17"/>
      <c r="I73" s="17"/>
      <c r="J73" s="17"/>
      <c r="K73" s="5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</row>
    <row r="74" spans="1:48" s="18" customFormat="1" ht="12.75" customHeight="1">
      <c r="A74" s="195">
        <v>4.4000000000000004</v>
      </c>
      <c r="B74" s="201" t="s">
        <v>81</v>
      </c>
      <c r="C74" s="190">
        <v>2.16</v>
      </c>
      <c r="D74" s="197" t="s">
        <v>18</v>
      </c>
      <c r="E74" s="46"/>
      <c r="F74" s="386">
        <f t="shared" si="4"/>
        <v>0</v>
      </c>
      <c r="G74" s="16"/>
      <c r="H74" s="17"/>
      <c r="I74" s="17"/>
      <c r="J74" s="17"/>
      <c r="K74" s="5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</row>
    <row r="75" spans="1:48" s="18" customFormat="1" ht="12.75" customHeight="1">
      <c r="A75" s="195">
        <v>4.5</v>
      </c>
      <c r="B75" s="193" t="s">
        <v>82</v>
      </c>
      <c r="C75" s="190">
        <v>28.7</v>
      </c>
      <c r="D75" s="197" t="s">
        <v>18</v>
      </c>
      <c r="E75" s="46"/>
      <c r="F75" s="386">
        <f t="shared" si="4"/>
        <v>0</v>
      </c>
      <c r="G75" s="16"/>
      <c r="H75" s="17"/>
      <c r="I75" s="17"/>
      <c r="J75" s="17"/>
      <c r="K75" s="5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</row>
    <row r="76" spans="1:48" s="18" customFormat="1" ht="12.75" customHeight="1">
      <c r="A76" s="195">
        <v>4.5999999999999996</v>
      </c>
      <c r="B76" s="201" t="s">
        <v>83</v>
      </c>
      <c r="C76" s="190">
        <v>1.05</v>
      </c>
      <c r="D76" s="197" t="s">
        <v>18</v>
      </c>
      <c r="E76" s="46"/>
      <c r="F76" s="386">
        <f t="shared" si="4"/>
        <v>0</v>
      </c>
      <c r="G76" s="16"/>
      <c r="H76" s="17"/>
      <c r="I76" s="17"/>
      <c r="J76" s="17"/>
      <c r="K76" s="5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</row>
    <row r="77" spans="1:48" s="18" customFormat="1" ht="12.75" customHeight="1">
      <c r="A77" s="195">
        <v>4.7</v>
      </c>
      <c r="B77" s="201" t="s">
        <v>84</v>
      </c>
      <c r="C77" s="190">
        <v>3.21</v>
      </c>
      <c r="D77" s="197" t="s">
        <v>18</v>
      </c>
      <c r="E77" s="46"/>
      <c r="F77" s="386">
        <f t="shared" si="4"/>
        <v>0</v>
      </c>
      <c r="G77" s="16"/>
      <c r="H77" s="17"/>
      <c r="I77" s="17"/>
      <c r="J77" s="17"/>
      <c r="K77" s="5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</row>
    <row r="78" spans="1:48" s="18" customFormat="1" ht="12.75" customHeight="1">
      <c r="A78" s="195">
        <v>4.8</v>
      </c>
      <c r="B78" s="201" t="s">
        <v>85</v>
      </c>
      <c r="C78" s="190">
        <v>2.4</v>
      </c>
      <c r="D78" s="197" t="s">
        <v>18</v>
      </c>
      <c r="E78" s="46"/>
      <c r="F78" s="386">
        <f t="shared" si="4"/>
        <v>0</v>
      </c>
      <c r="G78" s="16"/>
      <c r="H78" s="17"/>
      <c r="I78" s="17"/>
      <c r="J78" s="17"/>
      <c r="K78" s="5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</row>
    <row r="79" spans="1:48" s="18" customFormat="1" ht="12.75" customHeight="1">
      <c r="A79" s="195">
        <v>4.9000000000000004</v>
      </c>
      <c r="B79" s="193" t="s">
        <v>86</v>
      </c>
      <c r="C79" s="190">
        <v>10.78</v>
      </c>
      <c r="D79" s="197" t="s">
        <v>18</v>
      </c>
      <c r="E79" s="46"/>
      <c r="F79" s="386">
        <f t="shared" si="4"/>
        <v>0</v>
      </c>
      <c r="G79" s="16"/>
      <c r="H79" s="17"/>
      <c r="I79" s="17"/>
      <c r="J79" s="17"/>
      <c r="K79" s="5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7"/>
      <c r="AL79" s="17"/>
      <c r="AM79" s="17"/>
      <c r="AN79" s="17"/>
      <c r="AO79" s="17"/>
      <c r="AP79" s="17"/>
      <c r="AQ79" s="17"/>
      <c r="AR79" s="17"/>
      <c r="AS79" s="17"/>
      <c r="AT79" s="17"/>
      <c r="AU79" s="17"/>
      <c r="AV79" s="17"/>
    </row>
    <row r="80" spans="1:48" s="18" customFormat="1" ht="12.75" customHeight="1">
      <c r="A80" s="195"/>
      <c r="B80" s="199"/>
      <c r="C80" s="190"/>
      <c r="D80" s="197"/>
      <c r="E80" s="46"/>
      <c r="F80" s="386">
        <f t="shared" si="4"/>
        <v>0</v>
      </c>
      <c r="G80" s="16"/>
      <c r="H80" s="17"/>
      <c r="I80" s="17"/>
      <c r="J80" s="17"/>
      <c r="K80" s="5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7"/>
      <c r="AL80" s="17"/>
      <c r="AM80" s="17"/>
      <c r="AN80" s="17"/>
      <c r="AO80" s="17"/>
      <c r="AP80" s="17"/>
      <c r="AQ80" s="17"/>
      <c r="AR80" s="17"/>
      <c r="AS80" s="17"/>
      <c r="AT80" s="17"/>
      <c r="AU80" s="17"/>
      <c r="AV80" s="17"/>
    </row>
    <row r="81" spans="1:48" s="18" customFormat="1" ht="12.75" customHeight="1">
      <c r="A81" s="192">
        <v>5</v>
      </c>
      <c r="B81" s="189" t="s">
        <v>87</v>
      </c>
      <c r="C81" s="190"/>
      <c r="D81" s="197"/>
      <c r="E81" s="46"/>
      <c r="F81" s="386">
        <f t="shared" si="4"/>
        <v>0</v>
      </c>
      <c r="G81" s="16"/>
      <c r="H81" s="17"/>
      <c r="I81" s="17"/>
      <c r="J81" s="17"/>
      <c r="K81" s="5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7"/>
      <c r="AL81" s="17"/>
      <c r="AM81" s="17"/>
      <c r="AN81" s="17"/>
      <c r="AO81" s="17"/>
      <c r="AP81" s="17"/>
      <c r="AQ81" s="17"/>
      <c r="AR81" s="17"/>
      <c r="AS81" s="17"/>
      <c r="AT81" s="17"/>
      <c r="AU81" s="17"/>
      <c r="AV81" s="17"/>
    </row>
    <row r="82" spans="1:48" s="18" customFormat="1" ht="12.75" customHeight="1">
      <c r="A82" s="195">
        <v>5.0999999999999996</v>
      </c>
      <c r="B82" s="199" t="s">
        <v>88</v>
      </c>
      <c r="C82" s="190">
        <v>64</v>
      </c>
      <c r="D82" s="197" t="s">
        <v>17</v>
      </c>
      <c r="E82" s="46"/>
      <c r="F82" s="386">
        <f t="shared" si="4"/>
        <v>0</v>
      </c>
      <c r="G82" s="16"/>
      <c r="H82" s="17"/>
      <c r="I82" s="17"/>
      <c r="J82" s="17"/>
      <c r="K82" s="5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7"/>
      <c r="AL82" s="17"/>
      <c r="AM82" s="17"/>
      <c r="AN82" s="17"/>
      <c r="AO82" s="17"/>
      <c r="AP82" s="17"/>
      <c r="AQ82" s="17"/>
      <c r="AR82" s="17"/>
      <c r="AS82" s="17"/>
      <c r="AT82" s="17"/>
      <c r="AU82" s="17"/>
      <c r="AV82" s="17"/>
    </row>
    <row r="83" spans="1:48" s="18" customFormat="1" ht="12.75" customHeight="1">
      <c r="A83" s="195">
        <v>5.2</v>
      </c>
      <c r="B83" s="199" t="s">
        <v>51</v>
      </c>
      <c r="C83" s="190">
        <v>114.8</v>
      </c>
      <c r="D83" s="197" t="s">
        <v>17</v>
      </c>
      <c r="E83" s="46"/>
      <c r="F83" s="386">
        <f t="shared" si="4"/>
        <v>0</v>
      </c>
      <c r="G83" s="16"/>
      <c r="H83" s="17"/>
      <c r="I83" s="17"/>
      <c r="J83" s="17"/>
      <c r="K83" s="5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7"/>
      <c r="AL83" s="17"/>
      <c r="AM83" s="17"/>
      <c r="AN83" s="17"/>
      <c r="AO83" s="17"/>
      <c r="AP83" s="17"/>
      <c r="AQ83" s="17"/>
      <c r="AR83" s="17"/>
      <c r="AS83" s="17"/>
      <c r="AT83" s="17"/>
      <c r="AU83" s="17"/>
      <c r="AV83" s="17"/>
    </row>
    <row r="84" spans="1:48" s="18" customFormat="1" ht="12.75" customHeight="1">
      <c r="A84" s="195">
        <v>5.4</v>
      </c>
      <c r="B84" s="199" t="s">
        <v>89</v>
      </c>
      <c r="C84" s="190">
        <v>52.09</v>
      </c>
      <c r="D84" s="197" t="s">
        <v>17</v>
      </c>
      <c r="E84" s="46"/>
      <c r="F84" s="386">
        <f t="shared" si="4"/>
        <v>0</v>
      </c>
      <c r="G84" s="16"/>
      <c r="H84" s="17"/>
      <c r="I84" s="17"/>
      <c r="J84" s="17"/>
      <c r="K84" s="5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7"/>
      <c r="AL84" s="17"/>
      <c r="AM84" s="17"/>
      <c r="AN84" s="17"/>
      <c r="AO84" s="17"/>
      <c r="AP84" s="17"/>
      <c r="AQ84" s="17"/>
      <c r="AR84" s="17"/>
      <c r="AS84" s="17"/>
      <c r="AT84" s="17"/>
      <c r="AU84" s="17"/>
      <c r="AV84" s="17"/>
    </row>
    <row r="85" spans="1:48" s="18" customFormat="1" ht="12.75" customHeight="1">
      <c r="A85" s="195">
        <v>5.5</v>
      </c>
      <c r="B85" s="199" t="s">
        <v>90</v>
      </c>
      <c r="C85" s="190">
        <v>25.1</v>
      </c>
      <c r="D85" s="197" t="s">
        <v>10</v>
      </c>
      <c r="E85" s="46"/>
      <c r="F85" s="386">
        <f t="shared" si="4"/>
        <v>0</v>
      </c>
      <c r="G85" s="16"/>
      <c r="H85" s="17"/>
      <c r="I85" s="17"/>
      <c r="J85" s="17"/>
      <c r="K85" s="5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7"/>
      <c r="AL85" s="17"/>
      <c r="AM85" s="17"/>
      <c r="AN85" s="17"/>
      <c r="AO85" s="17"/>
      <c r="AP85" s="17"/>
      <c r="AQ85" s="17"/>
      <c r="AR85" s="17"/>
      <c r="AS85" s="17"/>
      <c r="AT85" s="17"/>
      <c r="AU85" s="17"/>
      <c r="AV85" s="17"/>
    </row>
    <row r="86" spans="1:48" s="18" customFormat="1" ht="12.75" customHeight="1">
      <c r="A86" s="195"/>
      <c r="B86" s="199"/>
      <c r="C86" s="190"/>
      <c r="D86" s="197"/>
      <c r="E86" s="46"/>
      <c r="F86" s="386">
        <f t="shared" si="4"/>
        <v>0</v>
      </c>
      <c r="G86" s="16"/>
      <c r="H86" s="17"/>
      <c r="I86" s="17"/>
      <c r="J86" s="17"/>
      <c r="K86" s="5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7"/>
      <c r="AL86" s="17"/>
      <c r="AM86" s="17"/>
      <c r="AN86" s="17"/>
      <c r="AO86" s="17"/>
      <c r="AP86" s="17"/>
      <c r="AQ86" s="17"/>
      <c r="AR86" s="17"/>
      <c r="AS86" s="17"/>
      <c r="AT86" s="17"/>
      <c r="AU86" s="17"/>
      <c r="AV86" s="17"/>
    </row>
    <row r="87" spans="1:48" s="18" customFormat="1" ht="12.75" customHeight="1">
      <c r="A87" s="192">
        <v>7</v>
      </c>
      <c r="B87" s="194" t="s">
        <v>91</v>
      </c>
      <c r="C87" s="190"/>
      <c r="D87" s="197"/>
      <c r="E87" s="46"/>
      <c r="F87" s="386">
        <f t="shared" si="4"/>
        <v>0</v>
      </c>
      <c r="G87" s="16"/>
      <c r="H87" s="17"/>
      <c r="I87" s="17"/>
      <c r="J87" s="17"/>
      <c r="K87" s="5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7"/>
      <c r="AL87" s="17"/>
      <c r="AM87" s="17"/>
      <c r="AN87" s="17"/>
      <c r="AO87" s="17"/>
      <c r="AP87" s="17"/>
      <c r="AQ87" s="17"/>
      <c r="AR87" s="17"/>
      <c r="AS87" s="17"/>
      <c r="AT87" s="17"/>
      <c r="AU87" s="17"/>
      <c r="AV87" s="17"/>
    </row>
    <row r="88" spans="1:48" s="18" customFormat="1" ht="12.75" customHeight="1">
      <c r="A88" s="195">
        <v>7.1</v>
      </c>
      <c r="B88" s="193" t="s">
        <v>92</v>
      </c>
      <c r="C88" s="190">
        <v>38.53</v>
      </c>
      <c r="D88" s="197" t="s">
        <v>48</v>
      </c>
      <c r="E88" s="46"/>
      <c r="F88" s="386">
        <f t="shared" si="4"/>
        <v>0</v>
      </c>
      <c r="G88" s="16"/>
      <c r="H88" s="17"/>
      <c r="I88" s="17"/>
      <c r="J88" s="17"/>
      <c r="K88" s="5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7"/>
      <c r="AL88" s="17"/>
      <c r="AM88" s="17"/>
      <c r="AN88" s="17"/>
      <c r="AO88" s="17"/>
      <c r="AP88" s="17"/>
      <c r="AQ88" s="17"/>
      <c r="AR88" s="17"/>
      <c r="AS88" s="17"/>
      <c r="AT88" s="17"/>
      <c r="AU88" s="17"/>
      <c r="AV88" s="17"/>
    </row>
    <row r="89" spans="1:48" s="18" customFormat="1" ht="12.75" customHeight="1">
      <c r="A89" s="195"/>
      <c r="B89" s="193"/>
      <c r="C89" s="190"/>
      <c r="D89" s="197"/>
      <c r="E89" s="46"/>
      <c r="F89" s="386">
        <f t="shared" si="4"/>
        <v>0</v>
      </c>
      <c r="G89" s="16"/>
      <c r="H89" s="17"/>
      <c r="I89" s="17"/>
      <c r="J89" s="17"/>
      <c r="K89" s="5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7"/>
      <c r="AL89" s="17"/>
      <c r="AM89" s="17"/>
      <c r="AN89" s="17"/>
      <c r="AO89" s="17"/>
      <c r="AP89" s="17"/>
      <c r="AQ89" s="17"/>
      <c r="AR89" s="17"/>
      <c r="AS89" s="17"/>
      <c r="AT89" s="17"/>
      <c r="AU89" s="17"/>
      <c r="AV89" s="17"/>
    </row>
    <row r="90" spans="1:48" s="18" customFormat="1" ht="12.75" customHeight="1">
      <c r="A90" s="195">
        <v>8</v>
      </c>
      <c r="B90" s="199" t="s">
        <v>93</v>
      </c>
      <c r="C90" s="190">
        <v>72.400000000000006</v>
      </c>
      <c r="D90" s="197" t="s">
        <v>10</v>
      </c>
      <c r="E90" s="46"/>
      <c r="F90" s="386">
        <f t="shared" si="4"/>
        <v>0</v>
      </c>
      <c r="G90" s="16"/>
      <c r="H90" s="17"/>
      <c r="I90" s="17"/>
      <c r="J90" s="17"/>
      <c r="K90" s="5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7"/>
      <c r="AL90" s="17"/>
      <c r="AM90" s="17"/>
      <c r="AN90" s="17"/>
      <c r="AO90" s="17"/>
      <c r="AP90" s="17"/>
      <c r="AQ90" s="17"/>
      <c r="AR90" s="17"/>
      <c r="AS90" s="17"/>
      <c r="AT90" s="17"/>
      <c r="AU90" s="17"/>
      <c r="AV90" s="17"/>
    </row>
    <row r="91" spans="1:48" s="18" customFormat="1" ht="12.75" customHeight="1">
      <c r="A91" s="195"/>
      <c r="B91" s="199"/>
      <c r="C91" s="200"/>
      <c r="D91" s="197"/>
      <c r="E91" s="46"/>
      <c r="F91" s="386">
        <f t="shared" si="4"/>
        <v>0</v>
      </c>
      <c r="G91" s="16"/>
      <c r="H91" s="17"/>
      <c r="I91" s="17"/>
      <c r="J91" s="17"/>
      <c r="K91" s="5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7"/>
      <c r="AL91" s="17"/>
      <c r="AM91" s="17"/>
      <c r="AN91" s="17"/>
      <c r="AO91" s="17"/>
      <c r="AP91" s="17"/>
      <c r="AQ91" s="17"/>
      <c r="AR91" s="17"/>
      <c r="AS91" s="17"/>
      <c r="AT91" s="17"/>
      <c r="AU91" s="17"/>
      <c r="AV91" s="17"/>
    </row>
    <row r="92" spans="1:48" s="18" customFormat="1" ht="12.75" customHeight="1">
      <c r="A92" s="192">
        <v>9</v>
      </c>
      <c r="B92" s="189" t="s">
        <v>94</v>
      </c>
      <c r="C92" s="190"/>
      <c r="D92" s="202"/>
      <c r="E92" s="46"/>
      <c r="F92" s="386">
        <f t="shared" si="4"/>
        <v>0</v>
      </c>
      <c r="G92" s="16"/>
      <c r="H92" s="17"/>
      <c r="I92" s="17"/>
      <c r="J92" s="17"/>
      <c r="K92" s="5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7"/>
      <c r="AL92" s="17"/>
      <c r="AM92" s="17"/>
      <c r="AN92" s="17"/>
      <c r="AO92" s="17"/>
      <c r="AP92" s="17"/>
      <c r="AQ92" s="17"/>
      <c r="AR92" s="17"/>
      <c r="AS92" s="17"/>
      <c r="AT92" s="17"/>
      <c r="AU92" s="17"/>
      <c r="AV92" s="17"/>
    </row>
    <row r="93" spans="1:48" s="18" customFormat="1" ht="12.75" customHeight="1">
      <c r="A93" s="195">
        <v>9.1</v>
      </c>
      <c r="B93" s="199" t="s">
        <v>95</v>
      </c>
      <c r="C93" s="190">
        <v>1</v>
      </c>
      <c r="D93" s="202" t="s">
        <v>21</v>
      </c>
      <c r="E93" s="46"/>
      <c r="F93" s="386">
        <f t="shared" si="4"/>
        <v>0</v>
      </c>
      <c r="G93" s="16"/>
      <c r="H93" s="17"/>
      <c r="I93" s="17"/>
      <c r="J93" s="17"/>
      <c r="K93" s="5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7"/>
      <c r="AL93" s="17"/>
      <c r="AM93" s="17"/>
      <c r="AN93" s="17"/>
      <c r="AO93" s="17"/>
      <c r="AP93" s="17"/>
      <c r="AQ93" s="17"/>
      <c r="AR93" s="17"/>
      <c r="AS93" s="17"/>
      <c r="AT93" s="17"/>
      <c r="AU93" s="17"/>
      <c r="AV93" s="17"/>
    </row>
    <row r="94" spans="1:48" s="18" customFormat="1" ht="12.75" customHeight="1">
      <c r="A94" s="195">
        <v>9.1999999999999993</v>
      </c>
      <c r="B94" s="199" t="s">
        <v>96</v>
      </c>
      <c r="C94" s="190">
        <v>1</v>
      </c>
      <c r="D94" s="202" t="s">
        <v>21</v>
      </c>
      <c r="E94" s="46"/>
      <c r="F94" s="386">
        <f t="shared" si="4"/>
        <v>0</v>
      </c>
      <c r="G94" s="16"/>
      <c r="H94" s="17"/>
      <c r="I94" s="17"/>
      <c r="J94" s="17"/>
      <c r="K94" s="5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7"/>
      <c r="AL94" s="17"/>
      <c r="AM94" s="17"/>
      <c r="AN94" s="17"/>
      <c r="AO94" s="17"/>
      <c r="AP94" s="17"/>
      <c r="AQ94" s="17"/>
      <c r="AR94" s="17"/>
      <c r="AS94" s="17"/>
      <c r="AT94" s="17"/>
      <c r="AU94" s="17"/>
      <c r="AV94" s="17"/>
    </row>
    <row r="95" spans="1:48" s="18" customFormat="1" ht="12.75" customHeight="1">
      <c r="A95" s="195">
        <v>9.3000000000000007</v>
      </c>
      <c r="B95" s="199" t="s">
        <v>97</v>
      </c>
      <c r="C95" s="190">
        <v>1</v>
      </c>
      <c r="D95" s="202" t="s">
        <v>21</v>
      </c>
      <c r="E95" s="46"/>
      <c r="F95" s="386">
        <f t="shared" si="4"/>
        <v>0</v>
      </c>
      <c r="G95" s="16"/>
      <c r="H95" s="17"/>
      <c r="I95" s="17"/>
      <c r="J95" s="17"/>
      <c r="K95" s="5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7"/>
      <c r="AL95" s="17"/>
      <c r="AM95" s="17"/>
      <c r="AN95" s="17"/>
      <c r="AO95" s="17"/>
      <c r="AP95" s="17"/>
      <c r="AQ95" s="17"/>
      <c r="AR95" s="17"/>
      <c r="AS95" s="17"/>
      <c r="AT95" s="17"/>
      <c r="AU95" s="17"/>
      <c r="AV95" s="17"/>
    </row>
    <row r="96" spans="1:48" s="18" customFormat="1" ht="25.5">
      <c r="A96" s="195">
        <v>9.4</v>
      </c>
      <c r="B96" s="199" t="s">
        <v>492</v>
      </c>
      <c r="C96" s="190">
        <v>1</v>
      </c>
      <c r="D96" s="202" t="s">
        <v>21</v>
      </c>
      <c r="E96" s="46"/>
      <c r="F96" s="386">
        <f t="shared" si="4"/>
        <v>0</v>
      </c>
      <c r="G96" s="16"/>
      <c r="H96" s="17"/>
      <c r="I96" s="17"/>
      <c r="J96" s="17"/>
      <c r="K96" s="5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7"/>
      <c r="AL96" s="17"/>
      <c r="AM96" s="17"/>
      <c r="AN96" s="17"/>
      <c r="AO96" s="17"/>
      <c r="AP96" s="17"/>
      <c r="AQ96" s="17"/>
      <c r="AR96" s="17"/>
      <c r="AS96" s="17"/>
      <c r="AT96" s="17"/>
      <c r="AU96" s="17"/>
      <c r="AV96" s="17"/>
    </row>
    <row r="97" spans="1:48" s="18" customFormat="1" ht="25.5">
      <c r="A97" s="195">
        <v>9.5</v>
      </c>
      <c r="B97" s="199" t="s">
        <v>98</v>
      </c>
      <c r="C97" s="190">
        <v>3.05</v>
      </c>
      <c r="D97" s="202" t="s">
        <v>10</v>
      </c>
      <c r="E97" s="46"/>
      <c r="F97" s="386">
        <f t="shared" si="4"/>
        <v>0</v>
      </c>
      <c r="G97" s="16"/>
      <c r="H97" s="17"/>
      <c r="I97" s="17"/>
      <c r="J97" s="17"/>
      <c r="K97" s="5"/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7"/>
      <c r="AL97" s="17"/>
      <c r="AM97" s="17"/>
      <c r="AN97" s="17"/>
      <c r="AO97" s="17"/>
      <c r="AP97" s="17"/>
      <c r="AQ97" s="17"/>
      <c r="AR97" s="17"/>
      <c r="AS97" s="17"/>
      <c r="AT97" s="17"/>
      <c r="AU97" s="17"/>
      <c r="AV97" s="17"/>
    </row>
    <row r="98" spans="1:48" s="18" customFormat="1" ht="12.75" customHeight="1">
      <c r="A98" s="195">
        <v>9.6</v>
      </c>
      <c r="B98" s="193" t="s">
        <v>99</v>
      </c>
      <c r="C98" s="190">
        <v>1</v>
      </c>
      <c r="D98" s="202" t="s">
        <v>21</v>
      </c>
      <c r="E98" s="46"/>
      <c r="F98" s="386">
        <f t="shared" si="4"/>
        <v>0</v>
      </c>
      <c r="G98" s="16"/>
      <c r="H98" s="17"/>
      <c r="I98" s="17"/>
      <c r="J98" s="17"/>
      <c r="K98" s="5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7"/>
      <c r="AL98" s="17"/>
      <c r="AM98" s="17"/>
      <c r="AN98" s="17"/>
      <c r="AO98" s="17"/>
      <c r="AP98" s="17"/>
      <c r="AQ98" s="17"/>
      <c r="AR98" s="17"/>
      <c r="AS98" s="17"/>
      <c r="AT98" s="17"/>
      <c r="AU98" s="17"/>
      <c r="AV98" s="17"/>
    </row>
    <row r="99" spans="1:48" s="18" customFormat="1" ht="12.75" customHeight="1">
      <c r="A99" s="203"/>
      <c r="B99" s="193"/>
      <c r="C99" s="190"/>
      <c r="D99" s="202"/>
      <c r="E99" s="46"/>
      <c r="F99" s="386">
        <f t="shared" si="4"/>
        <v>0</v>
      </c>
      <c r="G99" s="16"/>
      <c r="H99" s="17"/>
      <c r="I99" s="17"/>
      <c r="J99" s="17"/>
      <c r="K99" s="5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7"/>
      <c r="AL99" s="17"/>
      <c r="AM99" s="17"/>
      <c r="AN99" s="17"/>
      <c r="AO99" s="17"/>
      <c r="AP99" s="17"/>
      <c r="AQ99" s="17"/>
      <c r="AR99" s="17"/>
      <c r="AS99" s="17"/>
      <c r="AT99" s="17"/>
      <c r="AU99" s="17"/>
      <c r="AV99" s="17"/>
    </row>
    <row r="100" spans="1:48" s="18" customFormat="1" ht="12.75" customHeight="1">
      <c r="A100" s="195">
        <v>10</v>
      </c>
      <c r="B100" s="193" t="s">
        <v>100</v>
      </c>
      <c r="C100" s="190">
        <v>1</v>
      </c>
      <c r="D100" s="202" t="s">
        <v>21</v>
      </c>
      <c r="E100" s="46"/>
      <c r="F100" s="386">
        <f t="shared" si="4"/>
        <v>0</v>
      </c>
      <c r="G100" s="16"/>
      <c r="H100" s="17"/>
      <c r="I100" s="17"/>
      <c r="J100" s="17"/>
      <c r="K100" s="5"/>
      <c r="L100" s="17"/>
      <c r="M100" s="17"/>
      <c r="N100" s="17"/>
      <c r="O100" s="17"/>
      <c r="P100" s="17"/>
      <c r="Q100" s="17"/>
      <c r="R100" s="17"/>
      <c r="S100" s="17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7"/>
      <c r="AL100" s="17"/>
      <c r="AM100" s="17"/>
      <c r="AN100" s="17"/>
      <c r="AO100" s="17"/>
      <c r="AP100" s="17"/>
      <c r="AQ100" s="17"/>
      <c r="AR100" s="17"/>
      <c r="AS100" s="17"/>
      <c r="AT100" s="17"/>
      <c r="AU100" s="17"/>
      <c r="AV100" s="17"/>
    </row>
    <row r="101" spans="1:48" s="18" customFormat="1" ht="12.75" customHeight="1">
      <c r="A101" s="195"/>
      <c r="B101" s="193"/>
      <c r="C101" s="190"/>
      <c r="D101" s="203"/>
      <c r="E101" s="46"/>
      <c r="F101" s="386">
        <f t="shared" si="4"/>
        <v>0</v>
      </c>
      <c r="G101" s="16"/>
      <c r="H101" s="17"/>
      <c r="I101" s="17"/>
      <c r="J101" s="17"/>
      <c r="K101" s="5"/>
      <c r="L101" s="17"/>
      <c r="M101" s="17"/>
      <c r="N101" s="17"/>
      <c r="O101" s="17"/>
      <c r="P101" s="17"/>
      <c r="Q101" s="17"/>
      <c r="R101" s="17"/>
      <c r="S101" s="17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7"/>
      <c r="AL101" s="17"/>
      <c r="AM101" s="17"/>
      <c r="AN101" s="17"/>
      <c r="AO101" s="17"/>
      <c r="AP101" s="17"/>
      <c r="AQ101" s="17"/>
      <c r="AR101" s="17"/>
      <c r="AS101" s="17"/>
      <c r="AT101" s="17"/>
      <c r="AU101" s="17"/>
      <c r="AV101" s="17"/>
    </row>
    <row r="102" spans="1:48" s="18" customFormat="1" ht="12.75" customHeight="1">
      <c r="A102" s="192">
        <v>11</v>
      </c>
      <c r="B102" s="189" t="s">
        <v>101</v>
      </c>
      <c r="C102" s="190"/>
      <c r="D102" s="203"/>
      <c r="E102" s="46"/>
      <c r="F102" s="386">
        <f t="shared" si="4"/>
        <v>0</v>
      </c>
      <c r="G102" s="16"/>
      <c r="H102" s="17"/>
      <c r="I102" s="17"/>
      <c r="J102" s="17"/>
      <c r="K102" s="5"/>
      <c r="L102" s="17"/>
      <c r="M102" s="17"/>
      <c r="N102" s="17"/>
      <c r="O102" s="17"/>
      <c r="P102" s="17"/>
      <c r="Q102" s="17"/>
      <c r="R102" s="17"/>
      <c r="S102" s="17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7"/>
      <c r="AL102" s="17"/>
      <c r="AM102" s="17"/>
      <c r="AN102" s="17"/>
      <c r="AO102" s="17"/>
      <c r="AP102" s="17"/>
      <c r="AQ102" s="17"/>
      <c r="AR102" s="17"/>
      <c r="AS102" s="17"/>
      <c r="AT102" s="17"/>
      <c r="AU102" s="17"/>
      <c r="AV102" s="17"/>
    </row>
    <row r="103" spans="1:48" s="18" customFormat="1" ht="25.5">
      <c r="A103" s="195">
        <v>11.1</v>
      </c>
      <c r="B103" s="444" t="s">
        <v>519</v>
      </c>
      <c r="C103" s="190">
        <v>48</v>
      </c>
      <c r="D103" s="203" t="s">
        <v>10</v>
      </c>
      <c r="E103" s="46"/>
      <c r="F103" s="386">
        <f t="shared" si="4"/>
        <v>0</v>
      </c>
      <c r="G103" s="16"/>
      <c r="H103" s="17"/>
      <c r="I103" s="17"/>
      <c r="J103" s="17"/>
      <c r="K103" s="5"/>
      <c r="L103" s="17"/>
      <c r="M103" s="17"/>
      <c r="N103" s="17"/>
      <c r="O103" s="17"/>
      <c r="P103" s="17"/>
      <c r="Q103" s="17"/>
      <c r="R103" s="17"/>
      <c r="S103" s="17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7"/>
      <c r="AL103" s="17"/>
      <c r="AM103" s="17"/>
      <c r="AN103" s="17"/>
      <c r="AO103" s="17"/>
      <c r="AP103" s="17"/>
      <c r="AQ103" s="17"/>
      <c r="AR103" s="17"/>
      <c r="AS103" s="17"/>
      <c r="AT103" s="17"/>
      <c r="AU103" s="17"/>
      <c r="AV103" s="17"/>
    </row>
    <row r="104" spans="1:48" s="18" customFormat="1" ht="12.75" customHeight="1">
      <c r="A104" s="195"/>
      <c r="B104" s="444" t="s">
        <v>500</v>
      </c>
      <c r="C104" s="190">
        <v>16</v>
      </c>
      <c r="D104" s="203" t="s">
        <v>21</v>
      </c>
      <c r="E104" s="46"/>
      <c r="F104" s="386">
        <f t="shared" si="4"/>
        <v>0</v>
      </c>
      <c r="G104" s="16"/>
      <c r="H104" s="17"/>
      <c r="I104" s="17"/>
      <c r="J104" s="17"/>
      <c r="K104" s="5"/>
      <c r="L104" s="17"/>
      <c r="M104" s="17"/>
      <c r="N104" s="17"/>
      <c r="O104" s="17"/>
      <c r="P104" s="17"/>
      <c r="Q104" s="17"/>
      <c r="R104" s="17"/>
      <c r="S104" s="17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7"/>
      <c r="AL104" s="17"/>
      <c r="AM104" s="17"/>
      <c r="AN104" s="17"/>
      <c r="AO104" s="17"/>
      <c r="AP104" s="17"/>
      <c r="AQ104" s="17"/>
      <c r="AR104" s="17"/>
      <c r="AS104" s="17"/>
      <c r="AT104" s="17"/>
      <c r="AU104" s="17"/>
      <c r="AV104" s="17"/>
    </row>
    <row r="105" spans="1:48" s="18" customFormat="1" ht="25.5">
      <c r="A105" s="195">
        <v>11.3</v>
      </c>
      <c r="B105" s="444" t="s">
        <v>501</v>
      </c>
      <c r="C105" s="190">
        <v>5</v>
      </c>
      <c r="D105" s="202" t="s">
        <v>21</v>
      </c>
      <c r="E105" s="46"/>
      <c r="F105" s="386">
        <f t="shared" si="4"/>
        <v>0</v>
      </c>
      <c r="G105" s="16"/>
      <c r="H105" s="17"/>
      <c r="I105" s="17"/>
      <c r="J105" s="17"/>
      <c r="K105" s="5"/>
      <c r="L105" s="17"/>
      <c r="M105" s="17"/>
      <c r="N105" s="17"/>
      <c r="O105" s="17"/>
      <c r="P105" s="17"/>
      <c r="Q105" s="17"/>
      <c r="R105" s="17"/>
      <c r="S105" s="17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7"/>
      <c r="AL105" s="17"/>
      <c r="AM105" s="17"/>
      <c r="AN105" s="17"/>
      <c r="AO105" s="17"/>
      <c r="AP105" s="17"/>
      <c r="AQ105" s="17"/>
      <c r="AR105" s="17"/>
      <c r="AS105" s="17"/>
      <c r="AT105" s="17"/>
      <c r="AU105" s="17"/>
      <c r="AV105" s="17"/>
    </row>
    <row r="106" spans="1:48" s="18" customFormat="1" ht="12.75" customHeight="1">
      <c r="A106" s="195">
        <v>11.4</v>
      </c>
      <c r="B106" s="444" t="s">
        <v>518</v>
      </c>
      <c r="C106" s="190">
        <v>1</v>
      </c>
      <c r="D106" s="202" t="s">
        <v>21</v>
      </c>
      <c r="E106" s="46"/>
      <c r="F106" s="386">
        <f t="shared" si="4"/>
        <v>0</v>
      </c>
      <c r="G106" s="16"/>
      <c r="H106" s="17"/>
      <c r="I106" s="17"/>
      <c r="J106" s="17"/>
      <c r="K106" s="5"/>
      <c r="L106" s="17"/>
      <c r="M106" s="17"/>
      <c r="N106" s="17"/>
      <c r="O106" s="17"/>
      <c r="P106" s="17"/>
      <c r="Q106" s="17"/>
      <c r="R106" s="17"/>
      <c r="S106" s="17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7"/>
      <c r="AL106" s="17"/>
      <c r="AM106" s="17"/>
      <c r="AN106" s="17"/>
      <c r="AO106" s="17"/>
      <c r="AP106" s="17"/>
      <c r="AQ106" s="17"/>
      <c r="AR106" s="17"/>
      <c r="AS106" s="17"/>
      <c r="AT106" s="17"/>
      <c r="AU106" s="17"/>
      <c r="AV106" s="17"/>
    </row>
    <row r="107" spans="1:48" s="18" customFormat="1" ht="12.75" customHeight="1">
      <c r="A107" s="195"/>
      <c r="B107" s="199"/>
      <c r="C107" s="190"/>
      <c r="D107" s="202"/>
      <c r="E107" s="46"/>
      <c r="F107" s="386">
        <f t="shared" si="4"/>
        <v>0</v>
      </c>
      <c r="G107" s="16"/>
      <c r="H107" s="17"/>
      <c r="I107" s="17"/>
      <c r="J107" s="17"/>
      <c r="K107" s="5"/>
      <c r="L107" s="17"/>
      <c r="M107" s="17"/>
      <c r="N107" s="17"/>
      <c r="O107" s="17"/>
      <c r="P107" s="17"/>
      <c r="Q107" s="17"/>
      <c r="R107" s="17"/>
      <c r="S107" s="17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7"/>
      <c r="AL107" s="17"/>
      <c r="AM107" s="17"/>
      <c r="AN107" s="17"/>
      <c r="AO107" s="17"/>
      <c r="AP107" s="17"/>
      <c r="AQ107" s="17"/>
      <c r="AR107" s="17"/>
      <c r="AS107" s="17"/>
      <c r="AT107" s="17"/>
      <c r="AU107" s="17"/>
      <c r="AV107" s="17"/>
    </row>
    <row r="108" spans="1:48" s="18" customFormat="1" ht="12.75" customHeight="1">
      <c r="A108" s="195">
        <v>12</v>
      </c>
      <c r="B108" s="199" t="s">
        <v>102</v>
      </c>
      <c r="C108" s="190">
        <v>86</v>
      </c>
      <c r="D108" s="202" t="s">
        <v>17</v>
      </c>
      <c r="E108" s="46"/>
      <c r="F108" s="386">
        <f t="shared" si="4"/>
        <v>0</v>
      </c>
      <c r="G108" s="16"/>
      <c r="H108" s="17"/>
      <c r="I108" s="17"/>
      <c r="J108" s="17"/>
      <c r="K108" s="5"/>
      <c r="L108" s="17"/>
      <c r="M108" s="17"/>
      <c r="N108" s="17"/>
      <c r="O108" s="17"/>
      <c r="P108" s="17"/>
      <c r="Q108" s="17"/>
      <c r="R108" s="17"/>
      <c r="S108" s="17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7"/>
      <c r="AL108" s="17"/>
      <c r="AM108" s="17"/>
      <c r="AN108" s="17"/>
      <c r="AO108" s="17"/>
      <c r="AP108" s="17"/>
      <c r="AQ108" s="17"/>
      <c r="AR108" s="17"/>
      <c r="AS108" s="17"/>
      <c r="AT108" s="17"/>
      <c r="AU108" s="17"/>
      <c r="AV108" s="17"/>
    </row>
    <row r="109" spans="1:48" s="18" customFormat="1" ht="12.75" customHeight="1">
      <c r="A109" s="195">
        <v>13</v>
      </c>
      <c r="B109" s="199" t="s">
        <v>103</v>
      </c>
      <c r="C109" s="190">
        <v>1</v>
      </c>
      <c r="D109" s="202" t="s">
        <v>21</v>
      </c>
      <c r="E109" s="46"/>
      <c r="F109" s="386">
        <f t="shared" si="4"/>
        <v>0</v>
      </c>
      <c r="G109" s="16"/>
      <c r="H109" s="17"/>
      <c r="I109" s="17"/>
      <c r="J109" s="17"/>
      <c r="K109" s="5"/>
      <c r="L109" s="17"/>
      <c r="M109" s="17"/>
      <c r="N109" s="17"/>
      <c r="O109" s="17"/>
      <c r="P109" s="17"/>
      <c r="Q109" s="17"/>
      <c r="R109" s="17"/>
      <c r="S109" s="17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7"/>
      <c r="AL109" s="17"/>
      <c r="AM109" s="17"/>
      <c r="AN109" s="17"/>
      <c r="AO109" s="17"/>
      <c r="AP109" s="17"/>
      <c r="AQ109" s="17"/>
      <c r="AR109" s="17"/>
      <c r="AS109" s="17"/>
      <c r="AT109" s="17"/>
      <c r="AU109" s="17"/>
      <c r="AV109" s="17"/>
    </row>
    <row r="110" spans="1:48" s="18" customFormat="1">
      <c r="A110" s="204"/>
      <c r="B110" s="204" t="s">
        <v>483</v>
      </c>
      <c r="C110" s="205"/>
      <c r="D110" s="206"/>
      <c r="E110" s="101"/>
      <c r="F110" s="383">
        <f>SUM(F61:F109)</f>
        <v>0</v>
      </c>
      <c r="G110" s="16"/>
      <c r="H110" s="17"/>
      <c r="I110" s="17"/>
      <c r="J110" s="17"/>
      <c r="K110" s="5"/>
      <c r="L110" s="17"/>
      <c r="M110" s="17"/>
      <c r="N110" s="17"/>
      <c r="O110" s="17"/>
      <c r="P110" s="17"/>
      <c r="Q110" s="17"/>
      <c r="R110" s="17"/>
      <c r="S110" s="17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7"/>
      <c r="AL110" s="17"/>
      <c r="AM110" s="17"/>
      <c r="AN110" s="17"/>
      <c r="AO110" s="17"/>
      <c r="AP110" s="17"/>
      <c r="AQ110" s="17"/>
      <c r="AR110" s="17"/>
      <c r="AS110" s="17"/>
      <c r="AT110" s="17"/>
      <c r="AU110" s="17"/>
      <c r="AV110" s="17"/>
    </row>
    <row r="111" spans="1:48" s="18" customFormat="1" ht="12.75" customHeight="1">
      <c r="A111" s="188"/>
      <c r="B111" s="188"/>
      <c r="C111" s="207"/>
      <c r="D111" s="208"/>
      <c r="E111" s="102"/>
      <c r="F111" s="384"/>
      <c r="G111" s="16"/>
      <c r="H111" s="17"/>
      <c r="I111" s="17"/>
      <c r="J111" s="17"/>
      <c r="K111" s="5"/>
      <c r="L111" s="17"/>
      <c r="M111" s="17"/>
      <c r="N111" s="17"/>
      <c r="O111" s="17"/>
      <c r="P111" s="17"/>
      <c r="Q111" s="17"/>
      <c r="R111" s="17"/>
      <c r="S111" s="17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7"/>
      <c r="AL111" s="17"/>
      <c r="AM111" s="17"/>
      <c r="AN111" s="17"/>
      <c r="AO111" s="17"/>
      <c r="AP111" s="17"/>
      <c r="AQ111" s="17"/>
      <c r="AR111" s="17"/>
      <c r="AS111" s="17"/>
      <c r="AT111" s="17"/>
      <c r="AU111" s="17"/>
      <c r="AV111" s="17"/>
    </row>
    <row r="112" spans="1:48" s="18" customFormat="1" ht="12.75" customHeight="1">
      <c r="A112" s="188" t="s">
        <v>233</v>
      </c>
      <c r="B112" s="209" t="s">
        <v>105</v>
      </c>
      <c r="C112" s="210"/>
      <c r="D112" s="211"/>
      <c r="E112" s="103"/>
      <c r="F112" s="385"/>
      <c r="G112" s="16"/>
      <c r="H112" s="17"/>
      <c r="I112" s="17"/>
      <c r="J112" s="17"/>
      <c r="K112" s="5"/>
      <c r="L112" s="17"/>
      <c r="M112" s="17"/>
      <c r="N112" s="17"/>
      <c r="O112" s="17"/>
      <c r="P112" s="17"/>
      <c r="Q112" s="17"/>
      <c r="R112" s="17"/>
      <c r="S112" s="17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7"/>
      <c r="AL112" s="17"/>
      <c r="AM112" s="17"/>
      <c r="AN112" s="17"/>
      <c r="AO112" s="17"/>
      <c r="AP112" s="17"/>
      <c r="AQ112" s="17"/>
      <c r="AR112" s="17"/>
      <c r="AS112" s="17"/>
      <c r="AT112" s="17"/>
      <c r="AU112" s="17"/>
      <c r="AV112" s="17"/>
    </row>
    <row r="113" spans="1:48" s="18" customFormat="1" ht="12.75" customHeight="1">
      <c r="A113" s="188"/>
      <c r="B113" s="209"/>
      <c r="C113" s="210"/>
      <c r="D113" s="211"/>
      <c r="E113" s="103"/>
      <c r="F113" s="385"/>
      <c r="G113" s="16"/>
      <c r="H113" s="17"/>
      <c r="I113" s="17"/>
      <c r="J113" s="17"/>
      <c r="K113" s="5"/>
      <c r="L113" s="17"/>
      <c r="M113" s="17"/>
      <c r="N113" s="17"/>
      <c r="O113" s="17"/>
      <c r="P113" s="17"/>
      <c r="Q113" s="17"/>
      <c r="R113" s="17"/>
      <c r="S113" s="17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7"/>
      <c r="AL113" s="17"/>
      <c r="AM113" s="17"/>
      <c r="AN113" s="17"/>
      <c r="AO113" s="17"/>
      <c r="AP113" s="17"/>
      <c r="AQ113" s="17"/>
      <c r="AR113" s="17"/>
      <c r="AS113" s="17"/>
      <c r="AT113" s="17"/>
      <c r="AU113" s="17"/>
      <c r="AV113" s="17"/>
    </row>
    <row r="114" spans="1:48" s="18" customFormat="1" ht="12.75" customHeight="1">
      <c r="A114" s="195">
        <v>1</v>
      </c>
      <c r="B114" s="212" t="s">
        <v>9</v>
      </c>
      <c r="C114" s="190">
        <v>1</v>
      </c>
      <c r="D114" s="213" t="s">
        <v>21</v>
      </c>
      <c r="E114" s="104"/>
      <c r="F114" s="386">
        <f>ROUND(C114*E114,2)</f>
        <v>0</v>
      </c>
      <c r="G114" s="16"/>
      <c r="H114" s="17"/>
      <c r="I114" s="17"/>
      <c r="J114" s="17"/>
      <c r="K114" s="5"/>
      <c r="L114" s="17"/>
      <c r="M114" s="17"/>
      <c r="N114" s="17"/>
      <c r="O114" s="17"/>
      <c r="P114" s="17"/>
      <c r="Q114" s="17"/>
      <c r="R114" s="17"/>
      <c r="S114" s="17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7"/>
      <c r="AL114" s="17"/>
      <c r="AM114" s="17"/>
      <c r="AN114" s="17"/>
      <c r="AO114" s="17"/>
      <c r="AP114" s="17"/>
      <c r="AQ114" s="17"/>
      <c r="AR114" s="17"/>
      <c r="AS114" s="17"/>
      <c r="AT114" s="17"/>
      <c r="AU114" s="17"/>
      <c r="AV114" s="17"/>
    </row>
    <row r="115" spans="1:48" s="18" customFormat="1" ht="12.75" customHeight="1">
      <c r="A115" s="195">
        <v>2</v>
      </c>
      <c r="B115" s="212" t="s">
        <v>62</v>
      </c>
      <c r="C115" s="190">
        <v>1</v>
      </c>
      <c r="D115" s="213" t="s">
        <v>21</v>
      </c>
      <c r="E115" s="104"/>
      <c r="F115" s="386">
        <f t="shared" ref="F115:F169" si="5">ROUND(C115*E115,2)</f>
        <v>0</v>
      </c>
      <c r="G115" s="16"/>
      <c r="H115" s="17"/>
      <c r="I115" s="17"/>
      <c r="J115" s="17"/>
      <c r="K115" s="5"/>
      <c r="L115" s="17"/>
      <c r="M115" s="17"/>
      <c r="N115" s="17"/>
      <c r="O115" s="17"/>
      <c r="P115" s="17"/>
      <c r="Q115" s="17"/>
      <c r="R115" s="17"/>
      <c r="S115" s="17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7"/>
      <c r="AL115" s="17"/>
      <c r="AM115" s="17"/>
      <c r="AN115" s="17"/>
      <c r="AO115" s="17"/>
      <c r="AP115" s="17"/>
      <c r="AQ115" s="17"/>
      <c r="AR115" s="17"/>
      <c r="AS115" s="17"/>
      <c r="AT115" s="17"/>
      <c r="AU115" s="17"/>
      <c r="AV115" s="17"/>
    </row>
    <row r="116" spans="1:48" s="18" customFormat="1" ht="12.75" customHeight="1">
      <c r="A116" s="188"/>
      <c r="B116" s="212"/>
      <c r="C116" s="190"/>
      <c r="D116" s="213"/>
      <c r="E116" s="104"/>
      <c r="F116" s="386">
        <f t="shared" si="5"/>
        <v>0</v>
      </c>
      <c r="G116" s="16"/>
      <c r="H116" s="17"/>
      <c r="I116" s="17"/>
      <c r="J116" s="17"/>
      <c r="K116" s="5"/>
      <c r="L116" s="17"/>
      <c r="M116" s="17"/>
      <c r="N116" s="17"/>
      <c r="O116" s="17"/>
      <c r="P116" s="17"/>
      <c r="Q116" s="17"/>
      <c r="R116" s="17"/>
      <c r="S116" s="17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7"/>
      <c r="AL116" s="17"/>
      <c r="AM116" s="17"/>
      <c r="AN116" s="17"/>
      <c r="AO116" s="17"/>
      <c r="AP116" s="17"/>
      <c r="AQ116" s="17"/>
      <c r="AR116" s="17"/>
      <c r="AS116" s="17"/>
      <c r="AT116" s="17"/>
      <c r="AU116" s="17"/>
      <c r="AV116" s="17"/>
    </row>
    <row r="117" spans="1:48" s="18" customFormat="1" ht="12.75" customHeight="1">
      <c r="A117" s="192">
        <v>3</v>
      </c>
      <c r="B117" s="214" t="s">
        <v>106</v>
      </c>
      <c r="C117" s="190"/>
      <c r="D117" s="213"/>
      <c r="E117" s="104"/>
      <c r="F117" s="386">
        <f t="shared" si="5"/>
        <v>0</v>
      </c>
      <c r="G117" s="16"/>
      <c r="H117" s="17"/>
      <c r="I117" s="17"/>
      <c r="J117" s="17"/>
      <c r="K117" s="5"/>
      <c r="L117" s="17"/>
      <c r="M117" s="17"/>
      <c r="N117" s="17"/>
      <c r="O117" s="17"/>
      <c r="P117" s="17"/>
      <c r="Q117" s="17"/>
      <c r="R117" s="17"/>
      <c r="S117" s="17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7"/>
      <c r="AL117" s="17"/>
      <c r="AM117" s="17"/>
      <c r="AN117" s="17"/>
      <c r="AO117" s="17"/>
      <c r="AP117" s="17"/>
      <c r="AQ117" s="17"/>
      <c r="AR117" s="17"/>
      <c r="AS117" s="17"/>
      <c r="AT117" s="17"/>
      <c r="AU117" s="17"/>
      <c r="AV117" s="17"/>
    </row>
    <row r="118" spans="1:48" s="18" customFormat="1" ht="12.75" customHeight="1">
      <c r="A118" s="195">
        <v>3.1</v>
      </c>
      <c r="B118" s="201" t="s">
        <v>107</v>
      </c>
      <c r="C118" s="190">
        <v>1.02</v>
      </c>
      <c r="D118" s="211" t="s">
        <v>18</v>
      </c>
      <c r="E118" s="103"/>
      <c r="F118" s="386">
        <f t="shared" si="5"/>
        <v>0</v>
      </c>
      <c r="G118" s="16"/>
      <c r="H118" s="17"/>
      <c r="I118" s="17"/>
      <c r="J118" s="17"/>
      <c r="K118" s="5"/>
      <c r="L118" s="17"/>
      <c r="M118" s="17"/>
      <c r="N118" s="17"/>
      <c r="O118" s="17"/>
      <c r="P118" s="17"/>
      <c r="Q118" s="17"/>
      <c r="R118" s="17"/>
      <c r="S118" s="17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7"/>
      <c r="AL118" s="17"/>
      <c r="AM118" s="17"/>
      <c r="AN118" s="17"/>
      <c r="AO118" s="17"/>
      <c r="AP118" s="17"/>
      <c r="AQ118" s="17"/>
      <c r="AR118" s="17"/>
      <c r="AS118" s="17"/>
      <c r="AT118" s="17"/>
      <c r="AU118" s="17"/>
      <c r="AV118" s="17"/>
    </row>
    <row r="119" spans="1:48" s="18" customFormat="1" ht="12.75" customHeight="1">
      <c r="A119" s="195">
        <v>3.2</v>
      </c>
      <c r="B119" s="201" t="s">
        <v>108</v>
      </c>
      <c r="C119" s="190">
        <v>0.26</v>
      </c>
      <c r="D119" s="211" t="s">
        <v>18</v>
      </c>
      <c r="E119" s="103"/>
      <c r="F119" s="386">
        <f t="shared" si="5"/>
        <v>0</v>
      </c>
      <c r="G119" s="16"/>
      <c r="H119" s="17"/>
      <c r="I119" s="17"/>
      <c r="J119" s="17"/>
      <c r="K119" s="5"/>
      <c r="L119" s="17"/>
      <c r="M119" s="17"/>
      <c r="N119" s="17"/>
      <c r="O119" s="17"/>
      <c r="P119" s="17"/>
      <c r="Q119" s="17"/>
      <c r="R119" s="17"/>
      <c r="S119" s="17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7"/>
      <c r="AL119" s="17"/>
      <c r="AM119" s="17"/>
      <c r="AN119" s="17"/>
      <c r="AO119" s="17"/>
      <c r="AP119" s="17"/>
      <c r="AQ119" s="17"/>
      <c r="AR119" s="17"/>
      <c r="AS119" s="17"/>
      <c r="AT119" s="17"/>
      <c r="AU119" s="17"/>
      <c r="AV119" s="17"/>
    </row>
    <row r="120" spans="1:48" s="18" customFormat="1" ht="12.75" customHeight="1">
      <c r="A120" s="195">
        <v>3.3</v>
      </c>
      <c r="B120" s="201" t="s">
        <v>109</v>
      </c>
      <c r="C120" s="190">
        <v>0.73</v>
      </c>
      <c r="D120" s="211" t="s">
        <v>18</v>
      </c>
      <c r="E120" s="103"/>
      <c r="F120" s="386">
        <f t="shared" si="5"/>
        <v>0</v>
      </c>
      <c r="G120" s="16"/>
      <c r="H120" s="17"/>
      <c r="I120" s="17"/>
      <c r="J120" s="17"/>
      <c r="K120" s="5"/>
      <c r="L120" s="17"/>
      <c r="M120" s="17"/>
      <c r="N120" s="17"/>
      <c r="O120" s="17"/>
      <c r="P120" s="17"/>
      <c r="Q120" s="17"/>
      <c r="R120" s="17"/>
      <c r="S120" s="17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7"/>
      <c r="AL120" s="17"/>
      <c r="AM120" s="17"/>
      <c r="AN120" s="17"/>
      <c r="AO120" s="17"/>
      <c r="AP120" s="17"/>
      <c r="AQ120" s="17"/>
      <c r="AR120" s="17"/>
      <c r="AS120" s="17"/>
      <c r="AT120" s="17"/>
      <c r="AU120" s="17"/>
      <c r="AV120" s="17"/>
    </row>
    <row r="121" spans="1:48" s="18" customFormat="1" ht="12.75" customHeight="1">
      <c r="A121" s="195"/>
      <c r="B121" s="212"/>
      <c r="C121" s="200"/>
      <c r="D121" s="213"/>
      <c r="E121" s="104"/>
      <c r="F121" s="386">
        <f t="shared" si="5"/>
        <v>0</v>
      </c>
      <c r="G121" s="16"/>
      <c r="H121" s="17"/>
      <c r="I121" s="17"/>
      <c r="J121" s="17"/>
      <c r="K121" s="5"/>
      <c r="L121" s="17"/>
      <c r="M121" s="17"/>
      <c r="N121" s="17"/>
      <c r="O121" s="17"/>
      <c r="P121" s="17"/>
      <c r="Q121" s="17"/>
      <c r="R121" s="17"/>
      <c r="S121" s="17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7"/>
      <c r="AL121" s="17"/>
      <c r="AM121" s="17"/>
      <c r="AN121" s="17"/>
      <c r="AO121" s="17"/>
      <c r="AP121" s="17"/>
      <c r="AQ121" s="17"/>
      <c r="AR121" s="17"/>
      <c r="AS121" s="17"/>
      <c r="AT121" s="17"/>
      <c r="AU121" s="17"/>
      <c r="AV121" s="17"/>
    </row>
    <row r="122" spans="1:48" s="18" customFormat="1" ht="12.75" customHeight="1">
      <c r="A122" s="192">
        <v>4</v>
      </c>
      <c r="B122" s="214" t="s">
        <v>110</v>
      </c>
      <c r="C122" s="200"/>
      <c r="D122" s="213"/>
      <c r="E122" s="104"/>
      <c r="F122" s="386">
        <f t="shared" si="5"/>
        <v>0</v>
      </c>
      <c r="G122" s="16"/>
      <c r="H122" s="17"/>
      <c r="I122" s="17"/>
      <c r="J122" s="17"/>
      <c r="K122" s="5"/>
      <c r="L122" s="17"/>
      <c r="M122" s="17"/>
      <c r="N122" s="17"/>
      <c r="O122" s="17"/>
      <c r="P122" s="17"/>
      <c r="Q122" s="17"/>
      <c r="R122" s="17"/>
      <c r="S122" s="17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7"/>
      <c r="AL122" s="17"/>
      <c r="AM122" s="17"/>
      <c r="AN122" s="17"/>
      <c r="AO122" s="17"/>
      <c r="AP122" s="17"/>
      <c r="AQ122" s="17"/>
      <c r="AR122" s="17"/>
      <c r="AS122" s="17"/>
      <c r="AT122" s="17"/>
      <c r="AU122" s="17"/>
      <c r="AV122" s="17"/>
    </row>
    <row r="123" spans="1:48" s="18" customFormat="1" ht="12.75" customHeight="1">
      <c r="A123" s="195">
        <v>4.0999999999999996</v>
      </c>
      <c r="B123" s="201" t="s">
        <v>111</v>
      </c>
      <c r="C123" s="190">
        <v>17.39</v>
      </c>
      <c r="D123" s="211" t="s">
        <v>17</v>
      </c>
      <c r="E123" s="103"/>
      <c r="F123" s="386">
        <f t="shared" si="5"/>
        <v>0</v>
      </c>
      <c r="G123" s="16"/>
      <c r="H123" s="17"/>
      <c r="I123" s="17"/>
      <c r="J123" s="17"/>
      <c r="K123" s="5"/>
      <c r="L123" s="17"/>
      <c r="M123" s="17"/>
      <c r="N123" s="17"/>
      <c r="O123" s="17"/>
      <c r="P123" s="17"/>
      <c r="Q123" s="17"/>
      <c r="R123" s="17"/>
      <c r="S123" s="17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7"/>
      <c r="AL123" s="17"/>
      <c r="AM123" s="17"/>
      <c r="AN123" s="17"/>
      <c r="AO123" s="17"/>
      <c r="AP123" s="17"/>
      <c r="AQ123" s="17"/>
      <c r="AR123" s="17"/>
      <c r="AS123" s="17"/>
      <c r="AT123" s="17"/>
      <c r="AU123" s="17"/>
      <c r="AV123" s="17"/>
    </row>
    <row r="124" spans="1:48" s="18" customFormat="1" ht="12.75" customHeight="1">
      <c r="A124" s="195">
        <v>4.2</v>
      </c>
      <c r="B124" s="201" t="s">
        <v>112</v>
      </c>
      <c r="C124" s="190">
        <v>2.25</v>
      </c>
      <c r="D124" s="211" t="s">
        <v>17</v>
      </c>
      <c r="E124" s="103"/>
      <c r="F124" s="386">
        <f t="shared" si="5"/>
        <v>0</v>
      </c>
      <c r="G124" s="16"/>
      <c r="H124" s="17"/>
      <c r="I124" s="17"/>
      <c r="J124" s="17"/>
      <c r="K124" s="5"/>
      <c r="L124" s="17"/>
      <c r="M124" s="17"/>
      <c r="N124" s="17"/>
      <c r="O124" s="17"/>
      <c r="P124" s="17"/>
      <c r="Q124" s="17"/>
      <c r="R124" s="17"/>
      <c r="S124" s="17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7"/>
      <c r="AL124" s="17"/>
      <c r="AM124" s="17"/>
      <c r="AN124" s="17"/>
      <c r="AO124" s="17"/>
      <c r="AP124" s="17"/>
      <c r="AQ124" s="17"/>
      <c r="AR124" s="17"/>
      <c r="AS124" s="17"/>
      <c r="AT124" s="17"/>
      <c r="AU124" s="17"/>
      <c r="AV124" s="17"/>
    </row>
    <row r="125" spans="1:48" s="18" customFormat="1" ht="12.75" customHeight="1">
      <c r="A125" s="195"/>
      <c r="B125" s="201"/>
      <c r="C125" s="190"/>
      <c r="D125" s="211"/>
      <c r="E125" s="103"/>
      <c r="F125" s="386">
        <f t="shared" si="5"/>
        <v>0</v>
      </c>
      <c r="G125" s="16"/>
      <c r="H125" s="17"/>
      <c r="I125" s="17"/>
      <c r="J125" s="17"/>
      <c r="K125" s="5"/>
      <c r="L125" s="17"/>
      <c r="M125" s="17"/>
      <c r="N125" s="17"/>
      <c r="O125" s="17"/>
      <c r="P125" s="17"/>
      <c r="Q125" s="17"/>
      <c r="R125" s="17"/>
      <c r="S125" s="17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7"/>
      <c r="AL125" s="17"/>
      <c r="AM125" s="17"/>
      <c r="AN125" s="17"/>
      <c r="AO125" s="17"/>
      <c r="AP125" s="17"/>
      <c r="AQ125" s="17"/>
      <c r="AR125" s="17"/>
      <c r="AS125" s="17"/>
      <c r="AT125" s="17"/>
      <c r="AU125" s="17"/>
      <c r="AV125" s="17"/>
    </row>
    <row r="126" spans="1:48" s="18" customFormat="1" ht="12.75" customHeight="1">
      <c r="A126" s="192">
        <v>5</v>
      </c>
      <c r="B126" s="214" t="s">
        <v>113</v>
      </c>
      <c r="C126" s="190"/>
      <c r="D126" s="213"/>
      <c r="E126" s="104"/>
      <c r="F126" s="386">
        <f t="shared" si="5"/>
        <v>0</v>
      </c>
      <c r="G126" s="16"/>
      <c r="H126" s="17"/>
      <c r="I126" s="17"/>
      <c r="J126" s="17"/>
      <c r="K126" s="5"/>
      <c r="L126" s="17"/>
      <c r="M126" s="17"/>
      <c r="N126" s="17"/>
      <c r="O126" s="17"/>
      <c r="P126" s="17"/>
      <c r="Q126" s="17"/>
      <c r="R126" s="17"/>
      <c r="S126" s="17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7"/>
      <c r="AL126" s="17"/>
      <c r="AM126" s="17"/>
      <c r="AN126" s="17"/>
      <c r="AO126" s="17"/>
      <c r="AP126" s="17"/>
      <c r="AQ126" s="17"/>
      <c r="AR126" s="17"/>
      <c r="AS126" s="17"/>
      <c r="AT126" s="17"/>
      <c r="AU126" s="17"/>
      <c r="AV126" s="17"/>
    </row>
    <row r="127" spans="1:48" s="18" customFormat="1" ht="12.75" customHeight="1">
      <c r="A127" s="195">
        <v>5.0999999999999996</v>
      </c>
      <c r="B127" s="215" t="s">
        <v>114</v>
      </c>
      <c r="C127" s="190">
        <v>14.36</v>
      </c>
      <c r="D127" s="213" t="s">
        <v>17</v>
      </c>
      <c r="E127" s="104"/>
      <c r="F127" s="386">
        <f t="shared" si="5"/>
        <v>0</v>
      </c>
      <c r="G127" s="16"/>
      <c r="H127" s="17"/>
      <c r="I127" s="17"/>
      <c r="J127" s="17"/>
      <c r="K127" s="5"/>
      <c r="L127" s="17"/>
      <c r="M127" s="17"/>
      <c r="N127" s="17"/>
      <c r="O127" s="17"/>
      <c r="P127" s="17"/>
      <c r="Q127" s="17"/>
      <c r="R127" s="17"/>
      <c r="S127" s="17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7"/>
      <c r="AL127" s="17"/>
      <c r="AM127" s="17"/>
      <c r="AN127" s="17"/>
      <c r="AO127" s="17"/>
      <c r="AP127" s="17"/>
      <c r="AQ127" s="17"/>
      <c r="AR127" s="17"/>
      <c r="AS127" s="17"/>
      <c r="AT127" s="17"/>
      <c r="AU127" s="17"/>
      <c r="AV127" s="17"/>
    </row>
    <row r="128" spans="1:48" s="18" customFormat="1" ht="12.75" customHeight="1">
      <c r="A128" s="195">
        <f>+A127+0.1</f>
        <v>5.1999999999999993</v>
      </c>
      <c r="B128" s="201" t="s">
        <v>115</v>
      </c>
      <c r="C128" s="190">
        <v>22.33</v>
      </c>
      <c r="D128" s="211" t="s">
        <v>17</v>
      </c>
      <c r="E128" s="103"/>
      <c r="F128" s="386">
        <f t="shared" si="5"/>
        <v>0</v>
      </c>
      <c r="G128" s="16"/>
      <c r="H128" s="17"/>
      <c r="I128" s="17"/>
      <c r="J128" s="17"/>
      <c r="K128" s="5"/>
      <c r="L128" s="17"/>
      <c r="M128" s="17"/>
      <c r="N128" s="17"/>
      <c r="O128" s="17"/>
      <c r="P128" s="17"/>
      <c r="Q128" s="17"/>
      <c r="R128" s="17"/>
      <c r="S128" s="17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7"/>
      <c r="AL128" s="17"/>
      <c r="AM128" s="17"/>
      <c r="AN128" s="17"/>
      <c r="AO128" s="17"/>
      <c r="AP128" s="17"/>
      <c r="AQ128" s="17"/>
      <c r="AR128" s="17"/>
      <c r="AS128" s="17"/>
      <c r="AT128" s="17"/>
      <c r="AU128" s="17"/>
      <c r="AV128" s="17"/>
    </row>
    <row r="129" spans="1:48" s="18" customFormat="1" ht="12.75" customHeight="1">
      <c r="A129" s="195">
        <f t="shared" ref="A129:A135" si="6">+A128+0.1</f>
        <v>5.2999999999999989</v>
      </c>
      <c r="B129" s="201" t="s">
        <v>116</v>
      </c>
      <c r="C129" s="190">
        <v>4.4000000000000004</v>
      </c>
      <c r="D129" s="211" t="s">
        <v>17</v>
      </c>
      <c r="E129" s="103"/>
      <c r="F129" s="386">
        <f t="shared" si="5"/>
        <v>0</v>
      </c>
      <c r="G129" s="16"/>
      <c r="H129" s="17"/>
      <c r="I129" s="17"/>
      <c r="J129" s="17"/>
      <c r="K129" s="5"/>
      <c r="L129" s="17"/>
      <c r="M129" s="17"/>
      <c r="N129" s="17"/>
      <c r="O129" s="17"/>
      <c r="P129" s="17"/>
      <c r="Q129" s="17"/>
      <c r="R129" s="17"/>
      <c r="S129" s="17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7"/>
      <c r="AL129" s="17"/>
      <c r="AM129" s="17"/>
      <c r="AN129" s="17"/>
      <c r="AO129" s="17"/>
      <c r="AP129" s="17"/>
      <c r="AQ129" s="17"/>
      <c r="AR129" s="17"/>
      <c r="AS129" s="17"/>
      <c r="AT129" s="17"/>
      <c r="AU129" s="17"/>
      <c r="AV129" s="17"/>
    </row>
    <row r="130" spans="1:48" s="18" customFormat="1" ht="12.75" customHeight="1">
      <c r="A130" s="195">
        <f t="shared" si="6"/>
        <v>5.3999999999999986</v>
      </c>
      <c r="B130" s="201" t="s">
        <v>117</v>
      </c>
      <c r="C130" s="190">
        <v>3.99</v>
      </c>
      <c r="D130" s="211" t="s">
        <v>17</v>
      </c>
      <c r="E130" s="103"/>
      <c r="F130" s="386">
        <f t="shared" si="5"/>
        <v>0</v>
      </c>
      <c r="G130" s="16"/>
      <c r="H130" s="17"/>
      <c r="I130" s="17"/>
      <c r="J130" s="17"/>
      <c r="K130" s="5"/>
      <c r="L130" s="17"/>
      <c r="M130" s="17"/>
      <c r="N130" s="17"/>
      <c r="O130" s="17"/>
      <c r="P130" s="17"/>
      <c r="Q130" s="17"/>
      <c r="R130" s="17"/>
      <c r="S130" s="17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7"/>
      <c r="AL130" s="17"/>
      <c r="AM130" s="17"/>
      <c r="AN130" s="17"/>
      <c r="AO130" s="17"/>
      <c r="AP130" s="17"/>
      <c r="AQ130" s="17"/>
      <c r="AR130" s="17"/>
      <c r="AS130" s="17"/>
      <c r="AT130" s="17"/>
      <c r="AU130" s="17"/>
      <c r="AV130" s="17"/>
    </row>
    <row r="131" spans="1:48" s="18" customFormat="1" ht="12.75" customHeight="1">
      <c r="A131" s="195">
        <f t="shared" si="6"/>
        <v>5.4999999999999982</v>
      </c>
      <c r="B131" s="215" t="s">
        <v>231</v>
      </c>
      <c r="C131" s="190">
        <v>7.2</v>
      </c>
      <c r="D131" s="213" t="s">
        <v>17</v>
      </c>
      <c r="E131" s="104"/>
      <c r="F131" s="386">
        <f t="shared" si="5"/>
        <v>0</v>
      </c>
      <c r="G131" s="16"/>
      <c r="H131" s="17"/>
      <c r="I131" s="17"/>
      <c r="J131" s="17"/>
      <c r="K131" s="5"/>
      <c r="L131" s="17"/>
      <c r="M131" s="17"/>
      <c r="N131" s="17"/>
      <c r="O131" s="17"/>
      <c r="P131" s="17"/>
      <c r="Q131" s="17"/>
      <c r="R131" s="17"/>
      <c r="S131" s="17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7"/>
      <c r="AL131" s="17"/>
      <c r="AM131" s="17"/>
      <c r="AN131" s="17"/>
      <c r="AO131" s="17"/>
      <c r="AP131" s="17"/>
      <c r="AQ131" s="17"/>
      <c r="AR131" s="17"/>
      <c r="AS131" s="17"/>
      <c r="AT131" s="17"/>
      <c r="AU131" s="17"/>
      <c r="AV131" s="17"/>
    </row>
    <row r="132" spans="1:48" s="18" customFormat="1" ht="12.75" customHeight="1">
      <c r="A132" s="195">
        <f t="shared" si="6"/>
        <v>5.5999999999999979</v>
      </c>
      <c r="B132" s="215" t="s">
        <v>118</v>
      </c>
      <c r="C132" s="190">
        <v>48.7</v>
      </c>
      <c r="D132" s="213" t="s">
        <v>10</v>
      </c>
      <c r="E132" s="104"/>
      <c r="F132" s="386">
        <f t="shared" si="5"/>
        <v>0</v>
      </c>
      <c r="G132" s="16"/>
      <c r="H132" s="17"/>
      <c r="I132" s="17"/>
      <c r="J132" s="17"/>
      <c r="K132" s="5"/>
      <c r="L132" s="17"/>
      <c r="M132" s="17"/>
      <c r="N132" s="17"/>
      <c r="O132" s="17"/>
      <c r="P132" s="17"/>
      <c r="Q132" s="17"/>
      <c r="R132" s="17"/>
      <c r="S132" s="17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7"/>
      <c r="AL132" s="17"/>
      <c r="AM132" s="17"/>
      <c r="AN132" s="17"/>
      <c r="AO132" s="17"/>
      <c r="AP132" s="17"/>
      <c r="AQ132" s="17"/>
      <c r="AR132" s="17"/>
      <c r="AS132" s="17"/>
      <c r="AT132" s="17"/>
      <c r="AU132" s="17"/>
      <c r="AV132" s="17"/>
    </row>
    <row r="133" spans="1:48" s="18" customFormat="1" ht="12.75" customHeight="1">
      <c r="A133" s="195">
        <f t="shared" si="6"/>
        <v>5.6999999999999975</v>
      </c>
      <c r="B133" s="212" t="s">
        <v>119</v>
      </c>
      <c r="C133" s="190">
        <v>4.4000000000000004</v>
      </c>
      <c r="D133" s="213" t="s">
        <v>17</v>
      </c>
      <c r="E133" s="104"/>
      <c r="F133" s="386">
        <f t="shared" si="5"/>
        <v>0</v>
      </c>
      <c r="G133" s="16"/>
      <c r="H133" s="17"/>
      <c r="I133" s="17"/>
      <c r="J133" s="17"/>
      <c r="K133" s="5"/>
      <c r="L133" s="17"/>
      <c r="M133" s="17"/>
      <c r="N133" s="17"/>
      <c r="O133" s="17"/>
      <c r="P133" s="17"/>
      <c r="Q133" s="17"/>
      <c r="R133" s="17"/>
      <c r="S133" s="17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7"/>
      <c r="AL133" s="17"/>
      <c r="AM133" s="17"/>
      <c r="AN133" s="17"/>
      <c r="AO133" s="17"/>
      <c r="AP133" s="17"/>
      <c r="AQ133" s="17"/>
      <c r="AR133" s="17"/>
      <c r="AS133" s="17"/>
      <c r="AT133" s="17"/>
      <c r="AU133" s="17"/>
      <c r="AV133" s="17"/>
    </row>
    <row r="134" spans="1:48" s="18" customFormat="1" ht="12.75" customHeight="1">
      <c r="A134" s="195">
        <f t="shared" si="6"/>
        <v>5.7999999999999972</v>
      </c>
      <c r="B134" s="201" t="s">
        <v>120</v>
      </c>
      <c r="C134" s="190">
        <v>8</v>
      </c>
      <c r="D134" s="211" t="s">
        <v>17</v>
      </c>
      <c r="E134" s="103"/>
      <c r="F134" s="386">
        <f t="shared" si="5"/>
        <v>0</v>
      </c>
      <c r="G134" s="16"/>
      <c r="H134" s="17"/>
      <c r="I134" s="17"/>
      <c r="J134" s="17"/>
      <c r="K134" s="5"/>
      <c r="L134" s="17"/>
      <c r="M134" s="17"/>
      <c r="N134" s="17"/>
      <c r="O134" s="17"/>
      <c r="P134" s="17"/>
      <c r="Q134" s="17"/>
      <c r="R134" s="17"/>
      <c r="S134" s="17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7"/>
      <c r="AL134" s="17"/>
      <c r="AM134" s="17"/>
      <c r="AN134" s="17"/>
      <c r="AO134" s="17"/>
      <c r="AP134" s="17"/>
      <c r="AQ134" s="17"/>
      <c r="AR134" s="17"/>
      <c r="AS134" s="17"/>
      <c r="AT134" s="17"/>
      <c r="AU134" s="17"/>
      <c r="AV134" s="17"/>
    </row>
    <row r="135" spans="1:48" s="18" customFormat="1" ht="12.75" customHeight="1">
      <c r="A135" s="195">
        <f t="shared" si="6"/>
        <v>5.8999999999999968</v>
      </c>
      <c r="B135" s="201" t="s">
        <v>121</v>
      </c>
      <c r="C135" s="190">
        <v>2</v>
      </c>
      <c r="D135" s="211" t="s">
        <v>17</v>
      </c>
      <c r="E135" s="103"/>
      <c r="F135" s="386">
        <f t="shared" si="5"/>
        <v>0</v>
      </c>
      <c r="G135" s="16"/>
      <c r="H135" s="17"/>
      <c r="I135" s="17"/>
      <c r="J135" s="17"/>
      <c r="K135" s="5"/>
      <c r="L135" s="17"/>
      <c r="M135" s="17"/>
      <c r="N135" s="17"/>
      <c r="O135" s="17"/>
      <c r="P135" s="17"/>
      <c r="Q135" s="17"/>
      <c r="R135" s="17"/>
      <c r="S135" s="17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7"/>
      <c r="AL135" s="17"/>
      <c r="AM135" s="17"/>
      <c r="AN135" s="17"/>
      <c r="AO135" s="17"/>
      <c r="AP135" s="17"/>
      <c r="AQ135" s="17"/>
      <c r="AR135" s="17"/>
      <c r="AS135" s="17"/>
      <c r="AT135" s="17"/>
      <c r="AU135" s="17"/>
      <c r="AV135" s="17"/>
    </row>
    <row r="136" spans="1:48" s="18" customFormat="1" ht="12.75" customHeight="1">
      <c r="A136" s="216">
        <v>5.0999999999999996</v>
      </c>
      <c r="B136" s="201" t="s">
        <v>122</v>
      </c>
      <c r="C136" s="190">
        <v>7.8</v>
      </c>
      <c r="D136" s="211" t="s">
        <v>10</v>
      </c>
      <c r="E136" s="103"/>
      <c r="F136" s="386">
        <f t="shared" si="5"/>
        <v>0</v>
      </c>
      <c r="G136" s="16"/>
      <c r="H136" s="17"/>
      <c r="I136" s="17"/>
      <c r="J136" s="17"/>
      <c r="K136" s="5"/>
      <c r="L136" s="17"/>
      <c r="M136" s="17"/>
      <c r="N136" s="17"/>
      <c r="O136" s="17"/>
      <c r="P136" s="17"/>
      <c r="Q136" s="17"/>
      <c r="R136" s="17"/>
      <c r="S136" s="17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7"/>
      <c r="AL136" s="17"/>
      <c r="AM136" s="17"/>
      <c r="AN136" s="17"/>
      <c r="AO136" s="17"/>
      <c r="AP136" s="17"/>
      <c r="AQ136" s="17"/>
      <c r="AR136" s="17"/>
      <c r="AS136" s="17"/>
      <c r="AT136" s="17"/>
      <c r="AU136" s="17"/>
      <c r="AV136" s="17"/>
    </row>
    <row r="137" spans="1:48" s="18" customFormat="1" ht="12.75" customHeight="1">
      <c r="A137" s="195"/>
      <c r="B137" s="201"/>
      <c r="C137" s="200"/>
      <c r="D137" s="211"/>
      <c r="E137" s="103"/>
      <c r="F137" s="386">
        <f t="shared" si="5"/>
        <v>0</v>
      </c>
      <c r="G137" s="16"/>
      <c r="H137" s="17"/>
      <c r="I137" s="17"/>
      <c r="J137" s="17"/>
      <c r="K137" s="5"/>
      <c r="L137" s="17"/>
      <c r="M137" s="17"/>
      <c r="N137" s="17"/>
      <c r="O137" s="17"/>
      <c r="P137" s="17"/>
      <c r="Q137" s="17"/>
      <c r="R137" s="17"/>
      <c r="S137" s="17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7"/>
      <c r="AL137" s="17"/>
      <c r="AM137" s="17"/>
      <c r="AN137" s="17"/>
      <c r="AO137" s="17"/>
      <c r="AP137" s="17"/>
      <c r="AQ137" s="17"/>
      <c r="AR137" s="17"/>
      <c r="AS137" s="17"/>
      <c r="AT137" s="17"/>
      <c r="AU137" s="17"/>
      <c r="AV137" s="17"/>
    </row>
    <row r="138" spans="1:48" s="18" customFormat="1">
      <c r="A138" s="192">
        <v>6</v>
      </c>
      <c r="B138" s="214" t="s">
        <v>123</v>
      </c>
      <c r="C138" s="200"/>
      <c r="D138" s="213"/>
      <c r="E138" s="104"/>
      <c r="F138" s="386">
        <f t="shared" si="5"/>
        <v>0</v>
      </c>
      <c r="G138" s="16"/>
      <c r="H138" s="17"/>
      <c r="I138" s="17"/>
      <c r="J138" s="17"/>
      <c r="K138" s="5"/>
      <c r="L138" s="17"/>
      <c r="M138" s="17"/>
      <c r="N138" s="17"/>
      <c r="O138" s="17"/>
      <c r="P138" s="17"/>
      <c r="Q138" s="17"/>
      <c r="R138" s="17"/>
      <c r="S138" s="17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7"/>
      <c r="AL138" s="17"/>
      <c r="AM138" s="17"/>
      <c r="AN138" s="17"/>
      <c r="AO138" s="17"/>
      <c r="AP138" s="17"/>
      <c r="AQ138" s="17"/>
      <c r="AR138" s="17"/>
      <c r="AS138" s="17"/>
      <c r="AT138" s="17"/>
      <c r="AU138" s="17"/>
      <c r="AV138" s="17"/>
    </row>
    <row r="139" spans="1:48" s="18" customFormat="1" ht="12.75" customHeight="1">
      <c r="A139" s="195">
        <v>6.1</v>
      </c>
      <c r="B139" s="477" t="s">
        <v>124</v>
      </c>
      <c r="C139" s="200"/>
      <c r="D139" s="213"/>
      <c r="E139" s="104"/>
      <c r="F139" s="386">
        <f t="shared" si="5"/>
        <v>0</v>
      </c>
      <c r="G139" s="16"/>
      <c r="H139" s="17"/>
      <c r="I139" s="17"/>
      <c r="J139" s="17"/>
      <c r="K139" s="5"/>
      <c r="L139" s="17"/>
      <c r="M139" s="17"/>
      <c r="N139" s="17"/>
      <c r="O139" s="17"/>
      <c r="P139" s="17"/>
      <c r="Q139" s="17"/>
      <c r="R139" s="17"/>
      <c r="S139" s="17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7"/>
      <c r="AL139" s="17"/>
      <c r="AM139" s="17"/>
      <c r="AN139" s="17"/>
      <c r="AO139" s="17"/>
      <c r="AP139" s="17"/>
      <c r="AQ139" s="17"/>
      <c r="AR139" s="17"/>
      <c r="AS139" s="17"/>
      <c r="AT139" s="17"/>
      <c r="AU139" s="17"/>
      <c r="AV139" s="17"/>
    </row>
    <row r="140" spans="1:48" s="18" customFormat="1" ht="12.75" customHeight="1">
      <c r="A140" s="188"/>
      <c r="B140" s="477"/>
      <c r="C140" s="190">
        <v>1.98</v>
      </c>
      <c r="D140" s="213" t="s">
        <v>17</v>
      </c>
      <c r="E140" s="104"/>
      <c r="F140" s="386">
        <f t="shared" si="5"/>
        <v>0</v>
      </c>
      <c r="G140" s="16"/>
      <c r="H140" s="17"/>
      <c r="I140" s="17"/>
      <c r="J140" s="17"/>
      <c r="K140" s="5"/>
      <c r="L140" s="17"/>
      <c r="M140" s="17"/>
      <c r="N140" s="17"/>
      <c r="O140" s="17"/>
      <c r="P140" s="17"/>
      <c r="Q140" s="17"/>
      <c r="R140" s="17"/>
      <c r="S140" s="17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7"/>
      <c r="AL140" s="17"/>
      <c r="AM140" s="17"/>
      <c r="AN140" s="17"/>
      <c r="AO140" s="17"/>
      <c r="AP140" s="17"/>
      <c r="AQ140" s="17"/>
      <c r="AR140" s="17"/>
      <c r="AS140" s="17"/>
      <c r="AT140" s="17"/>
      <c r="AU140" s="17"/>
      <c r="AV140" s="17"/>
    </row>
    <row r="141" spans="1:48" s="18" customFormat="1" ht="12.75" customHeight="1">
      <c r="A141" s="188"/>
      <c r="B141" s="217"/>
      <c r="C141" s="200"/>
      <c r="D141" s="213"/>
      <c r="E141" s="104"/>
      <c r="F141" s="386">
        <f t="shared" si="5"/>
        <v>0</v>
      </c>
      <c r="G141" s="16"/>
      <c r="H141" s="17"/>
      <c r="I141" s="17"/>
      <c r="J141" s="17"/>
      <c r="K141" s="5"/>
      <c r="L141" s="17"/>
      <c r="M141" s="17"/>
      <c r="N141" s="17"/>
      <c r="O141" s="17"/>
      <c r="P141" s="17"/>
      <c r="Q141" s="17"/>
      <c r="R141" s="17"/>
      <c r="S141" s="17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7"/>
      <c r="AL141" s="17"/>
      <c r="AM141" s="17"/>
      <c r="AN141" s="17"/>
      <c r="AO141" s="17"/>
      <c r="AP141" s="17"/>
      <c r="AQ141" s="17"/>
      <c r="AR141" s="17"/>
      <c r="AS141" s="17"/>
      <c r="AT141" s="17"/>
      <c r="AU141" s="17"/>
      <c r="AV141" s="17"/>
    </row>
    <row r="142" spans="1:48" s="18" customFormat="1" ht="12.75" customHeight="1">
      <c r="A142" s="192">
        <v>7</v>
      </c>
      <c r="B142" s="194" t="s">
        <v>125</v>
      </c>
      <c r="C142" s="190"/>
      <c r="D142" s="203"/>
      <c r="E142" s="46"/>
      <c r="F142" s="386">
        <f t="shared" si="5"/>
        <v>0</v>
      </c>
      <c r="G142" s="16"/>
      <c r="H142" s="17"/>
      <c r="I142" s="17"/>
      <c r="J142" s="17"/>
      <c r="K142" s="5"/>
      <c r="L142" s="17"/>
      <c r="M142" s="17"/>
      <c r="N142" s="17"/>
      <c r="O142" s="17"/>
      <c r="P142" s="17"/>
      <c r="Q142" s="17"/>
      <c r="R142" s="17"/>
      <c r="S142" s="17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7"/>
      <c r="AL142" s="17"/>
      <c r="AM142" s="17"/>
      <c r="AN142" s="17"/>
      <c r="AO142" s="17"/>
      <c r="AP142" s="17"/>
      <c r="AQ142" s="17"/>
      <c r="AR142" s="17"/>
      <c r="AS142" s="17"/>
      <c r="AT142" s="17"/>
      <c r="AU142" s="17"/>
      <c r="AV142" s="17"/>
    </row>
    <row r="143" spans="1:48" s="18" customFormat="1" ht="12.75" customHeight="1">
      <c r="A143" s="195">
        <v>7.1</v>
      </c>
      <c r="B143" s="193" t="s">
        <v>126</v>
      </c>
      <c r="C143" s="190">
        <v>1</v>
      </c>
      <c r="D143" s="203" t="s">
        <v>21</v>
      </c>
      <c r="E143" s="46"/>
      <c r="F143" s="386">
        <f t="shared" si="5"/>
        <v>0</v>
      </c>
      <c r="G143" s="16"/>
      <c r="H143" s="17"/>
      <c r="I143" s="17"/>
      <c r="J143" s="17"/>
      <c r="K143" s="5"/>
      <c r="L143" s="17"/>
      <c r="M143" s="17"/>
      <c r="N143" s="17"/>
      <c r="O143" s="17"/>
      <c r="P143" s="17"/>
      <c r="Q143" s="17"/>
      <c r="R143" s="17"/>
      <c r="S143" s="17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7"/>
      <c r="AL143" s="17"/>
      <c r="AM143" s="17"/>
      <c r="AN143" s="17"/>
      <c r="AO143" s="17"/>
      <c r="AP143" s="17"/>
      <c r="AQ143" s="17"/>
      <c r="AR143" s="17"/>
      <c r="AS143" s="17"/>
      <c r="AT143" s="17"/>
      <c r="AU143" s="17"/>
      <c r="AV143" s="17"/>
    </row>
    <row r="144" spans="1:48" s="18" customFormat="1" ht="12.75" customHeight="1">
      <c r="A144" s="195">
        <v>7.2</v>
      </c>
      <c r="B144" s="193" t="s">
        <v>127</v>
      </c>
      <c r="C144" s="190">
        <v>1</v>
      </c>
      <c r="D144" s="203" t="s">
        <v>21</v>
      </c>
      <c r="E144" s="46"/>
      <c r="F144" s="386">
        <f t="shared" si="5"/>
        <v>0</v>
      </c>
      <c r="G144" s="16"/>
      <c r="H144" s="17"/>
      <c r="I144" s="17"/>
      <c r="J144" s="17"/>
      <c r="K144" s="5"/>
      <c r="L144" s="17"/>
      <c r="M144" s="17"/>
      <c r="N144" s="17"/>
      <c r="O144" s="17"/>
      <c r="P144" s="17"/>
      <c r="Q144" s="17"/>
      <c r="R144" s="17"/>
      <c r="S144" s="17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7"/>
      <c r="AL144" s="17"/>
      <c r="AM144" s="17"/>
      <c r="AN144" s="17"/>
      <c r="AO144" s="17"/>
      <c r="AP144" s="17"/>
      <c r="AQ144" s="17"/>
      <c r="AR144" s="17"/>
      <c r="AS144" s="17"/>
      <c r="AT144" s="17"/>
      <c r="AU144" s="17"/>
      <c r="AV144" s="17"/>
    </row>
    <row r="145" spans="1:48" s="18" customFormat="1" ht="12.75" customHeight="1">
      <c r="A145" s="195">
        <v>7.3</v>
      </c>
      <c r="B145" s="193" t="s">
        <v>128</v>
      </c>
      <c r="C145" s="190">
        <v>1</v>
      </c>
      <c r="D145" s="203" t="s">
        <v>21</v>
      </c>
      <c r="E145" s="46"/>
      <c r="F145" s="386">
        <f t="shared" si="5"/>
        <v>0</v>
      </c>
      <c r="G145" s="16"/>
      <c r="H145" s="17"/>
      <c r="I145" s="17"/>
      <c r="J145" s="17"/>
      <c r="K145" s="5"/>
      <c r="L145" s="17"/>
      <c r="M145" s="17"/>
      <c r="N145" s="17"/>
      <c r="O145" s="17"/>
      <c r="P145" s="17"/>
      <c r="Q145" s="17"/>
      <c r="R145" s="17"/>
      <c r="S145" s="17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7"/>
      <c r="AL145" s="17"/>
      <c r="AM145" s="17"/>
      <c r="AN145" s="17"/>
      <c r="AO145" s="17"/>
      <c r="AP145" s="17"/>
      <c r="AQ145" s="17"/>
      <c r="AR145" s="17"/>
      <c r="AS145" s="17"/>
      <c r="AT145" s="17"/>
      <c r="AU145" s="17"/>
      <c r="AV145" s="17"/>
    </row>
    <row r="146" spans="1:48" s="18" customFormat="1" ht="12.75" customHeight="1">
      <c r="A146" s="195">
        <v>7.4</v>
      </c>
      <c r="B146" s="193" t="s">
        <v>129</v>
      </c>
      <c r="C146" s="190">
        <v>1</v>
      </c>
      <c r="D146" s="203" t="s">
        <v>21</v>
      </c>
      <c r="E146" s="46"/>
      <c r="F146" s="386">
        <f t="shared" si="5"/>
        <v>0</v>
      </c>
      <c r="G146" s="16"/>
      <c r="H146" s="17"/>
      <c r="I146" s="17"/>
      <c r="J146" s="17"/>
      <c r="K146" s="5"/>
      <c r="L146" s="17"/>
      <c r="M146" s="17"/>
      <c r="N146" s="17"/>
      <c r="O146" s="17"/>
      <c r="P146" s="17"/>
      <c r="Q146" s="17"/>
      <c r="R146" s="17"/>
      <c r="S146" s="17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7"/>
      <c r="AL146" s="17"/>
      <c r="AM146" s="17"/>
      <c r="AN146" s="17"/>
      <c r="AO146" s="17"/>
      <c r="AP146" s="17"/>
      <c r="AQ146" s="17"/>
      <c r="AR146" s="17"/>
      <c r="AS146" s="17"/>
      <c r="AT146" s="17"/>
      <c r="AU146" s="17"/>
      <c r="AV146" s="17"/>
    </row>
    <row r="147" spans="1:48" s="18" customFormat="1" ht="12.75" customHeight="1">
      <c r="A147" s="195">
        <v>7.6</v>
      </c>
      <c r="B147" s="193" t="s">
        <v>130</v>
      </c>
      <c r="C147" s="190">
        <v>1</v>
      </c>
      <c r="D147" s="203" t="s">
        <v>21</v>
      </c>
      <c r="E147" s="46"/>
      <c r="F147" s="386">
        <f t="shared" si="5"/>
        <v>0</v>
      </c>
      <c r="G147" s="16"/>
      <c r="H147" s="17"/>
      <c r="I147" s="17"/>
      <c r="J147" s="17"/>
      <c r="K147" s="5"/>
      <c r="L147" s="17"/>
      <c r="M147" s="17"/>
      <c r="N147" s="17"/>
      <c r="O147" s="17"/>
      <c r="P147" s="17"/>
      <c r="Q147" s="17"/>
      <c r="R147" s="17"/>
      <c r="S147" s="17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7"/>
      <c r="AL147" s="17"/>
      <c r="AM147" s="17"/>
      <c r="AN147" s="17"/>
      <c r="AO147" s="17"/>
      <c r="AP147" s="17"/>
      <c r="AQ147" s="17"/>
      <c r="AR147" s="17"/>
      <c r="AS147" s="17"/>
      <c r="AT147" s="17"/>
      <c r="AU147" s="17"/>
      <c r="AV147" s="17"/>
    </row>
    <row r="148" spans="1:48" s="18" customFormat="1" ht="12.75" customHeight="1">
      <c r="A148" s="195">
        <v>7.7</v>
      </c>
      <c r="B148" s="193" t="s">
        <v>131</v>
      </c>
      <c r="C148" s="190">
        <v>1</v>
      </c>
      <c r="D148" s="203" t="s">
        <v>21</v>
      </c>
      <c r="E148" s="46"/>
      <c r="F148" s="386">
        <f t="shared" si="5"/>
        <v>0</v>
      </c>
      <c r="G148" s="16"/>
      <c r="H148" s="17"/>
      <c r="I148" s="17"/>
      <c r="J148" s="17"/>
      <c r="K148" s="5"/>
      <c r="L148" s="17"/>
      <c r="M148" s="17"/>
      <c r="N148" s="17"/>
      <c r="O148" s="17"/>
      <c r="P148" s="17"/>
      <c r="Q148" s="17"/>
      <c r="R148" s="17"/>
      <c r="S148" s="17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7"/>
      <c r="AL148" s="17"/>
      <c r="AM148" s="17"/>
      <c r="AN148" s="17"/>
      <c r="AO148" s="17"/>
      <c r="AP148" s="17"/>
      <c r="AQ148" s="17"/>
      <c r="AR148" s="17"/>
      <c r="AS148" s="17"/>
      <c r="AT148" s="17"/>
      <c r="AU148" s="17"/>
      <c r="AV148" s="17"/>
    </row>
    <row r="149" spans="1:48" s="18" customFormat="1" ht="12.75" customHeight="1">
      <c r="A149" s="415">
        <v>7.8</v>
      </c>
      <c r="B149" s="416" t="s">
        <v>132</v>
      </c>
      <c r="C149" s="417">
        <v>1</v>
      </c>
      <c r="D149" s="418" t="s">
        <v>21</v>
      </c>
      <c r="E149" s="419"/>
      <c r="F149" s="420">
        <f t="shared" si="5"/>
        <v>0</v>
      </c>
      <c r="G149" s="16"/>
      <c r="H149" s="17"/>
      <c r="I149" s="17"/>
      <c r="J149" s="17"/>
      <c r="K149" s="5"/>
      <c r="L149" s="17"/>
      <c r="M149" s="17"/>
      <c r="N149" s="17"/>
      <c r="O149" s="17"/>
      <c r="P149" s="17"/>
      <c r="Q149" s="17"/>
      <c r="R149" s="17"/>
      <c r="S149" s="17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7"/>
      <c r="AL149" s="17"/>
      <c r="AM149" s="17"/>
      <c r="AN149" s="17"/>
      <c r="AO149" s="17"/>
      <c r="AP149" s="17"/>
      <c r="AQ149" s="17"/>
      <c r="AR149" s="17"/>
      <c r="AS149" s="17"/>
      <c r="AT149" s="17"/>
      <c r="AU149" s="17"/>
      <c r="AV149" s="17"/>
    </row>
    <row r="150" spans="1:48" s="18" customFormat="1" ht="12.75" customHeight="1">
      <c r="A150" s="195">
        <v>7.9</v>
      </c>
      <c r="B150" s="193" t="s">
        <v>133</v>
      </c>
      <c r="C150" s="190">
        <v>1</v>
      </c>
      <c r="D150" s="203" t="s">
        <v>21</v>
      </c>
      <c r="E150" s="46"/>
      <c r="F150" s="386">
        <f t="shared" si="5"/>
        <v>0</v>
      </c>
      <c r="G150" s="16"/>
      <c r="H150" s="17"/>
      <c r="I150" s="17"/>
      <c r="J150" s="17"/>
      <c r="K150" s="5"/>
      <c r="L150" s="17"/>
      <c r="M150" s="17"/>
      <c r="N150" s="17"/>
      <c r="O150" s="17"/>
      <c r="P150" s="17"/>
      <c r="Q150" s="17"/>
      <c r="R150" s="17"/>
      <c r="S150" s="17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7"/>
      <c r="AL150" s="17"/>
      <c r="AM150" s="17"/>
      <c r="AN150" s="17"/>
      <c r="AO150" s="17"/>
      <c r="AP150" s="17"/>
      <c r="AQ150" s="17"/>
      <c r="AR150" s="17"/>
      <c r="AS150" s="17"/>
      <c r="AT150" s="17"/>
      <c r="AU150" s="17"/>
      <c r="AV150" s="17"/>
    </row>
    <row r="151" spans="1:48" s="18" customFormat="1" ht="12.75" customHeight="1">
      <c r="A151" s="216">
        <v>7.1</v>
      </c>
      <c r="B151" s="193" t="s">
        <v>134</v>
      </c>
      <c r="C151" s="190">
        <v>1</v>
      </c>
      <c r="D151" s="203" t="s">
        <v>21</v>
      </c>
      <c r="E151" s="46"/>
      <c r="F151" s="386">
        <f t="shared" si="5"/>
        <v>0</v>
      </c>
      <c r="G151" s="16"/>
      <c r="H151" s="17"/>
      <c r="I151" s="17"/>
      <c r="J151" s="17"/>
      <c r="K151" s="5"/>
      <c r="L151" s="17"/>
      <c r="M151" s="17"/>
      <c r="N151" s="17"/>
      <c r="O151" s="17"/>
      <c r="P151" s="17"/>
      <c r="Q151" s="17"/>
      <c r="R151" s="17"/>
      <c r="S151" s="17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7"/>
      <c r="AL151" s="17"/>
      <c r="AM151" s="17"/>
      <c r="AN151" s="17"/>
      <c r="AO151" s="17"/>
      <c r="AP151" s="17"/>
      <c r="AQ151" s="17"/>
      <c r="AR151" s="17"/>
      <c r="AS151" s="17"/>
      <c r="AT151" s="17"/>
      <c r="AU151" s="17"/>
      <c r="AV151" s="17"/>
    </row>
    <row r="152" spans="1:48" s="18" customFormat="1" ht="12.75" customHeight="1">
      <c r="A152" s="216">
        <v>7.11</v>
      </c>
      <c r="B152" s="193" t="s">
        <v>135</v>
      </c>
      <c r="C152" s="190">
        <v>1</v>
      </c>
      <c r="D152" s="203" t="s">
        <v>21</v>
      </c>
      <c r="E152" s="46"/>
      <c r="F152" s="386">
        <f t="shared" si="5"/>
        <v>0</v>
      </c>
      <c r="G152" s="16"/>
      <c r="H152" s="17"/>
      <c r="I152" s="17"/>
      <c r="J152" s="17"/>
      <c r="K152" s="5"/>
      <c r="L152" s="17"/>
      <c r="M152" s="17"/>
      <c r="N152" s="17"/>
      <c r="O152" s="17"/>
      <c r="P152" s="17"/>
      <c r="Q152" s="17"/>
      <c r="R152" s="17"/>
      <c r="S152" s="17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7"/>
      <c r="AL152" s="17"/>
      <c r="AM152" s="17"/>
      <c r="AN152" s="17"/>
      <c r="AO152" s="17"/>
      <c r="AP152" s="17"/>
      <c r="AQ152" s="17"/>
      <c r="AR152" s="17"/>
      <c r="AS152" s="17"/>
      <c r="AT152" s="17"/>
      <c r="AU152" s="17"/>
      <c r="AV152" s="17"/>
    </row>
    <row r="153" spans="1:48" s="18" customFormat="1" ht="12.75" customHeight="1">
      <c r="A153" s="216">
        <v>7.12</v>
      </c>
      <c r="B153" s="193" t="s">
        <v>136</v>
      </c>
      <c r="C153" s="190">
        <v>1</v>
      </c>
      <c r="D153" s="203" t="s">
        <v>21</v>
      </c>
      <c r="E153" s="46"/>
      <c r="F153" s="386">
        <f t="shared" si="5"/>
        <v>0</v>
      </c>
      <c r="G153" s="16"/>
      <c r="H153" s="17"/>
      <c r="I153" s="17"/>
      <c r="J153" s="17"/>
      <c r="K153" s="5"/>
      <c r="L153" s="17"/>
      <c r="M153" s="17"/>
      <c r="N153" s="17"/>
      <c r="O153" s="17"/>
      <c r="P153" s="17"/>
      <c r="Q153" s="17"/>
      <c r="R153" s="17"/>
      <c r="S153" s="17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7"/>
      <c r="AL153" s="17"/>
      <c r="AM153" s="17"/>
      <c r="AN153" s="17"/>
      <c r="AO153" s="17"/>
      <c r="AP153" s="17"/>
      <c r="AQ153" s="17"/>
      <c r="AR153" s="17"/>
      <c r="AS153" s="17"/>
      <c r="AT153" s="17"/>
      <c r="AU153" s="17"/>
      <c r="AV153" s="17"/>
    </row>
    <row r="154" spans="1:48" s="18" customFormat="1" ht="12.75" customHeight="1">
      <c r="A154" s="192"/>
      <c r="B154" s="199"/>
      <c r="C154" s="190"/>
      <c r="D154" s="202"/>
      <c r="E154" s="46"/>
      <c r="F154" s="386">
        <f t="shared" si="5"/>
        <v>0</v>
      </c>
      <c r="G154" s="16"/>
      <c r="H154" s="17"/>
      <c r="I154" s="17"/>
      <c r="J154" s="17"/>
      <c r="K154" s="5"/>
      <c r="L154" s="17"/>
      <c r="M154" s="17"/>
      <c r="N154" s="17"/>
      <c r="O154" s="17"/>
      <c r="P154" s="17"/>
      <c r="Q154" s="17"/>
      <c r="R154" s="17"/>
      <c r="S154" s="17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7"/>
      <c r="AL154" s="17"/>
      <c r="AM154" s="17"/>
      <c r="AN154" s="17"/>
      <c r="AO154" s="17"/>
      <c r="AP154" s="17"/>
      <c r="AQ154" s="17"/>
      <c r="AR154" s="17"/>
      <c r="AS154" s="17"/>
      <c r="AT154" s="17"/>
      <c r="AU154" s="17"/>
      <c r="AV154" s="17"/>
    </row>
    <row r="155" spans="1:48" s="18" customFormat="1" ht="12.75" customHeight="1">
      <c r="A155" s="192">
        <v>8</v>
      </c>
      <c r="B155" s="189" t="s">
        <v>137</v>
      </c>
      <c r="C155" s="190"/>
      <c r="D155" s="202"/>
      <c r="E155" s="46"/>
      <c r="F155" s="386">
        <f t="shared" si="5"/>
        <v>0</v>
      </c>
      <c r="G155" s="16"/>
      <c r="H155" s="17"/>
      <c r="I155" s="17"/>
      <c r="J155" s="17"/>
      <c r="K155" s="5"/>
      <c r="L155" s="17"/>
      <c r="M155" s="17"/>
      <c r="N155" s="17"/>
      <c r="O155" s="17"/>
      <c r="P155" s="17"/>
      <c r="Q155" s="17"/>
      <c r="R155" s="17"/>
      <c r="S155" s="17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7"/>
      <c r="AL155" s="17"/>
      <c r="AM155" s="17"/>
      <c r="AN155" s="17"/>
      <c r="AO155" s="17"/>
      <c r="AP155" s="17"/>
      <c r="AQ155" s="17"/>
      <c r="AR155" s="17"/>
      <c r="AS155" s="17"/>
      <c r="AT155" s="17"/>
      <c r="AU155" s="17"/>
      <c r="AV155" s="17"/>
    </row>
    <row r="156" spans="1:48" s="18" customFormat="1" ht="12.75" customHeight="1">
      <c r="A156" s="195">
        <v>8.1</v>
      </c>
      <c r="B156" s="199" t="s">
        <v>138</v>
      </c>
      <c r="C156" s="190">
        <v>56.69</v>
      </c>
      <c r="D156" s="202" t="s">
        <v>17</v>
      </c>
      <c r="E156" s="46"/>
      <c r="F156" s="386">
        <f t="shared" si="5"/>
        <v>0</v>
      </c>
      <c r="G156" s="16"/>
      <c r="H156" s="17"/>
      <c r="I156" s="17"/>
      <c r="J156" s="17"/>
      <c r="K156" s="5"/>
      <c r="L156" s="17"/>
      <c r="M156" s="17"/>
      <c r="N156" s="17"/>
      <c r="O156" s="17"/>
      <c r="P156" s="17"/>
      <c r="Q156" s="17"/>
      <c r="R156" s="17"/>
      <c r="S156" s="17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  <c r="AS156" s="17"/>
      <c r="AT156" s="17"/>
      <c r="AU156" s="17"/>
      <c r="AV156" s="17"/>
    </row>
    <row r="157" spans="1:48" s="18" customFormat="1" ht="12.75" customHeight="1">
      <c r="A157" s="192"/>
      <c r="B157" s="199"/>
      <c r="C157" s="190"/>
      <c r="D157" s="202"/>
      <c r="E157" s="46"/>
      <c r="F157" s="386">
        <f t="shared" si="5"/>
        <v>0</v>
      </c>
      <c r="G157" s="16"/>
      <c r="H157" s="17"/>
      <c r="I157" s="17"/>
      <c r="J157" s="17"/>
      <c r="K157" s="5"/>
      <c r="L157" s="17"/>
      <c r="M157" s="17"/>
      <c r="N157" s="17"/>
      <c r="O157" s="17"/>
      <c r="P157" s="17"/>
      <c r="Q157" s="17"/>
      <c r="R157" s="17"/>
      <c r="S157" s="17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7"/>
      <c r="AL157" s="17"/>
      <c r="AM157" s="17"/>
      <c r="AN157" s="17"/>
      <c r="AO157" s="17"/>
      <c r="AP157" s="17"/>
      <c r="AQ157" s="17"/>
      <c r="AR157" s="17"/>
      <c r="AS157" s="17"/>
      <c r="AT157" s="17"/>
      <c r="AU157" s="17"/>
      <c r="AV157" s="17"/>
    </row>
    <row r="158" spans="1:48" s="18" customFormat="1" ht="12.75" customHeight="1">
      <c r="A158" s="192">
        <v>9</v>
      </c>
      <c r="B158" s="189" t="s">
        <v>139</v>
      </c>
      <c r="C158" s="190"/>
      <c r="D158" s="202"/>
      <c r="E158" s="46"/>
      <c r="F158" s="386">
        <f t="shared" si="5"/>
        <v>0</v>
      </c>
      <c r="G158" s="16"/>
      <c r="H158" s="17"/>
      <c r="I158" s="17"/>
      <c r="J158" s="17"/>
      <c r="K158" s="5"/>
      <c r="L158" s="17"/>
      <c r="M158" s="17"/>
      <c r="N158" s="17"/>
      <c r="O158" s="17"/>
      <c r="P158" s="17"/>
      <c r="Q158" s="17"/>
      <c r="R158" s="17"/>
      <c r="S158" s="17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7"/>
      <c r="AL158" s="17"/>
      <c r="AM158" s="17"/>
      <c r="AN158" s="17"/>
      <c r="AO158" s="17"/>
      <c r="AP158" s="17"/>
      <c r="AQ158" s="17"/>
      <c r="AR158" s="17"/>
      <c r="AS158" s="17"/>
      <c r="AT158" s="17"/>
      <c r="AU158" s="17"/>
      <c r="AV158" s="17"/>
    </row>
    <row r="159" spans="1:48" s="18" customFormat="1" ht="25.5">
      <c r="A159" s="195">
        <v>9.1</v>
      </c>
      <c r="B159" s="193" t="s">
        <v>493</v>
      </c>
      <c r="C159" s="190">
        <v>1</v>
      </c>
      <c r="D159" s="202" t="s">
        <v>21</v>
      </c>
      <c r="E159" s="46"/>
      <c r="F159" s="386">
        <f t="shared" si="5"/>
        <v>0</v>
      </c>
      <c r="G159" s="16"/>
      <c r="H159" s="17"/>
      <c r="I159" s="17"/>
      <c r="J159" s="17"/>
      <c r="K159" s="5"/>
      <c r="L159" s="17"/>
      <c r="M159" s="17"/>
      <c r="N159" s="17"/>
      <c r="O159" s="17"/>
      <c r="P159" s="17"/>
      <c r="Q159" s="17"/>
      <c r="R159" s="17"/>
      <c r="S159" s="17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7"/>
      <c r="AL159" s="17"/>
      <c r="AM159" s="17"/>
      <c r="AN159" s="17"/>
      <c r="AO159" s="17"/>
      <c r="AP159" s="17"/>
      <c r="AQ159" s="17"/>
      <c r="AR159" s="17"/>
      <c r="AS159" s="17"/>
      <c r="AT159" s="17"/>
      <c r="AU159" s="17"/>
      <c r="AV159" s="17"/>
    </row>
    <row r="160" spans="1:48" s="18" customFormat="1">
      <c r="A160" s="195">
        <v>9.1999999999999993</v>
      </c>
      <c r="B160" s="193" t="s">
        <v>140</v>
      </c>
      <c r="C160" s="190">
        <v>1</v>
      </c>
      <c r="D160" s="203" t="s">
        <v>21</v>
      </c>
      <c r="E160" s="46"/>
      <c r="F160" s="386">
        <f t="shared" si="5"/>
        <v>0</v>
      </c>
      <c r="G160" s="16"/>
      <c r="H160" s="17"/>
      <c r="I160" s="17"/>
      <c r="J160" s="17"/>
      <c r="K160" s="5"/>
      <c r="L160" s="17"/>
      <c r="M160" s="17"/>
      <c r="N160" s="17"/>
      <c r="O160" s="17"/>
      <c r="P160" s="17"/>
      <c r="Q160" s="17"/>
      <c r="R160" s="17"/>
      <c r="S160" s="17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7"/>
      <c r="AL160" s="17"/>
      <c r="AM160" s="17"/>
      <c r="AN160" s="17"/>
      <c r="AO160" s="17"/>
      <c r="AP160" s="17"/>
      <c r="AQ160" s="17"/>
      <c r="AR160" s="17"/>
      <c r="AS160" s="17"/>
      <c r="AT160" s="17"/>
      <c r="AU160" s="17"/>
      <c r="AV160" s="17"/>
    </row>
    <row r="161" spans="1:21" s="27" customFormat="1">
      <c r="A161" s="192"/>
      <c r="B161" s="199"/>
      <c r="C161" s="190"/>
      <c r="D161" s="202"/>
      <c r="E161" s="46"/>
      <c r="F161" s="386">
        <f t="shared" si="5"/>
        <v>0</v>
      </c>
      <c r="G161" s="16"/>
      <c r="H161" s="26"/>
      <c r="I161" s="17"/>
      <c r="J161" s="17"/>
      <c r="K161" s="11"/>
      <c r="L161" s="26"/>
      <c r="M161" s="26"/>
      <c r="N161" s="26"/>
      <c r="O161" s="26"/>
      <c r="P161" s="26"/>
      <c r="Q161" s="26"/>
      <c r="R161" s="26"/>
      <c r="S161" s="26"/>
      <c r="T161" s="26"/>
      <c r="U161" s="26"/>
    </row>
    <row r="162" spans="1:21" s="27" customFormat="1">
      <c r="A162" s="192">
        <v>10</v>
      </c>
      <c r="B162" s="218" t="s">
        <v>141</v>
      </c>
      <c r="C162" s="190"/>
      <c r="D162" s="191"/>
      <c r="E162" s="46"/>
      <c r="F162" s="386">
        <f t="shared" si="5"/>
        <v>0</v>
      </c>
      <c r="G162" s="16"/>
      <c r="H162" s="26"/>
      <c r="I162" s="17"/>
      <c r="J162" s="17"/>
      <c r="K162" s="11"/>
      <c r="L162" s="26"/>
      <c r="M162" s="26"/>
      <c r="N162" s="26"/>
      <c r="O162" s="26"/>
      <c r="P162" s="26"/>
      <c r="Q162" s="26"/>
      <c r="R162" s="26"/>
      <c r="S162" s="26"/>
      <c r="T162" s="26"/>
      <c r="U162" s="26"/>
    </row>
    <row r="163" spans="1:21" s="27" customFormat="1">
      <c r="A163" s="195">
        <v>10.1</v>
      </c>
      <c r="B163" s="219" t="s">
        <v>142</v>
      </c>
      <c r="C163" s="190">
        <v>2</v>
      </c>
      <c r="D163" s="191" t="s">
        <v>21</v>
      </c>
      <c r="E163" s="46"/>
      <c r="F163" s="386">
        <f t="shared" si="5"/>
        <v>0</v>
      </c>
      <c r="G163" s="16"/>
      <c r="H163" s="26"/>
      <c r="I163" s="17"/>
      <c r="J163" s="17"/>
      <c r="K163" s="11"/>
      <c r="L163" s="26"/>
      <c r="M163" s="26"/>
      <c r="N163" s="26"/>
      <c r="O163" s="26"/>
      <c r="P163" s="26"/>
      <c r="Q163" s="26"/>
      <c r="R163" s="26"/>
      <c r="S163" s="26"/>
      <c r="T163" s="26"/>
      <c r="U163" s="26"/>
    </row>
    <row r="164" spans="1:21" s="33" customFormat="1">
      <c r="A164" s="195">
        <v>10.199999999999999</v>
      </c>
      <c r="B164" s="219" t="s">
        <v>143</v>
      </c>
      <c r="C164" s="190">
        <v>1</v>
      </c>
      <c r="D164" s="191" t="s">
        <v>21</v>
      </c>
      <c r="E164" s="46"/>
      <c r="F164" s="386">
        <f t="shared" si="5"/>
        <v>0</v>
      </c>
      <c r="G164" s="16"/>
      <c r="H164" s="26"/>
      <c r="I164" s="17"/>
      <c r="J164" s="17"/>
      <c r="K164" s="11"/>
      <c r="L164" s="26"/>
      <c r="M164" s="26"/>
      <c r="N164" s="26"/>
      <c r="O164" s="26"/>
      <c r="P164" s="26"/>
      <c r="Q164" s="26"/>
      <c r="R164" s="26"/>
      <c r="S164" s="26"/>
      <c r="T164" s="26"/>
      <c r="U164" s="26"/>
    </row>
    <row r="165" spans="1:21" s="27" customFormat="1">
      <c r="A165" s="195">
        <v>10.3</v>
      </c>
      <c r="B165" s="219" t="s">
        <v>144</v>
      </c>
      <c r="C165" s="190">
        <v>1</v>
      </c>
      <c r="D165" s="191" t="s">
        <v>21</v>
      </c>
      <c r="E165" s="46"/>
      <c r="F165" s="386">
        <f t="shared" si="5"/>
        <v>0</v>
      </c>
      <c r="G165" s="16"/>
      <c r="H165" s="26"/>
      <c r="I165" s="17"/>
      <c r="J165" s="17"/>
      <c r="K165" s="11"/>
      <c r="L165" s="26"/>
      <c r="M165" s="26"/>
      <c r="N165" s="26"/>
      <c r="O165" s="26"/>
      <c r="P165" s="26"/>
      <c r="Q165" s="26"/>
      <c r="R165" s="26"/>
      <c r="S165" s="26"/>
      <c r="T165" s="26"/>
      <c r="U165" s="26"/>
    </row>
    <row r="166" spans="1:21" s="27" customFormat="1" ht="25.5">
      <c r="A166" s="195">
        <v>10.4</v>
      </c>
      <c r="B166" s="219" t="s">
        <v>145</v>
      </c>
      <c r="C166" s="190">
        <v>1</v>
      </c>
      <c r="D166" s="191" t="s">
        <v>21</v>
      </c>
      <c r="E166" s="46"/>
      <c r="F166" s="386">
        <f t="shared" si="5"/>
        <v>0</v>
      </c>
      <c r="G166" s="16"/>
      <c r="H166" s="26"/>
      <c r="I166" s="17"/>
      <c r="J166" s="17"/>
      <c r="K166" s="11"/>
      <c r="L166" s="26"/>
      <c r="M166" s="26"/>
      <c r="N166" s="26"/>
      <c r="O166" s="26"/>
      <c r="P166" s="26"/>
      <c r="Q166" s="26"/>
      <c r="R166" s="26"/>
      <c r="S166" s="26"/>
      <c r="T166" s="26"/>
      <c r="U166" s="26"/>
    </row>
    <row r="167" spans="1:21" s="27" customFormat="1">
      <c r="A167" s="192"/>
      <c r="B167" s="219"/>
      <c r="C167" s="190"/>
      <c r="D167" s="191"/>
      <c r="E167" s="46"/>
      <c r="F167" s="386">
        <f t="shared" si="5"/>
        <v>0</v>
      </c>
      <c r="G167" s="16"/>
      <c r="H167" s="26"/>
      <c r="I167" s="17"/>
      <c r="J167" s="17"/>
      <c r="K167" s="11"/>
      <c r="L167" s="26"/>
      <c r="M167" s="26"/>
      <c r="N167" s="26"/>
      <c r="O167" s="26"/>
      <c r="P167" s="26"/>
      <c r="Q167" s="26"/>
      <c r="R167" s="26"/>
      <c r="S167" s="26"/>
      <c r="T167" s="26"/>
      <c r="U167" s="26"/>
    </row>
    <row r="168" spans="1:21" s="27" customFormat="1">
      <c r="A168" s="195">
        <v>11</v>
      </c>
      <c r="B168" s="219" t="s">
        <v>146</v>
      </c>
      <c r="C168" s="190">
        <v>1</v>
      </c>
      <c r="D168" s="191" t="s">
        <v>21</v>
      </c>
      <c r="E168" s="46"/>
      <c r="F168" s="386">
        <f t="shared" si="5"/>
        <v>0</v>
      </c>
      <c r="G168" s="16"/>
      <c r="H168" s="26"/>
      <c r="I168" s="17"/>
      <c r="J168" s="17"/>
      <c r="K168" s="11"/>
      <c r="L168" s="26"/>
      <c r="M168" s="26"/>
      <c r="N168" s="26"/>
      <c r="O168" s="26"/>
      <c r="P168" s="26"/>
      <c r="Q168" s="26"/>
      <c r="R168" s="26"/>
      <c r="S168" s="26"/>
      <c r="T168" s="26"/>
      <c r="U168" s="26"/>
    </row>
    <row r="169" spans="1:21" s="27" customFormat="1">
      <c r="A169" s="195">
        <v>12</v>
      </c>
      <c r="B169" s="215" t="s">
        <v>103</v>
      </c>
      <c r="C169" s="190">
        <v>1</v>
      </c>
      <c r="D169" s="203" t="s">
        <v>21</v>
      </c>
      <c r="E169" s="46"/>
      <c r="F169" s="386">
        <f t="shared" si="5"/>
        <v>0</v>
      </c>
      <c r="G169" s="16"/>
      <c r="H169" s="26"/>
      <c r="I169" s="17"/>
      <c r="J169" s="17"/>
      <c r="K169" s="11"/>
      <c r="L169" s="26"/>
      <c r="M169" s="26"/>
      <c r="N169" s="26"/>
      <c r="O169" s="26"/>
      <c r="P169" s="26"/>
      <c r="Q169" s="26"/>
      <c r="R169" s="26"/>
      <c r="S169" s="26"/>
      <c r="T169" s="26"/>
      <c r="U169" s="26"/>
    </row>
    <row r="170" spans="1:21" s="27" customFormat="1">
      <c r="A170" s="220"/>
      <c r="B170" s="221" t="s">
        <v>484</v>
      </c>
      <c r="C170" s="222"/>
      <c r="D170" s="223"/>
      <c r="E170" s="105"/>
      <c r="F170" s="387">
        <f>SUM(F114:F169)</f>
        <v>0</v>
      </c>
      <c r="G170" s="16"/>
      <c r="H170" s="26"/>
      <c r="I170" s="17"/>
      <c r="J170" s="17"/>
      <c r="K170" s="11"/>
      <c r="L170" s="26"/>
      <c r="M170" s="26"/>
      <c r="N170" s="26"/>
      <c r="O170" s="26"/>
      <c r="P170" s="26"/>
      <c r="Q170" s="26"/>
      <c r="R170" s="26"/>
      <c r="S170" s="26"/>
      <c r="T170" s="26"/>
      <c r="U170" s="26"/>
    </row>
    <row r="171" spans="1:21" s="27" customFormat="1">
      <c r="A171" s="195"/>
      <c r="B171" s="215"/>
      <c r="C171" s="190"/>
      <c r="D171" s="203"/>
      <c r="E171" s="46"/>
      <c r="F171" s="386"/>
      <c r="G171" s="16"/>
      <c r="H171" s="26"/>
      <c r="I171" s="17"/>
      <c r="J171" s="17"/>
      <c r="K171" s="11"/>
      <c r="L171" s="26"/>
      <c r="M171" s="26"/>
      <c r="N171" s="26"/>
      <c r="O171" s="26"/>
      <c r="P171" s="26"/>
      <c r="Q171" s="26"/>
      <c r="R171" s="26"/>
      <c r="S171" s="26"/>
      <c r="T171" s="26"/>
      <c r="U171" s="26"/>
    </row>
    <row r="172" spans="1:21" s="27" customFormat="1">
      <c r="A172" s="224" t="s">
        <v>468</v>
      </c>
      <c r="B172" s="225" t="s">
        <v>465</v>
      </c>
      <c r="C172" s="226"/>
      <c r="D172" s="227"/>
      <c r="E172" s="106"/>
      <c r="F172" s="388"/>
      <c r="G172" s="16"/>
      <c r="H172" s="26"/>
      <c r="I172" s="17"/>
      <c r="J172" s="17"/>
      <c r="K172" s="11"/>
      <c r="L172" s="26"/>
      <c r="M172" s="26"/>
      <c r="N172" s="26"/>
      <c r="O172" s="26"/>
      <c r="P172" s="26"/>
      <c r="Q172" s="26"/>
      <c r="R172" s="26"/>
      <c r="S172" s="26"/>
      <c r="T172" s="26"/>
      <c r="U172" s="26"/>
    </row>
    <row r="173" spans="1:21" s="27" customFormat="1">
      <c r="A173" s="228"/>
      <c r="B173" s="229"/>
      <c r="C173" s="226"/>
      <c r="D173" s="227"/>
      <c r="E173" s="106"/>
      <c r="F173" s="388"/>
      <c r="G173" s="16"/>
      <c r="H173" s="26"/>
      <c r="I173" s="17"/>
      <c r="J173" s="17"/>
      <c r="K173" s="11"/>
      <c r="L173" s="26"/>
      <c r="M173" s="26"/>
      <c r="N173" s="26"/>
      <c r="O173" s="26"/>
      <c r="P173" s="26"/>
      <c r="Q173" s="26"/>
      <c r="R173" s="26"/>
      <c r="S173" s="26"/>
      <c r="T173" s="26"/>
      <c r="U173" s="26"/>
    </row>
    <row r="174" spans="1:21" s="27" customFormat="1">
      <c r="A174" s="228">
        <v>1</v>
      </c>
      <c r="B174" s="229" t="s">
        <v>9</v>
      </c>
      <c r="C174" s="230">
        <v>3</v>
      </c>
      <c r="D174" s="227" t="s">
        <v>21</v>
      </c>
      <c r="E174" s="107"/>
      <c r="F174" s="388">
        <f t="shared" ref="F174:F192" si="7">ROUND(C174*E174,2)</f>
        <v>0</v>
      </c>
      <c r="G174" s="16"/>
      <c r="H174" s="26"/>
      <c r="I174" s="17"/>
      <c r="J174" s="17"/>
      <c r="K174" s="11"/>
      <c r="L174" s="26"/>
      <c r="M174" s="26"/>
      <c r="N174" s="26"/>
      <c r="O174" s="26"/>
      <c r="P174" s="26"/>
      <c r="Q174" s="26"/>
      <c r="R174" s="26"/>
      <c r="S174" s="26"/>
      <c r="T174" s="26"/>
      <c r="U174" s="26"/>
    </row>
    <row r="175" spans="1:21" s="27" customFormat="1">
      <c r="A175" s="228">
        <v>2</v>
      </c>
      <c r="B175" s="229" t="s">
        <v>11</v>
      </c>
      <c r="C175" s="230">
        <v>3</v>
      </c>
      <c r="D175" s="227" t="s">
        <v>21</v>
      </c>
      <c r="E175" s="107"/>
      <c r="F175" s="388">
        <f t="shared" si="7"/>
        <v>0</v>
      </c>
      <c r="G175" s="16"/>
      <c r="H175" s="26"/>
      <c r="I175" s="17"/>
      <c r="J175" s="17"/>
      <c r="K175" s="11"/>
      <c r="L175" s="26"/>
      <c r="M175" s="26"/>
      <c r="N175" s="26"/>
      <c r="O175" s="26"/>
      <c r="P175" s="26"/>
      <c r="Q175" s="26"/>
      <c r="R175" s="26"/>
      <c r="S175" s="26"/>
      <c r="T175" s="26"/>
      <c r="U175" s="26"/>
    </row>
    <row r="176" spans="1:21" s="27" customFormat="1">
      <c r="A176" s="228"/>
      <c r="B176" s="229"/>
      <c r="C176" s="230">
        <v>0</v>
      </c>
      <c r="D176" s="227"/>
      <c r="E176" s="107"/>
      <c r="F176" s="388"/>
      <c r="G176" s="16"/>
      <c r="H176" s="26"/>
      <c r="I176" s="17"/>
      <c r="J176" s="17"/>
      <c r="K176" s="11"/>
      <c r="L176" s="26"/>
      <c r="M176" s="26"/>
      <c r="N176" s="26"/>
      <c r="O176" s="26"/>
      <c r="P176" s="26"/>
      <c r="Q176" s="26"/>
      <c r="R176" s="26"/>
      <c r="S176" s="26"/>
      <c r="T176" s="26"/>
      <c r="U176" s="26"/>
    </row>
    <row r="177" spans="1:21" s="27" customFormat="1">
      <c r="A177" s="231">
        <v>3</v>
      </c>
      <c r="B177" s="232" t="s">
        <v>453</v>
      </c>
      <c r="C177" s="230">
        <v>0</v>
      </c>
      <c r="D177" s="227"/>
      <c r="E177" s="107"/>
      <c r="F177" s="388"/>
      <c r="G177" s="16"/>
      <c r="H177" s="26"/>
      <c r="I177" s="17"/>
      <c r="J177" s="17"/>
      <c r="K177" s="11"/>
      <c r="L177" s="26"/>
      <c r="M177" s="26"/>
      <c r="N177" s="26"/>
      <c r="O177" s="26"/>
      <c r="P177" s="26"/>
      <c r="Q177" s="26"/>
      <c r="R177" s="26"/>
      <c r="S177" s="26"/>
      <c r="T177" s="26"/>
      <c r="U177" s="26"/>
    </row>
    <row r="178" spans="1:21" s="27" customFormat="1">
      <c r="A178" s="233">
        <v>3.1</v>
      </c>
      <c r="B178" s="229" t="s">
        <v>454</v>
      </c>
      <c r="C178" s="230">
        <v>1.6500000000000001</v>
      </c>
      <c r="D178" s="227" t="s">
        <v>18</v>
      </c>
      <c r="E178" s="107"/>
      <c r="F178" s="388">
        <f t="shared" si="7"/>
        <v>0</v>
      </c>
      <c r="G178" s="16"/>
      <c r="H178" s="26"/>
      <c r="I178" s="17"/>
      <c r="J178" s="17"/>
      <c r="K178" s="11"/>
      <c r="L178" s="26"/>
      <c r="M178" s="26"/>
      <c r="N178" s="26"/>
      <c r="O178" s="26"/>
      <c r="P178" s="26"/>
      <c r="Q178" s="26"/>
      <c r="R178" s="26"/>
      <c r="S178" s="26"/>
      <c r="T178" s="26"/>
      <c r="U178" s="26"/>
    </row>
    <row r="179" spans="1:21" s="27" customFormat="1">
      <c r="A179" s="233">
        <v>3.2</v>
      </c>
      <c r="B179" s="229" t="s">
        <v>455</v>
      </c>
      <c r="C179" s="230">
        <v>0.54</v>
      </c>
      <c r="D179" s="227" t="s">
        <v>18</v>
      </c>
      <c r="E179" s="107"/>
      <c r="F179" s="388">
        <f t="shared" si="7"/>
        <v>0</v>
      </c>
      <c r="G179" s="16"/>
      <c r="H179" s="26"/>
      <c r="I179" s="17"/>
      <c r="J179" s="17"/>
      <c r="K179" s="11"/>
      <c r="L179" s="26"/>
      <c r="M179" s="26"/>
      <c r="N179" s="26"/>
      <c r="O179" s="26"/>
      <c r="P179" s="26"/>
      <c r="Q179" s="26"/>
      <c r="R179" s="26"/>
      <c r="S179" s="26"/>
      <c r="T179" s="26"/>
      <c r="U179" s="26"/>
    </row>
    <row r="180" spans="1:21" s="27" customFormat="1">
      <c r="A180" s="233">
        <v>3.3</v>
      </c>
      <c r="B180" s="229" t="s">
        <v>456</v>
      </c>
      <c r="C180" s="230">
        <v>2.52</v>
      </c>
      <c r="D180" s="227" t="s">
        <v>18</v>
      </c>
      <c r="E180" s="107"/>
      <c r="F180" s="388">
        <f t="shared" si="7"/>
        <v>0</v>
      </c>
      <c r="G180" s="16"/>
      <c r="H180" s="26"/>
      <c r="I180" s="17"/>
      <c r="J180" s="17"/>
      <c r="K180" s="11"/>
      <c r="L180" s="26"/>
      <c r="M180" s="26"/>
      <c r="N180" s="26"/>
      <c r="O180" s="26"/>
      <c r="P180" s="26"/>
      <c r="Q180" s="26"/>
      <c r="R180" s="26"/>
      <c r="S180" s="26"/>
      <c r="T180" s="26"/>
      <c r="U180" s="26"/>
    </row>
    <row r="181" spans="1:21" s="27" customFormat="1">
      <c r="A181" s="234"/>
      <c r="B181" s="229"/>
      <c r="C181" s="230">
        <v>0</v>
      </c>
      <c r="D181" s="227"/>
      <c r="E181" s="107"/>
      <c r="F181" s="388"/>
      <c r="G181" s="16"/>
      <c r="H181" s="26"/>
      <c r="I181" s="17"/>
      <c r="J181" s="17"/>
      <c r="K181" s="11"/>
      <c r="L181" s="26"/>
      <c r="M181" s="26"/>
      <c r="N181" s="26"/>
      <c r="O181" s="26"/>
      <c r="P181" s="26"/>
      <c r="Q181" s="26"/>
      <c r="R181" s="26"/>
      <c r="S181" s="26"/>
      <c r="T181" s="26"/>
      <c r="U181" s="26"/>
    </row>
    <row r="182" spans="1:21" s="27" customFormat="1">
      <c r="A182" s="231">
        <v>4</v>
      </c>
      <c r="B182" s="225" t="s">
        <v>457</v>
      </c>
      <c r="C182" s="230">
        <v>0</v>
      </c>
      <c r="D182" s="227"/>
      <c r="E182" s="107"/>
      <c r="F182" s="388"/>
      <c r="G182" s="16"/>
      <c r="H182" s="26"/>
      <c r="I182" s="17"/>
      <c r="J182" s="17"/>
      <c r="K182" s="11"/>
      <c r="L182" s="26"/>
      <c r="M182" s="26"/>
      <c r="N182" s="26"/>
      <c r="O182" s="26"/>
      <c r="P182" s="26"/>
      <c r="Q182" s="26"/>
      <c r="R182" s="26"/>
      <c r="S182" s="26"/>
      <c r="T182" s="26"/>
      <c r="U182" s="26"/>
    </row>
    <row r="183" spans="1:21" s="27" customFormat="1">
      <c r="A183" s="233">
        <v>4.0999999999999996</v>
      </c>
      <c r="B183" s="229" t="s">
        <v>458</v>
      </c>
      <c r="C183" s="230">
        <v>26.46</v>
      </c>
      <c r="D183" s="227" t="s">
        <v>17</v>
      </c>
      <c r="E183" s="107"/>
      <c r="F183" s="388">
        <f t="shared" si="7"/>
        <v>0</v>
      </c>
      <c r="G183" s="16"/>
      <c r="H183" s="26"/>
      <c r="I183" s="17"/>
      <c r="J183" s="17"/>
      <c r="K183" s="11"/>
      <c r="L183" s="26"/>
      <c r="M183" s="26"/>
      <c r="N183" s="26"/>
      <c r="O183" s="26"/>
      <c r="P183" s="26"/>
      <c r="Q183" s="26"/>
      <c r="R183" s="26"/>
      <c r="S183" s="26"/>
      <c r="T183" s="26"/>
      <c r="U183" s="26"/>
    </row>
    <row r="184" spans="1:21" s="27" customFormat="1">
      <c r="A184" s="233"/>
      <c r="B184" s="229"/>
      <c r="C184" s="230">
        <v>0</v>
      </c>
      <c r="D184" s="227"/>
      <c r="E184" s="107"/>
      <c r="F184" s="388"/>
      <c r="G184" s="16"/>
      <c r="H184" s="26"/>
      <c r="I184" s="17"/>
      <c r="J184" s="17"/>
      <c r="K184" s="11"/>
      <c r="L184" s="26"/>
      <c r="M184" s="26"/>
      <c r="N184" s="26"/>
      <c r="O184" s="26"/>
      <c r="P184" s="26"/>
      <c r="Q184" s="26"/>
      <c r="R184" s="26"/>
      <c r="S184" s="26"/>
      <c r="T184" s="26"/>
      <c r="U184" s="26"/>
    </row>
    <row r="185" spans="1:21" s="27" customFormat="1">
      <c r="A185" s="231">
        <v>5</v>
      </c>
      <c r="B185" s="225" t="s">
        <v>459</v>
      </c>
      <c r="C185" s="230">
        <v>0</v>
      </c>
      <c r="D185" s="227"/>
      <c r="E185" s="107"/>
      <c r="F185" s="388"/>
      <c r="G185" s="16"/>
      <c r="H185" s="26"/>
      <c r="I185" s="17"/>
      <c r="J185" s="17"/>
      <c r="K185" s="11"/>
      <c r="L185" s="26"/>
      <c r="M185" s="26"/>
      <c r="N185" s="26"/>
      <c r="O185" s="26"/>
      <c r="P185" s="26"/>
      <c r="Q185" s="26"/>
      <c r="R185" s="26"/>
      <c r="S185" s="26"/>
      <c r="T185" s="26"/>
      <c r="U185" s="26"/>
    </row>
    <row r="186" spans="1:21" s="27" customFormat="1">
      <c r="A186" s="233">
        <v>5.0999999999999996</v>
      </c>
      <c r="B186" s="229" t="s">
        <v>178</v>
      </c>
      <c r="C186" s="230">
        <v>26.46</v>
      </c>
      <c r="D186" s="227" t="s">
        <v>17</v>
      </c>
      <c r="E186" s="107"/>
      <c r="F186" s="388">
        <f t="shared" si="7"/>
        <v>0</v>
      </c>
      <c r="G186" s="16"/>
      <c r="H186" s="26"/>
      <c r="I186" s="17"/>
      <c r="J186" s="17"/>
      <c r="K186" s="11"/>
      <c r="L186" s="26"/>
      <c r="M186" s="26"/>
      <c r="N186" s="26"/>
      <c r="O186" s="26"/>
      <c r="P186" s="26"/>
      <c r="Q186" s="26"/>
      <c r="R186" s="26"/>
      <c r="S186" s="26"/>
      <c r="T186" s="26"/>
      <c r="U186" s="26"/>
    </row>
    <row r="187" spans="1:21" s="27" customFormat="1">
      <c r="A187" s="233">
        <v>5.2</v>
      </c>
      <c r="B187" s="229" t="s">
        <v>460</v>
      </c>
      <c r="C187" s="230">
        <v>6.75</v>
      </c>
      <c r="D187" s="227" t="s">
        <v>17</v>
      </c>
      <c r="E187" s="107"/>
      <c r="F187" s="388">
        <f t="shared" si="7"/>
        <v>0</v>
      </c>
      <c r="G187" s="16"/>
      <c r="H187" s="26"/>
      <c r="I187" s="17"/>
      <c r="J187" s="17"/>
      <c r="K187" s="11"/>
      <c r="L187" s="26"/>
      <c r="M187" s="26"/>
      <c r="N187" s="26"/>
      <c r="O187" s="26"/>
      <c r="P187" s="26"/>
      <c r="Q187" s="26"/>
      <c r="R187" s="26"/>
      <c r="S187" s="26"/>
      <c r="T187" s="26"/>
      <c r="U187" s="26"/>
    </row>
    <row r="188" spans="1:21" s="27" customFormat="1">
      <c r="A188" s="233">
        <v>5.3</v>
      </c>
      <c r="B188" s="229" t="s">
        <v>461</v>
      </c>
      <c r="C188" s="230">
        <v>6.75</v>
      </c>
      <c r="D188" s="227" t="s">
        <v>17</v>
      </c>
      <c r="E188" s="107"/>
      <c r="F188" s="388">
        <f t="shared" si="7"/>
        <v>0</v>
      </c>
      <c r="G188" s="16"/>
      <c r="H188" s="26"/>
      <c r="I188" s="17"/>
      <c r="J188" s="17"/>
      <c r="K188" s="11"/>
      <c r="L188" s="26"/>
      <c r="M188" s="26"/>
      <c r="N188" s="26"/>
      <c r="O188" s="26"/>
      <c r="P188" s="26"/>
      <c r="Q188" s="26"/>
      <c r="R188" s="26"/>
      <c r="S188" s="26"/>
      <c r="T188" s="26"/>
      <c r="U188" s="26"/>
    </row>
    <row r="189" spans="1:21" s="27" customFormat="1">
      <c r="A189" s="233">
        <v>5.4</v>
      </c>
      <c r="B189" s="229" t="s">
        <v>462</v>
      </c>
      <c r="C189" s="230">
        <v>6.75</v>
      </c>
      <c r="D189" s="227" t="s">
        <v>17</v>
      </c>
      <c r="E189" s="107"/>
      <c r="F189" s="388">
        <f t="shared" si="7"/>
        <v>0</v>
      </c>
      <c r="G189" s="16"/>
      <c r="H189" s="26"/>
      <c r="I189" s="17"/>
      <c r="J189" s="17"/>
      <c r="K189" s="11"/>
      <c r="L189" s="26"/>
      <c r="M189" s="26"/>
      <c r="N189" s="26"/>
      <c r="O189" s="26"/>
      <c r="P189" s="26"/>
      <c r="Q189" s="26"/>
      <c r="R189" s="26"/>
      <c r="S189" s="26"/>
      <c r="T189" s="26"/>
      <c r="U189" s="26"/>
    </row>
    <row r="190" spans="1:21" s="27" customFormat="1">
      <c r="A190" s="233">
        <v>5.5</v>
      </c>
      <c r="B190" s="229" t="s">
        <v>90</v>
      </c>
      <c r="C190" s="230">
        <v>36</v>
      </c>
      <c r="D190" s="227" t="s">
        <v>10</v>
      </c>
      <c r="E190" s="107"/>
      <c r="F190" s="388">
        <f t="shared" si="7"/>
        <v>0</v>
      </c>
      <c r="G190" s="16"/>
      <c r="H190" s="26"/>
      <c r="I190" s="17"/>
      <c r="J190" s="17"/>
      <c r="K190" s="11"/>
      <c r="L190" s="26"/>
      <c r="M190" s="26"/>
      <c r="N190" s="26"/>
      <c r="O190" s="26"/>
      <c r="P190" s="26"/>
      <c r="Q190" s="26"/>
      <c r="R190" s="26"/>
      <c r="S190" s="26"/>
      <c r="T190" s="26"/>
      <c r="U190" s="26"/>
    </row>
    <row r="191" spans="1:21" s="27" customFormat="1">
      <c r="A191" s="233"/>
      <c r="B191" s="229"/>
      <c r="C191" s="230">
        <v>0</v>
      </c>
      <c r="D191" s="227"/>
      <c r="E191" s="107"/>
      <c r="F191" s="388"/>
      <c r="G191" s="16"/>
      <c r="H191" s="26"/>
      <c r="I191" s="17"/>
      <c r="J191" s="17"/>
      <c r="K191" s="11"/>
      <c r="L191" s="26"/>
      <c r="M191" s="26"/>
      <c r="N191" s="26"/>
      <c r="O191" s="26"/>
      <c r="P191" s="26"/>
      <c r="Q191" s="26"/>
      <c r="R191" s="26"/>
      <c r="S191" s="26"/>
      <c r="T191" s="26"/>
      <c r="U191" s="26"/>
    </row>
    <row r="192" spans="1:21" s="27" customFormat="1" ht="25.5">
      <c r="A192" s="228">
        <v>6</v>
      </c>
      <c r="B192" s="229" t="s">
        <v>463</v>
      </c>
      <c r="C192" s="230">
        <v>3</v>
      </c>
      <c r="D192" s="235" t="s">
        <v>21</v>
      </c>
      <c r="E192" s="108"/>
      <c r="F192" s="388">
        <f t="shared" si="7"/>
        <v>0</v>
      </c>
      <c r="G192" s="16"/>
      <c r="H192" s="26"/>
      <c r="I192" s="17"/>
      <c r="J192" s="17"/>
      <c r="K192" s="11"/>
      <c r="L192" s="26"/>
      <c r="M192" s="26"/>
      <c r="N192" s="26"/>
      <c r="O192" s="26"/>
      <c r="P192" s="26"/>
      <c r="Q192" s="26"/>
      <c r="R192" s="26"/>
      <c r="S192" s="26"/>
      <c r="T192" s="26"/>
      <c r="U192" s="26"/>
    </row>
    <row r="193" spans="1:21" s="27" customFormat="1">
      <c r="A193" s="236"/>
      <c r="B193" s="237" t="s">
        <v>485</v>
      </c>
      <c r="C193" s="238"/>
      <c r="D193" s="239"/>
      <c r="E193" s="109"/>
      <c r="F193" s="389">
        <f>SUM(F174:F192)</f>
        <v>0</v>
      </c>
      <c r="G193" s="16"/>
      <c r="H193" s="26"/>
      <c r="I193" s="17"/>
      <c r="J193" s="17"/>
      <c r="K193" s="11"/>
      <c r="L193" s="26"/>
      <c r="M193" s="26"/>
      <c r="N193" s="26"/>
      <c r="O193" s="26"/>
      <c r="P193" s="26"/>
      <c r="Q193" s="26"/>
      <c r="R193" s="26"/>
      <c r="S193" s="26"/>
      <c r="T193" s="26"/>
      <c r="U193" s="26"/>
    </row>
    <row r="194" spans="1:21" s="27" customFormat="1">
      <c r="A194" s="195"/>
      <c r="B194" s="215"/>
      <c r="C194" s="190"/>
      <c r="D194" s="203"/>
      <c r="E194" s="46"/>
      <c r="F194" s="386"/>
      <c r="G194" s="16"/>
      <c r="H194" s="26"/>
      <c r="I194" s="17"/>
      <c r="J194" s="17"/>
      <c r="K194" s="11"/>
      <c r="L194" s="26"/>
      <c r="M194" s="26"/>
      <c r="N194" s="26"/>
      <c r="O194" s="26"/>
      <c r="P194" s="26"/>
      <c r="Q194" s="26"/>
      <c r="R194" s="26"/>
      <c r="S194" s="26"/>
      <c r="T194" s="26"/>
      <c r="U194" s="26"/>
    </row>
    <row r="195" spans="1:21" s="27" customFormat="1">
      <c r="A195" s="185"/>
      <c r="B195" s="186" t="s">
        <v>486</v>
      </c>
      <c r="C195" s="187"/>
      <c r="D195" s="44"/>
      <c r="E195" s="99"/>
      <c r="F195" s="382">
        <f>+F193+F170+F110</f>
        <v>0</v>
      </c>
      <c r="G195" s="16"/>
      <c r="H195" s="26"/>
      <c r="I195" s="17"/>
      <c r="J195" s="17"/>
      <c r="K195" s="11"/>
      <c r="L195" s="26"/>
      <c r="M195" s="26"/>
      <c r="N195" s="26"/>
      <c r="O195" s="26"/>
      <c r="P195" s="26"/>
      <c r="Q195" s="26"/>
      <c r="R195" s="26"/>
      <c r="S195" s="26"/>
      <c r="T195" s="26"/>
      <c r="U195" s="26"/>
    </row>
    <row r="196" spans="1:21" s="27" customFormat="1">
      <c r="A196" s="195"/>
      <c r="B196" s="215"/>
      <c r="C196" s="190"/>
      <c r="D196" s="203"/>
      <c r="E196" s="46"/>
      <c r="F196" s="386"/>
      <c r="G196" s="16"/>
      <c r="H196" s="26"/>
      <c r="I196" s="17"/>
      <c r="J196" s="17"/>
      <c r="K196" s="11"/>
      <c r="L196" s="26"/>
      <c r="M196" s="26"/>
      <c r="N196" s="26"/>
      <c r="O196" s="26"/>
      <c r="P196" s="26"/>
      <c r="Q196" s="26"/>
      <c r="R196" s="26"/>
      <c r="S196" s="26"/>
      <c r="T196" s="26"/>
      <c r="U196" s="26"/>
    </row>
    <row r="197" spans="1:21" s="27" customFormat="1">
      <c r="A197" s="47" t="s">
        <v>104</v>
      </c>
      <c r="B197" s="240" t="s">
        <v>171</v>
      </c>
      <c r="C197" s="241"/>
      <c r="D197" s="242"/>
      <c r="E197" s="110"/>
      <c r="F197" s="390"/>
      <c r="G197" s="16"/>
      <c r="H197" s="26"/>
      <c r="I197" s="17"/>
      <c r="J197" s="17"/>
      <c r="K197" s="11"/>
      <c r="L197" s="26"/>
      <c r="M197" s="26"/>
      <c r="N197" s="26"/>
      <c r="O197" s="26"/>
      <c r="P197" s="26"/>
      <c r="Q197" s="26"/>
      <c r="R197" s="26"/>
      <c r="S197" s="26"/>
      <c r="T197" s="26"/>
      <c r="U197" s="26"/>
    </row>
    <row r="198" spans="1:21" s="27" customFormat="1">
      <c r="A198" s="48"/>
      <c r="B198" s="243"/>
      <c r="C198" s="241"/>
      <c r="D198" s="242"/>
      <c r="E198" s="110"/>
      <c r="F198" s="390"/>
      <c r="G198" s="16"/>
      <c r="H198" s="26"/>
      <c r="I198" s="17"/>
      <c r="J198" s="17"/>
      <c r="K198" s="11"/>
      <c r="L198" s="26"/>
      <c r="M198" s="26"/>
      <c r="N198" s="26"/>
      <c r="O198" s="26"/>
      <c r="P198" s="26"/>
      <c r="Q198" s="26"/>
      <c r="R198" s="26"/>
      <c r="S198" s="26"/>
      <c r="T198" s="26"/>
      <c r="U198" s="26"/>
    </row>
    <row r="199" spans="1:21" s="27" customFormat="1">
      <c r="A199" s="50">
        <v>1</v>
      </c>
      <c r="B199" s="243" t="s">
        <v>9</v>
      </c>
      <c r="C199" s="241">
        <v>1</v>
      </c>
      <c r="D199" s="242" t="s">
        <v>21</v>
      </c>
      <c r="E199" s="110"/>
      <c r="F199" s="390">
        <f>+C199*E199</f>
        <v>0</v>
      </c>
      <c r="G199" s="16"/>
      <c r="H199" s="26"/>
      <c r="I199" s="17"/>
      <c r="J199" s="17"/>
      <c r="K199" s="11"/>
      <c r="L199" s="26"/>
      <c r="M199" s="26"/>
      <c r="N199" s="26"/>
      <c r="O199" s="26"/>
      <c r="P199" s="26"/>
      <c r="Q199" s="26"/>
      <c r="R199" s="26"/>
      <c r="S199" s="26"/>
      <c r="T199" s="26"/>
      <c r="U199" s="26"/>
    </row>
    <row r="200" spans="1:21" s="27" customFormat="1">
      <c r="A200" s="48"/>
      <c r="B200" s="243"/>
      <c r="C200" s="241"/>
      <c r="D200" s="242"/>
      <c r="E200" s="110"/>
      <c r="F200" s="390">
        <f t="shared" ref="F200:F242" si="8">+C200*E200</f>
        <v>0</v>
      </c>
      <c r="G200" s="16"/>
      <c r="H200" s="26"/>
      <c r="I200" s="17"/>
      <c r="J200" s="17"/>
      <c r="K200" s="11"/>
      <c r="L200" s="26"/>
      <c r="M200" s="26"/>
      <c r="N200" s="26"/>
      <c r="O200" s="26"/>
      <c r="P200" s="26"/>
      <c r="Q200" s="26"/>
      <c r="R200" s="26"/>
      <c r="S200" s="26"/>
      <c r="T200" s="26"/>
      <c r="U200" s="26"/>
    </row>
    <row r="201" spans="1:21" s="27" customFormat="1">
      <c r="A201" s="50">
        <v>2</v>
      </c>
      <c r="B201" s="243" t="s">
        <v>11</v>
      </c>
      <c r="C201" s="241">
        <v>1</v>
      </c>
      <c r="D201" s="242" t="s">
        <v>21</v>
      </c>
      <c r="E201" s="110"/>
      <c r="F201" s="390">
        <f t="shared" si="8"/>
        <v>0</v>
      </c>
      <c r="G201" s="16"/>
      <c r="H201" s="26"/>
      <c r="I201" s="17"/>
      <c r="J201" s="17"/>
      <c r="K201" s="11"/>
      <c r="L201" s="26"/>
      <c r="M201" s="26"/>
      <c r="N201" s="26"/>
      <c r="O201" s="26"/>
      <c r="P201" s="26"/>
      <c r="Q201" s="26"/>
      <c r="R201" s="26"/>
      <c r="S201" s="26"/>
      <c r="T201" s="26"/>
      <c r="U201" s="26"/>
    </row>
    <row r="202" spans="1:21" s="27" customFormat="1">
      <c r="A202" s="48"/>
      <c r="B202" s="243"/>
      <c r="C202" s="241"/>
      <c r="D202" s="242"/>
      <c r="E202" s="110"/>
      <c r="F202" s="390">
        <f t="shared" si="8"/>
        <v>0</v>
      </c>
      <c r="G202" s="16"/>
      <c r="H202" s="26"/>
      <c r="I202" s="17"/>
      <c r="J202" s="17"/>
      <c r="K202" s="11"/>
      <c r="L202" s="26"/>
      <c r="M202" s="26"/>
      <c r="N202" s="26"/>
      <c r="O202" s="26"/>
      <c r="P202" s="26"/>
      <c r="Q202" s="26"/>
      <c r="R202" s="26"/>
      <c r="S202" s="26"/>
      <c r="T202" s="26"/>
      <c r="U202" s="26"/>
    </row>
    <row r="203" spans="1:21" s="27" customFormat="1">
      <c r="A203" s="51">
        <v>3</v>
      </c>
      <c r="B203" s="214" t="s">
        <v>106</v>
      </c>
      <c r="C203" s="241"/>
      <c r="D203" s="242"/>
      <c r="E203" s="110"/>
      <c r="F203" s="390">
        <f t="shared" si="8"/>
        <v>0</v>
      </c>
      <c r="G203" s="16"/>
      <c r="H203" s="26"/>
      <c r="I203" s="17"/>
      <c r="J203" s="17"/>
      <c r="K203" s="11"/>
      <c r="L203" s="26"/>
      <c r="M203" s="26"/>
      <c r="N203" s="26"/>
      <c r="O203" s="26"/>
      <c r="P203" s="26"/>
      <c r="Q203" s="26"/>
      <c r="R203" s="26"/>
      <c r="S203" s="26"/>
      <c r="T203" s="26"/>
      <c r="U203" s="26"/>
    </row>
    <row r="204" spans="1:21" s="27" customFormat="1">
      <c r="A204" s="48">
        <v>3.1</v>
      </c>
      <c r="B204" s="243" t="s">
        <v>172</v>
      </c>
      <c r="C204" s="241">
        <v>0.64</v>
      </c>
      <c r="D204" s="242" t="s">
        <v>18</v>
      </c>
      <c r="E204" s="110"/>
      <c r="F204" s="390">
        <f t="shared" si="8"/>
        <v>0</v>
      </c>
      <c r="G204" s="16"/>
      <c r="H204" s="26"/>
      <c r="I204" s="17"/>
      <c r="J204" s="17"/>
      <c r="K204" s="11"/>
      <c r="L204" s="26"/>
      <c r="M204" s="26"/>
      <c r="N204" s="26"/>
      <c r="O204" s="26"/>
      <c r="P204" s="26"/>
      <c r="Q204" s="26"/>
      <c r="R204" s="26"/>
      <c r="S204" s="26"/>
      <c r="T204" s="26"/>
      <c r="U204" s="26"/>
    </row>
    <row r="205" spans="1:21" s="27" customFormat="1">
      <c r="A205" s="48">
        <v>3.2</v>
      </c>
      <c r="B205" s="243" t="s">
        <v>173</v>
      </c>
      <c r="C205" s="241">
        <v>0.3</v>
      </c>
      <c r="D205" s="242" t="s">
        <v>18</v>
      </c>
      <c r="E205" s="110"/>
      <c r="F205" s="390">
        <f t="shared" si="8"/>
        <v>0</v>
      </c>
      <c r="G205" s="16"/>
      <c r="H205" s="26"/>
      <c r="I205" s="17"/>
      <c r="J205" s="17"/>
      <c r="K205" s="11"/>
      <c r="L205" s="26"/>
      <c r="M205" s="26"/>
      <c r="N205" s="26"/>
      <c r="O205" s="26"/>
      <c r="P205" s="26"/>
      <c r="Q205" s="26"/>
      <c r="R205" s="26"/>
      <c r="S205" s="26"/>
      <c r="T205" s="26"/>
      <c r="U205" s="26"/>
    </row>
    <row r="206" spans="1:21" s="27" customFormat="1">
      <c r="A206" s="48">
        <v>3.3</v>
      </c>
      <c r="B206" s="243" t="s">
        <v>174</v>
      </c>
      <c r="C206" s="241">
        <v>0.84</v>
      </c>
      <c r="D206" s="242" t="s">
        <v>18</v>
      </c>
      <c r="E206" s="110"/>
      <c r="F206" s="390">
        <f t="shared" si="8"/>
        <v>0</v>
      </c>
      <c r="G206" s="16"/>
      <c r="H206" s="26"/>
      <c r="I206" s="17"/>
      <c r="J206" s="17"/>
      <c r="K206" s="11"/>
      <c r="L206" s="26"/>
      <c r="M206" s="26"/>
      <c r="N206" s="26"/>
      <c r="O206" s="26"/>
      <c r="P206" s="26"/>
      <c r="Q206" s="26"/>
      <c r="R206" s="26"/>
      <c r="S206" s="26"/>
      <c r="T206" s="26"/>
      <c r="U206" s="26"/>
    </row>
    <row r="207" spans="1:21" s="27" customFormat="1">
      <c r="A207" s="48"/>
      <c r="B207" s="243"/>
      <c r="C207" s="241"/>
      <c r="D207" s="242"/>
      <c r="E207" s="110"/>
      <c r="F207" s="390">
        <f t="shared" si="8"/>
        <v>0</v>
      </c>
      <c r="G207" s="16"/>
      <c r="H207" s="26"/>
      <c r="I207" s="17"/>
      <c r="J207" s="17"/>
      <c r="K207" s="11"/>
      <c r="L207" s="26"/>
      <c r="M207" s="26"/>
      <c r="N207" s="26"/>
      <c r="O207" s="26"/>
      <c r="P207" s="26"/>
      <c r="Q207" s="26"/>
      <c r="R207" s="26"/>
      <c r="S207" s="26"/>
      <c r="T207" s="26"/>
      <c r="U207" s="26"/>
    </row>
    <row r="208" spans="1:21" s="27" customFormat="1">
      <c r="A208" s="51">
        <v>4</v>
      </c>
      <c r="B208" s="240" t="s">
        <v>175</v>
      </c>
      <c r="C208" s="241"/>
      <c r="D208" s="242"/>
      <c r="E208" s="110"/>
      <c r="F208" s="390">
        <f t="shared" si="8"/>
        <v>0</v>
      </c>
      <c r="G208" s="16"/>
      <c r="H208" s="26"/>
      <c r="I208" s="17"/>
      <c r="J208" s="17"/>
      <c r="K208" s="11"/>
      <c r="L208" s="26"/>
      <c r="M208" s="26"/>
      <c r="N208" s="26"/>
      <c r="O208" s="26"/>
      <c r="P208" s="26"/>
      <c r="Q208" s="26"/>
      <c r="R208" s="26"/>
      <c r="S208" s="26"/>
      <c r="T208" s="26"/>
      <c r="U208" s="26"/>
    </row>
    <row r="209" spans="1:21" s="27" customFormat="1">
      <c r="A209" s="48">
        <v>4.0999999999999996</v>
      </c>
      <c r="B209" s="243" t="s">
        <v>176</v>
      </c>
      <c r="C209" s="241">
        <v>4</v>
      </c>
      <c r="D209" s="242" t="s">
        <v>17</v>
      </c>
      <c r="E209" s="110"/>
      <c r="F209" s="390">
        <f t="shared" si="8"/>
        <v>0</v>
      </c>
      <c r="G209" s="16"/>
      <c r="H209" s="26"/>
      <c r="I209" s="17"/>
      <c r="J209" s="17"/>
      <c r="K209" s="11"/>
      <c r="L209" s="26"/>
      <c r="M209" s="26"/>
      <c r="N209" s="26"/>
      <c r="O209" s="26"/>
      <c r="P209" s="26"/>
      <c r="Q209" s="26"/>
      <c r="R209" s="26"/>
      <c r="S209" s="26"/>
      <c r="T209" s="26"/>
      <c r="U209" s="26"/>
    </row>
    <row r="210" spans="1:21" s="27" customFormat="1">
      <c r="A210" s="48">
        <v>4.2</v>
      </c>
      <c r="B210" s="243" t="s">
        <v>177</v>
      </c>
      <c r="C210" s="241">
        <v>21.6</v>
      </c>
      <c r="D210" s="242" t="s">
        <v>17</v>
      </c>
      <c r="E210" s="110"/>
      <c r="F210" s="390">
        <f t="shared" si="8"/>
        <v>0</v>
      </c>
      <c r="G210" s="16"/>
      <c r="H210" s="26"/>
      <c r="I210" s="17"/>
      <c r="J210" s="17"/>
      <c r="K210" s="11"/>
      <c r="L210" s="26"/>
      <c r="M210" s="26"/>
      <c r="N210" s="26"/>
      <c r="O210" s="26"/>
      <c r="P210" s="26"/>
      <c r="Q210" s="26"/>
      <c r="R210" s="26"/>
      <c r="S210" s="26"/>
      <c r="T210" s="26"/>
      <c r="U210" s="26"/>
    </row>
    <row r="211" spans="1:21" s="27" customFormat="1">
      <c r="A211" s="48"/>
      <c r="B211" s="243"/>
      <c r="C211" s="241"/>
      <c r="D211" s="242"/>
      <c r="E211" s="110"/>
      <c r="F211" s="390">
        <f t="shared" si="8"/>
        <v>0</v>
      </c>
      <c r="G211" s="16"/>
      <c r="H211" s="26"/>
      <c r="I211" s="17"/>
      <c r="J211" s="17"/>
      <c r="K211" s="11"/>
      <c r="L211" s="26"/>
      <c r="M211" s="26"/>
      <c r="N211" s="26"/>
      <c r="O211" s="26"/>
      <c r="P211" s="26"/>
      <c r="Q211" s="26"/>
      <c r="R211" s="26"/>
      <c r="S211" s="26"/>
      <c r="T211" s="26"/>
      <c r="U211" s="26"/>
    </row>
    <row r="212" spans="1:21" s="27" customFormat="1">
      <c r="A212" s="51">
        <v>5</v>
      </c>
      <c r="B212" s="240" t="s">
        <v>87</v>
      </c>
      <c r="C212" s="241"/>
      <c r="D212" s="242"/>
      <c r="E212" s="110"/>
      <c r="F212" s="390">
        <f t="shared" si="8"/>
        <v>0</v>
      </c>
      <c r="G212" s="16"/>
      <c r="H212" s="26"/>
      <c r="I212" s="17"/>
      <c r="J212" s="17"/>
      <c r="K212" s="11"/>
      <c r="L212" s="26"/>
      <c r="M212" s="26"/>
      <c r="N212" s="26"/>
      <c r="O212" s="26"/>
      <c r="P212" s="26"/>
      <c r="Q212" s="26"/>
      <c r="R212" s="26"/>
      <c r="S212" s="26"/>
      <c r="T212" s="26"/>
      <c r="U212" s="26"/>
    </row>
    <row r="213" spans="1:21" s="27" customFormat="1">
      <c r="A213" s="49">
        <v>5.0999999999999996</v>
      </c>
      <c r="B213" s="243" t="s">
        <v>178</v>
      </c>
      <c r="C213" s="241">
        <v>20.85</v>
      </c>
      <c r="D213" s="242" t="s">
        <v>17</v>
      </c>
      <c r="E213" s="110"/>
      <c r="F213" s="390">
        <f t="shared" si="8"/>
        <v>0</v>
      </c>
      <c r="G213" s="16"/>
      <c r="H213" s="26"/>
      <c r="I213" s="17"/>
      <c r="J213" s="17"/>
      <c r="K213" s="11"/>
      <c r="L213" s="26"/>
      <c r="M213" s="26"/>
      <c r="N213" s="26"/>
      <c r="O213" s="26"/>
      <c r="P213" s="26"/>
      <c r="Q213" s="26"/>
      <c r="R213" s="26"/>
      <c r="S213" s="26"/>
      <c r="T213" s="26"/>
      <c r="U213" s="26"/>
    </row>
    <row r="214" spans="1:21" s="27" customFormat="1">
      <c r="A214" s="49">
        <v>5.2</v>
      </c>
      <c r="B214" s="243" t="s">
        <v>49</v>
      </c>
      <c r="C214" s="241">
        <v>21.61</v>
      </c>
      <c r="D214" s="242" t="s">
        <v>17</v>
      </c>
      <c r="E214" s="110"/>
      <c r="F214" s="390">
        <f t="shared" si="8"/>
        <v>0</v>
      </c>
      <c r="G214" s="16"/>
      <c r="H214" s="26"/>
      <c r="I214" s="17"/>
      <c r="J214" s="17"/>
      <c r="K214" s="11"/>
      <c r="L214" s="26"/>
      <c r="M214" s="26"/>
      <c r="N214" s="26"/>
      <c r="O214" s="26"/>
      <c r="P214" s="26"/>
      <c r="Q214" s="26"/>
      <c r="R214" s="26"/>
      <c r="S214" s="26"/>
      <c r="T214" s="26"/>
      <c r="U214" s="26"/>
    </row>
    <row r="215" spans="1:21" s="27" customFormat="1">
      <c r="A215" s="49">
        <v>5.3</v>
      </c>
      <c r="B215" s="201" t="s">
        <v>117</v>
      </c>
      <c r="C215" s="190">
        <v>4.84</v>
      </c>
      <c r="D215" s="211" t="s">
        <v>17</v>
      </c>
      <c r="E215" s="103"/>
      <c r="F215" s="386">
        <f t="shared" ref="F215" si="9">ROUND(C215*E215,2)</f>
        <v>0</v>
      </c>
      <c r="G215" s="16"/>
      <c r="H215" s="26"/>
      <c r="I215" s="17"/>
      <c r="J215" s="17"/>
      <c r="K215" s="11"/>
      <c r="L215" s="26"/>
      <c r="M215" s="26"/>
      <c r="N215" s="26"/>
      <c r="O215" s="26"/>
      <c r="P215" s="26"/>
      <c r="Q215" s="26"/>
      <c r="R215" s="26"/>
      <c r="S215" s="26"/>
      <c r="T215" s="26"/>
      <c r="U215" s="26"/>
    </row>
    <row r="216" spans="1:21" s="27" customFormat="1">
      <c r="A216" s="49">
        <v>5.4</v>
      </c>
      <c r="B216" s="243" t="s">
        <v>179</v>
      </c>
      <c r="C216" s="241">
        <v>4.84</v>
      </c>
      <c r="D216" s="242" t="s">
        <v>17</v>
      </c>
      <c r="E216" s="110"/>
      <c r="F216" s="390">
        <f t="shared" si="8"/>
        <v>0</v>
      </c>
      <c r="G216" s="16"/>
      <c r="H216" s="26"/>
      <c r="I216" s="17"/>
      <c r="J216" s="17"/>
      <c r="K216" s="11"/>
      <c r="L216" s="26"/>
      <c r="M216" s="26"/>
      <c r="N216" s="26"/>
      <c r="O216" s="26"/>
      <c r="P216" s="26"/>
      <c r="Q216" s="26"/>
      <c r="R216" s="26"/>
      <c r="S216" s="26"/>
      <c r="T216" s="26"/>
      <c r="U216" s="26"/>
    </row>
    <row r="217" spans="1:21" s="27" customFormat="1">
      <c r="A217" s="49">
        <v>5.5</v>
      </c>
      <c r="B217" s="243" t="s">
        <v>180</v>
      </c>
      <c r="C217" s="241">
        <v>8.41</v>
      </c>
      <c r="D217" s="242" t="s">
        <v>17</v>
      </c>
      <c r="E217" s="110"/>
      <c r="F217" s="390">
        <f t="shared" si="8"/>
        <v>0</v>
      </c>
      <c r="G217" s="16"/>
      <c r="H217" s="26"/>
      <c r="I217" s="17"/>
      <c r="J217" s="17"/>
      <c r="K217" s="11"/>
      <c r="L217" s="26"/>
      <c r="M217" s="26"/>
      <c r="N217" s="26"/>
      <c r="O217" s="26"/>
      <c r="P217" s="26"/>
      <c r="Q217" s="26"/>
      <c r="R217" s="26"/>
      <c r="S217" s="26"/>
      <c r="T217" s="26"/>
      <c r="U217" s="26"/>
    </row>
    <row r="218" spans="1:21" s="27" customFormat="1">
      <c r="A218" s="49">
        <v>5.6</v>
      </c>
      <c r="B218" s="199" t="s">
        <v>138</v>
      </c>
      <c r="C218" s="241">
        <v>49.33</v>
      </c>
      <c r="D218" s="242" t="s">
        <v>17</v>
      </c>
      <c r="E218" s="110"/>
      <c r="F218" s="390">
        <f t="shared" si="8"/>
        <v>0</v>
      </c>
      <c r="G218" s="16"/>
      <c r="H218" s="26"/>
      <c r="I218" s="17"/>
      <c r="J218" s="17"/>
      <c r="K218" s="11"/>
      <c r="L218" s="26"/>
      <c r="M218" s="26"/>
      <c r="N218" s="26"/>
      <c r="O218" s="26"/>
      <c r="P218" s="26"/>
      <c r="Q218" s="26"/>
      <c r="R218" s="26"/>
      <c r="S218" s="26"/>
      <c r="T218" s="26"/>
      <c r="U218" s="26"/>
    </row>
    <row r="219" spans="1:21" s="27" customFormat="1">
      <c r="A219" s="49">
        <v>5.7</v>
      </c>
      <c r="B219" s="243" t="s">
        <v>181</v>
      </c>
      <c r="C219" s="241">
        <v>4.97</v>
      </c>
      <c r="D219" s="242" t="s">
        <v>17</v>
      </c>
      <c r="E219" s="110"/>
      <c r="F219" s="390">
        <f t="shared" si="8"/>
        <v>0</v>
      </c>
      <c r="G219" s="16"/>
      <c r="H219" s="26"/>
      <c r="I219" s="17"/>
      <c r="J219" s="17"/>
      <c r="K219" s="11"/>
      <c r="L219" s="26"/>
      <c r="M219" s="26"/>
      <c r="N219" s="26"/>
      <c r="O219" s="26"/>
      <c r="P219" s="26"/>
      <c r="Q219" s="26"/>
      <c r="R219" s="26"/>
      <c r="S219" s="26"/>
      <c r="T219" s="26"/>
      <c r="U219" s="26"/>
    </row>
    <row r="220" spans="1:21" s="27" customFormat="1">
      <c r="A220" s="49">
        <v>5.8</v>
      </c>
      <c r="B220" s="243" t="s">
        <v>52</v>
      </c>
      <c r="C220" s="241">
        <v>38.1</v>
      </c>
      <c r="D220" s="242" t="s">
        <v>10</v>
      </c>
      <c r="E220" s="110"/>
      <c r="F220" s="390">
        <f t="shared" si="8"/>
        <v>0</v>
      </c>
      <c r="G220" s="16"/>
      <c r="H220" s="26"/>
      <c r="I220" s="17"/>
      <c r="J220" s="17"/>
      <c r="K220" s="11"/>
      <c r="L220" s="26"/>
      <c r="M220" s="26"/>
      <c r="N220" s="26"/>
      <c r="O220" s="26"/>
      <c r="P220" s="26"/>
      <c r="Q220" s="26"/>
      <c r="R220" s="26"/>
      <c r="S220" s="26"/>
      <c r="T220" s="26"/>
      <c r="U220" s="26"/>
    </row>
    <row r="221" spans="1:21" s="27" customFormat="1">
      <c r="A221" s="49">
        <v>5.9</v>
      </c>
      <c r="B221" s="243" t="s">
        <v>182</v>
      </c>
      <c r="C221" s="241">
        <v>11.6</v>
      </c>
      <c r="D221" s="242" t="s">
        <v>10</v>
      </c>
      <c r="E221" s="110"/>
      <c r="F221" s="390">
        <f t="shared" si="8"/>
        <v>0</v>
      </c>
      <c r="G221" s="16"/>
      <c r="H221" s="26"/>
      <c r="I221" s="17"/>
      <c r="J221" s="17"/>
      <c r="K221" s="11"/>
      <c r="L221" s="26"/>
      <c r="M221" s="26"/>
      <c r="N221" s="26"/>
      <c r="O221" s="26"/>
      <c r="P221" s="26"/>
      <c r="Q221" s="26"/>
      <c r="R221" s="26"/>
      <c r="S221" s="26"/>
      <c r="T221" s="26"/>
      <c r="U221" s="26"/>
    </row>
    <row r="222" spans="1:21" s="27" customFormat="1">
      <c r="A222" s="52">
        <v>5.0999999999999996</v>
      </c>
      <c r="B222" s="243" t="s">
        <v>122</v>
      </c>
      <c r="C222" s="241">
        <v>11.6</v>
      </c>
      <c r="D222" s="242" t="s">
        <v>10</v>
      </c>
      <c r="E222" s="110"/>
      <c r="F222" s="390">
        <f t="shared" si="8"/>
        <v>0</v>
      </c>
      <c r="G222" s="16"/>
      <c r="H222" s="26"/>
      <c r="I222" s="17"/>
      <c r="J222" s="17"/>
      <c r="K222" s="11"/>
      <c r="L222" s="26"/>
      <c r="M222" s="26"/>
      <c r="N222" s="26"/>
      <c r="O222" s="26"/>
      <c r="P222" s="26"/>
      <c r="Q222" s="26"/>
      <c r="R222" s="26"/>
      <c r="S222" s="26"/>
      <c r="T222" s="26"/>
      <c r="U222" s="26"/>
    </row>
    <row r="223" spans="1:21" s="27" customFormat="1">
      <c r="A223" s="52">
        <v>5.1100000000000003</v>
      </c>
      <c r="B223" s="243" t="s">
        <v>183</v>
      </c>
      <c r="C223" s="241">
        <v>1</v>
      </c>
      <c r="D223" s="242" t="s">
        <v>21</v>
      </c>
      <c r="E223" s="110"/>
      <c r="F223" s="390">
        <f t="shared" si="8"/>
        <v>0</v>
      </c>
      <c r="G223" s="16"/>
      <c r="H223" s="26"/>
      <c r="I223" s="17"/>
      <c r="J223" s="17"/>
      <c r="K223" s="11"/>
      <c r="L223" s="26"/>
      <c r="M223" s="26"/>
      <c r="N223" s="26"/>
      <c r="O223" s="26"/>
      <c r="P223" s="26"/>
      <c r="Q223" s="26"/>
      <c r="R223" s="26"/>
      <c r="S223" s="26"/>
      <c r="T223" s="26"/>
      <c r="U223" s="26"/>
    </row>
    <row r="224" spans="1:21" s="27" customFormat="1">
      <c r="A224" s="52">
        <v>5.12</v>
      </c>
      <c r="B224" s="243" t="s">
        <v>464</v>
      </c>
      <c r="C224" s="241">
        <v>7.44</v>
      </c>
      <c r="D224" s="242" t="s">
        <v>17</v>
      </c>
      <c r="E224" s="110"/>
      <c r="F224" s="390">
        <f t="shared" si="8"/>
        <v>0</v>
      </c>
      <c r="G224" s="16"/>
      <c r="H224" s="26"/>
      <c r="I224" s="17"/>
      <c r="J224" s="17"/>
      <c r="K224" s="11"/>
      <c r="L224" s="26"/>
      <c r="M224" s="26"/>
      <c r="N224" s="26"/>
      <c r="O224" s="26"/>
      <c r="P224" s="26"/>
      <c r="Q224" s="26"/>
      <c r="R224" s="26"/>
      <c r="S224" s="26"/>
      <c r="T224" s="26"/>
      <c r="U224" s="26"/>
    </row>
    <row r="225" spans="1:22" s="27" customFormat="1">
      <c r="A225" s="47"/>
      <c r="B225" s="243"/>
      <c r="C225" s="241"/>
      <c r="D225" s="242"/>
      <c r="E225" s="110"/>
      <c r="F225" s="390">
        <f t="shared" si="8"/>
        <v>0</v>
      </c>
      <c r="G225" s="16"/>
      <c r="H225" s="26"/>
      <c r="I225" s="17"/>
      <c r="J225" s="17"/>
      <c r="K225" s="11"/>
      <c r="L225" s="26"/>
      <c r="M225" s="26"/>
      <c r="N225" s="26"/>
      <c r="O225" s="26"/>
      <c r="P225" s="26"/>
      <c r="Q225" s="26"/>
      <c r="R225" s="26"/>
      <c r="S225" s="26"/>
      <c r="T225" s="26"/>
      <c r="U225" s="26"/>
    </row>
    <row r="226" spans="1:22" s="27" customFormat="1">
      <c r="A226" s="51">
        <v>6</v>
      </c>
      <c r="B226" s="240" t="s">
        <v>184</v>
      </c>
      <c r="C226" s="241"/>
      <c r="D226" s="242"/>
      <c r="E226" s="110"/>
      <c r="F226" s="390">
        <f t="shared" si="8"/>
        <v>0</v>
      </c>
      <c r="G226" s="16"/>
      <c r="H226" s="26"/>
      <c r="I226" s="17"/>
      <c r="J226" s="17"/>
      <c r="K226" s="11"/>
      <c r="L226" s="26"/>
      <c r="M226" s="26"/>
      <c r="N226" s="26"/>
      <c r="O226" s="26"/>
      <c r="P226" s="26"/>
      <c r="Q226" s="26"/>
      <c r="R226" s="26"/>
      <c r="S226" s="26"/>
      <c r="T226" s="26"/>
      <c r="U226" s="26"/>
    </row>
    <row r="227" spans="1:22" s="27" customFormat="1">
      <c r="A227" s="48">
        <v>6.1</v>
      </c>
      <c r="B227" s="243" t="s">
        <v>185</v>
      </c>
      <c r="C227" s="241">
        <v>1</v>
      </c>
      <c r="D227" s="242" t="s">
        <v>21</v>
      </c>
      <c r="E227" s="111"/>
      <c r="F227" s="390">
        <f t="shared" si="8"/>
        <v>0</v>
      </c>
      <c r="G227" s="16"/>
      <c r="H227" s="26"/>
      <c r="I227" s="17"/>
      <c r="J227" s="17"/>
      <c r="K227" s="11"/>
      <c r="L227" s="26"/>
      <c r="M227" s="26"/>
      <c r="N227" s="26"/>
      <c r="O227" s="26"/>
      <c r="P227" s="26"/>
      <c r="Q227" s="26"/>
      <c r="R227" s="26"/>
      <c r="S227" s="26"/>
      <c r="T227" s="26"/>
      <c r="U227" s="26"/>
    </row>
    <row r="228" spans="1:22" s="27" customFormat="1">
      <c r="A228" s="48">
        <v>6.2</v>
      </c>
      <c r="B228" s="243" t="s">
        <v>142</v>
      </c>
      <c r="C228" s="241">
        <v>2</v>
      </c>
      <c r="D228" s="242" t="s">
        <v>21</v>
      </c>
      <c r="E228" s="111"/>
      <c r="F228" s="390">
        <f t="shared" si="8"/>
        <v>0</v>
      </c>
      <c r="G228" s="16"/>
      <c r="H228" s="26"/>
      <c r="I228" s="17"/>
      <c r="J228" s="17"/>
      <c r="K228" s="11"/>
      <c r="L228" s="26"/>
      <c r="M228" s="26"/>
      <c r="N228" s="26"/>
      <c r="O228" s="26"/>
      <c r="P228" s="26"/>
      <c r="Q228" s="26"/>
      <c r="R228" s="26"/>
      <c r="S228" s="26"/>
      <c r="T228" s="26"/>
      <c r="U228" s="26"/>
    </row>
    <row r="229" spans="1:22" s="27" customFormat="1">
      <c r="A229" s="48">
        <v>6.3</v>
      </c>
      <c r="B229" s="219" t="s">
        <v>143</v>
      </c>
      <c r="C229" s="190">
        <v>1</v>
      </c>
      <c r="D229" s="191" t="s">
        <v>21</v>
      </c>
      <c r="E229" s="46"/>
      <c r="F229" s="386">
        <f t="shared" ref="F229:F230" si="10">ROUND(C229*E229,2)</f>
        <v>0</v>
      </c>
      <c r="G229" s="16"/>
      <c r="H229" s="26"/>
      <c r="I229" s="17"/>
      <c r="J229" s="17"/>
      <c r="K229" s="11"/>
      <c r="L229" s="26"/>
      <c r="M229" s="26"/>
      <c r="N229" s="26"/>
      <c r="O229" s="26"/>
      <c r="P229" s="26"/>
      <c r="Q229" s="26"/>
      <c r="R229" s="26"/>
      <c r="S229" s="26"/>
      <c r="T229" s="26"/>
      <c r="U229" s="26"/>
    </row>
    <row r="230" spans="1:22" s="27" customFormat="1">
      <c r="A230" s="48">
        <v>6.4</v>
      </c>
      <c r="B230" s="219" t="s">
        <v>144</v>
      </c>
      <c r="C230" s="190">
        <v>1</v>
      </c>
      <c r="D230" s="191" t="s">
        <v>21</v>
      </c>
      <c r="E230" s="46"/>
      <c r="F230" s="386">
        <f t="shared" si="10"/>
        <v>0</v>
      </c>
      <c r="G230" s="16"/>
      <c r="H230" s="26"/>
      <c r="I230" s="17"/>
      <c r="J230" s="17"/>
      <c r="K230" s="11"/>
      <c r="L230" s="26"/>
      <c r="M230" s="26"/>
      <c r="N230" s="26"/>
      <c r="O230" s="26"/>
      <c r="P230" s="26"/>
      <c r="Q230" s="26"/>
      <c r="R230" s="26"/>
      <c r="S230" s="26"/>
      <c r="T230" s="26"/>
      <c r="U230" s="26"/>
    </row>
    <row r="231" spans="1:22" s="27" customFormat="1">
      <c r="A231" s="48"/>
      <c r="B231" s="243"/>
      <c r="C231" s="241"/>
      <c r="D231" s="242"/>
      <c r="E231" s="110"/>
      <c r="F231" s="390">
        <f t="shared" si="8"/>
        <v>0</v>
      </c>
      <c r="G231" s="16"/>
      <c r="H231" s="26"/>
      <c r="I231" s="17"/>
      <c r="J231" s="17"/>
      <c r="K231" s="11"/>
      <c r="L231" s="26"/>
      <c r="M231" s="26"/>
      <c r="N231" s="26"/>
      <c r="O231" s="26"/>
      <c r="P231" s="26"/>
      <c r="Q231" s="26"/>
      <c r="R231" s="26"/>
      <c r="S231" s="26"/>
      <c r="T231" s="26"/>
      <c r="U231" s="26"/>
    </row>
    <row r="232" spans="1:22" s="27" customFormat="1">
      <c r="A232" s="81">
        <v>7</v>
      </c>
      <c r="B232" s="240" t="s">
        <v>187</v>
      </c>
      <c r="C232" s="241"/>
      <c r="D232" s="242"/>
      <c r="E232" s="110"/>
      <c r="F232" s="390">
        <f t="shared" si="8"/>
        <v>0</v>
      </c>
      <c r="G232" s="16"/>
      <c r="H232" s="26"/>
      <c r="I232" s="17"/>
      <c r="J232" s="17"/>
      <c r="K232" s="11"/>
      <c r="L232" s="26"/>
      <c r="M232" s="26"/>
      <c r="N232" s="26"/>
      <c r="O232" s="26"/>
      <c r="P232" s="26"/>
      <c r="Q232" s="26"/>
      <c r="R232" s="26"/>
      <c r="S232" s="26"/>
      <c r="T232" s="26"/>
      <c r="U232" s="26"/>
    </row>
    <row r="233" spans="1:22" s="27" customFormat="1">
      <c r="A233" s="49">
        <v>7.1</v>
      </c>
      <c r="B233" s="243" t="s">
        <v>188</v>
      </c>
      <c r="C233" s="241">
        <v>2</v>
      </c>
      <c r="D233" s="242" t="s">
        <v>21</v>
      </c>
      <c r="E233" s="110"/>
      <c r="F233" s="390">
        <f t="shared" si="8"/>
        <v>0</v>
      </c>
      <c r="G233" s="16"/>
      <c r="H233" s="26"/>
      <c r="I233" s="17"/>
      <c r="J233" s="17"/>
      <c r="K233" s="11"/>
      <c r="L233" s="26"/>
      <c r="M233" s="26"/>
      <c r="N233" s="26"/>
      <c r="O233" s="26"/>
      <c r="P233" s="26"/>
      <c r="Q233" s="26"/>
      <c r="R233" s="26"/>
      <c r="S233" s="26"/>
      <c r="T233" s="26"/>
      <c r="U233" s="26"/>
    </row>
    <row r="234" spans="1:22" s="26" customFormat="1">
      <c r="A234" s="49">
        <v>7.2</v>
      </c>
      <c r="B234" s="243" t="s">
        <v>194</v>
      </c>
      <c r="C234" s="241">
        <v>3</v>
      </c>
      <c r="D234" s="242" t="s">
        <v>21</v>
      </c>
      <c r="E234" s="110"/>
      <c r="F234" s="390">
        <f>+C234*E234</f>
        <v>0</v>
      </c>
      <c r="G234" s="16"/>
      <c r="I234" s="17"/>
      <c r="J234" s="17"/>
      <c r="K234" s="11"/>
    </row>
    <row r="235" spans="1:22" s="26" customFormat="1">
      <c r="A235" s="82">
        <v>7.3</v>
      </c>
      <c r="B235" s="243" t="s">
        <v>189</v>
      </c>
      <c r="C235" s="241">
        <v>1</v>
      </c>
      <c r="D235" s="242" t="s">
        <v>21</v>
      </c>
      <c r="E235" s="110"/>
      <c r="F235" s="390">
        <f t="shared" si="8"/>
        <v>0</v>
      </c>
      <c r="G235" s="16"/>
      <c r="I235" s="17"/>
      <c r="J235" s="17"/>
      <c r="K235" s="11"/>
    </row>
    <row r="236" spans="1:22" s="38" customFormat="1">
      <c r="A236" s="82">
        <v>7.4</v>
      </c>
      <c r="B236" s="243" t="s">
        <v>190</v>
      </c>
      <c r="C236" s="241">
        <v>1</v>
      </c>
      <c r="D236" s="242" t="s">
        <v>21</v>
      </c>
      <c r="E236" s="110"/>
      <c r="F236" s="390">
        <f t="shared" si="8"/>
        <v>0</v>
      </c>
      <c r="G236" s="16"/>
      <c r="H236" s="11"/>
      <c r="I236" s="17"/>
      <c r="J236" s="17"/>
      <c r="K236" s="11"/>
      <c r="L236" s="11"/>
      <c r="M236" s="11"/>
      <c r="N236" s="11"/>
      <c r="O236" s="11"/>
      <c r="P236" s="11"/>
      <c r="Q236" s="11"/>
      <c r="R236" s="11"/>
      <c r="S236" s="11"/>
      <c r="T236" s="11"/>
      <c r="U236" s="11"/>
      <c r="V236" s="11"/>
    </row>
    <row r="237" spans="1:22" s="39" customFormat="1">
      <c r="A237" s="82">
        <v>7.5</v>
      </c>
      <c r="B237" s="243" t="s">
        <v>416</v>
      </c>
      <c r="C237" s="241">
        <v>2</v>
      </c>
      <c r="D237" s="242" t="s">
        <v>21</v>
      </c>
      <c r="E237" s="110"/>
      <c r="F237" s="390">
        <f t="shared" si="8"/>
        <v>0</v>
      </c>
      <c r="G237" s="16"/>
      <c r="H237" s="45"/>
      <c r="I237" s="17"/>
      <c r="J237" s="17"/>
      <c r="K237" s="11"/>
      <c r="L237" s="45"/>
      <c r="M237" s="45"/>
      <c r="N237" s="45"/>
      <c r="O237" s="45"/>
      <c r="P237" s="45"/>
      <c r="Q237" s="45"/>
      <c r="R237" s="45"/>
      <c r="S237" s="45"/>
      <c r="T237" s="45"/>
      <c r="U237" s="45"/>
      <c r="V237" s="45"/>
    </row>
    <row r="238" spans="1:22" customFormat="1">
      <c r="A238" s="82">
        <v>7.6</v>
      </c>
      <c r="B238" s="243" t="s">
        <v>191</v>
      </c>
      <c r="C238" s="241">
        <v>2</v>
      </c>
      <c r="D238" s="242" t="s">
        <v>21</v>
      </c>
      <c r="E238" s="110"/>
      <c r="F238" s="390">
        <f t="shared" si="8"/>
        <v>0</v>
      </c>
      <c r="G238" s="16"/>
      <c r="H238" s="2"/>
      <c r="I238" s="17"/>
      <c r="J238" s="17"/>
      <c r="K238" s="11"/>
      <c r="L238" s="2"/>
      <c r="M238" s="2"/>
      <c r="N238" s="2"/>
      <c r="O238" s="2"/>
      <c r="P238" s="2"/>
      <c r="Q238" s="2"/>
      <c r="R238" s="2"/>
      <c r="S238" s="2"/>
      <c r="T238" s="2"/>
      <c r="U238" s="2"/>
    </row>
    <row r="239" spans="1:22" customFormat="1">
      <c r="A239" s="82">
        <v>7.7</v>
      </c>
      <c r="B239" s="243" t="s">
        <v>192</v>
      </c>
      <c r="C239" s="241">
        <v>1</v>
      </c>
      <c r="D239" s="242" t="s">
        <v>21</v>
      </c>
      <c r="E239" s="110"/>
      <c r="F239" s="390">
        <f t="shared" si="8"/>
        <v>0</v>
      </c>
      <c r="G239" s="16"/>
      <c r="H239" s="2"/>
      <c r="I239" s="17"/>
      <c r="J239" s="17"/>
      <c r="K239" s="11"/>
      <c r="L239" s="2"/>
      <c r="M239" s="2"/>
      <c r="N239" s="2"/>
      <c r="O239" s="2"/>
      <c r="P239" s="2"/>
      <c r="Q239" s="2"/>
      <c r="R239" s="2"/>
      <c r="S239" s="2"/>
      <c r="T239" s="2"/>
      <c r="U239" s="2"/>
    </row>
    <row r="240" spans="1:22">
      <c r="A240" s="49">
        <v>7.8</v>
      </c>
      <c r="B240" s="243" t="s">
        <v>193</v>
      </c>
      <c r="C240" s="241">
        <v>1</v>
      </c>
      <c r="D240" s="242" t="s">
        <v>21</v>
      </c>
      <c r="E240" s="110"/>
      <c r="F240" s="390">
        <f t="shared" si="8"/>
        <v>0</v>
      </c>
      <c r="G240" s="16"/>
      <c r="H240" s="11"/>
      <c r="I240" s="17"/>
      <c r="J240" s="17"/>
      <c r="K240" s="11"/>
      <c r="L240" s="11"/>
      <c r="M240" s="11"/>
      <c r="N240" s="11"/>
      <c r="O240" s="11"/>
      <c r="P240" s="11"/>
      <c r="Q240" s="11"/>
      <c r="R240" s="11"/>
      <c r="S240" s="11"/>
      <c r="T240" s="11"/>
      <c r="U240" s="11"/>
    </row>
    <row r="241" spans="1:21">
      <c r="A241" s="470">
        <v>7.9</v>
      </c>
      <c r="B241" s="467" t="s">
        <v>521</v>
      </c>
      <c r="C241" s="468">
        <v>1</v>
      </c>
      <c r="D241" s="469" t="s">
        <v>21</v>
      </c>
      <c r="E241" s="110"/>
      <c r="F241" s="390">
        <f>+C241*E241</f>
        <v>0</v>
      </c>
      <c r="G241" s="16"/>
      <c r="H241" s="11"/>
      <c r="I241" s="17"/>
      <c r="J241" s="17"/>
      <c r="K241" s="11"/>
      <c r="L241" s="11"/>
      <c r="M241" s="11"/>
      <c r="N241" s="11"/>
      <c r="O241" s="11"/>
      <c r="P241" s="11"/>
      <c r="Q241" s="11"/>
      <c r="R241" s="11"/>
      <c r="S241" s="11"/>
      <c r="T241" s="11"/>
      <c r="U241" s="11"/>
    </row>
    <row r="242" spans="1:21">
      <c r="A242" s="47"/>
      <c r="B242" s="243"/>
      <c r="C242" s="241"/>
      <c r="D242" s="242"/>
      <c r="E242" s="110"/>
      <c r="F242" s="390">
        <f t="shared" si="8"/>
        <v>0</v>
      </c>
      <c r="G242" s="16"/>
      <c r="H242" s="11"/>
      <c r="I242" s="17"/>
      <c r="J242" s="17"/>
      <c r="K242" s="11"/>
      <c r="L242" s="11"/>
      <c r="M242" s="11"/>
      <c r="N242" s="11"/>
      <c r="O242" s="11"/>
      <c r="P242" s="11"/>
      <c r="Q242" s="11"/>
      <c r="R242" s="11"/>
      <c r="S242" s="11"/>
      <c r="T242" s="11"/>
      <c r="U242" s="11"/>
    </row>
    <row r="243" spans="1:21">
      <c r="A243" s="50">
        <v>8</v>
      </c>
      <c r="B243" s="243" t="s">
        <v>186</v>
      </c>
      <c r="C243" s="241">
        <v>1</v>
      </c>
      <c r="D243" s="242" t="s">
        <v>21</v>
      </c>
      <c r="E243" s="110"/>
      <c r="F243" s="390">
        <f>+C243*E243</f>
        <v>0</v>
      </c>
      <c r="G243" s="16"/>
      <c r="H243" s="11"/>
      <c r="I243" s="17"/>
      <c r="J243" s="17"/>
      <c r="K243" s="11"/>
      <c r="L243" s="11"/>
      <c r="M243" s="11"/>
      <c r="N243" s="11"/>
      <c r="O243" s="11"/>
      <c r="P243" s="11"/>
      <c r="Q243" s="11"/>
      <c r="R243" s="11"/>
      <c r="S243" s="11"/>
      <c r="T243" s="11"/>
      <c r="U243" s="11"/>
    </row>
    <row r="244" spans="1:21">
      <c r="A244" s="50">
        <v>9</v>
      </c>
      <c r="B244" s="243" t="s">
        <v>103</v>
      </c>
      <c r="C244" s="241">
        <v>1</v>
      </c>
      <c r="D244" s="242" t="s">
        <v>21</v>
      </c>
      <c r="E244" s="110"/>
      <c r="F244" s="390">
        <f>+C244*E244</f>
        <v>0</v>
      </c>
      <c r="G244" s="16"/>
      <c r="H244" s="11"/>
      <c r="I244" s="17"/>
      <c r="J244" s="17"/>
      <c r="K244" s="11"/>
      <c r="L244" s="11"/>
      <c r="M244" s="11"/>
      <c r="N244" s="11"/>
      <c r="O244" s="11"/>
      <c r="P244" s="11"/>
      <c r="Q244" s="11"/>
      <c r="R244" s="11"/>
      <c r="S244" s="11"/>
      <c r="T244" s="11"/>
      <c r="U244" s="11"/>
    </row>
    <row r="245" spans="1:21">
      <c r="A245" s="220"/>
      <c r="B245" s="221" t="s">
        <v>487</v>
      </c>
      <c r="C245" s="222"/>
      <c r="D245" s="223"/>
      <c r="E245" s="105"/>
      <c r="F245" s="387">
        <f>SUM(F199:F244)</f>
        <v>0</v>
      </c>
      <c r="G245" s="16"/>
      <c r="H245" s="11"/>
      <c r="I245" s="17"/>
      <c r="J245" s="17"/>
      <c r="K245" s="11"/>
      <c r="L245" s="11"/>
      <c r="M245" s="11"/>
      <c r="N245" s="11"/>
      <c r="O245" s="11"/>
      <c r="P245" s="11"/>
      <c r="Q245" s="11"/>
      <c r="R245" s="11"/>
      <c r="S245" s="11"/>
      <c r="T245" s="11"/>
      <c r="U245" s="11"/>
    </row>
    <row r="246" spans="1:21">
      <c r="A246" s="170"/>
      <c r="B246" s="171"/>
      <c r="C246" s="144"/>
      <c r="D246" s="21"/>
      <c r="E246" s="100"/>
      <c r="F246" s="381"/>
      <c r="G246" s="16"/>
      <c r="H246" s="11"/>
      <c r="I246" s="17"/>
      <c r="J246" s="17"/>
      <c r="K246" s="11"/>
      <c r="L246" s="11"/>
      <c r="M246" s="11"/>
      <c r="N246" s="11"/>
      <c r="O246" s="11"/>
      <c r="P246" s="11"/>
      <c r="Q246" s="11"/>
      <c r="R246" s="11"/>
      <c r="S246" s="11"/>
      <c r="T246" s="11"/>
      <c r="U246" s="11"/>
    </row>
    <row r="247" spans="1:21" ht="25.5">
      <c r="A247" s="138" t="s">
        <v>22</v>
      </c>
      <c r="B247" s="139" t="s">
        <v>451</v>
      </c>
      <c r="C247" s="166"/>
      <c r="D247" s="141"/>
      <c r="E247" s="90"/>
      <c r="F247" s="381"/>
      <c r="G247" s="16"/>
      <c r="H247" s="11"/>
      <c r="I247" s="17"/>
      <c r="J247" s="17"/>
      <c r="K247" s="11"/>
      <c r="L247" s="11"/>
      <c r="M247" s="11"/>
      <c r="N247" s="11"/>
      <c r="O247" s="11"/>
      <c r="P247" s="11"/>
      <c r="Q247" s="11"/>
      <c r="R247" s="11"/>
      <c r="S247" s="11"/>
      <c r="T247" s="11"/>
      <c r="U247" s="11"/>
    </row>
    <row r="248" spans="1:21">
      <c r="A248" s="142"/>
      <c r="B248" s="139"/>
      <c r="C248" s="166"/>
      <c r="D248" s="141"/>
      <c r="E248" s="90"/>
      <c r="F248" s="381"/>
      <c r="G248" s="16"/>
      <c r="H248" s="11"/>
      <c r="I248" s="17"/>
      <c r="J248" s="17"/>
      <c r="K248" s="11"/>
      <c r="L248" s="11"/>
      <c r="M248" s="11"/>
      <c r="N248" s="11"/>
      <c r="O248" s="11"/>
      <c r="P248" s="11"/>
      <c r="Q248" s="11"/>
      <c r="R248" s="11"/>
      <c r="S248" s="11"/>
      <c r="T248" s="11"/>
      <c r="U248" s="11"/>
    </row>
    <row r="249" spans="1:21">
      <c r="A249" s="142">
        <v>1</v>
      </c>
      <c r="B249" s="143" t="s">
        <v>75</v>
      </c>
      <c r="C249" s="144">
        <v>2861</v>
      </c>
      <c r="D249" s="141" t="s">
        <v>10</v>
      </c>
      <c r="E249" s="90"/>
      <c r="F249" s="381">
        <f>+C249*E249</f>
        <v>0</v>
      </c>
      <c r="G249" s="16"/>
      <c r="H249" s="11"/>
      <c r="I249" s="17"/>
      <c r="J249" s="17"/>
      <c r="K249" s="11"/>
      <c r="L249" s="11"/>
      <c r="M249" s="11"/>
      <c r="N249" s="11"/>
      <c r="O249" s="11"/>
      <c r="P249" s="11"/>
      <c r="Q249" s="11"/>
      <c r="R249" s="11"/>
      <c r="S249" s="11"/>
      <c r="T249" s="11"/>
      <c r="U249" s="11"/>
    </row>
    <row r="250" spans="1:21">
      <c r="A250" s="142"/>
      <c r="B250" s="139"/>
      <c r="C250" s="144"/>
      <c r="D250" s="141"/>
      <c r="E250" s="90"/>
      <c r="F250" s="381"/>
      <c r="G250" s="16"/>
      <c r="H250" s="11"/>
      <c r="I250" s="17"/>
      <c r="J250" s="17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</row>
    <row r="251" spans="1:21">
      <c r="A251" s="145">
        <v>2</v>
      </c>
      <c r="B251" s="146" t="s">
        <v>195</v>
      </c>
      <c r="C251" s="147"/>
      <c r="D251" s="148"/>
      <c r="E251" s="91"/>
      <c r="F251" s="91"/>
      <c r="G251" s="16"/>
      <c r="H251" s="11"/>
      <c r="I251" s="17"/>
      <c r="J251" s="17"/>
      <c r="K251" s="11"/>
      <c r="L251" s="11"/>
      <c r="M251" s="11"/>
      <c r="N251" s="11"/>
      <c r="O251" s="11"/>
      <c r="P251" s="11"/>
      <c r="Q251" s="11"/>
      <c r="R251" s="11"/>
      <c r="S251" s="11"/>
      <c r="T251" s="11"/>
      <c r="U251" s="11"/>
    </row>
    <row r="252" spans="1:21">
      <c r="A252" s="57">
        <v>2.1</v>
      </c>
      <c r="B252" s="149" t="s">
        <v>60</v>
      </c>
      <c r="C252" s="147">
        <v>5722</v>
      </c>
      <c r="D252" s="148" t="s">
        <v>10</v>
      </c>
      <c r="E252" s="91"/>
      <c r="F252" s="91">
        <f>ROUND(C252*E252,2)</f>
        <v>0</v>
      </c>
      <c r="G252" s="16"/>
      <c r="H252" s="11"/>
      <c r="I252" s="17"/>
      <c r="J252" s="17"/>
      <c r="K252" s="11"/>
      <c r="L252" s="11"/>
      <c r="M252" s="11"/>
      <c r="N252" s="11"/>
      <c r="O252" s="11"/>
      <c r="P252" s="11"/>
      <c r="Q252" s="11"/>
      <c r="R252" s="11"/>
      <c r="S252" s="11"/>
      <c r="T252" s="11"/>
      <c r="U252" s="11"/>
    </row>
    <row r="253" spans="1:21">
      <c r="A253" s="57">
        <v>2.2000000000000002</v>
      </c>
      <c r="B253" s="149" t="s">
        <v>61</v>
      </c>
      <c r="C253" s="147">
        <v>2288.8000000000002</v>
      </c>
      <c r="D253" s="148" t="s">
        <v>17</v>
      </c>
      <c r="E253" s="91"/>
      <c r="F253" s="91">
        <f>ROUND(C253*E253,2)</f>
        <v>0</v>
      </c>
      <c r="G253" s="16"/>
      <c r="H253" s="11"/>
      <c r="I253" s="17"/>
      <c r="J253" s="17"/>
      <c r="K253" s="11"/>
      <c r="L253" s="11"/>
      <c r="M253" s="11"/>
      <c r="N253" s="11"/>
      <c r="O253" s="11"/>
      <c r="P253" s="11"/>
      <c r="Q253" s="11"/>
      <c r="R253" s="11"/>
      <c r="S253" s="11"/>
      <c r="T253" s="11"/>
      <c r="U253" s="11"/>
    </row>
    <row r="254" spans="1:21" ht="25.5">
      <c r="A254" s="57">
        <v>2.2999999999999998</v>
      </c>
      <c r="B254" s="150" t="s">
        <v>71</v>
      </c>
      <c r="C254" s="151">
        <v>148.77200000000002</v>
      </c>
      <c r="D254" s="152" t="s">
        <v>18</v>
      </c>
      <c r="E254" s="92"/>
      <c r="F254" s="92">
        <f>ROUND(C254*E254,2)</f>
        <v>0</v>
      </c>
      <c r="G254" s="16"/>
      <c r="H254" s="11"/>
      <c r="I254" s="17"/>
      <c r="J254" s="17"/>
      <c r="K254" s="11"/>
      <c r="L254" s="11"/>
      <c r="M254" s="11"/>
      <c r="N254" s="11"/>
      <c r="O254" s="11"/>
      <c r="P254" s="11"/>
      <c r="Q254" s="11"/>
      <c r="R254" s="11"/>
      <c r="S254" s="11"/>
      <c r="T254" s="11"/>
      <c r="U254" s="11"/>
    </row>
    <row r="255" spans="1:21">
      <c r="A255" s="142"/>
      <c r="B255" s="143"/>
      <c r="C255" s="144"/>
      <c r="D255" s="141"/>
      <c r="E255" s="90"/>
      <c r="F255" s="91"/>
      <c r="G255" s="16"/>
      <c r="H255" s="11"/>
      <c r="I255" s="17"/>
      <c r="J255" s="17"/>
      <c r="K255" s="11"/>
      <c r="L255" s="11"/>
      <c r="M255" s="11"/>
      <c r="N255" s="11"/>
      <c r="O255" s="11"/>
      <c r="P255" s="11"/>
      <c r="Q255" s="11"/>
      <c r="R255" s="11"/>
      <c r="S255" s="11"/>
      <c r="T255" s="11"/>
      <c r="U255" s="11"/>
    </row>
    <row r="256" spans="1:21">
      <c r="A256" s="153">
        <v>3</v>
      </c>
      <c r="B256" s="139" t="s">
        <v>11</v>
      </c>
      <c r="C256" s="144"/>
      <c r="D256" s="154"/>
      <c r="E256" s="93"/>
      <c r="F256" s="381"/>
      <c r="G256" s="16"/>
      <c r="H256" s="11"/>
      <c r="I256" s="17"/>
      <c r="J256" s="17"/>
      <c r="K256" s="11"/>
      <c r="L256" s="11"/>
      <c r="M256" s="11"/>
      <c r="N256" s="11"/>
      <c r="O256" s="11"/>
      <c r="P256" s="11"/>
      <c r="Q256" s="11"/>
      <c r="R256" s="11"/>
      <c r="S256" s="11"/>
      <c r="T256" s="11"/>
      <c r="U256" s="11"/>
    </row>
    <row r="257" spans="1:21">
      <c r="A257" s="155">
        <v>3.1</v>
      </c>
      <c r="B257" s="156" t="s">
        <v>288</v>
      </c>
      <c r="C257" s="244">
        <f>2861</f>
        <v>2861</v>
      </c>
      <c r="D257" s="245" t="s">
        <v>18</v>
      </c>
      <c r="E257" s="112"/>
      <c r="F257" s="98">
        <f t="shared" ref="F257:F261" si="11">ROUND(C257*E257,2)</f>
        <v>0</v>
      </c>
      <c r="G257" s="16"/>
      <c r="H257" s="11"/>
      <c r="I257" s="17"/>
      <c r="J257" s="17"/>
      <c r="K257" s="11"/>
      <c r="L257" s="11"/>
      <c r="M257" s="11"/>
      <c r="N257" s="11"/>
      <c r="O257" s="11"/>
      <c r="P257" s="11"/>
      <c r="Q257" s="11"/>
      <c r="R257" s="11"/>
      <c r="S257" s="11"/>
      <c r="T257" s="11"/>
      <c r="U257" s="11"/>
    </row>
    <row r="258" spans="1:21" ht="25.5">
      <c r="A258" s="159">
        <f>+A257+0.1</f>
        <v>3.2</v>
      </c>
      <c r="B258" s="156" t="s">
        <v>147</v>
      </c>
      <c r="C258" s="244">
        <v>257.49</v>
      </c>
      <c r="D258" s="245" t="s">
        <v>18</v>
      </c>
      <c r="E258" s="112"/>
      <c r="F258" s="98">
        <f t="shared" si="11"/>
        <v>0</v>
      </c>
      <c r="G258" s="16"/>
      <c r="H258" s="11"/>
      <c r="I258" s="17"/>
      <c r="J258" s="17"/>
      <c r="K258" s="11"/>
      <c r="L258" s="11"/>
      <c r="M258" s="11"/>
      <c r="N258" s="11"/>
      <c r="O258" s="11"/>
      <c r="P258" s="11"/>
      <c r="Q258" s="11"/>
      <c r="R258" s="11"/>
      <c r="S258" s="11"/>
      <c r="T258" s="11"/>
      <c r="U258" s="11"/>
    </row>
    <row r="259" spans="1:21" ht="38.25">
      <c r="A259" s="159">
        <f t="shared" ref="A259:A261" si="12">+A258+0.1</f>
        <v>3.3000000000000003</v>
      </c>
      <c r="B259" s="156" t="s">
        <v>289</v>
      </c>
      <c r="C259" s="244">
        <f>+C260*0.5</f>
        <v>1167.7650000000001</v>
      </c>
      <c r="D259" s="245" t="s">
        <v>18</v>
      </c>
      <c r="E259" s="112"/>
      <c r="F259" s="98">
        <f t="shared" si="11"/>
        <v>0</v>
      </c>
      <c r="G259" s="16"/>
      <c r="H259" s="11"/>
      <c r="I259" s="17"/>
      <c r="J259" s="17"/>
      <c r="K259" s="11"/>
      <c r="L259" s="11"/>
      <c r="M259" s="11"/>
      <c r="N259" s="11"/>
      <c r="O259" s="11"/>
      <c r="P259" s="11"/>
      <c r="Q259" s="11"/>
      <c r="R259" s="11"/>
      <c r="S259" s="11"/>
      <c r="T259" s="11"/>
      <c r="U259" s="11"/>
    </row>
    <row r="260" spans="1:21" ht="25.5">
      <c r="A260" s="159">
        <f t="shared" si="12"/>
        <v>3.4000000000000004</v>
      </c>
      <c r="B260" s="160" t="s">
        <v>151</v>
      </c>
      <c r="C260" s="246">
        <v>2335.5300000000002</v>
      </c>
      <c r="D260" s="247" t="s">
        <v>18</v>
      </c>
      <c r="E260" s="61"/>
      <c r="F260" s="98">
        <f t="shared" si="11"/>
        <v>0</v>
      </c>
      <c r="G260" s="16"/>
      <c r="H260" s="11"/>
      <c r="I260" s="17"/>
      <c r="J260" s="17"/>
      <c r="K260" s="11"/>
      <c r="L260" s="11"/>
      <c r="M260" s="11"/>
      <c r="N260" s="11"/>
      <c r="O260" s="11"/>
      <c r="P260" s="11"/>
      <c r="Q260" s="11"/>
      <c r="R260" s="11"/>
      <c r="S260" s="11"/>
      <c r="T260" s="11"/>
      <c r="U260" s="11"/>
    </row>
    <row r="261" spans="1:21" ht="25.5">
      <c r="A261" s="159">
        <f t="shared" si="12"/>
        <v>3.5000000000000004</v>
      </c>
      <c r="B261" s="156" t="s">
        <v>148</v>
      </c>
      <c r="C261" s="248">
        <f>656.83+C259</f>
        <v>1824.5950000000003</v>
      </c>
      <c r="D261" s="245" t="s">
        <v>18</v>
      </c>
      <c r="E261" s="112"/>
      <c r="F261" s="98">
        <f t="shared" si="11"/>
        <v>0</v>
      </c>
      <c r="G261" s="16"/>
      <c r="H261" s="11"/>
      <c r="I261" s="17"/>
      <c r="J261" s="17"/>
      <c r="K261" s="11"/>
      <c r="L261" s="11"/>
      <c r="M261" s="11"/>
      <c r="N261" s="11"/>
      <c r="O261" s="11"/>
      <c r="P261" s="11"/>
      <c r="Q261" s="11"/>
      <c r="R261" s="11"/>
      <c r="S261" s="11"/>
      <c r="T261" s="11"/>
      <c r="U261" s="11"/>
    </row>
    <row r="262" spans="1:21">
      <c r="A262" s="142"/>
      <c r="B262" s="163"/>
      <c r="C262" s="144"/>
      <c r="D262" s="141"/>
      <c r="E262" s="90"/>
      <c r="F262" s="381"/>
      <c r="G262" s="16"/>
      <c r="H262" s="11"/>
      <c r="I262" s="17"/>
      <c r="J262" s="17"/>
      <c r="K262" s="11"/>
      <c r="L262" s="11"/>
      <c r="M262" s="11"/>
      <c r="N262" s="11"/>
      <c r="O262" s="11"/>
      <c r="P262" s="11"/>
      <c r="Q262" s="11"/>
      <c r="R262" s="11"/>
      <c r="S262" s="11"/>
      <c r="T262" s="11"/>
      <c r="U262" s="11"/>
    </row>
    <row r="263" spans="1:21">
      <c r="A263" s="164">
        <v>4</v>
      </c>
      <c r="B263" s="255" t="s">
        <v>522</v>
      </c>
      <c r="C263" s="144"/>
      <c r="D263" s="141"/>
      <c r="E263" s="90"/>
      <c r="F263" s="381"/>
      <c r="G263" s="16"/>
      <c r="H263" s="11"/>
      <c r="I263" s="17"/>
      <c r="J263" s="17"/>
      <c r="K263" s="11"/>
      <c r="L263" s="11"/>
      <c r="M263" s="11"/>
      <c r="N263" s="11"/>
      <c r="O263" s="11"/>
      <c r="P263" s="11"/>
      <c r="Q263" s="11"/>
      <c r="R263" s="11"/>
      <c r="S263" s="11"/>
      <c r="T263" s="11"/>
      <c r="U263" s="11"/>
    </row>
    <row r="264" spans="1:21">
      <c r="A264" s="142">
        <v>4.0999999999999996</v>
      </c>
      <c r="B264" s="163" t="s">
        <v>402</v>
      </c>
      <c r="C264" s="144">
        <v>2975.44</v>
      </c>
      <c r="D264" s="141" t="s">
        <v>10</v>
      </c>
      <c r="E264" s="113"/>
      <c r="F264" s="381">
        <f>+C264*E264</f>
        <v>0</v>
      </c>
      <c r="G264" s="16"/>
      <c r="H264" s="31"/>
      <c r="I264" s="17"/>
      <c r="J264" s="17"/>
      <c r="K264" s="11"/>
      <c r="L264" s="11"/>
      <c r="M264" s="11"/>
      <c r="N264" s="11"/>
      <c r="O264" s="11"/>
      <c r="P264" s="11"/>
      <c r="Q264" s="11"/>
      <c r="R264" s="11"/>
      <c r="S264" s="11"/>
      <c r="T264" s="11"/>
      <c r="U264" s="11"/>
    </row>
    <row r="265" spans="1:21">
      <c r="A265" s="142">
        <v>4.2</v>
      </c>
      <c r="B265" s="163" t="s">
        <v>408</v>
      </c>
      <c r="C265" s="144">
        <v>1239.68</v>
      </c>
      <c r="D265" s="141" t="s">
        <v>10</v>
      </c>
      <c r="E265" s="113"/>
      <c r="F265" s="381">
        <f t="shared" ref="F265:F268" si="13">+C265*E265</f>
        <v>0</v>
      </c>
      <c r="G265" s="16"/>
      <c r="H265" s="31"/>
      <c r="I265" s="17"/>
      <c r="J265" s="17"/>
      <c r="K265" s="11"/>
      <c r="L265" s="11"/>
      <c r="M265" s="11"/>
      <c r="N265" s="11"/>
      <c r="O265" s="11"/>
      <c r="P265" s="11"/>
      <c r="Q265" s="11"/>
      <c r="R265" s="11"/>
      <c r="S265" s="11"/>
      <c r="T265" s="11"/>
      <c r="U265" s="11"/>
    </row>
    <row r="266" spans="1:21">
      <c r="A266" s="142">
        <v>4.3</v>
      </c>
      <c r="B266" s="163" t="s">
        <v>14</v>
      </c>
      <c r="C266" s="144">
        <v>453.2</v>
      </c>
      <c r="D266" s="141" t="s">
        <v>10</v>
      </c>
      <c r="E266" s="113"/>
      <c r="F266" s="381">
        <f t="shared" si="13"/>
        <v>0</v>
      </c>
      <c r="G266" s="16"/>
      <c r="H266" s="31"/>
      <c r="I266" s="17"/>
      <c r="J266" s="17"/>
      <c r="K266" s="11"/>
      <c r="L266" s="11"/>
      <c r="M266" s="11"/>
      <c r="N266" s="11"/>
      <c r="O266" s="11"/>
      <c r="P266" s="11"/>
      <c r="Q266" s="11"/>
      <c r="R266" s="11"/>
      <c r="S266" s="11"/>
      <c r="T266" s="11"/>
      <c r="U266" s="11"/>
    </row>
    <row r="267" spans="1:21">
      <c r="A267" s="142">
        <v>4.4000000000000004</v>
      </c>
      <c r="B267" s="163" t="s">
        <v>150</v>
      </c>
      <c r="C267" s="144">
        <v>590.19000000000005</v>
      </c>
      <c r="D267" s="141" t="s">
        <v>10</v>
      </c>
      <c r="E267" s="113"/>
      <c r="F267" s="381">
        <f t="shared" si="13"/>
        <v>0</v>
      </c>
      <c r="G267" s="16"/>
      <c r="H267" s="31"/>
      <c r="I267" s="17"/>
      <c r="J267" s="17"/>
      <c r="K267" s="11"/>
      <c r="L267" s="11"/>
      <c r="M267" s="11"/>
      <c r="N267" s="11"/>
      <c r="O267" s="11"/>
      <c r="P267" s="11"/>
      <c r="Q267" s="11"/>
      <c r="R267" s="11"/>
      <c r="S267" s="11"/>
      <c r="T267" s="11"/>
      <c r="U267" s="11"/>
    </row>
    <row r="268" spans="1:21">
      <c r="A268" s="142">
        <v>4.5</v>
      </c>
      <c r="B268" s="163" t="s">
        <v>409</v>
      </c>
      <c r="C268" s="144">
        <v>345.78</v>
      </c>
      <c r="D268" s="141" t="s">
        <v>10</v>
      </c>
      <c r="E268" s="113"/>
      <c r="F268" s="381">
        <f t="shared" si="13"/>
        <v>0</v>
      </c>
      <c r="G268" s="16"/>
      <c r="H268" s="31"/>
      <c r="I268" s="17"/>
      <c r="J268" s="17"/>
      <c r="K268" s="11"/>
      <c r="L268" s="11"/>
      <c r="M268" s="11"/>
      <c r="N268" s="11"/>
      <c r="O268" s="11"/>
      <c r="P268" s="11"/>
      <c r="Q268" s="11"/>
      <c r="R268" s="11"/>
      <c r="S268" s="11"/>
      <c r="T268" s="11"/>
      <c r="U268" s="11"/>
    </row>
    <row r="269" spans="1:21">
      <c r="A269" s="142"/>
      <c r="B269" s="163"/>
      <c r="C269" s="144"/>
      <c r="D269" s="141"/>
      <c r="E269" s="90"/>
      <c r="F269" s="381"/>
      <c r="G269" s="16"/>
      <c r="H269" s="11"/>
      <c r="I269" s="17"/>
      <c r="J269" s="17"/>
      <c r="K269" s="11"/>
      <c r="L269" s="11"/>
      <c r="M269" s="11"/>
      <c r="N269" s="11"/>
      <c r="O269" s="11"/>
      <c r="P269" s="11"/>
      <c r="Q269" s="11"/>
      <c r="R269" s="11"/>
      <c r="S269" s="11"/>
      <c r="T269" s="11"/>
      <c r="U269" s="11"/>
    </row>
    <row r="270" spans="1:21">
      <c r="A270" s="164">
        <v>5</v>
      </c>
      <c r="B270" s="165" t="s">
        <v>15</v>
      </c>
      <c r="C270" s="144"/>
      <c r="D270" s="141"/>
      <c r="E270" s="90"/>
      <c r="F270" s="381"/>
      <c r="G270" s="16"/>
      <c r="H270" s="11"/>
      <c r="I270" s="17"/>
      <c r="J270" s="17"/>
      <c r="K270" s="11"/>
      <c r="L270" s="11"/>
      <c r="M270" s="11"/>
      <c r="N270" s="11"/>
      <c r="O270" s="11"/>
      <c r="P270" s="11"/>
      <c r="Q270" s="11"/>
      <c r="R270" s="11"/>
      <c r="S270" s="11"/>
      <c r="T270" s="11"/>
      <c r="U270" s="11"/>
    </row>
    <row r="271" spans="1:21">
      <c r="A271" s="142">
        <v>5.0999999999999996</v>
      </c>
      <c r="B271" s="163" t="s">
        <v>402</v>
      </c>
      <c r="C271" s="144">
        <f>+C264+C265</f>
        <v>4215.12</v>
      </c>
      <c r="D271" s="141" t="s">
        <v>10</v>
      </c>
      <c r="E271" s="90"/>
      <c r="F271" s="381">
        <f>+C271*E271</f>
        <v>0</v>
      </c>
      <c r="G271" s="16"/>
      <c r="H271" s="11"/>
      <c r="I271" s="17"/>
      <c r="J271" s="17"/>
      <c r="K271" s="11"/>
      <c r="L271" s="11"/>
      <c r="M271" s="11"/>
      <c r="N271" s="11"/>
      <c r="O271" s="11"/>
      <c r="P271" s="11"/>
      <c r="Q271" s="11"/>
      <c r="R271" s="11"/>
      <c r="S271" s="11"/>
      <c r="T271" s="11"/>
      <c r="U271" s="11"/>
    </row>
    <row r="272" spans="1:21">
      <c r="A272" s="142">
        <v>5.2</v>
      </c>
      <c r="B272" s="163" t="s">
        <v>401</v>
      </c>
      <c r="C272" s="144">
        <f>+C266</f>
        <v>453.2</v>
      </c>
      <c r="D272" s="141" t="s">
        <v>10</v>
      </c>
      <c r="E272" s="90"/>
      <c r="F272" s="381">
        <f t="shared" ref="F272:F273" si="14">+C272*E272</f>
        <v>0</v>
      </c>
      <c r="G272" s="16"/>
      <c r="H272" s="11"/>
      <c r="I272" s="17"/>
      <c r="J272" s="17"/>
      <c r="K272" s="11"/>
      <c r="L272" s="11"/>
      <c r="M272" s="11"/>
      <c r="N272" s="11"/>
      <c r="O272" s="11"/>
      <c r="P272" s="11"/>
      <c r="Q272" s="11"/>
      <c r="R272" s="11"/>
      <c r="S272" s="11"/>
      <c r="T272" s="11"/>
      <c r="U272" s="11"/>
    </row>
    <row r="273" spans="1:21">
      <c r="A273" s="142">
        <v>5.3</v>
      </c>
      <c r="B273" s="163" t="s">
        <v>334</v>
      </c>
      <c r="C273" s="144">
        <f>+C267</f>
        <v>590.19000000000005</v>
      </c>
      <c r="D273" s="141" t="s">
        <v>10</v>
      </c>
      <c r="E273" s="90"/>
      <c r="F273" s="381">
        <f t="shared" si="14"/>
        <v>0</v>
      </c>
      <c r="G273" s="16"/>
      <c r="H273" s="11"/>
      <c r="I273" s="17"/>
      <c r="J273" s="17"/>
      <c r="K273" s="11"/>
      <c r="L273" s="11"/>
      <c r="M273" s="11"/>
      <c r="N273" s="11"/>
      <c r="O273" s="11"/>
      <c r="P273" s="11"/>
      <c r="Q273" s="11"/>
      <c r="R273" s="11"/>
      <c r="S273" s="11"/>
      <c r="T273" s="11"/>
      <c r="U273" s="11"/>
    </row>
    <row r="274" spans="1:21">
      <c r="A274" s="142">
        <v>5.4</v>
      </c>
      <c r="B274" s="163" t="s">
        <v>403</v>
      </c>
      <c r="C274" s="144">
        <f>+C268</f>
        <v>345.78</v>
      </c>
      <c r="D274" s="141" t="s">
        <v>10</v>
      </c>
      <c r="E274" s="90"/>
      <c r="F274" s="381">
        <f>+C274*E274</f>
        <v>0</v>
      </c>
      <c r="G274" s="16"/>
      <c r="H274" s="11"/>
      <c r="I274" s="17"/>
      <c r="J274" s="17"/>
      <c r="K274" s="11"/>
      <c r="L274" s="11"/>
      <c r="M274" s="11"/>
      <c r="N274" s="11"/>
      <c r="O274" s="11"/>
      <c r="P274" s="11"/>
      <c r="Q274" s="11"/>
      <c r="R274" s="11"/>
      <c r="S274" s="11"/>
      <c r="T274" s="11"/>
      <c r="U274" s="11"/>
    </row>
    <row r="275" spans="1:21" ht="25.5">
      <c r="A275" s="421">
        <v>5.5</v>
      </c>
      <c r="B275" s="440" t="s">
        <v>523</v>
      </c>
      <c r="C275" s="472">
        <v>20</v>
      </c>
      <c r="D275" s="253" t="s">
        <v>21</v>
      </c>
      <c r="E275" s="90"/>
      <c r="F275" s="381">
        <f>+C275*E275</f>
        <v>0</v>
      </c>
      <c r="G275" s="16"/>
      <c r="H275" s="11"/>
      <c r="I275" s="17"/>
      <c r="J275" s="17"/>
      <c r="K275" s="11"/>
      <c r="L275" s="11"/>
      <c r="M275" s="11"/>
      <c r="N275" s="11"/>
      <c r="O275" s="11"/>
      <c r="P275" s="11"/>
      <c r="Q275" s="11"/>
      <c r="R275" s="11"/>
      <c r="S275" s="11"/>
      <c r="T275" s="11"/>
      <c r="U275" s="11"/>
    </row>
    <row r="276" spans="1:21">
      <c r="A276" s="142"/>
      <c r="B276" s="163"/>
      <c r="C276" s="166"/>
      <c r="D276" s="141"/>
      <c r="E276" s="90"/>
      <c r="F276" s="381"/>
      <c r="G276" s="16"/>
      <c r="H276" s="11"/>
      <c r="I276" s="17"/>
      <c r="J276" s="17"/>
      <c r="K276" s="11"/>
      <c r="L276" s="11"/>
      <c r="M276" s="11"/>
      <c r="N276" s="11"/>
      <c r="O276" s="11"/>
      <c r="P276" s="11"/>
      <c r="Q276" s="11"/>
      <c r="R276" s="11"/>
      <c r="S276" s="11"/>
      <c r="T276" s="11"/>
      <c r="U276" s="11"/>
    </row>
    <row r="277" spans="1:21">
      <c r="A277" s="167">
        <v>6</v>
      </c>
      <c r="B277" s="168" t="s">
        <v>16</v>
      </c>
      <c r="C277" s="169"/>
      <c r="D277" s="21"/>
      <c r="E277" s="96"/>
      <c r="F277" s="381"/>
      <c r="G277" s="16"/>
      <c r="H277" s="11"/>
      <c r="I277" s="17"/>
      <c r="J277" s="17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</row>
    <row r="278" spans="1:21">
      <c r="A278" s="170">
        <v>6.1</v>
      </c>
      <c r="B278" s="163" t="s">
        <v>404</v>
      </c>
      <c r="C278" s="144">
        <v>4053</v>
      </c>
      <c r="D278" s="21" t="s">
        <v>10</v>
      </c>
      <c r="E278" s="96"/>
      <c r="F278" s="381">
        <f>+C278*E278</f>
        <v>0</v>
      </c>
      <c r="G278" s="16"/>
      <c r="H278" s="85"/>
      <c r="I278" s="17"/>
      <c r="J278" s="17"/>
      <c r="K278" s="11"/>
      <c r="L278" s="11"/>
      <c r="M278" s="11"/>
      <c r="N278" s="11"/>
      <c r="O278" s="11"/>
      <c r="P278" s="11"/>
      <c r="Q278" s="11"/>
      <c r="R278" s="11"/>
      <c r="S278" s="11"/>
      <c r="T278" s="11"/>
      <c r="U278" s="11"/>
    </row>
    <row r="279" spans="1:21">
      <c r="A279" s="170">
        <v>5.2</v>
      </c>
      <c r="B279" s="163" t="s">
        <v>405</v>
      </c>
      <c r="C279" s="173">
        <v>440</v>
      </c>
      <c r="D279" s="21" t="s">
        <v>10</v>
      </c>
      <c r="E279" s="96"/>
      <c r="F279" s="381">
        <f t="shared" ref="F279:F281" si="15">+C279*E279</f>
        <v>0</v>
      </c>
      <c r="G279" s="16"/>
      <c r="H279" s="11"/>
      <c r="I279" s="17"/>
      <c r="J279" s="17"/>
      <c r="K279" s="11"/>
      <c r="L279" s="11"/>
      <c r="M279" s="11"/>
      <c r="N279" s="11"/>
      <c r="O279" s="11"/>
      <c r="P279" s="11"/>
      <c r="Q279" s="11"/>
      <c r="R279" s="11"/>
      <c r="S279" s="11"/>
      <c r="T279" s="11"/>
      <c r="U279" s="11"/>
    </row>
    <row r="280" spans="1:21">
      <c r="A280" s="170">
        <v>5.3</v>
      </c>
      <c r="B280" s="163" t="s">
        <v>406</v>
      </c>
      <c r="C280" s="173">
        <v>573</v>
      </c>
      <c r="D280" s="21" t="s">
        <v>10</v>
      </c>
      <c r="E280" s="96"/>
      <c r="F280" s="381">
        <f t="shared" si="15"/>
        <v>0</v>
      </c>
      <c r="G280" s="16"/>
      <c r="H280" s="11"/>
      <c r="I280" s="17"/>
      <c r="J280" s="17"/>
      <c r="K280" s="11"/>
      <c r="L280" s="11"/>
      <c r="M280" s="11"/>
      <c r="N280" s="11"/>
      <c r="O280" s="11"/>
      <c r="P280" s="11"/>
      <c r="Q280" s="11"/>
      <c r="R280" s="11"/>
      <c r="S280" s="11"/>
      <c r="T280" s="11"/>
      <c r="U280" s="11"/>
    </row>
    <row r="281" spans="1:21">
      <c r="A281" s="170">
        <v>6.4</v>
      </c>
      <c r="B281" s="163" t="s">
        <v>407</v>
      </c>
      <c r="C281" s="173">
        <v>339</v>
      </c>
      <c r="D281" s="21" t="s">
        <v>10</v>
      </c>
      <c r="E281" s="96"/>
      <c r="F281" s="381">
        <f t="shared" si="15"/>
        <v>0</v>
      </c>
      <c r="G281" s="16"/>
      <c r="H281" s="11"/>
      <c r="I281" s="17"/>
      <c r="J281" s="17"/>
      <c r="K281" s="11"/>
      <c r="L281" s="11"/>
      <c r="M281" s="11"/>
      <c r="N281" s="11"/>
      <c r="O281" s="11"/>
      <c r="P281" s="11"/>
      <c r="Q281" s="11"/>
      <c r="R281" s="11"/>
      <c r="S281" s="11"/>
      <c r="T281" s="11"/>
      <c r="U281" s="11"/>
    </row>
    <row r="282" spans="1:21">
      <c r="A282" s="170"/>
      <c r="B282" s="172"/>
      <c r="C282" s="173"/>
      <c r="D282" s="21"/>
      <c r="E282" s="96"/>
      <c r="F282" s="381"/>
      <c r="G282" s="16"/>
      <c r="H282" s="11"/>
      <c r="I282" s="17"/>
      <c r="J282" s="17"/>
      <c r="K282" s="11"/>
      <c r="L282" s="11"/>
      <c r="M282" s="11"/>
      <c r="N282" s="11"/>
      <c r="O282" s="11"/>
      <c r="P282" s="11"/>
      <c r="Q282" s="11"/>
      <c r="R282" s="11"/>
      <c r="S282" s="11"/>
      <c r="T282" s="11"/>
      <c r="U282" s="11"/>
    </row>
    <row r="283" spans="1:21">
      <c r="A283" s="167">
        <v>7</v>
      </c>
      <c r="B283" s="139" t="s">
        <v>168</v>
      </c>
      <c r="C283" s="166"/>
      <c r="D283" s="141"/>
      <c r="E283" s="90"/>
      <c r="F283" s="381"/>
      <c r="G283" s="16"/>
      <c r="H283" s="11"/>
      <c r="I283" s="17"/>
      <c r="J283" s="17"/>
      <c r="K283" s="11"/>
      <c r="L283" s="11"/>
      <c r="M283" s="11"/>
      <c r="N283" s="11"/>
      <c r="O283" s="11"/>
      <c r="P283" s="11"/>
      <c r="Q283" s="11"/>
      <c r="R283" s="11"/>
      <c r="S283" s="11"/>
      <c r="T283" s="11"/>
      <c r="U283" s="11"/>
    </row>
    <row r="284" spans="1:21" ht="51">
      <c r="A284" s="170">
        <v>7.1</v>
      </c>
      <c r="B284" s="174" t="s">
        <v>411</v>
      </c>
      <c r="C284" s="166">
        <v>12</v>
      </c>
      <c r="D284" s="141" t="s">
        <v>21</v>
      </c>
      <c r="E284" s="90"/>
      <c r="F284" s="381">
        <f>+C284*E284</f>
        <v>0</v>
      </c>
      <c r="G284" s="16"/>
      <c r="H284" s="11"/>
      <c r="I284" s="17"/>
      <c r="J284" s="17"/>
      <c r="K284" s="11"/>
      <c r="L284" s="11"/>
      <c r="M284" s="11"/>
      <c r="N284" s="11"/>
      <c r="O284" s="11"/>
      <c r="P284" s="11"/>
      <c r="Q284" s="11"/>
      <c r="R284" s="11"/>
      <c r="S284" s="11"/>
      <c r="T284" s="11"/>
      <c r="U284" s="11"/>
    </row>
    <row r="285" spans="1:21" ht="51">
      <c r="A285" s="170">
        <v>7.2</v>
      </c>
      <c r="B285" s="174" t="s">
        <v>410</v>
      </c>
      <c r="C285" s="166">
        <v>9</v>
      </c>
      <c r="D285" s="141" t="s">
        <v>21</v>
      </c>
      <c r="E285" s="90"/>
      <c r="F285" s="381">
        <f>+C285*E285</f>
        <v>0</v>
      </c>
      <c r="G285" s="16"/>
      <c r="H285" s="11"/>
      <c r="I285" s="17"/>
      <c r="J285" s="17"/>
      <c r="K285" s="11"/>
      <c r="L285" s="11"/>
      <c r="M285" s="11"/>
      <c r="N285" s="11"/>
      <c r="O285" s="11"/>
      <c r="P285" s="11"/>
      <c r="Q285" s="11"/>
      <c r="R285" s="11"/>
      <c r="S285" s="11"/>
      <c r="T285" s="11"/>
      <c r="U285" s="11"/>
    </row>
    <row r="286" spans="1:21" ht="51">
      <c r="A286" s="170">
        <v>7.3</v>
      </c>
      <c r="B286" s="174" t="s">
        <v>412</v>
      </c>
      <c r="C286" s="166">
        <v>5</v>
      </c>
      <c r="D286" s="141" t="s">
        <v>21</v>
      </c>
      <c r="E286" s="90"/>
      <c r="F286" s="381">
        <f>+C286*E286</f>
        <v>0</v>
      </c>
      <c r="G286" s="16"/>
      <c r="H286" s="11"/>
      <c r="I286" s="17"/>
      <c r="J286" s="17"/>
      <c r="K286" s="11"/>
      <c r="L286" s="11"/>
      <c r="M286" s="11"/>
      <c r="N286" s="11"/>
      <c r="O286" s="11"/>
      <c r="P286" s="11"/>
      <c r="Q286" s="11"/>
      <c r="R286" s="11"/>
      <c r="S286" s="11"/>
      <c r="T286" s="11"/>
      <c r="U286" s="11"/>
    </row>
    <row r="287" spans="1:21">
      <c r="A287" s="170">
        <v>7.4</v>
      </c>
      <c r="B287" s="163" t="s">
        <v>33</v>
      </c>
      <c r="C287" s="166">
        <v>2</v>
      </c>
      <c r="D287" s="141" t="s">
        <v>21</v>
      </c>
      <c r="E287" s="90"/>
      <c r="F287" s="381">
        <f t="shared" ref="F287" si="16">+C287*E287</f>
        <v>0</v>
      </c>
      <c r="G287" s="16"/>
      <c r="H287" s="11"/>
      <c r="I287" s="17"/>
      <c r="J287" s="17"/>
      <c r="K287" s="11"/>
      <c r="L287" s="11"/>
      <c r="M287" s="11"/>
      <c r="N287" s="11"/>
      <c r="O287" s="11"/>
      <c r="P287" s="11"/>
      <c r="Q287" s="11"/>
      <c r="R287" s="11"/>
      <c r="S287" s="11"/>
      <c r="T287" s="11"/>
      <c r="U287" s="11"/>
    </row>
    <row r="288" spans="1:21">
      <c r="A288" s="170"/>
      <c r="B288" s="174"/>
      <c r="C288" s="166"/>
      <c r="D288" s="141"/>
      <c r="E288" s="90"/>
      <c r="F288" s="381"/>
      <c r="G288" s="16"/>
      <c r="H288" s="11"/>
      <c r="I288" s="17"/>
      <c r="J288" s="17"/>
      <c r="K288" s="11"/>
      <c r="L288" s="11"/>
      <c r="M288" s="11"/>
      <c r="N288" s="11"/>
      <c r="O288" s="11"/>
      <c r="P288" s="11"/>
      <c r="Q288" s="11"/>
      <c r="R288" s="11"/>
      <c r="S288" s="11"/>
      <c r="T288" s="11"/>
      <c r="U288" s="11"/>
    </row>
    <row r="289" spans="1:21" ht="51">
      <c r="A289" s="167">
        <v>8</v>
      </c>
      <c r="B289" s="445" t="s">
        <v>502</v>
      </c>
      <c r="C289" s="250"/>
      <c r="D289" s="141"/>
      <c r="E289" s="90"/>
      <c r="F289" s="381"/>
      <c r="G289" s="16"/>
      <c r="H289" s="11"/>
      <c r="I289" s="17"/>
      <c r="J289" s="17"/>
      <c r="K289" s="11"/>
      <c r="L289" s="11"/>
      <c r="M289" s="11"/>
      <c r="N289" s="11"/>
      <c r="O289" s="11"/>
      <c r="P289" s="11"/>
      <c r="Q289" s="11"/>
      <c r="R289" s="11"/>
      <c r="S289" s="11"/>
      <c r="T289" s="11"/>
      <c r="U289" s="11"/>
    </row>
    <row r="290" spans="1:21">
      <c r="A290" s="446">
        <v>8.1</v>
      </c>
      <c r="B290" s="444" t="s">
        <v>503</v>
      </c>
      <c r="C290" s="447">
        <v>1</v>
      </c>
      <c r="D290" s="448" t="s">
        <v>21</v>
      </c>
      <c r="E290" s="449"/>
      <c r="F290" s="450">
        <f>ROUND(E290*C290,2)</f>
        <v>0</v>
      </c>
      <c r="G290" s="16"/>
      <c r="H290" s="11"/>
      <c r="I290" s="17"/>
      <c r="J290" s="17"/>
      <c r="K290" s="11"/>
      <c r="L290" s="11"/>
      <c r="M290" s="11"/>
      <c r="N290" s="11"/>
      <c r="O290" s="11"/>
      <c r="P290" s="11"/>
      <c r="Q290" s="11"/>
      <c r="R290" s="11"/>
      <c r="S290" s="11"/>
      <c r="T290" s="11"/>
      <c r="U290" s="11"/>
    </row>
    <row r="291" spans="1:21">
      <c r="A291" s="446">
        <v>8.1999999999999993</v>
      </c>
      <c r="B291" s="444" t="s">
        <v>504</v>
      </c>
      <c r="C291" s="451">
        <v>1</v>
      </c>
      <c r="D291" s="452" t="s">
        <v>21</v>
      </c>
      <c r="E291" s="453"/>
      <c r="F291" s="454">
        <f t="shared" ref="F291:F292" si="17">+C291*E291</f>
        <v>0</v>
      </c>
      <c r="G291" s="16"/>
      <c r="H291" s="11"/>
      <c r="I291" s="17"/>
      <c r="J291" s="17"/>
      <c r="K291" s="11"/>
      <c r="L291" s="11"/>
      <c r="M291" s="11"/>
      <c r="N291" s="11"/>
      <c r="O291" s="11"/>
      <c r="P291" s="11"/>
      <c r="Q291" s="11"/>
      <c r="R291" s="11"/>
      <c r="S291" s="11"/>
      <c r="T291" s="11"/>
      <c r="U291" s="11"/>
    </row>
    <row r="292" spans="1:21">
      <c r="A292" s="446">
        <v>8.3000000000000007</v>
      </c>
      <c r="B292" s="444" t="s">
        <v>505</v>
      </c>
      <c r="C292" s="451">
        <v>1</v>
      </c>
      <c r="D292" s="452" t="s">
        <v>21</v>
      </c>
      <c r="E292" s="453"/>
      <c r="F292" s="454">
        <f t="shared" si="17"/>
        <v>0</v>
      </c>
      <c r="G292" s="16"/>
      <c r="H292" s="11"/>
      <c r="I292" s="17"/>
      <c r="J292" s="17"/>
      <c r="K292" s="11"/>
      <c r="L292" s="11"/>
      <c r="M292" s="11"/>
      <c r="N292" s="11"/>
      <c r="O292" s="11"/>
      <c r="P292" s="11"/>
      <c r="Q292" s="11"/>
      <c r="R292" s="11"/>
      <c r="S292" s="11"/>
      <c r="T292" s="11"/>
      <c r="U292" s="11"/>
    </row>
    <row r="293" spans="1:21">
      <c r="A293" s="446"/>
      <c r="B293" s="455"/>
      <c r="C293" s="456"/>
      <c r="D293" s="457"/>
      <c r="E293" s="458"/>
      <c r="F293" s="454"/>
      <c r="G293" s="16"/>
      <c r="H293" s="11"/>
      <c r="I293" s="17"/>
      <c r="J293" s="17"/>
      <c r="K293" s="11"/>
      <c r="L293" s="11"/>
      <c r="M293" s="11"/>
      <c r="N293" s="11"/>
      <c r="O293" s="11"/>
      <c r="P293" s="11"/>
      <c r="Q293" s="11"/>
      <c r="R293" s="11"/>
      <c r="S293" s="11"/>
      <c r="T293" s="11"/>
      <c r="U293" s="11"/>
    </row>
    <row r="294" spans="1:21">
      <c r="A294" s="58">
        <v>9</v>
      </c>
      <c r="B294" s="176" t="s">
        <v>70</v>
      </c>
      <c r="C294" s="177"/>
      <c r="D294" s="178"/>
      <c r="E294" s="97"/>
      <c r="F294" s="91"/>
      <c r="G294" s="16"/>
      <c r="H294" s="11"/>
      <c r="I294" s="17"/>
      <c r="J294" s="17"/>
      <c r="K294" s="11"/>
      <c r="L294" s="11"/>
      <c r="M294" s="11"/>
      <c r="N294" s="11"/>
      <c r="O294" s="11"/>
      <c r="P294" s="11"/>
      <c r="Q294" s="11"/>
      <c r="R294" s="11"/>
      <c r="S294" s="11"/>
      <c r="T294" s="11"/>
      <c r="U294" s="11"/>
    </row>
    <row r="295" spans="1:21">
      <c r="A295" s="57">
        <v>9.1</v>
      </c>
      <c r="B295" s="149" t="s">
        <v>63</v>
      </c>
      <c r="C295" s="147">
        <f>+C253*0.2</f>
        <v>457.76000000000005</v>
      </c>
      <c r="D295" s="148" t="s">
        <v>18</v>
      </c>
      <c r="E295" s="91"/>
      <c r="F295" s="91">
        <f t="shared" ref="F295:F298" si="18">ROUND(C295*E295,2)</f>
        <v>0</v>
      </c>
      <c r="G295" s="16"/>
      <c r="H295" s="11"/>
      <c r="I295" s="17"/>
      <c r="J295" s="17"/>
      <c r="K295" s="11"/>
      <c r="L295" s="11"/>
      <c r="M295" s="11"/>
      <c r="N295" s="11"/>
      <c r="O295" s="11"/>
      <c r="P295" s="11"/>
      <c r="Q295" s="11"/>
      <c r="R295" s="11"/>
      <c r="S295" s="11"/>
      <c r="T295" s="11"/>
      <c r="U295" s="11"/>
    </row>
    <row r="296" spans="1:21" ht="25.5">
      <c r="A296" s="57">
        <f>+A295+0.1</f>
        <v>9.1999999999999993</v>
      </c>
      <c r="B296" s="149" t="s">
        <v>148</v>
      </c>
      <c r="C296" s="147">
        <f>+C295*1.2</f>
        <v>549.31200000000001</v>
      </c>
      <c r="D296" s="148" t="s">
        <v>18</v>
      </c>
      <c r="E296" s="91"/>
      <c r="F296" s="91">
        <f t="shared" si="18"/>
        <v>0</v>
      </c>
      <c r="G296" s="16"/>
      <c r="H296" s="11"/>
      <c r="I296" s="17"/>
      <c r="J296" s="17"/>
      <c r="K296" s="11"/>
      <c r="L296" s="11"/>
      <c r="M296" s="11"/>
      <c r="N296" s="11"/>
      <c r="O296" s="11"/>
      <c r="P296" s="11"/>
      <c r="Q296" s="11"/>
      <c r="R296" s="11"/>
      <c r="S296" s="11"/>
      <c r="T296" s="11"/>
      <c r="U296" s="11"/>
    </row>
    <row r="297" spans="1:21">
      <c r="A297" s="57">
        <f t="shared" ref="A297:A303" si="19">+A296+0.1</f>
        <v>9.2999999999999989</v>
      </c>
      <c r="B297" s="149" t="s">
        <v>155</v>
      </c>
      <c r="C297" s="179">
        <f>+C296</f>
        <v>549.31200000000001</v>
      </c>
      <c r="D297" s="180" t="s">
        <v>18</v>
      </c>
      <c r="E297" s="98"/>
      <c r="F297" s="98">
        <f t="shared" si="18"/>
        <v>0</v>
      </c>
      <c r="G297" s="16"/>
      <c r="H297" s="11"/>
      <c r="I297" s="17"/>
      <c r="J297" s="17"/>
      <c r="K297" s="11"/>
      <c r="L297" s="11"/>
      <c r="M297" s="11"/>
      <c r="N297" s="11"/>
      <c r="O297" s="11"/>
      <c r="P297" s="11"/>
      <c r="Q297" s="11"/>
      <c r="R297" s="11"/>
      <c r="S297" s="11"/>
      <c r="T297" s="11"/>
      <c r="U297" s="11"/>
    </row>
    <row r="298" spans="1:21" ht="25.5">
      <c r="A298" s="57">
        <f t="shared" si="19"/>
        <v>9.3999999999999986</v>
      </c>
      <c r="B298" s="149" t="s">
        <v>64</v>
      </c>
      <c r="C298" s="179">
        <f>+C297*0.95</f>
        <v>521.84640000000002</v>
      </c>
      <c r="D298" s="180" t="s">
        <v>18</v>
      </c>
      <c r="E298" s="98"/>
      <c r="F298" s="98">
        <f t="shared" si="18"/>
        <v>0</v>
      </c>
      <c r="G298" s="16"/>
      <c r="H298" s="11"/>
      <c r="I298" s="17"/>
      <c r="J298" s="17"/>
      <c r="K298" s="11"/>
      <c r="L298" s="11"/>
      <c r="M298" s="11"/>
      <c r="N298" s="11"/>
      <c r="O298" s="11"/>
      <c r="P298" s="11"/>
      <c r="Q298" s="11"/>
      <c r="R298" s="11"/>
      <c r="S298" s="11"/>
      <c r="T298" s="11"/>
      <c r="U298" s="11"/>
    </row>
    <row r="299" spans="1:21">
      <c r="A299" s="57">
        <f t="shared" si="19"/>
        <v>9.4999999999999982</v>
      </c>
      <c r="B299" s="149" t="s">
        <v>66</v>
      </c>
      <c r="C299" s="147">
        <f>+C253</f>
        <v>2288.8000000000002</v>
      </c>
      <c r="D299" s="182" t="s">
        <v>17</v>
      </c>
      <c r="E299" s="59"/>
      <c r="F299" s="91">
        <f>ROUND(C299*E299,2)</f>
        <v>0</v>
      </c>
      <c r="G299" s="16"/>
      <c r="H299" s="11"/>
      <c r="I299" s="17"/>
      <c r="J299" s="17"/>
      <c r="K299" s="11"/>
      <c r="L299" s="11"/>
      <c r="M299" s="11"/>
      <c r="N299" s="11"/>
      <c r="O299" s="11"/>
      <c r="P299" s="11"/>
      <c r="Q299" s="11"/>
      <c r="R299" s="11"/>
      <c r="S299" s="11"/>
      <c r="T299" s="11"/>
      <c r="U299" s="11"/>
    </row>
    <row r="300" spans="1:21">
      <c r="A300" s="57">
        <f t="shared" si="19"/>
        <v>9.5999999999999979</v>
      </c>
      <c r="B300" s="149" t="s">
        <v>65</v>
      </c>
      <c r="C300" s="147">
        <f>+C299</f>
        <v>2288.8000000000002</v>
      </c>
      <c r="D300" s="182" t="s">
        <v>17</v>
      </c>
      <c r="E300" s="59"/>
      <c r="F300" s="91">
        <f t="shared" ref="F300:F302" si="20">ROUND(C300*E300,2)</f>
        <v>0</v>
      </c>
      <c r="G300" s="16"/>
      <c r="H300" s="11"/>
      <c r="I300" s="17"/>
      <c r="J300" s="17"/>
      <c r="K300" s="11"/>
      <c r="L300" s="11"/>
      <c r="M300" s="11"/>
      <c r="N300" s="11"/>
      <c r="O300" s="11"/>
      <c r="P300" s="11"/>
      <c r="Q300" s="11"/>
      <c r="R300" s="11"/>
      <c r="S300" s="11"/>
      <c r="T300" s="11"/>
      <c r="U300" s="11"/>
    </row>
    <row r="301" spans="1:21">
      <c r="A301" s="57">
        <f t="shared" si="19"/>
        <v>9.6999999999999975</v>
      </c>
      <c r="B301" s="149" t="s">
        <v>67</v>
      </c>
      <c r="C301" s="147">
        <f>+C253*0.05*1.3</f>
        <v>148.77200000000002</v>
      </c>
      <c r="D301" s="182" t="s">
        <v>18</v>
      </c>
      <c r="E301" s="91"/>
      <c r="F301" s="91">
        <f t="shared" si="20"/>
        <v>0</v>
      </c>
      <c r="G301" s="16"/>
      <c r="H301" s="11"/>
      <c r="I301" s="17"/>
      <c r="J301" s="17"/>
      <c r="K301" s="11"/>
      <c r="L301" s="11"/>
      <c r="M301" s="11"/>
      <c r="N301" s="11"/>
      <c r="O301" s="11"/>
      <c r="P301" s="11"/>
      <c r="Q301" s="11"/>
      <c r="R301" s="11"/>
      <c r="S301" s="11"/>
      <c r="T301" s="11"/>
      <c r="U301" s="11"/>
    </row>
    <row r="302" spans="1:21">
      <c r="A302" s="57">
        <f t="shared" si="19"/>
        <v>9.7999999999999972</v>
      </c>
      <c r="B302" s="149" t="s">
        <v>68</v>
      </c>
      <c r="C302" s="147">
        <f>+C301</f>
        <v>148.77200000000002</v>
      </c>
      <c r="D302" s="182" t="s">
        <v>18</v>
      </c>
      <c r="E302" s="91"/>
      <c r="F302" s="91">
        <f t="shared" si="20"/>
        <v>0</v>
      </c>
      <c r="G302" s="16"/>
      <c r="H302" s="11"/>
      <c r="I302" s="17"/>
      <c r="J302" s="17"/>
      <c r="K302" s="11"/>
      <c r="L302" s="11"/>
      <c r="M302" s="11"/>
      <c r="N302" s="11"/>
      <c r="O302" s="11"/>
      <c r="P302" s="11"/>
      <c r="Q302" s="11"/>
      <c r="R302" s="11"/>
      <c r="S302" s="11"/>
      <c r="T302" s="11"/>
      <c r="U302" s="11"/>
    </row>
    <row r="303" spans="1:21" ht="12.75" customHeight="1">
      <c r="A303" s="57">
        <f t="shared" si="19"/>
        <v>9.8999999999999968</v>
      </c>
      <c r="B303" s="149" t="s">
        <v>169</v>
      </c>
      <c r="C303" s="147">
        <f>+C302*10</f>
        <v>1487.7200000000003</v>
      </c>
      <c r="D303" s="182" t="s">
        <v>69</v>
      </c>
      <c r="E303" s="91"/>
      <c r="F303" s="91">
        <f>ROUND(C303*E303,2)</f>
        <v>0</v>
      </c>
      <c r="G303" s="16"/>
      <c r="H303" s="11"/>
      <c r="I303" s="17"/>
      <c r="J303" s="17"/>
      <c r="K303" s="11"/>
      <c r="L303" s="11"/>
      <c r="M303" s="11"/>
      <c r="N303" s="11"/>
      <c r="O303" s="11"/>
      <c r="P303" s="11"/>
      <c r="Q303" s="11"/>
      <c r="R303" s="11"/>
      <c r="S303" s="11"/>
      <c r="T303" s="11"/>
      <c r="U303" s="11"/>
    </row>
    <row r="304" spans="1:21">
      <c r="A304" s="57"/>
      <c r="B304" s="149"/>
      <c r="C304" s="147"/>
      <c r="D304" s="182"/>
      <c r="E304" s="91"/>
      <c r="F304" s="91"/>
      <c r="G304" s="16"/>
      <c r="H304" s="11"/>
      <c r="I304" s="17"/>
      <c r="J304" s="17"/>
      <c r="K304" s="11"/>
      <c r="L304" s="11"/>
      <c r="M304" s="11"/>
      <c r="N304" s="11"/>
      <c r="O304" s="11"/>
      <c r="P304" s="11"/>
      <c r="Q304" s="11"/>
      <c r="R304" s="11"/>
      <c r="S304" s="11"/>
      <c r="T304" s="11"/>
      <c r="U304" s="11"/>
    </row>
    <row r="305" spans="1:21" ht="38.25">
      <c r="A305" s="60">
        <v>10</v>
      </c>
      <c r="B305" s="149" t="s">
        <v>156</v>
      </c>
      <c r="C305" s="251">
        <f>+C249</f>
        <v>2861</v>
      </c>
      <c r="D305" s="247" t="s">
        <v>10</v>
      </c>
      <c r="E305" s="61"/>
      <c r="F305" s="98">
        <f>ROUND(C305*E305,2)</f>
        <v>0</v>
      </c>
      <c r="G305" s="16"/>
      <c r="H305" s="11"/>
      <c r="I305" s="17"/>
      <c r="J305" s="17"/>
      <c r="K305" s="11"/>
      <c r="L305" s="11"/>
      <c r="M305" s="11"/>
      <c r="N305" s="11"/>
      <c r="O305" s="11"/>
      <c r="P305" s="11"/>
      <c r="Q305" s="11"/>
      <c r="R305" s="11"/>
      <c r="S305" s="11"/>
      <c r="T305" s="11"/>
      <c r="U305" s="11"/>
    </row>
    <row r="306" spans="1:21" ht="63.75">
      <c r="A306" s="60">
        <v>11</v>
      </c>
      <c r="B306" s="149" t="s">
        <v>157</v>
      </c>
      <c r="C306" s="251">
        <f>+C305</f>
        <v>2861</v>
      </c>
      <c r="D306" s="247" t="s">
        <v>10</v>
      </c>
      <c r="E306" s="61"/>
      <c r="F306" s="98">
        <f>ROUND(C306*E306,2)</f>
        <v>0</v>
      </c>
      <c r="G306" s="16"/>
      <c r="H306" s="11"/>
      <c r="I306" s="17"/>
      <c r="J306" s="17"/>
      <c r="K306" s="11"/>
      <c r="L306" s="11"/>
      <c r="M306" s="11"/>
      <c r="N306" s="11"/>
      <c r="O306" s="11"/>
      <c r="P306" s="11"/>
      <c r="Q306" s="11"/>
      <c r="R306" s="11"/>
      <c r="S306" s="11"/>
      <c r="T306" s="11"/>
      <c r="U306" s="11"/>
    </row>
    <row r="307" spans="1:21" ht="38.25">
      <c r="A307" s="62">
        <v>12</v>
      </c>
      <c r="B307" s="184" t="s">
        <v>158</v>
      </c>
      <c r="C307" s="251">
        <f>+C305</f>
        <v>2861</v>
      </c>
      <c r="D307" s="247" t="s">
        <v>10</v>
      </c>
      <c r="E307" s="61"/>
      <c r="F307" s="98">
        <f>ROUND(C307*E307,2)</f>
        <v>0</v>
      </c>
      <c r="G307" s="16"/>
      <c r="H307" s="11"/>
      <c r="I307" s="17"/>
      <c r="J307" s="17"/>
      <c r="K307" s="11"/>
      <c r="L307" s="11"/>
      <c r="M307" s="11"/>
      <c r="N307" s="11"/>
      <c r="O307" s="11"/>
      <c r="P307" s="11"/>
      <c r="Q307" s="11"/>
      <c r="R307" s="11"/>
      <c r="S307" s="11"/>
      <c r="T307" s="11"/>
      <c r="U307" s="11"/>
    </row>
    <row r="308" spans="1:21">
      <c r="A308" s="185"/>
      <c r="B308" s="186" t="s">
        <v>488</v>
      </c>
      <c r="C308" s="187"/>
      <c r="D308" s="44"/>
      <c r="E308" s="99"/>
      <c r="F308" s="382">
        <f>SUM(F249:F307)</f>
        <v>0</v>
      </c>
      <c r="G308" s="16"/>
      <c r="H308" s="11"/>
      <c r="I308" s="17"/>
      <c r="J308" s="17"/>
      <c r="K308" s="11"/>
      <c r="L308" s="11"/>
      <c r="M308" s="11"/>
      <c r="N308" s="11"/>
      <c r="O308" s="11"/>
      <c r="P308" s="11"/>
      <c r="Q308" s="11"/>
      <c r="R308" s="11"/>
      <c r="S308" s="11"/>
      <c r="T308" s="11"/>
      <c r="U308" s="11"/>
    </row>
    <row r="309" spans="1:21">
      <c r="A309" s="142"/>
      <c r="B309" s="163"/>
      <c r="C309" s="166"/>
      <c r="D309" s="141"/>
      <c r="E309" s="90"/>
      <c r="F309" s="381"/>
      <c r="G309" s="16"/>
      <c r="H309" s="11"/>
      <c r="I309" s="17"/>
      <c r="J309" s="17"/>
      <c r="K309" s="11"/>
      <c r="L309" s="11"/>
      <c r="M309" s="11"/>
      <c r="N309" s="11"/>
      <c r="O309" s="11"/>
      <c r="P309" s="11"/>
      <c r="Q309" s="11"/>
      <c r="R309" s="11"/>
      <c r="S309" s="11"/>
      <c r="T309" s="11"/>
      <c r="U309" s="11"/>
    </row>
    <row r="310" spans="1:21" ht="25.5">
      <c r="A310" s="138" t="s">
        <v>25</v>
      </c>
      <c r="B310" s="139" t="s">
        <v>166</v>
      </c>
      <c r="C310" s="252"/>
      <c r="D310" s="253"/>
      <c r="E310" s="114"/>
      <c r="F310" s="391"/>
      <c r="G310" s="16"/>
      <c r="H310" s="11"/>
      <c r="I310" s="17"/>
      <c r="J310" s="17"/>
      <c r="K310" s="11"/>
      <c r="L310" s="11"/>
      <c r="M310" s="11"/>
      <c r="N310" s="11"/>
      <c r="O310" s="11"/>
      <c r="P310" s="11"/>
      <c r="Q310" s="11"/>
      <c r="R310" s="11"/>
      <c r="S310" s="11"/>
      <c r="T310" s="11"/>
      <c r="U310" s="11"/>
    </row>
    <row r="311" spans="1:21">
      <c r="A311" s="254"/>
      <c r="B311" s="255"/>
      <c r="C311" s="252"/>
      <c r="D311" s="253"/>
      <c r="E311" s="114"/>
      <c r="F311" s="391"/>
      <c r="G311" s="16"/>
      <c r="H311" s="11"/>
      <c r="I311" s="17"/>
      <c r="J311" s="17"/>
      <c r="K311" s="11"/>
      <c r="L311" s="11"/>
      <c r="M311" s="11"/>
      <c r="N311" s="11"/>
      <c r="O311" s="11"/>
      <c r="P311" s="11"/>
      <c r="Q311" s="11"/>
      <c r="R311" s="11"/>
      <c r="S311" s="11"/>
      <c r="T311" s="11"/>
      <c r="U311" s="11"/>
    </row>
    <row r="312" spans="1:21">
      <c r="A312" s="142">
        <v>1</v>
      </c>
      <c r="B312" s="143" t="s">
        <v>75</v>
      </c>
      <c r="C312" s="144">
        <v>788.66</v>
      </c>
      <c r="D312" s="141" t="s">
        <v>10</v>
      </c>
      <c r="E312" s="90"/>
      <c r="F312" s="381">
        <f>+C312*E312</f>
        <v>0</v>
      </c>
      <c r="G312" s="16"/>
      <c r="H312" s="11"/>
      <c r="I312" s="17"/>
      <c r="J312" s="17"/>
      <c r="K312" s="11"/>
      <c r="L312" s="11"/>
      <c r="M312" s="11"/>
      <c r="N312" s="11"/>
      <c r="O312" s="11"/>
      <c r="P312" s="11"/>
      <c r="Q312" s="11"/>
      <c r="R312" s="11"/>
      <c r="S312" s="11"/>
      <c r="T312" s="11"/>
      <c r="U312" s="11"/>
    </row>
    <row r="313" spans="1:21">
      <c r="A313" s="142"/>
      <c r="B313" s="139"/>
      <c r="C313" s="144"/>
      <c r="D313" s="141"/>
      <c r="E313" s="90"/>
      <c r="F313" s="381"/>
      <c r="G313" s="16"/>
      <c r="H313" s="11"/>
      <c r="I313" s="17"/>
      <c r="J313" s="17"/>
      <c r="K313" s="11"/>
      <c r="L313" s="11"/>
      <c r="M313" s="11"/>
      <c r="N313" s="11"/>
      <c r="O313" s="11"/>
      <c r="P313" s="11"/>
      <c r="Q313" s="11"/>
      <c r="R313" s="11"/>
      <c r="S313" s="11"/>
      <c r="T313" s="11"/>
      <c r="U313" s="11"/>
    </row>
    <row r="314" spans="1:21">
      <c r="A314" s="153">
        <v>3</v>
      </c>
      <c r="B314" s="139" t="s">
        <v>11</v>
      </c>
      <c r="C314" s="144"/>
      <c r="D314" s="154"/>
      <c r="E314" s="93"/>
      <c r="F314" s="381"/>
      <c r="G314" s="16"/>
      <c r="H314" s="11"/>
      <c r="I314" s="17"/>
      <c r="J314" s="17"/>
      <c r="K314" s="11"/>
      <c r="L314" s="11"/>
      <c r="M314" s="11"/>
      <c r="N314" s="11"/>
      <c r="O314" s="11"/>
      <c r="P314" s="11"/>
      <c r="Q314" s="11"/>
      <c r="R314" s="11"/>
      <c r="S314" s="11"/>
      <c r="T314" s="11"/>
      <c r="U314" s="11"/>
    </row>
    <row r="315" spans="1:21">
      <c r="A315" s="155">
        <v>3.1</v>
      </c>
      <c r="B315" s="156" t="s">
        <v>288</v>
      </c>
      <c r="C315" s="244">
        <v>634.87</v>
      </c>
      <c r="D315" s="245" t="s">
        <v>18</v>
      </c>
      <c r="E315" s="112"/>
      <c r="F315" s="98">
        <f t="shared" ref="F315:F319" si="21">ROUND(C315*E315,2)</f>
        <v>0</v>
      </c>
      <c r="G315" s="16"/>
      <c r="H315" s="11"/>
      <c r="I315" s="17"/>
      <c r="J315" s="17"/>
      <c r="K315" s="11"/>
      <c r="L315" s="11"/>
      <c r="M315" s="11"/>
      <c r="N315" s="11"/>
      <c r="O315" s="11"/>
      <c r="P315" s="11"/>
      <c r="Q315" s="11"/>
      <c r="R315" s="11"/>
      <c r="S315" s="11"/>
      <c r="T315" s="11"/>
      <c r="U315" s="11"/>
    </row>
    <row r="316" spans="1:21" ht="25.5">
      <c r="A316" s="159">
        <f>+A315+0.1</f>
        <v>3.2</v>
      </c>
      <c r="B316" s="156" t="s">
        <v>147</v>
      </c>
      <c r="C316" s="244">
        <v>70.98</v>
      </c>
      <c r="D316" s="245" t="s">
        <v>18</v>
      </c>
      <c r="E316" s="112"/>
      <c r="F316" s="98">
        <f t="shared" si="21"/>
        <v>0</v>
      </c>
      <c r="G316" s="16"/>
      <c r="H316" s="11"/>
      <c r="I316" s="17"/>
      <c r="J316" s="17"/>
      <c r="K316" s="11"/>
      <c r="L316" s="11"/>
      <c r="M316" s="11"/>
      <c r="N316" s="11"/>
      <c r="O316" s="11"/>
      <c r="P316" s="11"/>
      <c r="Q316" s="11"/>
      <c r="R316" s="11"/>
      <c r="S316" s="11"/>
      <c r="T316" s="11"/>
      <c r="U316" s="11"/>
    </row>
    <row r="317" spans="1:21" ht="38.25">
      <c r="A317" s="159">
        <f t="shared" ref="A317:A319" si="22">+A316+0.1</f>
        <v>3.3000000000000003</v>
      </c>
      <c r="B317" s="156" t="s">
        <v>289</v>
      </c>
      <c r="C317" s="244">
        <f>+C318*0.5</f>
        <v>261.02999999999997</v>
      </c>
      <c r="D317" s="245" t="s">
        <v>18</v>
      </c>
      <c r="E317" s="112"/>
      <c r="F317" s="98">
        <f t="shared" si="21"/>
        <v>0</v>
      </c>
      <c r="G317" s="16"/>
      <c r="H317" s="11"/>
      <c r="I317" s="17"/>
      <c r="J317" s="17"/>
      <c r="K317" s="11"/>
      <c r="L317" s="11"/>
      <c r="M317" s="11"/>
      <c r="N317" s="11"/>
      <c r="O317" s="11"/>
      <c r="P317" s="11"/>
      <c r="Q317" s="11"/>
      <c r="R317" s="11"/>
      <c r="S317" s="11"/>
      <c r="T317" s="11"/>
      <c r="U317" s="11"/>
    </row>
    <row r="318" spans="1:21" ht="25.5">
      <c r="A318" s="159">
        <f t="shared" si="22"/>
        <v>3.4000000000000004</v>
      </c>
      <c r="B318" s="160" t="s">
        <v>151</v>
      </c>
      <c r="C318" s="246">
        <v>522.05999999999995</v>
      </c>
      <c r="D318" s="247" t="s">
        <v>18</v>
      </c>
      <c r="E318" s="61"/>
      <c r="F318" s="98">
        <f t="shared" si="21"/>
        <v>0</v>
      </c>
      <c r="G318" s="16"/>
      <c r="H318" s="11"/>
      <c r="I318" s="17"/>
      <c r="J318" s="17"/>
      <c r="K318" s="11"/>
      <c r="L318" s="11"/>
      <c r="M318" s="11"/>
      <c r="N318" s="11"/>
      <c r="O318" s="11"/>
      <c r="P318" s="11"/>
      <c r="Q318" s="11"/>
      <c r="R318" s="11"/>
      <c r="S318" s="11"/>
      <c r="T318" s="11"/>
      <c r="U318" s="11"/>
    </row>
    <row r="319" spans="1:21" ht="25.5">
      <c r="A319" s="159">
        <f t="shared" si="22"/>
        <v>3.5000000000000004</v>
      </c>
      <c r="B319" s="156" t="s">
        <v>148</v>
      </c>
      <c r="C319" s="248">
        <f>141.01+C317</f>
        <v>402.03999999999996</v>
      </c>
      <c r="D319" s="245" t="s">
        <v>18</v>
      </c>
      <c r="E319" s="112"/>
      <c r="F319" s="98">
        <f t="shared" si="21"/>
        <v>0</v>
      </c>
      <c r="G319" s="16"/>
      <c r="H319" s="11"/>
      <c r="I319" s="17"/>
      <c r="J319" s="17"/>
      <c r="K319" s="11"/>
      <c r="L319" s="11"/>
      <c r="M319" s="11"/>
      <c r="N319" s="11"/>
      <c r="O319" s="11"/>
      <c r="P319" s="11"/>
      <c r="Q319" s="11"/>
      <c r="R319" s="11"/>
      <c r="S319" s="11"/>
      <c r="T319" s="11"/>
      <c r="U319" s="11"/>
    </row>
    <row r="320" spans="1:21">
      <c r="A320" s="142"/>
      <c r="B320" s="163"/>
      <c r="C320" s="144"/>
      <c r="D320" s="141"/>
      <c r="E320" s="90"/>
      <c r="F320" s="381"/>
      <c r="G320" s="16"/>
      <c r="H320" s="11"/>
      <c r="I320" s="17"/>
      <c r="J320" s="17"/>
      <c r="K320" s="11"/>
      <c r="L320" s="11"/>
      <c r="M320" s="11"/>
      <c r="N320" s="11"/>
      <c r="O320" s="11"/>
      <c r="P320" s="11"/>
      <c r="Q320" s="11"/>
      <c r="R320" s="11"/>
      <c r="S320" s="11"/>
      <c r="T320" s="11"/>
      <c r="U320" s="11"/>
    </row>
    <row r="321" spans="1:21">
      <c r="A321" s="164">
        <v>4</v>
      </c>
      <c r="B321" s="139" t="s">
        <v>13</v>
      </c>
      <c r="C321" s="144"/>
      <c r="D321" s="141"/>
      <c r="E321" s="90"/>
      <c r="F321" s="381"/>
      <c r="G321" s="16"/>
      <c r="H321" s="11"/>
      <c r="I321" s="17"/>
      <c r="J321" s="17"/>
      <c r="K321" s="11"/>
      <c r="L321" s="11"/>
      <c r="M321" s="11"/>
      <c r="N321" s="11"/>
      <c r="O321" s="11"/>
      <c r="P321" s="11"/>
      <c r="Q321" s="11"/>
      <c r="R321" s="11"/>
      <c r="S321" s="11"/>
      <c r="T321" s="11"/>
      <c r="U321" s="11"/>
    </row>
    <row r="322" spans="1:21">
      <c r="A322" s="142">
        <v>4.0999999999999996</v>
      </c>
      <c r="B322" s="163" t="s">
        <v>335</v>
      </c>
      <c r="C322" s="144">
        <v>812.32</v>
      </c>
      <c r="D322" s="141" t="s">
        <v>10</v>
      </c>
      <c r="E322" s="113"/>
      <c r="F322" s="381">
        <f>+C322*E322</f>
        <v>0</v>
      </c>
      <c r="G322" s="16"/>
      <c r="H322" s="31"/>
      <c r="I322" s="17"/>
      <c r="J322" s="17"/>
      <c r="K322" s="11"/>
      <c r="L322" s="11"/>
      <c r="M322" s="11"/>
      <c r="N322" s="11"/>
      <c r="O322" s="11"/>
      <c r="P322" s="11"/>
      <c r="Q322" s="11"/>
      <c r="R322" s="11"/>
      <c r="S322" s="11"/>
      <c r="T322" s="11"/>
      <c r="U322" s="11"/>
    </row>
    <row r="323" spans="1:21">
      <c r="A323" s="142"/>
      <c r="B323" s="163"/>
      <c r="C323" s="144"/>
      <c r="D323" s="141"/>
      <c r="E323" s="90"/>
      <c r="F323" s="381"/>
      <c r="G323" s="16"/>
      <c r="H323" s="31"/>
      <c r="I323" s="17"/>
      <c r="J323" s="17"/>
      <c r="K323" s="11"/>
      <c r="L323" s="11"/>
      <c r="M323" s="11"/>
      <c r="N323" s="11"/>
      <c r="O323" s="11"/>
      <c r="P323" s="11"/>
      <c r="Q323" s="11"/>
      <c r="R323" s="11"/>
      <c r="S323" s="11"/>
      <c r="T323" s="11"/>
      <c r="U323" s="11"/>
    </row>
    <row r="324" spans="1:21">
      <c r="A324" s="164">
        <v>5</v>
      </c>
      <c r="B324" s="165" t="s">
        <v>15</v>
      </c>
      <c r="C324" s="144"/>
      <c r="D324" s="141"/>
      <c r="E324" s="90"/>
      <c r="F324" s="381"/>
      <c r="G324" s="16"/>
      <c r="H324" s="31"/>
      <c r="I324" s="17"/>
      <c r="J324" s="17"/>
      <c r="K324" s="11"/>
      <c r="L324" s="11"/>
      <c r="M324" s="11"/>
      <c r="N324" s="11"/>
      <c r="O324" s="11"/>
      <c r="P324" s="11"/>
      <c r="Q324" s="11"/>
      <c r="R324" s="11"/>
      <c r="S324" s="11"/>
      <c r="T324" s="11"/>
      <c r="U324" s="11"/>
    </row>
    <row r="325" spans="1:21">
      <c r="A325" s="142">
        <v>5.0999999999999996</v>
      </c>
      <c r="B325" s="163" t="s">
        <v>335</v>
      </c>
      <c r="C325" s="144">
        <f>+C322</f>
        <v>812.32</v>
      </c>
      <c r="D325" s="141" t="s">
        <v>10</v>
      </c>
      <c r="E325" s="90"/>
      <c r="F325" s="381">
        <f>+C325*E325</f>
        <v>0</v>
      </c>
      <c r="G325" s="16"/>
      <c r="H325" s="31"/>
      <c r="I325" s="17"/>
      <c r="J325" s="17"/>
      <c r="K325" s="11"/>
      <c r="L325" s="11"/>
      <c r="M325" s="11"/>
      <c r="N325" s="11"/>
      <c r="O325" s="11"/>
      <c r="P325" s="11"/>
      <c r="Q325" s="11"/>
      <c r="R325" s="11"/>
      <c r="S325" s="11"/>
      <c r="T325" s="11"/>
      <c r="U325" s="11"/>
    </row>
    <row r="326" spans="1:21">
      <c r="A326" s="142"/>
      <c r="B326" s="163"/>
      <c r="C326" s="166"/>
      <c r="D326" s="141"/>
      <c r="E326" s="90"/>
      <c r="F326" s="381"/>
      <c r="G326" s="16"/>
      <c r="H326" s="31"/>
      <c r="I326" s="17"/>
      <c r="J326" s="17"/>
      <c r="K326" s="11"/>
      <c r="L326" s="11"/>
      <c r="M326" s="11"/>
      <c r="N326" s="11"/>
      <c r="O326" s="11"/>
      <c r="P326" s="11"/>
      <c r="Q326" s="11"/>
      <c r="R326" s="11"/>
      <c r="S326" s="11"/>
      <c r="T326" s="11"/>
      <c r="U326" s="11"/>
    </row>
    <row r="327" spans="1:21">
      <c r="A327" s="167">
        <v>6</v>
      </c>
      <c r="B327" s="168" t="s">
        <v>16</v>
      </c>
      <c r="C327" s="169"/>
      <c r="D327" s="21"/>
      <c r="E327" s="96"/>
      <c r="F327" s="381"/>
      <c r="G327" s="16"/>
      <c r="H327" s="11"/>
      <c r="I327" s="17"/>
      <c r="J327" s="17"/>
      <c r="K327" s="11"/>
      <c r="L327" s="11"/>
      <c r="M327" s="11"/>
      <c r="N327" s="11"/>
      <c r="O327" s="11"/>
      <c r="P327" s="11"/>
      <c r="Q327" s="11"/>
      <c r="R327" s="11"/>
      <c r="S327" s="11"/>
      <c r="T327" s="11"/>
      <c r="U327" s="11"/>
    </row>
    <row r="328" spans="1:21">
      <c r="A328" s="170">
        <v>6.1</v>
      </c>
      <c r="B328" s="171" t="s">
        <v>336</v>
      </c>
      <c r="C328" s="144">
        <f>+C312</f>
        <v>788.66</v>
      </c>
      <c r="D328" s="21" t="s">
        <v>10</v>
      </c>
      <c r="E328" s="96"/>
      <c r="F328" s="381">
        <f>+C328*E328</f>
        <v>0</v>
      </c>
      <c r="G328" s="16"/>
      <c r="H328" s="11"/>
      <c r="I328" s="17"/>
      <c r="J328" s="17"/>
      <c r="K328" s="11"/>
      <c r="L328" s="11"/>
      <c r="M328" s="11"/>
      <c r="N328" s="11"/>
      <c r="O328" s="11"/>
      <c r="P328" s="11"/>
      <c r="Q328" s="11"/>
      <c r="R328" s="11"/>
      <c r="S328" s="11"/>
      <c r="T328" s="11"/>
      <c r="U328" s="11"/>
    </row>
    <row r="329" spans="1:21">
      <c r="A329" s="170"/>
      <c r="B329" s="172"/>
      <c r="C329" s="173"/>
      <c r="D329" s="21"/>
      <c r="E329" s="96"/>
      <c r="F329" s="381"/>
      <c r="G329" s="16"/>
      <c r="H329" s="11"/>
      <c r="I329" s="17"/>
      <c r="J329" s="17"/>
      <c r="K329" s="11"/>
      <c r="L329" s="11"/>
      <c r="M329" s="11"/>
      <c r="N329" s="11"/>
      <c r="O329" s="11"/>
      <c r="P329" s="11"/>
      <c r="Q329" s="11"/>
      <c r="R329" s="11"/>
      <c r="S329" s="11"/>
      <c r="T329" s="11"/>
      <c r="U329" s="11"/>
    </row>
    <row r="330" spans="1:21" ht="38.25">
      <c r="A330" s="60">
        <v>7</v>
      </c>
      <c r="B330" s="149" t="s">
        <v>156</v>
      </c>
      <c r="C330" s="251">
        <f>+C312</f>
        <v>788.66</v>
      </c>
      <c r="D330" s="247" t="s">
        <v>10</v>
      </c>
      <c r="E330" s="61"/>
      <c r="F330" s="98">
        <f>ROUND(C330*E330,2)</f>
        <v>0</v>
      </c>
      <c r="G330" s="16"/>
      <c r="H330" s="11"/>
      <c r="I330" s="17"/>
      <c r="J330" s="17"/>
      <c r="K330" s="11"/>
      <c r="L330" s="11"/>
      <c r="M330" s="11"/>
      <c r="N330" s="11"/>
      <c r="O330" s="11"/>
      <c r="P330" s="11"/>
      <c r="Q330" s="11"/>
      <c r="R330" s="11"/>
      <c r="S330" s="11"/>
      <c r="T330" s="11"/>
      <c r="U330" s="11"/>
    </row>
    <row r="331" spans="1:21" ht="63.75">
      <c r="A331" s="60">
        <v>8</v>
      </c>
      <c r="B331" s="149" t="s">
        <v>157</v>
      </c>
      <c r="C331" s="251">
        <f>+C330</f>
        <v>788.66</v>
      </c>
      <c r="D331" s="247" t="s">
        <v>10</v>
      </c>
      <c r="E331" s="61"/>
      <c r="F331" s="98">
        <f>ROUND(C331*E331,2)</f>
        <v>0</v>
      </c>
      <c r="G331" s="16"/>
      <c r="H331" s="11"/>
      <c r="I331" s="17"/>
      <c r="J331" s="17"/>
      <c r="K331" s="11"/>
      <c r="L331" s="11"/>
      <c r="M331" s="11"/>
      <c r="N331" s="11"/>
      <c r="O331" s="11"/>
      <c r="P331" s="11"/>
      <c r="Q331" s="11"/>
      <c r="R331" s="11"/>
      <c r="S331" s="11"/>
      <c r="T331" s="11"/>
      <c r="U331" s="11"/>
    </row>
    <row r="332" spans="1:21" ht="38.25">
      <c r="A332" s="62">
        <v>9</v>
      </c>
      <c r="B332" s="184" t="s">
        <v>158</v>
      </c>
      <c r="C332" s="251">
        <f>+C330</f>
        <v>788.66</v>
      </c>
      <c r="D332" s="247" t="s">
        <v>10</v>
      </c>
      <c r="E332" s="61"/>
      <c r="F332" s="98">
        <f>ROUND(C332*E332,2)</f>
        <v>0</v>
      </c>
      <c r="G332" s="16"/>
      <c r="H332" s="11"/>
      <c r="I332" s="17"/>
      <c r="J332" s="17"/>
      <c r="K332" s="11"/>
      <c r="L332" s="11"/>
      <c r="M332" s="11"/>
      <c r="N332" s="11"/>
      <c r="O332" s="11"/>
      <c r="P332" s="11"/>
      <c r="Q332" s="11"/>
      <c r="R332" s="11"/>
      <c r="S332" s="11"/>
      <c r="T332" s="11"/>
      <c r="U332" s="11"/>
    </row>
    <row r="333" spans="1:21">
      <c r="A333" s="185"/>
      <c r="B333" s="186" t="s">
        <v>489</v>
      </c>
      <c r="C333" s="187"/>
      <c r="D333" s="44"/>
      <c r="E333" s="99"/>
      <c r="F333" s="382">
        <f>SUM(F312:F332)</f>
        <v>0</v>
      </c>
      <c r="G333" s="16"/>
      <c r="H333" s="11"/>
      <c r="I333" s="17"/>
      <c r="J333" s="17"/>
      <c r="K333" s="11"/>
      <c r="L333" s="11"/>
      <c r="M333" s="11"/>
      <c r="N333" s="11"/>
      <c r="O333" s="11"/>
      <c r="P333" s="11"/>
      <c r="Q333" s="11"/>
      <c r="R333" s="11"/>
      <c r="S333" s="11"/>
      <c r="T333" s="11"/>
      <c r="U333" s="11"/>
    </row>
    <row r="334" spans="1:21">
      <c r="A334" s="142"/>
      <c r="B334" s="163"/>
      <c r="C334" s="166"/>
      <c r="D334" s="141"/>
      <c r="E334" s="90"/>
      <c r="F334" s="381"/>
      <c r="G334" s="16"/>
      <c r="H334" s="11"/>
      <c r="I334" s="17"/>
      <c r="J334" s="17"/>
      <c r="K334" s="11"/>
      <c r="L334" s="11"/>
      <c r="M334" s="11"/>
      <c r="N334" s="11"/>
      <c r="O334" s="11"/>
      <c r="P334" s="11"/>
      <c r="Q334" s="11"/>
      <c r="R334" s="11"/>
      <c r="S334" s="11"/>
      <c r="T334" s="11"/>
      <c r="U334" s="11"/>
    </row>
    <row r="335" spans="1:21">
      <c r="A335" s="256" t="s">
        <v>160</v>
      </c>
      <c r="B335" s="189" t="s">
        <v>149</v>
      </c>
      <c r="C335" s="257"/>
      <c r="D335" s="258"/>
      <c r="E335" s="115"/>
      <c r="F335" s="24"/>
      <c r="G335" s="16"/>
      <c r="H335" s="11"/>
      <c r="I335" s="17"/>
      <c r="J335" s="17"/>
      <c r="K335" s="11"/>
      <c r="L335" s="11"/>
      <c r="M335" s="11"/>
      <c r="N335" s="11"/>
      <c r="O335" s="11"/>
      <c r="P335" s="11"/>
      <c r="Q335" s="11"/>
      <c r="R335" s="11"/>
      <c r="S335" s="11"/>
      <c r="T335" s="11"/>
      <c r="U335" s="11"/>
    </row>
    <row r="336" spans="1:21">
      <c r="A336" s="259"/>
      <c r="B336" s="188"/>
      <c r="C336" s="257"/>
      <c r="D336" s="258"/>
      <c r="E336" s="115"/>
      <c r="F336" s="24"/>
      <c r="G336" s="16"/>
      <c r="H336" s="11"/>
      <c r="I336" s="17"/>
      <c r="J336" s="17"/>
      <c r="K336" s="11"/>
      <c r="L336" s="11"/>
      <c r="M336" s="11"/>
      <c r="N336" s="11"/>
      <c r="O336" s="11"/>
      <c r="P336" s="11"/>
      <c r="Q336" s="11"/>
      <c r="R336" s="11"/>
      <c r="S336" s="11"/>
      <c r="T336" s="11"/>
      <c r="U336" s="11"/>
    </row>
    <row r="337" spans="1:21">
      <c r="A337" s="142">
        <v>1</v>
      </c>
      <c r="B337" s="193" t="s">
        <v>75</v>
      </c>
      <c r="C337" s="260">
        <v>23034.18</v>
      </c>
      <c r="D337" s="261" t="s">
        <v>26</v>
      </c>
      <c r="E337" s="115"/>
      <c r="F337" s="381">
        <f>+C337*E337</f>
        <v>0</v>
      </c>
      <c r="G337" s="16"/>
      <c r="H337" s="11"/>
      <c r="I337" s="17"/>
      <c r="J337" s="17"/>
      <c r="K337" s="11"/>
      <c r="L337" s="11"/>
      <c r="M337" s="11"/>
      <c r="N337" s="11"/>
      <c r="O337" s="11"/>
      <c r="P337" s="11"/>
      <c r="Q337" s="11"/>
      <c r="R337" s="11"/>
      <c r="S337" s="11"/>
      <c r="T337" s="11"/>
      <c r="U337" s="11"/>
    </row>
    <row r="338" spans="1:21">
      <c r="A338" s="142"/>
      <c r="B338" s="193"/>
      <c r="C338" s="260"/>
      <c r="D338" s="261"/>
      <c r="E338" s="115"/>
      <c r="F338" s="381"/>
      <c r="G338" s="16"/>
      <c r="H338" s="11"/>
      <c r="I338" s="17"/>
      <c r="J338" s="17"/>
      <c r="K338" s="11"/>
      <c r="L338" s="11"/>
      <c r="M338" s="11"/>
      <c r="N338" s="11"/>
      <c r="O338" s="11"/>
      <c r="P338" s="11"/>
      <c r="Q338" s="11"/>
      <c r="R338" s="11"/>
      <c r="S338" s="11"/>
      <c r="T338" s="11"/>
      <c r="U338" s="11"/>
    </row>
    <row r="339" spans="1:21">
      <c r="A339" s="145">
        <v>2</v>
      </c>
      <c r="B339" s="146" t="s">
        <v>290</v>
      </c>
      <c r="C339" s="147"/>
      <c r="D339" s="148"/>
      <c r="E339" s="91"/>
      <c r="F339" s="91"/>
      <c r="G339" s="16"/>
      <c r="H339" s="11"/>
      <c r="I339" s="17"/>
      <c r="J339" s="17"/>
      <c r="K339" s="11"/>
      <c r="L339" s="11"/>
      <c r="M339" s="11"/>
      <c r="N339" s="11"/>
      <c r="O339" s="11"/>
      <c r="P339" s="11"/>
      <c r="Q339" s="11"/>
      <c r="R339" s="11"/>
      <c r="S339" s="11"/>
      <c r="T339" s="11"/>
      <c r="U339" s="11"/>
    </row>
    <row r="340" spans="1:21">
      <c r="A340" s="57">
        <v>2.1</v>
      </c>
      <c r="B340" s="149" t="s">
        <v>60</v>
      </c>
      <c r="C340" s="147">
        <f>845.52*2</f>
        <v>1691.04</v>
      </c>
      <c r="D340" s="148" t="s">
        <v>10</v>
      </c>
      <c r="E340" s="91"/>
      <c r="F340" s="91">
        <f>ROUND(C340*E340,2)</f>
        <v>0</v>
      </c>
      <c r="G340" s="16"/>
      <c r="H340" s="11"/>
      <c r="I340" s="17"/>
      <c r="J340" s="17"/>
      <c r="K340" s="11"/>
      <c r="L340" s="11"/>
      <c r="M340" s="11"/>
      <c r="N340" s="11"/>
      <c r="O340" s="11"/>
      <c r="P340" s="11"/>
      <c r="Q340" s="11"/>
      <c r="R340" s="11"/>
      <c r="S340" s="11"/>
      <c r="T340" s="11"/>
      <c r="U340" s="11"/>
    </row>
    <row r="341" spans="1:21">
      <c r="A341" s="57">
        <v>2.2000000000000002</v>
      </c>
      <c r="B341" s="149" t="s">
        <v>61</v>
      </c>
      <c r="C341" s="147">
        <f>845.52*0.7</f>
        <v>591.86399999999992</v>
      </c>
      <c r="D341" s="148" t="s">
        <v>17</v>
      </c>
      <c r="E341" s="91"/>
      <c r="F341" s="91">
        <f>ROUND(C341*E341,2)</f>
        <v>0</v>
      </c>
      <c r="G341" s="16"/>
      <c r="H341" s="11"/>
      <c r="I341" s="17"/>
      <c r="J341" s="17"/>
      <c r="K341" s="11"/>
      <c r="L341" s="11"/>
      <c r="M341" s="11"/>
      <c r="N341" s="11"/>
      <c r="O341" s="11"/>
      <c r="P341" s="11"/>
      <c r="Q341" s="11"/>
      <c r="R341" s="11"/>
      <c r="S341" s="11"/>
      <c r="T341" s="11"/>
      <c r="U341" s="11"/>
    </row>
    <row r="342" spans="1:21" ht="25.5">
      <c r="A342" s="57">
        <v>2.2999999999999998</v>
      </c>
      <c r="B342" s="150" t="s">
        <v>71</v>
      </c>
      <c r="C342" s="151">
        <f>+C341*0.05*1.3</f>
        <v>38.471159999999998</v>
      </c>
      <c r="D342" s="152" t="s">
        <v>18</v>
      </c>
      <c r="E342" s="92"/>
      <c r="F342" s="92">
        <f>ROUND(C342*E342,2)</f>
        <v>0</v>
      </c>
      <c r="G342" s="16"/>
      <c r="H342" s="11"/>
      <c r="I342" s="17"/>
      <c r="J342" s="17"/>
      <c r="K342" s="11"/>
      <c r="L342" s="11"/>
      <c r="M342" s="11"/>
      <c r="N342" s="11"/>
      <c r="O342" s="11"/>
      <c r="P342" s="11"/>
      <c r="Q342" s="11"/>
      <c r="R342" s="11"/>
      <c r="S342" s="11"/>
      <c r="T342" s="11"/>
      <c r="U342" s="11"/>
    </row>
    <row r="343" spans="1:21">
      <c r="A343" s="142"/>
      <c r="B343" s="193"/>
      <c r="C343" s="260"/>
      <c r="D343" s="261"/>
      <c r="E343" s="115"/>
      <c r="F343" s="381"/>
      <c r="G343" s="16"/>
      <c r="H343" s="11"/>
      <c r="I343" s="17"/>
      <c r="J343" s="17"/>
      <c r="K343" s="11"/>
      <c r="L343" s="11"/>
      <c r="M343" s="11"/>
      <c r="N343" s="11"/>
      <c r="O343" s="11"/>
      <c r="P343" s="11"/>
      <c r="Q343" s="11"/>
      <c r="R343" s="11"/>
      <c r="S343" s="11"/>
      <c r="T343" s="11"/>
      <c r="U343" s="11"/>
    </row>
    <row r="344" spans="1:21">
      <c r="A344" s="153">
        <v>3</v>
      </c>
      <c r="B344" s="139" t="s">
        <v>11</v>
      </c>
      <c r="C344" s="144"/>
      <c r="D344" s="154"/>
      <c r="E344" s="93"/>
      <c r="F344" s="381"/>
      <c r="G344" s="16"/>
      <c r="H344" s="11"/>
      <c r="I344" s="17"/>
      <c r="J344" s="17"/>
      <c r="K344" s="11"/>
      <c r="L344" s="11"/>
      <c r="M344" s="11"/>
      <c r="N344" s="11"/>
      <c r="O344" s="11"/>
      <c r="P344" s="11"/>
      <c r="Q344" s="11"/>
      <c r="R344" s="11"/>
      <c r="S344" s="11"/>
      <c r="T344" s="11"/>
      <c r="U344" s="11"/>
    </row>
    <row r="345" spans="1:21">
      <c r="A345" s="155">
        <v>3.1</v>
      </c>
      <c r="B345" s="156" t="s">
        <v>288</v>
      </c>
      <c r="C345" s="244">
        <f>15744.75</f>
        <v>15744.75</v>
      </c>
      <c r="D345" s="245" t="s">
        <v>18</v>
      </c>
      <c r="E345" s="112"/>
      <c r="F345" s="98">
        <f t="shared" ref="F345:F349" si="23">ROUND(C345*E345,2)</f>
        <v>0</v>
      </c>
      <c r="G345" s="16"/>
      <c r="H345" s="11"/>
      <c r="I345" s="17"/>
      <c r="J345" s="17"/>
      <c r="K345" s="11"/>
      <c r="L345" s="11"/>
      <c r="M345" s="11"/>
      <c r="N345" s="11"/>
      <c r="O345" s="11"/>
      <c r="P345" s="11"/>
      <c r="Q345" s="11"/>
      <c r="R345" s="11"/>
      <c r="S345" s="11"/>
      <c r="T345" s="11"/>
      <c r="U345" s="11"/>
    </row>
    <row r="346" spans="1:21" ht="25.5">
      <c r="A346" s="159">
        <f>+A345+0.1</f>
        <v>3.2</v>
      </c>
      <c r="B346" s="156" t="s">
        <v>147</v>
      </c>
      <c r="C346" s="244">
        <v>1639.18</v>
      </c>
      <c r="D346" s="245" t="s">
        <v>18</v>
      </c>
      <c r="E346" s="112"/>
      <c r="F346" s="98">
        <f t="shared" si="23"/>
        <v>0</v>
      </c>
      <c r="G346" s="16"/>
      <c r="H346" s="11"/>
      <c r="I346" s="17"/>
      <c r="J346" s="17"/>
      <c r="K346" s="11"/>
      <c r="L346" s="11"/>
      <c r="M346" s="11"/>
      <c r="N346" s="11"/>
      <c r="O346" s="11"/>
      <c r="P346" s="11"/>
      <c r="Q346" s="11"/>
      <c r="R346" s="11"/>
      <c r="S346" s="11"/>
      <c r="T346" s="11"/>
      <c r="U346" s="11"/>
    </row>
    <row r="347" spans="1:21" ht="38.25">
      <c r="A347" s="159">
        <f t="shared" ref="A347:A349" si="24">+A346+0.1</f>
        <v>3.3000000000000003</v>
      </c>
      <c r="B347" s="156" t="s">
        <v>289</v>
      </c>
      <c r="C347" s="244">
        <f>+C348*0.5</f>
        <v>6610.3353738999986</v>
      </c>
      <c r="D347" s="245" t="s">
        <v>18</v>
      </c>
      <c r="E347" s="112"/>
      <c r="F347" s="98">
        <f t="shared" si="23"/>
        <v>0</v>
      </c>
      <c r="G347" s="16"/>
      <c r="H347" s="11"/>
      <c r="I347" s="17"/>
      <c r="J347" s="17"/>
      <c r="K347" s="11"/>
      <c r="L347" s="11"/>
      <c r="M347" s="11"/>
      <c r="N347" s="11"/>
      <c r="O347" s="11"/>
      <c r="P347" s="11"/>
      <c r="Q347" s="11"/>
      <c r="R347" s="11"/>
      <c r="S347" s="11"/>
      <c r="T347" s="11"/>
      <c r="U347" s="11"/>
    </row>
    <row r="348" spans="1:21" ht="25.5">
      <c r="A348" s="159">
        <f t="shared" si="24"/>
        <v>3.4000000000000004</v>
      </c>
      <c r="B348" s="160" t="s">
        <v>151</v>
      </c>
      <c r="C348" s="246">
        <v>13220.670747799997</v>
      </c>
      <c r="D348" s="247" t="s">
        <v>18</v>
      </c>
      <c r="E348" s="61"/>
      <c r="F348" s="98">
        <f t="shared" si="23"/>
        <v>0</v>
      </c>
      <c r="G348" s="16"/>
      <c r="H348" s="11"/>
      <c r="I348" s="17"/>
      <c r="J348" s="17"/>
      <c r="K348" s="11"/>
      <c r="L348" s="11"/>
      <c r="M348" s="11"/>
      <c r="N348" s="11"/>
      <c r="O348" s="11"/>
      <c r="P348" s="11"/>
      <c r="Q348" s="11"/>
      <c r="R348" s="11"/>
      <c r="S348" s="11"/>
      <c r="T348" s="11"/>
      <c r="U348" s="11"/>
    </row>
    <row r="349" spans="1:21" ht="25.5">
      <c r="A349" s="159">
        <f t="shared" si="24"/>
        <v>3.5000000000000004</v>
      </c>
      <c r="B349" s="156" t="s">
        <v>148</v>
      </c>
      <c r="C349" s="248">
        <f>3155.1+C347</f>
        <v>9765.435373899998</v>
      </c>
      <c r="D349" s="245" t="s">
        <v>18</v>
      </c>
      <c r="E349" s="112"/>
      <c r="F349" s="98">
        <f t="shared" si="23"/>
        <v>0</v>
      </c>
      <c r="G349" s="16"/>
      <c r="H349" s="11"/>
      <c r="I349" s="17"/>
      <c r="J349" s="17"/>
      <c r="K349" s="11"/>
      <c r="L349" s="11"/>
      <c r="M349" s="11"/>
      <c r="N349" s="11"/>
      <c r="O349" s="11"/>
      <c r="P349" s="11"/>
      <c r="Q349" s="11"/>
      <c r="R349" s="11"/>
      <c r="S349" s="11"/>
      <c r="T349" s="11"/>
      <c r="U349" s="11"/>
    </row>
    <row r="350" spans="1:21">
      <c r="A350" s="142"/>
      <c r="B350" s="139"/>
      <c r="C350" s="166"/>
      <c r="D350" s="141"/>
      <c r="E350" s="90"/>
      <c r="F350" s="381"/>
      <c r="G350" s="16"/>
      <c r="H350" s="11"/>
      <c r="I350" s="17"/>
      <c r="J350" s="17"/>
      <c r="K350" s="11"/>
      <c r="L350" s="11"/>
      <c r="M350" s="11"/>
      <c r="N350" s="11"/>
      <c r="O350" s="11"/>
      <c r="P350" s="11"/>
      <c r="Q350" s="11"/>
      <c r="R350" s="11"/>
      <c r="S350" s="11"/>
      <c r="T350" s="11"/>
      <c r="U350" s="11"/>
    </row>
    <row r="351" spans="1:21">
      <c r="A351" s="164">
        <v>4</v>
      </c>
      <c r="B351" s="165" t="s">
        <v>28</v>
      </c>
      <c r="C351" s="166"/>
      <c r="D351" s="141"/>
      <c r="E351" s="116"/>
      <c r="F351" s="381"/>
      <c r="G351" s="16"/>
      <c r="H351" s="11"/>
      <c r="I351" s="17"/>
      <c r="J351" s="17"/>
      <c r="K351" s="11"/>
      <c r="L351" s="11"/>
      <c r="M351" s="11"/>
      <c r="N351" s="11"/>
      <c r="O351" s="11"/>
      <c r="P351" s="11"/>
      <c r="Q351" s="11"/>
      <c r="R351" s="11"/>
      <c r="S351" s="11"/>
      <c r="T351" s="11"/>
      <c r="U351" s="11"/>
    </row>
    <row r="352" spans="1:21">
      <c r="A352" s="142">
        <v>4.0999999999999996</v>
      </c>
      <c r="B352" s="163" t="s">
        <v>29</v>
      </c>
      <c r="C352" s="144">
        <v>433.96</v>
      </c>
      <c r="D352" s="141" t="s">
        <v>10</v>
      </c>
      <c r="E352" s="117"/>
      <c r="F352" s="381">
        <f>+C352*E352</f>
        <v>0</v>
      </c>
      <c r="G352" s="16"/>
      <c r="H352" s="31"/>
      <c r="I352" s="17"/>
      <c r="J352" s="17"/>
      <c r="K352" s="11"/>
      <c r="L352" s="11"/>
      <c r="M352" s="11"/>
      <c r="N352" s="11"/>
      <c r="O352" s="11"/>
      <c r="P352" s="11"/>
      <c r="Q352" s="11"/>
      <c r="R352" s="11"/>
      <c r="S352" s="11"/>
      <c r="T352" s="11"/>
      <c r="U352" s="11"/>
    </row>
    <row r="353" spans="1:21">
      <c r="A353" s="142">
        <v>4.2</v>
      </c>
      <c r="B353" s="163" t="s">
        <v>30</v>
      </c>
      <c r="C353" s="144">
        <v>4349.47</v>
      </c>
      <c r="D353" s="141" t="s">
        <v>10</v>
      </c>
      <c r="E353" s="117"/>
      <c r="F353" s="381">
        <f>+C353*E353</f>
        <v>0</v>
      </c>
      <c r="G353" s="16"/>
      <c r="H353" s="31"/>
      <c r="I353" s="17"/>
      <c r="J353" s="17"/>
      <c r="K353" s="11"/>
      <c r="L353" s="11"/>
      <c r="M353" s="11"/>
      <c r="N353" s="11"/>
      <c r="O353" s="11"/>
      <c r="P353" s="11"/>
      <c r="Q353" s="11"/>
      <c r="R353" s="11"/>
      <c r="S353" s="11"/>
      <c r="T353" s="11"/>
      <c r="U353" s="11"/>
    </row>
    <row r="354" spans="1:21">
      <c r="A354" s="142">
        <v>4.3</v>
      </c>
      <c r="B354" s="163" t="s">
        <v>31</v>
      </c>
      <c r="C354" s="144">
        <v>3995.34</v>
      </c>
      <c r="D354" s="141" t="s">
        <v>10</v>
      </c>
      <c r="E354" s="117"/>
      <c r="F354" s="381">
        <f>+C354*E354</f>
        <v>0</v>
      </c>
      <c r="G354" s="16"/>
      <c r="H354" s="31"/>
      <c r="I354" s="17"/>
      <c r="J354" s="17"/>
      <c r="K354" s="11"/>
      <c r="L354" s="11"/>
      <c r="M354" s="11"/>
      <c r="N354" s="11"/>
      <c r="O354" s="11"/>
      <c r="P354" s="11"/>
      <c r="Q354" s="11"/>
      <c r="R354" s="11"/>
      <c r="S354" s="11"/>
      <c r="T354" s="11"/>
      <c r="U354" s="11"/>
    </row>
    <row r="355" spans="1:21">
      <c r="A355" s="142">
        <v>3.4</v>
      </c>
      <c r="B355" s="163" t="s">
        <v>32</v>
      </c>
      <c r="C355" s="144">
        <v>14752.63</v>
      </c>
      <c r="D355" s="141" t="s">
        <v>10</v>
      </c>
      <c r="E355" s="117"/>
      <c r="F355" s="381">
        <f>+C355*E355</f>
        <v>0</v>
      </c>
      <c r="G355" s="16"/>
      <c r="H355" s="31"/>
      <c r="I355" s="17"/>
      <c r="J355" s="17"/>
      <c r="K355" s="11"/>
      <c r="L355" s="11"/>
      <c r="M355" s="11"/>
      <c r="N355" s="11"/>
      <c r="O355" s="11"/>
      <c r="P355" s="11"/>
      <c r="Q355" s="11"/>
      <c r="R355" s="11"/>
      <c r="S355" s="11"/>
      <c r="T355" s="11"/>
      <c r="U355" s="11"/>
    </row>
    <row r="356" spans="1:21">
      <c r="A356" s="142"/>
      <c r="B356" s="163"/>
      <c r="C356" s="142"/>
      <c r="D356" s="141"/>
      <c r="E356" s="90"/>
      <c r="F356" s="381"/>
      <c r="G356" s="16"/>
      <c r="H356" s="11"/>
      <c r="I356" s="17"/>
      <c r="J356" s="17"/>
      <c r="K356" s="11"/>
      <c r="L356" s="11"/>
      <c r="M356" s="11"/>
      <c r="N356" s="11"/>
      <c r="O356" s="11"/>
      <c r="P356" s="11"/>
      <c r="Q356" s="11"/>
      <c r="R356" s="11"/>
      <c r="S356" s="11"/>
      <c r="T356" s="11"/>
      <c r="U356" s="11"/>
    </row>
    <row r="357" spans="1:21">
      <c r="A357" s="164">
        <v>5</v>
      </c>
      <c r="B357" s="165" t="s">
        <v>15</v>
      </c>
      <c r="C357" s="144"/>
      <c r="D357" s="141"/>
      <c r="E357" s="90"/>
      <c r="F357" s="381"/>
      <c r="G357" s="16"/>
      <c r="H357" s="11"/>
      <c r="I357" s="17"/>
      <c r="J357" s="17"/>
      <c r="K357" s="11"/>
      <c r="L357" s="11"/>
      <c r="M357" s="11"/>
      <c r="N357" s="11"/>
      <c r="O357" s="11"/>
      <c r="P357" s="11"/>
      <c r="Q357" s="11"/>
      <c r="R357" s="11"/>
      <c r="S357" s="11"/>
      <c r="T357" s="11"/>
      <c r="U357" s="11"/>
    </row>
    <row r="358" spans="1:21">
      <c r="A358" s="142">
        <v>5.0999999999999996</v>
      </c>
      <c r="B358" s="163" t="s">
        <v>29</v>
      </c>
      <c r="C358" s="144">
        <f>+C352</f>
        <v>433.96</v>
      </c>
      <c r="D358" s="141" t="s">
        <v>10</v>
      </c>
      <c r="E358" s="90"/>
      <c r="F358" s="381">
        <f>+C358*E358</f>
        <v>0</v>
      </c>
      <c r="G358" s="16"/>
      <c r="H358" s="11"/>
      <c r="I358" s="17"/>
      <c r="J358" s="17"/>
      <c r="K358" s="11"/>
      <c r="L358" s="11"/>
      <c r="M358" s="11"/>
      <c r="N358" s="11"/>
      <c r="O358" s="11"/>
      <c r="P358" s="11"/>
      <c r="Q358" s="11"/>
      <c r="R358" s="11"/>
      <c r="S358" s="11"/>
      <c r="T358" s="11"/>
      <c r="U358" s="11"/>
    </row>
    <row r="359" spans="1:21">
      <c r="A359" s="142">
        <v>5.2</v>
      </c>
      <c r="B359" s="163" t="s">
        <v>30</v>
      </c>
      <c r="C359" s="144">
        <f>+C353</f>
        <v>4349.47</v>
      </c>
      <c r="D359" s="141" t="s">
        <v>10</v>
      </c>
      <c r="E359" s="90"/>
      <c r="F359" s="381">
        <f>+C359*E359</f>
        <v>0</v>
      </c>
      <c r="G359" s="16"/>
      <c r="H359" s="11"/>
      <c r="I359" s="17"/>
      <c r="J359" s="17"/>
      <c r="K359" s="11"/>
      <c r="L359" s="11"/>
      <c r="M359" s="11"/>
      <c r="N359" s="11"/>
      <c r="O359" s="11"/>
      <c r="P359" s="11"/>
      <c r="Q359" s="11"/>
      <c r="R359" s="11"/>
      <c r="S359" s="11"/>
      <c r="T359" s="11"/>
      <c r="U359" s="11"/>
    </row>
    <row r="360" spans="1:21">
      <c r="A360" s="142">
        <v>5.3</v>
      </c>
      <c r="B360" s="163" t="s">
        <v>31</v>
      </c>
      <c r="C360" s="144">
        <f>+C354</f>
        <v>3995.34</v>
      </c>
      <c r="D360" s="141" t="s">
        <v>10</v>
      </c>
      <c r="E360" s="90"/>
      <c r="F360" s="381">
        <f>+C360*E360</f>
        <v>0</v>
      </c>
      <c r="G360" s="16"/>
      <c r="H360" s="11"/>
      <c r="I360" s="17"/>
      <c r="J360" s="17"/>
      <c r="K360" s="11"/>
      <c r="L360" s="11"/>
      <c r="M360" s="11"/>
      <c r="N360" s="11"/>
      <c r="O360" s="11"/>
      <c r="P360" s="11"/>
      <c r="Q360" s="11"/>
      <c r="R360" s="11"/>
      <c r="S360" s="11"/>
      <c r="T360" s="11"/>
      <c r="U360" s="11"/>
    </row>
    <row r="361" spans="1:21">
      <c r="A361" s="142">
        <v>5.4</v>
      </c>
      <c r="B361" s="163" t="s">
        <v>32</v>
      </c>
      <c r="C361" s="144">
        <f>+C355</f>
        <v>14752.63</v>
      </c>
      <c r="D361" s="141" t="s">
        <v>10</v>
      </c>
      <c r="E361" s="90"/>
      <c r="F361" s="381">
        <f>+C361*E361</f>
        <v>0</v>
      </c>
      <c r="G361" s="16"/>
      <c r="H361" s="11"/>
      <c r="I361" s="17"/>
      <c r="J361" s="17"/>
      <c r="K361" s="11"/>
      <c r="L361" s="11"/>
      <c r="M361" s="11"/>
      <c r="N361" s="11"/>
      <c r="O361" s="11"/>
      <c r="P361" s="11"/>
      <c r="Q361" s="11"/>
      <c r="R361" s="11"/>
      <c r="S361" s="11"/>
      <c r="T361" s="11"/>
      <c r="U361" s="11"/>
    </row>
    <row r="362" spans="1:21">
      <c r="A362" s="170"/>
      <c r="B362" s="163"/>
      <c r="C362" s="166"/>
      <c r="D362" s="141"/>
      <c r="E362" s="90"/>
      <c r="F362" s="381"/>
      <c r="G362" s="16"/>
      <c r="H362" s="11"/>
      <c r="I362" s="17"/>
      <c r="J362" s="17"/>
      <c r="K362" s="11"/>
      <c r="L362" s="11"/>
      <c r="M362" s="11"/>
      <c r="N362" s="11"/>
      <c r="O362" s="11"/>
      <c r="P362" s="11"/>
      <c r="Q362" s="11"/>
      <c r="R362" s="11"/>
      <c r="S362" s="11"/>
      <c r="T362" s="11"/>
      <c r="U362" s="11"/>
    </row>
    <row r="363" spans="1:21">
      <c r="A363" s="167">
        <v>6</v>
      </c>
      <c r="B363" s="168" t="s">
        <v>16</v>
      </c>
      <c r="C363" s="169"/>
      <c r="D363" s="21"/>
      <c r="E363" s="118"/>
      <c r="F363" s="381"/>
      <c r="G363" s="16"/>
      <c r="H363" s="11"/>
      <c r="I363" s="17"/>
      <c r="J363" s="17"/>
      <c r="K363" s="11"/>
      <c r="L363" s="11"/>
      <c r="M363" s="11"/>
      <c r="N363" s="11"/>
      <c r="O363" s="11"/>
      <c r="P363" s="11"/>
      <c r="Q363" s="11"/>
      <c r="R363" s="11"/>
      <c r="S363" s="11"/>
      <c r="T363" s="11"/>
      <c r="U363" s="11"/>
    </row>
    <row r="364" spans="1:21">
      <c r="A364" s="170">
        <v>6.1</v>
      </c>
      <c r="B364" s="171" t="s">
        <v>161</v>
      </c>
      <c r="C364" s="144">
        <v>431.03</v>
      </c>
      <c r="D364" s="21" t="s">
        <v>10</v>
      </c>
      <c r="E364" s="96"/>
      <c r="F364" s="381">
        <f>+C364*E364</f>
        <v>0</v>
      </c>
      <c r="G364" s="16"/>
      <c r="H364" s="11"/>
      <c r="I364" s="17"/>
      <c r="J364" s="17"/>
      <c r="K364" s="11"/>
      <c r="L364" s="11"/>
      <c r="M364" s="11"/>
      <c r="N364" s="11"/>
      <c r="O364" s="11"/>
      <c r="P364" s="11"/>
      <c r="Q364" s="11"/>
      <c r="R364" s="11"/>
      <c r="S364" s="11"/>
      <c r="T364" s="11"/>
      <c r="U364" s="11"/>
    </row>
    <row r="365" spans="1:21">
      <c r="A365" s="170">
        <v>6.2</v>
      </c>
      <c r="B365" s="171" t="s">
        <v>162</v>
      </c>
      <c r="C365" s="144">
        <v>4222.79</v>
      </c>
      <c r="D365" s="21" t="s">
        <v>10</v>
      </c>
      <c r="E365" s="96"/>
      <c r="F365" s="381">
        <f>+C365*E365</f>
        <v>0</v>
      </c>
      <c r="G365" s="16"/>
      <c r="H365" s="11"/>
      <c r="I365" s="17"/>
      <c r="J365" s="17"/>
      <c r="K365" s="11"/>
      <c r="L365" s="11"/>
      <c r="M365" s="11"/>
      <c r="N365" s="11"/>
      <c r="O365" s="11"/>
      <c r="P365" s="11"/>
      <c r="Q365" s="11"/>
      <c r="R365" s="11"/>
      <c r="S365" s="11"/>
      <c r="T365" s="11"/>
      <c r="U365" s="11"/>
    </row>
    <row r="366" spans="1:21">
      <c r="A366" s="170">
        <v>6.3</v>
      </c>
      <c r="B366" s="171" t="s">
        <v>163</v>
      </c>
      <c r="C366" s="144">
        <v>3917</v>
      </c>
      <c r="D366" s="21" t="s">
        <v>10</v>
      </c>
      <c r="E366" s="96"/>
      <c r="F366" s="381">
        <f>+C366*E366</f>
        <v>0</v>
      </c>
      <c r="G366" s="16"/>
      <c r="H366" s="11"/>
      <c r="I366" s="17"/>
      <c r="J366" s="17"/>
      <c r="K366" s="11"/>
      <c r="L366" s="11"/>
      <c r="M366" s="11"/>
      <c r="N366" s="11"/>
      <c r="O366" s="11"/>
      <c r="P366" s="11"/>
      <c r="Q366" s="11"/>
      <c r="R366" s="11"/>
      <c r="S366" s="11"/>
      <c r="T366" s="11"/>
      <c r="U366" s="11"/>
    </row>
    <row r="367" spans="1:21">
      <c r="A367" s="170">
        <v>6.4</v>
      </c>
      <c r="B367" s="171" t="s">
        <v>164</v>
      </c>
      <c r="C367" s="144">
        <v>14463.36</v>
      </c>
      <c r="D367" s="21" t="s">
        <v>10</v>
      </c>
      <c r="E367" s="96"/>
      <c r="F367" s="381">
        <f>+C367*E367</f>
        <v>0</v>
      </c>
      <c r="G367" s="16"/>
      <c r="H367" s="11"/>
      <c r="I367" s="17"/>
      <c r="J367" s="17"/>
      <c r="K367" s="11"/>
      <c r="L367" s="11"/>
      <c r="M367" s="11"/>
      <c r="N367" s="11"/>
      <c r="O367" s="11"/>
      <c r="P367" s="11"/>
      <c r="Q367" s="11"/>
      <c r="R367" s="11"/>
      <c r="S367" s="11"/>
      <c r="T367" s="11"/>
      <c r="U367" s="11"/>
    </row>
    <row r="368" spans="1:21">
      <c r="A368" s="170"/>
      <c r="B368" s="171"/>
      <c r="C368" s="144"/>
      <c r="D368" s="21"/>
      <c r="E368" s="96"/>
      <c r="F368" s="381"/>
      <c r="G368" s="16"/>
      <c r="H368" s="11"/>
      <c r="I368" s="17"/>
      <c r="J368" s="17"/>
      <c r="K368" s="11"/>
      <c r="L368" s="11"/>
      <c r="M368" s="11"/>
      <c r="N368" s="11"/>
      <c r="O368" s="11"/>
      <c r="P368" s="11"/>
      <c r="Q368" s="11"/>
      <c r="R368" s="11"/>
      <c r="S368" s="11"/>
      <c r="T368" s="11"/>
      <c r="U368" s="11"/>
    </row>
    <row r="369" spans="1:21">
      <c r="A369" s="58">
        <v>7</v>
      </c>
      <c r="B369" s="176" t="s">
        <v>70</v>
      </c>
      <c r="C369" s="177"/>
      <c r="D369" s="178"/>
      <c r="E369" s="97"/>
      <c r="F369" s="91"/>
      <c r="G369" s="16"/>
      <c r="H369" s="11"/>
      <c r="I369" s="17"/>
      <c r="J369" s="17"/>
      <c r="K369" s="11"/>
      <c r="L369" s="11"/>
      <c r="M369" s="11"/>
      <c r="N369" s="11"/>
      <c r="O369" s="11"/>
      <c r="P369" s="11"/>
      <c r="Q369" s="11"/>
      <c r="R369" s="11"/>
      <c r="S369" s="11"/>
      <c r="T369" s="11"/>
      <c r="U369" s="11"/>
    </row>
    <row r="370" spans="1:21">
      <c r="A370" s="57">
        <v>7.1</v>
      </c>
      <c r="B370" s="149" t="s">
        <v>63</v>
      </c>
      <c r="C370" s="147">
        <f>+C341*0.2</f>
        <v>118.37279999999998</v>
      </c>
      <c r="D370" s="148" t="s">
        <v>18</v>
      </c>
      <c r="E370" s="91"/>
      <c r="F370" s="91">
        <f t="shared" ref="F370:F373" si="25">ROUND(C370*E370,2)</f>
        <v>0</v>
      </c>
      <c r="G370" s="16"/>
      <c r="H370" s="11"/>
      <c r="I370" s="17"/>
      <c r="J370" s="17"/>
      <c r="K370" s="11"/>
      <c r="L370" s="11"/>
      <c r="M370" s="11"/>
      <c r="N370" s="11"/>
      <c r="O370" s="11"/>
      <c r="P370" s="11"/>
      <c r="Q370" s="11"/>
      <c r="R370" s="11"/>
      <c r="S370" s="11"/>
      <c r="T370" s="11"/>
      <c r="U370" s="11"/>
    </row>
    <row r="371" spans="1:21" ht="25.5">
      <c r="A371" s="57">
        <f>+A370+0.1</f>
        <v>7.1999999999999993</v>
      </c>
      <c r="B371" s="149" t="s">
        <v>148</v>
      </c>
      <c r="C371" s="147">
        <f>+C370*1.2</f>
        <v>142.04735999999997</v>
      </c>
      <c r="D371" s="148" t="s">
        <v>18</v>
      </c>
      <c r="E371" s="91"/>
      <c r="F371" s="91">
        <f t="shared" si="25"/>
        <v>0</v>
      </c>
      <c r="G371" s="16"/>
      <c r="H371" s="11"/>
      <c r="I371" s="17"/>
      <c r="J371" s="17"/>
      <c r="K371" s="11"/>
      <c r="L371" s="11"/>
      <c r="M371" s="11"/>
      <c r="N371" s="11"/>
      <c r="O371" s="11"/>
      <c r="P371" s="11"/>
      <c r="Q371" s="11"/>
      <c r="R371" s="11"/>
      <c r="S371" s="11"/>
      <c r="T371" s="11"/>
      <c r="U371" s="11"/>
    </row>
    <row r="372" spans="1:21">
      <c r="A372" s="57">
        <f t="shared" ref="A372:A378" si="26">+A371+0.1</f>
        <v>7.2999999999999989</v>
      </c>
      <c r="B372" s="149" t="s">
        <v>155</v>
      </c>
      <c r="C372" s="179">
        <f>+C371</f>
        <v>142.04735999999997</v>
      </c>
      <c r="D372" s="180" t="s">
        <v>18</v>
      </c>
      <c r="E372" s="98"/>
      <c r="F372" s="98">
        <f t="shared" si="25"/>
        <v>0</v>
      </c>
      <c r="G372" s="16"/>
      <c r="H372" s="11"/>
      <c r="I372" s="17"/>
      <c r="J372" s="17"/>
      <c r="K372" s="11"/>
      <c r="L372" s="11"/>
      <c r="M372" s="11"/>
      <c r="N372" s="11"/>
      <c r="O372" s="11"/>
      <c r="P372" s="11"/>
      <c r="Q372" s="11"/>
      <c r="R372" s="11"/>
      <c r="S372" s="11"/>
      <c r="T372" s="11"/>
      <c r="U372" s="11"/>
    </row>
    <row r="373" spans="1:21" ht="25.5">
      <c r="A373" s="57">
        <f t="shared" si="26"/>
        <v>7.3999999999999986</v>
      </c>
      <c r="B373" s="149" t="s">
        <v>64</v>
      </c>
      <c r="C373" s="179">
        <f>+C372*0.95</f>
        <v>134.94499199999996</v>
      </c>
      <c r="D373" s="180" t="s">
        <v>18</v>
      </c>
      <c r="E373" s="98"/>
      <c r="F373" s="98">
        <f t="shared" si="25"/>
        <v>0</v>
      </c>
      <c r="G373" s="16"/>
      <c r="H373" s="11"/>
      <c r="I373" s="17"/>
      <c r="J373" s="17"/>
      <c r="K373" s="11"/>
      <c r="L373" s="11"/>
      <c r="M373" s="11"/>
      <c r="N373" s="11"/>
      <c r="O373" s="11"/>
      <c r="P373" s="11"/>
      <c r="Q373" s="11"/>
      <c r="R373" s="11"/>
      <c r="S373" s="11"/>
      <c r="T373" s="11"/>
      <c r="U373" s="11"/>
    </row>
    <row r="374" spans="1:21">
      <c r="A374" s="57">
        <f t="shared" si="26"/>
        <v>7.4999999999999982</v>
      </c>
      <c r="B374" s="149" t="s">
        <v>66</v>
      </c>
      <c r="C374" s="147">
        <f>+C341</f>
        <v>591.86399999999992</v>
      </c>
      <c r="D374" s="182" t="s">
        <v>17</v>
      </c>
      <c r="E374" s="59"/>
      <c r="F374" s="91">
        <f>ROUND(C374*E374,2)</f>
        <v>0</v>
      </c>
      <c r="G374" s="16"/>
      <c r="H374" s="11"/>
      <c r="I374" s="17"/>
      <c r="J374" s="17"/>
      <c r="K374" s="11"/>
      <c r="L374" s="11"/>
      <c r="M374" s="11"/>
      <c r="N374" s="11"/>
      <c r="O374" s="11"/>
      <c r="P374" s="11"/>
      <c r="Q374" s="11"/>
      <c r="R374" s="11"/>
      <c r="S374" s="11"/>
      <c r="T374" s="11"/>
      <c r="U374" s="11"/>
    </row>
    <row r="375" spans="1:21">
      <c r="A375" s="57">
        <f t="shared" si="26"/>
        <v>7.5999999999999979</v>
      </c>
      <c r="B375" s="149" t="s">
        <v>65</v>
      </c>
      <c r="C375" s="147">
        <f>+C374</f>
        <v>591.86399999999992</v>
      </c>
      <c r="D375" s="182" t="s">
        <v>17</v>
      </c>
      <c r="E375" s="59"/>
      <c r="F375" s="91">
        <f t="shared" ref="F375:F377" si="27">ROUND(C375*E375,2)</f>
        <v>0</v>
      </c>
      <c r="G375" s="16"/>
      <c r="H375" s="11"/>
      <c r="I375" s="17"/>
      <c r="J375" s="17"/>
      <c r="K375" s="11"/>
      <c r="L375" s="11"/>
      <c r="M375" s="11"/>
      <c r="N375" s="11"/>
      <c r="O375" s="11"/>
      <c r="P375" s="11"/>
      <c r="Q375" s="11"/>
      <c r="R375" s="11"/>
      <c r="S375" s="11"/>
      <c r="T375" s="11"/>
      <c r="U375" s="11"/>
    </row>
    <row r="376" spans="1:21">
      <c r="A376" s="57">
        <f t="shared" si="26"/>
        <v>7.6999999999999975</v>
      </c>
      <c r="B376" s="149" t="s">
        <v>67</v>
      </c>
      <c r="C376" s="147">
        <f>+C341*0.05*1.3</f>
        <v>38.471159999999998</v>
      </c>
      <c r="D376" s="182" t="s">
        <v>18</v>
      </c>
      <c r="E376" s="91"/>
      <c r="F376" s="91">
        <f t="shared" si="27"/>
        <v>0</v>
      </c>
      <c r="G376" s="16"/>
      <c r="H376" s="11"/>
      <c r="I376" s="17"/>
      <c r="J376" s="17"/>
      <c r="K376" s="11"/>
      <c r="L376" s="11"/>
      <c r="M376" s="11"/>
      <c r="N376" s="11"/>
      <c r="O376" s="11"/>
      <c r="P376" s="11"/>
      <c r="Q376" s="11"/>
      <c r="R376" s="11"/>
      <c r="S376" s="11"/>
      <c r="T376" s="11"/>
      <c r="U376" s="11"/>
    </row>
    <row r="377" spans="1:21">
      <c r="A377" s="57">
        <f t="shared" si="26"/>
        <v>7.7999999999999972</v>
      </c>
      <c r="B377" s="149" t="s">
        <v>68</v>
      </c>
      <c r="C377" s="147">
        <f>+C376</f>
        <v>38.471159999999998</v>
      </c>
      <c r="D377" s="182" t="s">
        <v>18</v>
      </c>
      <c r="E377" s="91"/>
      <c r="F377" s="91">
        <f t="shared" si="27"/>
        <v>0</v>
      </c>
      <c r="G377" s="16"/>
      <c r="H377" s="11"/>
      <c r="I377" s="17"/>
      <c r="J377" s="17"/>
      <c r="K377" s="11"/>
      <c r="L377" s="11"/>
      <c r="M377" s="11"/>
      <c r="N377" s="11"/>
      <c r="O377" s="11"/>
      <c r="P377" s="11"/>
      <c r="Q377" s="11"/>
      <c r="R377" s="11"/>
      <c r="S377" s="11"/>
      <c r="T377" s="11"/>
      <c r="U377" s="11"/>
    </row>
    <row r="378" spans="1:21" ht="12.75" customHeight="1">
      <c r="A378" s="57">
        <f t="shared" si="26"/>
        <v>7.8999999999999968</v>
      </c>
      <c r="B378" s="149" t="s">
        <v>170</v>
      </c>
      <c r="C378" s="147">
        <f>+C377*10</f>
        <v>384.71159999999998</v>
      </c>
      <c r="D378" s="182" t="s">
        <v>69</v>
      </c>
      <c r="E378" s="91"/>
      <c r="F378" s="91">
        <f>ROUND(C378*E378,2)</f>
        <v>0</v>
      </c>
      <c r="G378" s="16"/>
      <c r="H378" s="11"/>
      <c r="I378" s="17"/>
      <c r="J378" s="17"/>
      <c r="K378" s="11"/>
      <c r="L378" s="11"/>
      <c r="M378" s="11"/>
      <c r="N378" s="11"/>
      <c r="O378" s="11"/>
      <c r="P378" s="11"/>
      <c r="Q378" s="11"/>
      <c r="R378" s="11"/>
      <c r="S378" s="11"/>
      <c r="T378" s="11"/>
      <c r="U378" s="11"/>
    </row>
    <row r="379" spans="1:21">
      <c r="A379" s="170"/>
      <c r="B379" s="171"/>
      <c r="C379" s="144"/>
      <c r="D379" s="21"/>
      <c r="E379" s="96"/>
      <c r="F379" s="381"/>
      <c r="G379" s="16"/>
      <c r="H379" s="11"/>
      <c r="I379" s="17"/>
      <c r="J379" s="17"/>
      <c r="K379" s="11"/>
      <c r="L379" s="11"/>
      <c r="M379" s="11"/>
      <c r="N379" s="11"/>
      <c r="O379" s="11"/>
      <c r="P379" s="11"/>
      <c r="Q379" s="11"/>
      <c r="R379" s="11"/>
      <c r="S379" s="11"/>
      <c r="T379" s="11"/>
      <c r="U379" s="11"/>
    </row>
    <row r="380" spans="1:21">
      <c r="A380" s="164">
        <v>8</v>
      </c>
      <c r="B380" s="262" t="s">
        <v>400</v>
      </c>
      <c r="C380" s="257"/>
      <c r="D380" s="263"/>
      <c r="E380" s="115"/>
      <c r="F380" s="392"/>
      <c r="G380" s="16"/>
      <c r="H380" s="11"/>
      <c r="I380" s="17"/>
      <c r="J380" s="17"/>
      <c r="K380" s="11"/>
      <c r="L380" s="11"/>
      <c r="M380" s="11"/>
      <c r="N380" s="11"/>
      <c r="O380" s="11"/>
      <c r="P380" s="11"/>
      <c r="Q380" s="11"/>
      <c r="R380" s="11"/>
      <c r="S380" s="11"/>
      <c r="T380" s="11"/>
      <c r="U380" s="11"/>
    </row>
    <row r="381" spans="1:21">
      <c r="A381" s="142"/>
      <c r="B381" s="264"/>
      <c r="C381" s="257"/>
      <c r="D381" s="263"/>
      <c r="E381" s="115"/>
      <c r="F381" s="392"/>
      <c r="G381" s="16"/>
      <c r="H381" s="11"/>
      <c r="I381" s="17"/>
      <c r="J381" s="17"/>
      <c r="K381" s="11"/>
      <c r="L381" s="11"/>
      <c r="M381" s="11"/>
      <c r="N381" s="11"/>
      <c r="O381" s="11"/>
      <c r="P381" s="11"/>
      <c r="Q381" s="11"/>
      <c r="R381" s="11"/>
      <c r="S381" s="11"/>
      <c r="T381" s="11"/>
      <c r="U381" s="11"/>
    </row>
    <row r="382" spans="1:21">
      <c r="A382" s="169">
        <v>8.1</v>
      </c>
      <c r="B382" s="265" t="s">
        <v>345</v>
      </c>
      <c r="C382" s="266"/>
      <c r="D382" s="267"/>
      <c r="E382" s="119"/>
      <c r="F382" s="119"/>
      <c r="G382" s="16"/>
      <c r="H382" s="11"/>
      <c r="I382" s="17"/>
      <c r="J382" s="17"/>
      <c r="K382" s="11"/>
      <c r="L382" s="11"/>
      <c r="M382" s="11"/>
      <c r="N382" s="11"/>
      <c r="O382" s="11"/>
      <c r="P382" s="11"/>
      <c r="Q382" s="11"/>
      <c r="R382" s="11"/>
      <c r="S382" s="11"/>
      <c r="T382" s="11"/>
      <c r="U382" s="11"/>
    </row>
    <row r="383" spans="1:21">
      <c r="A383" s="268" t="s">
        <v>348</v>
      </c>
      <c r="B383" s="269" t="s">
        <v>321</v>
      </c>
      <c r="C383" s="270">
        <v>135</v>
      </c>
      <c r="D383" s="271" t="s">
        <v>21</v>
      </c>
      <c r="E383" s="120"/>
      <c r="F383" s="120">
        <f t="shared" ref="F383:F395" si="28">ROUND(E383*C383,2)</f>
        <v>0</v>
      </c>
      <c r="G383" s="16"/>
      <c r="H383" s="11"/>
      <c r="I383" s="17"/>
      <c r="J383" s="17"/>
      <c r="K383" s="11"/>
      <c r="L383" s="11"/>
      <c r="M383" s="11"/>
      <c r="N383" s="11"/>
      <c r="O383" s="11"/>
      <c r="P383" s="11"/>
      <c r="Q383" s="11"/>
      <c r="R383" s="11"/>
      <c r="S383" s="11"/>
      <c r="T383" s="11"/>
      <c r="U383" s="11"/>
    </row>
    <row r="384" spans="1:21" ht="25.5">
      <c r="A384" s="80" t="s">
        <v>349</v>
      </c>
      <c r="B384" s="212" t="s">
        <v>337</v>
      </c>
      <c r="C384" s="270">
        <v>1620</v>
      </c>
      <c r="D384" s="272" t="s">
        <v>10</v>
      </c>
      <c r="E384" s="121"/>
      <c r="F384" s="120">
        <f t="shared" si="28"/>
        <v>0</v>
      </c>
      <c r="G384" s="16"/>
      <c r="H384" s="11"/>
      <c r="I384" s="17"/>
      <c r="J384" s="17"/>
      <c r="K384" s="11"/>
      <c r="L384" s="11"/>
      <c r="M384" s="11"/>
      <c r="N384" s="11"/>
      <c r="O384" s="11"/>
      <c r="P384" s="11"/>
      <c r="Q384" s="11"/>
      <c r="R384" s="11"/>
      <c r="S384" s="11"/>
      <c r="T384" s="11"/>
      <c r="U384" s="11"/>
    </row>
    <row r="385" spans="1:21">
      <c r="A385" s="268" t="s">
        <v>350</v>
      </c>
      <c r="B385" s="269" t="s">
        <v>323</v>
      </c>
      <c r="C385" s="270">
        <v>270</v>
      </c>
      <c r="D385" s="271" t="s">
        <v>21</v>
      </c>
      <c r="E385" s="120"/>
      <c r="F385" s="120">
        <f t="shared" si="28"/>
        <v>0</v>
      </c>
      <c r="G385" s="16"/>
      <c r="H385" s="11"/>
      <c r="I385" s="17"/>
      <c r="J385" s="17"/>
      <c r="K385" s="11"/>
      <c r="L385" s="11"/>
      <c r="M385" s="11"/>
      <c r="N385" s="11"/>
      <c r="O385" s="11"/>
      <c r="P385" s="11"/>
      <c r="Q385" s="11"/>
      <c r="R385" s="11"/>
      <c r="S385" s="11"/>
      <c r="T385" s="11"/>
      <c r="U385" s="11"/>
    </row>
    <row r="386" spans="1:21">
      <c r="A386" s="268" t="s">
        <v>351</v>
      </c>
      <c r="B386" s="269" t="s">
        <v>338</v>
      </c>
      <c r="C386" s="270">
        <v>270</v>
      </c>
      <c r="D386" s="271" t="s">
        <v>21</v>
      </c>
      <c r="E386" s="120"/>
      <c r="F386" s="120">
        <f t="shared" si="28"/>
        <v>0</v>
      </c>
      <c r="G386" s="16"/>
      <c r="H386" s="11"/>
      <c r="I386" s="17"/>
      <c r="J386" s="17"/>
      <c r="K386" s="11"/>
      <c r="L386" s="11"/>
      <c r="M386" s="11"/>
      <c r="N386" s="11"/>
      <c r="O386" s="11"/>
      <c r="P386" s="11"/>
      <c r="Q386" s="11"/>
      <c r="R386" s="11"/>
      <c r="S386" s="11"/>
      <c r="T386" s="11"/>
      <c r="U386" s="11"/>
    </row>
    <row r="387" spans="1:21">
      <c r="A387" s="268" t="s">
        <v>352</v>
      </c>
      <c r="B387" s="269" t="s">
        <v>339</v>
      </c>
      <c r="C387" s="270">
        <v>202.5</v>
      </c>
      <c r="D387" s="271" t="s">
        <v>10</v>
      </c>
      <c r="E387" s="120"/>
      <c r="F387" s="120">
        <f t="shared" si="28"/>
        <v>0</v>
      </c>
      <c r="G387" s="16"/>
      <c r="H387" s="11"/>
      <c r="I387" s="17"/>
      <c r="J387" s="17"/>
      <c r="K387" s="11"/>
      <c r="L387" s="11"/>
      <c r="M387" s="11"/>
      <c r="N387" s="11"/>
      <c r="O387" s="11"/>
      <c r="P387" s="11"/>
      <c r="Q387" s="11"/>
      <c r="R387" s="11"/>
      <c r="S387" s="11"/>
      <c r="T387" s="11"/>
      <c r="U387" s="11"/>
    </row>
    <row r="388" spans="1:21">
      <c r="A388" s="268" t="s">
        <v>353</v>
      </c>
      <c r="B388" s="269" t="s">
        <v>340</v>
      </c>
      <c r="C388" s="270">
        <v>135</v>
      </c>
      <c r="D388" s="271" t="s">
        <v>21</v>
      </c>
      <c r="E388" s="120"/>
      <c r="F388" s="120">
        <f t="shared" si="28"/>
        <v>0</v>
      </c>
      <c r="G388" s="16"/>
      <c r="H388" s="11"/>
      <c r="I388" s="17"/>
      <c r="J388" s="17"/>
      <c r="K388" s="11"/>
      <c r="L388" s="11"/>
      <c r="M388" s="11"/>
      <c r="N388" s="11"/>
      <c r="O388" s="11"/>
      <c r="P388" s="11"/>
      <c r="Q388" s="11"/>
      <c r="R388" s="11"/>
      <c r="S388" s="11"/>
      <c r="T388" s="11"/>
      <c r="U388" s="11"/>
    </row>
    <row r="389" spans="1:21">
      <c r="A389" s="268" t="s">
        <v>354</v>
      </c>
      <c r="B389" s="269" t="s">
        <v>341</v>
      </c>
      <c r="C389" s="270">
        <v>135</v>
      </c>
      <c r="D389" s="271" t="s">
        <v>21</v>
      </c>
      <c r="E389" s="120"/>
      <c r="F389" s="120">
        <f t="shared" si="28"/>
        <v>0</v>
      </c>
      <c r="G389" s="16"/>
      <c r="H389" s="11"/>
      <c r="I389" s="17"/>
      <c r="J389" s="17"/>
      <c r="K389" s="11"/>
      <c r="L389" s="11"/>
      <c r="M389" s="11"/>
      <c r="N389" s="11"/>
      <c r="O389" s="11"/>
      <c r="P389" s="11"/>
      <c r="Q389" s="11"/>
      <c r="R389" s="11"/>
      <c r="S389" s="11"/>
      <c r="T389" s="11"/>
      <c r="U389" s="11"/>
    </row>
    <row r="390" spans="1:21">
      <c r="A390" s="268" t="s">
        <v>355</v>
      </c>
      <c r="B390" s="269" t="s">
        <v>342</v>
      </c>
      <c r="C390" s="270">
        <v>135</v>
      </c>
      <c r="D390" s="271" t="s">
        <v>21</v>
      </c>
      <c r="E390" s="120"/>
      <c r="F390" s="120">
        <f t="shared" si="28"/>
        <v>0</v>
      </c>
      <c r="G390" s="16"/>
      <c r="H390" s="11"/>
      <c r="I390" s="17"/>
      <c r="J390" s="17"/>
      <c r="K390" s="11"/>
      <c r="L390" s="11"/>
      <c r="M390" s="11"/>
      <c r="N390" s="11"/>
      <c r="O390" s="11"/>
      <c r="P390" s="11"/>
      <c r="Q390" s="11"/>
      <c r="R390" s="11"/>
      <c r="S390" s="11"/>
      <c r="T390" s="11"/>
      <c r="U390" s="11"/>
    </row>
    <row r="391" spans="1:21">
      <c r="A391" s="268" t="s">
        <v>356</v>
      </c>
      <c r="B391" s="269" t="s">
        <v>329</v>
      </c>
      <c r="C391" s="270">
        <v>135</v>
      </c>
      <c r="D391" s="271" t="s">
        <v>54</v>
      </c>
      <c r="E391" s="120"/>
      <c r="F391" s="120">
        <f t="shared" si="28"/>
        <v>0</v>
      </c>
      <c r="G391" s="16"/>
      <c r="H391" s="11"/>
      <c r="I391" s="17"/>
      <c r="J391" s="17"/>
      <c r="K391" s="11"/>
      <c r="L391" s="11"/>
      <c r="M391" s="11"/>
      <c r="N391" s="11"/>
      <c r="O391" s="11"/>
      <c r="P391" s="11"/>
      <c r="Q391" s="11"/>
      <c r="R391" s="11"/>
      <c r="S391" s="11"/>
      <c r="T391" s="11"/>
      <c r="U391" s="11"/>
    </row>
    <row r="392" spans="1:21">
      <c r="A392" s="268" t="s">
        <v>357</v>
      </c>
      <c r="B392" s="269" t="s">
        <v>343</v>
      </c>
      <c r="C392" s="270">
        <v>135</v>
      </c>
      <c r="D392" s="271" t="s">
        <v>21</v>
      </c>
      <c r="E392" s="120"/>
      <c r="F392" s="120">
        <f t="shared" si="28"/>
        <v>0</v>
      </c>
      <c r="G392" s="16"/>
      <c r="H392" s="11"/>
      <c r="I392" s="17"/>
      <c r="J392" s="17"/>
      <c r="K392" s="11"/>
      <c r="L392" s="11"/>
      <c r="M392" s="11"/>
      <c r="N392" s="11"/>
      <c r="O392" s="11"/>
      <c r="P392" s="11"/>
      <c r="Q392" s="11"/>
      <c r="R392" s="11"/>
      <c r="S392" s="11"/>
      <c r="T392" s="11"/>
      <c r="U392" s="11"/>
    </row>
    <row r="393" spans="1:21">
      <c r="A393" s="268" t="s">
        <v>358</v>
      </c>
      <c r="B393" s="269" t="s">
        <v>286</v>
      </c>
      <c r="C393" s="270">
        <v>267.3</v>
      </c>
      <c r="D393" s="271" t="s">
        <v>18</v>
      </c>
      <c r="E393" s="120"/>
      <c r="F393" s="120">
        <f t="shared" si="28"/>
        <v>0</v>
      </c>
      <c r="G393" s="16"/>
      <c r="H393" s="11"/>
      <c r="I393" s="17"/>
      <c r="J393" s="17"/>
      <c r="K393" s="11"/>
      <c r="L393" s="11"/>
      <c r="M393" s="11"/>
      <c r="N393" s="11"/>
      <c r="O393" s="11"/>
      <c r="P393" s="11"/>
      <c r="Q393" s="11"/>
      <c r="R393" s="11"/>
      <c r="S393" s="11"/>
      <c r="T393" s="11"/>
      <c r="U393" s="11"/>
    </row>
    <row r="394" spans="1:21">
      <c r="A394" s="195" t="s">
        <v>359</v>
      </c>
      <c r="B394" s="273" t="s">
        <v>331</v>
      </c>
      <c r="C394" s="270">
        <v>135</v>
      </c>
      <c r="D394" s="175" t="s">
        <v>21</v>
      </c>
      <c r="E394" s="122"/>
      <c r="F394" s="393">
        <f>ROUND(C394*E394,2)</f>
        <v>0</v>
      </c>
      <c r="G394" s="16"/>
      <c r="H394" s="85"/>
      <c r="I394" s="17"/>
      <c r="J394" s="17"/>
      <c r="K394" s="11"/>
      <c r="L394" s="11"/>
      <c r="M394" s="11"/>
      <c r="N394" s="11"/>
      <c r="O394" s="11"/>
      <c r="P394" s="11"/>
      <c r="Q394" s="11"/>
      <c r="R394" s="11"/>
      <c r="S394" s="11"/>
      <c r="T394" s="11"/>
      <c r="U394" s="11"/>
    </row>
    <row r="395" spans="1:21">
      <c r="A395" s="268" t="s">
        <v>360</v>
      </c>
      <c r="B395" s="269" t="s">
        <v>332</v>
      </c>
      <c r="C395" s="270">
        <v>135</v>
      </c>
      <c r="D395" s="271" t="s">
        <v>56</v>
      </c>
      <c r="E395" s="120"/>
      <c r="F395" s="120">
        <f t="shared" si="28"/>
        <v>0</v>
      </c>
      <c r="G395" s="16"/>
      <c r="H395" s="11"/>
      <c r="I395" s="17"/>
      <c r="J395" s="17"/>
      <c r="K395" s="11"/>
      <c r="L395" s="11"/>
      <c r="M395" s="11"/>
      <c r="N395" s="11"/>
      <c r="O395" s="11"/>
      <c r="P395" s="11"/>
      <c r="Q395" s="11"/>
      <c r="R395" s="11"/>
      <c r="S395" s="11"/>
      <c r="T395" s="11"/>
      <c r="U395" s="11"/>
    </row>
    <row r="396" spans="1:21">
      <c r="A396" s="274"/>
      <c r="B396" s="275"/>
      <c r="C396" s="270">
        <v>0</v>
      </c>
      <c r="D396" s="175"/>
      <c r="E396" s="90"/>
      <c r="F396" s="122"/>
      <c r="G396" s="16"/>
      <c r="H396" s="11"/>
      <c r="I396" s="17"/>
      <c r="J396" s="17"/>
      <c r="K396" s="11"/>
      <c r="L396" s="11"/>
      <c r="M396" s="11"/>
      <c r="N396" s="11"/>
      <c r="O396" s="11"/>
      <c r="P396" s="11"/>
      <c r="Q396" s="11"/>
      <c r="R396" s="11"/>
      <c r="S396" s="11"/>
      <c r="T396" s="11"/>
      <c r="U396" s="11"/>
    </row>
    <row r="397" spans="1:21">
      <c r="A397" s="192">
        <v>8.1999999999999993</v>
      </c>
      <c r="B397" s="262" t="s">
        <v>347</v>
      </c>
      <c r="C397" s="270">
        <v>0</v>
      </c>
      <c r="D397" s="276"/>
      <c r="E397" s="123"/>
      <c r="F397" s="123"/>
      <c r="G397" s="16"/>
      <c r="H397" s="11"/>
      <c r="I397" s="17"/>
      <c r="J397" s="17"/>
      <c r="K397" s="11"/>
      <c r="L397" s="11"/>
      <c r="M397" s="11"/>
      <c r="N397" s="11"/>
      <c r="O397" s="11"/>
      <c r="P397" s="11"/>
      <c r="Q397" s="11"/>
      <c r="R397" s="11"/>
      <c r="S397" s="11"/>
      <c r="T397" s="11"/>
      <c r="U397" s="11"/>
    </row>
    <row r="398" spans="1:21">
      <c r="A398" s="195" t="s">
        <v>361</v>
      </c>
      <c r="B398" s="269" t="s">
        <v>333</v>
      </c>
      <c r="C398" s="270">
        <v>135</v>
      </c>
      <c r="D398" s="271" t="s">
        <v>21</v>
      </c>
      <c r="E398" s="120"/>
      <c r="F398" s="120">
        <f t="shared" ref="F398:F410" si="29">ROUND(E398*C398,2)</f>
        <v>0</v>
      </c>
      <c r="G398" s="16"/>
      <c r="H398" s="11"/>
      <c r="I398" s="17"/>
      <c r="J398" s="17"/>
      <c r="K398" s="11"/>
      <c r="L398" s="11"/>
      <c r="M398" s="11"/>
      <c r="N398" s="11"/>
      <c r="O398" s="11"/>
      <c r="P398" s="11"/>
      <c r="Q398" s="11"/>
      <c r="R398" s="11"/>
      <c r="S398" s="11"/>
      <c r="T398" s="11"/>
      <c r="U398" s="11"/>
    </row>
    <row r="399" spans="1:21" ht="25.5">
      <c r="A399" s="80" t="s">
        <v>362</v>
      </c>
      <c r="B399" s="212" t="s">
        <v>337</v>
      </c>
      <c r="C399" s="270">
        <v>1620</v>
      </c>
      <c r="D399" s="272" t="s">
        <v>10</v>
      </c>
      <c r="E399" s="121"/>
      <c r="F399" s="120">
        <f t="shared" si="29"/>
        <v>0</v>
      </c>
      <c r="G399" s="16"/>
      <c r="H399" s="11"/>
      <c r="I399" s="17"/>
      <c r="J399" s="17"/>
      <c r="K399" s="11"/>
      <c r="L399" s="11"/>
      <c r="M399" s="11"/>
      <c r="N399" s="11"/>
      <c r="O399" s="11"/>
      <c r="P399" s="11"/>
      <c r="Q399" s="11"/>
      <c r="R399" s="11"/>
      <c r="S399" s="11"/>
      <c r="T399" s="11"/>
      <c r="U399" s="11"/>
    </row>
    <row r="400" spans="1:21">
      <c r="A400" s="195" t="s">
        <v>363</v>
      </c>
      <c r="B400" s="269" t="s">
        <v>323</v>
      </c>
      <c r="C400" s="270">
        <v>270</v>
      </c>
      <c r="D400" s="271" t="s">
        <v>21</v>
      </c>
      <c r="E400" s="120"/>
      <c r="F400" s="120">
        <f t="shared" si="29"/>
        <v>0</v>
      </c>
      <c r="G400" s="16"/>
      <c r="H400" s="11"/>
      <c r="I400" s="17"/>
      <c r="J400" s="17"/>
      <c r="K400" s="11"/>
      <c r="L400" s="11"/>
      <c r="M400" s="11"/>
      <c r="N400" s="11"/>
      <c r="O400" s="11"/>
      <c r="P400" s="11"/>
      <c r="Q400" s="11"/>
      <c r="R400" s="11"/>
      <c r="S400" s="11"/>
      <c r="T400" s="11"/>
      <c r="U400" s="11"/>
    </row>
    <row r="401" spans="1:21">
      <c r="A401" s="195" t="s">
        <v>364</v>
      </c>
      <c r="B401" s="269" t="s">
        <v>338</v>
      </c>
      <c r="C401" s="270">
        <v>270</v>
      </c>
      <c r="D401" s="271" t="s">
        <v>21</v>
      </c>
      <c r="E401" s="120"/>
      <c r="F401" s="120">
        <f t="shared" si="29"/>
        <v>0</v>
      </c>
      <c r="G401" s="16"/>
      <c r="H401" s="11"/>
      <c r="I401" s="17"/>
      <c r="J401" s="17"/>
      <c r="K401" s="11"/>
      <c r="L401" s="11"/>
      <c r="M401" s="11"/>
      <c r="N401" s="11"/>
      <c r="O401" s="11"/>
      <c r="P401" s="11"/>
      <c r="Q401" s="11"/>
      <c r="R401" s="11"/>
      <c r="S401" s="11"/>
      <c r="T401" s="11"/>
      <c r="U401" s="11"/>
    </row>
    <row r="402" spans="1:21">
      <c r="A402" s="195" t="s">
        <v>365</v>
      </c>
      <c r="B402" s="269" t="s">
        <v>339</v>
      </c>
      <c r="C402" s="270">
        <v>202.5</v>
      </c>
      <c r="D402" s="271" t="s">
        <v>10</v>
      </c>
      <c r="E402" s="120"/>
      <c r="F402" s="120">
        <f t="shared" si="29"/>
        <v>0</v>
      </c>
      <c r="G402" s="16"/>
      <c r="H402" s="11"/>
      <c r="I402" s="17"/>
      <c r="J402" s="17"/>
      <c r="K402" s="11"/>
      <c r="L402" s="11"/>
      <c r="M402" s="11"/>
      <c r="N402" s="11"/>
      <c r="O402" s="11"/>
      <c r="P402" s="11"/>
      <c r="Q402" s="11"/>
      <c r="R402" s="11"/>
      <c r="S402" s="11"/>
      <c r="T402" s="11"/>
      <c r="U402" s="11"/>
    </row>
    <row r="403" spans="1:21">
      <c r="A403" s="195" t="s">
        <v>366</v>
      </c>
      <c r="B403" s="269" t="s">
        <v>340</v>
      </c>
      <c r="C403" s="270">
        <v>135</v>
      </c>
      <c r="D403" s="271" t="s">
        <v>21</v>
      </c>
      <c r="E403" s="120"/>
      <c r="F403" s="120">
        <f t="shared" si="29"/>
        <v>0</v>
      </c>
      <c r="G403" s="16"/>
      <c r="H403" s="11"/>
      <c r="I403" s="17"/>
      <c r="J403" s="17"/>
      <c r="K403" s="11"/>
      <c r="L403" s="11"/>
      <c r="M403" s="11"/>
      <c r="N403" s="11"/>
      <c r="O403" s="11"/>
      <c r="P403" s="11"/>
      <c r="Q403" s="11"/>
      <c r="R403" s="11"/>
      <c r="S403" s="11"/>
      <c r="T403" s="11"/>
      <c r="U403" s="11"/>
    </row>
    <row r="404" spans="1:21">
      <c r="A404" s="195" t="s">
        <v>367</v>
      </c>
      <c r="B404" s="269" t="s">
        <v>341</v>
      </c>
      <c r="C404" s="270">
        <v>135</v>
      </c>
      <c r="D404" s="271" t="s">
        <v>21</v>
      </c>
      <c r="E404" s="120"/>
      <c r="F404" s="120">
        <f t="shared" si="29"/>
        <v>0</v>
      </c>
      <c r="G404" s="16"/>
      <c r="H404" s="11"/>
      <c r="I404" s="17"/>
      <c r="J404" s="17"/>
      <c r="K404" s="11"/>
      <c r="L404" s="11"/>
      <c r="M404" s="11"/>
      <c r="N404" s="11"/>
      <c r="O404" s="11"/>
      <c r="P404" s="11"/>
      <c r="Q404" s="11"/>
      <c r="R404" s="11"/>
      <c r="S404" s="11"/>
      <c r="T404" s="11"/>
      <c r="U404" s="11"/>
    </row>
    <row r="405" spans="1:21">
      <c r="A405" s="195" t="s">
        <v>368</v>
      </c>
      <c r="B405" s="269" t="s">
        <v>342</v>
      </c>
      <c r="C405" s="270">
        <v>135</v>
      </c>
      <c r="D405" s="271" t="s">
        <v>21</v>
      </c>
      <c r="E405" s="120"/>
      <c r="F405" s="120">
        <f t="shared" si="29"/>
        <v>0</v>
      </c>
      <c r="G405" s="16"/>
      <c r="H405" s="11"/>
      <c r="I405" s="17"/>
      <c r="J405" s="17"/>
      <c r="K405" s="11"/>
      <c r="L405" s="11"/>
      <c r="M405" s="11"/>
      <c r="N405" s="11"/>
      <c r="O405" s="11"/>
      <c r="P405" s="11"/>
      <c r="Q405" s="11"/>
      <c r="R405" s="11"/>
      <c r="S405" s="11"/>
      <c r="T405" s="11"/>
      <c r="U405" s="11"/>
    </row>
    <row r="406" spans="1:21">
      <c r="A406" s="195" t="s">
        <v>369</v>
      </c>
      <c r="B406" s="269" t="s">
        <v>329</v>
      </c>
      <c r="C406" s="270">
        <v>135</v>
      </c>
      <c r="D406" s="271" t="s">
        <v>54</v>
      </c>
      <c r="E406" s="120"/>
      <c r="F406" s="120">
        <f t="shared" si="29"/>
        <v>0</v>
      </c>
      <c r="G406" s="16"/>
      <c r="H406" s="11"/>
      <c r="I406" s="17"/>
      <c r="J406" s="17"/>
      <c r="K406" s="11"/>
      <c r="L406" s="11"/>
      <c r="M406" s="11"/>
      <c r="N406" s="11"/>
      <c r="O406" s="11"/>
      <c r="P406" s="11"/>
      <c r="Q406" s="11"/>
      <c r="R406" s="11"/>
      <c r="S406" s="11"/>
      <c r="T406" s="11"/>
      <c r="U406" s="11"/>
    </row>
    <row r="407" spans="1:21">
      <c r="A407" s="195" t="s">
        <v>370</v>
      </c>
      <c r="B407" s="269" t="s">
        <v>343</v>
      </c>
      <c r="C407" s="270">
        <v>135</v>
      </c>
      <c r="D407" s="271" t="s">
        <v>21</v>
      </c>
      <c r="E407" s="120"/>
      <c r="F407" s="120">
        <f t="shared" si="29"/>
        <v>0</v>
      </c>
      <c r="G407" s="16"/>
      <c r="H407" s="11"/>
      <c r="I407" s="17"/>
      <c r="J407" s="17"/>
      <c r="K407" s="11"/>
      <c r="L407" s="11"/>
      <c r="M407" s="11"/>
      <c r="N407" s="11"/>
      <c r="O407" s="11"/>
      <c r="P407" s="11"/>
      <c r="Q407" s="11"/>
      <c r="R407" s="11"/>
      <c r="S407" s="11"/>
      <c r="T407" s="11"/>
      <c r="U407" s="11"/>
    </row>
    <row r="408" spans="1:21">
      <c r="A408" s="195" t="s">
        <v>371</v>
      </c>
      <c r="B408" s="269" t="s">
        <v>286</v>
      </c>
      <c r="C408" s="270">
        <v>267.3</v>
      </c>
      <c r="D408" s="271" t="s">
        <v>18</v>
      </c>
      <c r="E408" s="120"/>
      <c r="F408" s="120">
        <f t="shared" si="29"/>
        <v>0</v>
      </c>
      <c r="G408" s="16"/>
      <c r="H408" s="11"/>
      <c r="I408" s="17"/>
      <c r="J408" s="17"/>
      <c r="K408" s="11"/>
      <c r="L408" s="11"/>
      <c r="M408" s="11"/>
      <c r="N408" s="11"/>
      <c r="O408" s="11"/>
      <c r="P408" s="11"/>
      <c r="Q408" s="11"/>
      <c r="R408" s="11"/>
      <c r="S408" s="11"/>
      <c r="T408" s="11"/>
      <c r="U408" s="11"/>
    </row>
    <row r="409" spans="1:21">
      <c r="A409" s="195" t="s">
        <v>372</v>
      </c>
      <c r="B409" s="273" t="s">
        <v>331</v>
      </c>
      <c r="C409" s="270">
        <v>135</v>
      </c>
      <c r="D409" s="175" t="s">
        <v>21</v>
      </c>
      <c r="E409" s="122"/>
      <c r="F409" s="393">
        <f>ROUND(C409*E409,2)</f>
        <v>0</v>
      </c>
      <c r="G409" s="16"/>
      <c r="H409" s="11"/>
      <c r="I409" s="17"/>
      <c r="J409" s="17"/>
      <c r="K409" s="11"/>
      <c r="L409" s="11"/>
      <c r="M409" s="11"/>
      <c r="N409" s="11"/>
      <c r="O409" s="11"/>
      <c r="P409" s="11"/>
      <c r="Q409" s="11"/>
      <c r="R409" s="11"/>
      <c r="S409" s="11"/>
      <c r="T409" s="11"/>
      <c r="U409" s="11"/>
    </row>
    <row r="410" spans="1:21">
      <c r="A410" s="195" t="s">
        <v>373</v>
      </c>
      <c r="B410" s="269" t="s">
        <v>332</v>
      </c>
      <c r="C410" s="270">
        <v>135</v>
      </c>
      <c r="D410" s="271" t="s">
        <v>56</v>
      </c>
      <c r="E410" s="120"/>
      <c r="F410" s="120">
        <f t="shared" si="29"/>
        <v>0</v>
      </c>
      <c r="G410" s="16"/>
      <c r="H410" s="11"/>
      <c r="I410" s="17"/>
      <c r="J410" s="17"/>
      <c r="K410" s="11"/>
      <c r="L410" s="11"/>
      <c r="M410" s="11"/>
      <c r="N410" s="11"/>
      <c r="O410" s="11"/>
      <c r="P410" s="11"/>
      <c r="Q410" s="11"/>
      <c r="R410" s="11"/>
      <c r="S410" s="11"/>
      <c r="T410" s="11"/>
      <c r="U410" s="11"/>
    </row>
    <row r="411" spans="1:21">
      <c r="A411" s="142"/>
      <c r="B411" s="264"/>
      <c r="C411" s="257"/>
      <c r="D411" s="263"/>
      <c r="E411" s="115"/>
      <c r="F411" s="394"/>
      <c r="G411" s="16"/>
      <c r="H411" s="11"/>
      <c r="I411" s="17"/>
      <c r="J411" s="17"/>
      <c r="K411" s="11"/>
      <c r="L411" s="11"/>
      <c r="M411" s="11"/>
      <c r="N411" s="11"/>
      <c r="O411" s="11"/>
      <c r="P411" s="11"/>
      <c r="Q411" s="11"/>
      <c r="R411" s="11"/>
      <c r="S411" s="11"/>
      <c r="T411" s="11"/>
      <c r="U411" s="11"/>
    </row>
    <row r="412" spans="1:21">
      <c r="A412" s="192">
        <v>8.3000000000000007</v>
      </c>
      <c r="B412" s="262" t="s">
        <v>344</v>
      </c>
      <c r="C412" s="277"/>
      <c r="D412" s="276"/>
      <c r="E412" s="123"/>
      <c r="F412" s="123"/>
      <c r="G412" s="16"/>
      <c r="H412" s="11"/>
      <c r="I412" s="17"/>
      <c r="J412" s="17"/>
      <c r="K412" s="11"/>
      <c r="L412" s="11"/>
      <c r="M412" s="11"/>
      <c r="N412" s="11"/>
      <c r="O412" s="11"/>
      <c r="P412" s="11"/>
      <c r="Q412" s="11"/>
      <c r="R412" s="11"/>
      <c r="S412" s="11"/>
      <c r="T412" s="11"/>
      <c r="U412" s="11"/>
    </row>
    <row r="413" spans="1:21">
      <c r="A413" s="195" t="s">
        <v>374</v>
      </c>
      <c r="B413" s="193" t="s">
        <v>321</v>
      </c>
      <c r="C413" s="270">
        <v>315</v>
      </c>
      <c r="D413" s="271" t="s">
        <v>21</v>
      </c>
      <c r="E413" s="120"/>
      <c r="F413" s="120">
        <f t="shared" ref="F413:F425" si="30">ROUND(E413*C413,2)</f>
        <v>0</v>
      </c>
      <c r="G413" s="16"/>
      <c r="H413" s="11"/>
      <c r="I413" s="17"/>
      <c r="J413" s="17"/>
      <c r="K413" s="11"/>
      <c r="L413" s="11"/>
      <c r="M413" s="11"/>
      <c r="N413" s="11"/>
      <c r="O413" s="11"/>
      <c r="P413" s="11"/>
      <c r="Q413" s="11"/>
      <c r="R413" s="11"/>
      <c r="S413" s="11"/>
      <c r="T413" s="11"/>
      <c r="U413" s="11"/>
    </row>
    <row r="414" spans="1:21" ht="25.5">
      <c r="A414" s="80" t="s">
        <v>375</v>
      </c>
      <c r="B414" s="212" t="s">
        <v>322</v>
      </c>
      <c r="C414" s="270">
        <v>1890</v>
      </c>
      <c r="D414" s="272" t="s">
        <v>10</v>
      </c>
      <c r="E414" s="121"/>
      <c r="F414" s="120">
        <f t="shared" si="30"/>
        <v>0</v>
      </c>
      <c r="G414" s="16"/>
      <c r="H414" s="11"/>
      <c r="I414" s="17"/>
      <c r="J414" s="17"/>
      <c r="K414" s="11"/>
      <c r="L414" s="11"/>
      <c r="M414" s="11"/>
      <c r="N414" s="11"/>
      <c r="O414" s="11"/>
      <c r="P414" s="11"/>
      <c r="Q414" s="11"/>
      <c r="R414" s="11"/>
      <c r="S414" s="11"/>
      <c r="T414" s="11"/>
      <c r="U414" s="11"/>
    </row>
    <row r="415" spans="1:21">
      <c r="A415" s="195" t="s">
        <v>376</v>
      </c>
      <c r="B415" s="193" t="s">
        <v>323</v>
      </c>
      <c r="C415" s="270">
        <v>315</v>
      </c>
      <c r="D415" s="271" t="s">
        <v>21</v>
      </c>
      <c r="E415" s="120"/>
      <c r="F415" s="120">
        <f t="shared" si="30"/>
        <v>0</v>
      </c>
      <c r="G415" s="16"/>
      <c r="H415" s="11"/>
      <c r="I415" s="17"/>
      <c r="J415" s="17"/>
      <c r="K415" s="11"/>
      <c r="L415" s="11"/>
      <c r="M415" s="11"/>
      <c r="N415" s="11"/>
      <c r="O415" s="11"/>
      <c r="P415" s="11"/>
      <c r="Q415" s="11"/>
      <c r="R415" s="11"/>
      <c r="S415" s="11"/>
      <c r="T415" s="11"/>
      <c r="U415" s="11"/>
    </row>
    <row r="416" spans="1:21">
      <c r="A416" s="195" t="s">
        <v>377</v>
      </c>
      <c r="B416" s="193" t="s">
        <v>324</v>
      </c>
      <c r="C416" s="270">
        <v>630</v>
      </c>
      <c r="D416" s="271" t="s">
        <v>21</v>
      </c>
      <c r="E416" s="120"/>
      <c r="F416" s="120">
        <f t="shared" si="30"/>
        <v>0</v>
      </c>
      <c r="G416" s="16"/>
      <c r="H416" s="11"/>
      <c r="I416" s="17"/>
      <c r="J416" s="17"/>
      <c r="K416" s="11"/>
      <c r="L416" s="11"/>
      <c r="M416" s="11"/>
      <c r="N416" s="11"/>
      <c r="O416" s="11"/>
      <c r="P416" s="11"/>
      <c r="Q416" s="11"/>
      <c r="R416" s="11"/>
      <c r="S416" s="11"/>
      <c r="T416" s="11"/>
      <c r="U416" s="11"/>
    </row>
    <row r="417" spans="1:21">
      <c r="A417" s="195" t="s">
        <v>378</v>
      </c>
      <c r="B417" s="193" t="s">
        <v>325</v>
      </c>
      <c r="C417" s="270">
        <v>315</v>
      </c>
      <c r="D417" s="271" t="s">
        <v>21</v>
      </c>
      <c r="E417" s="120"/>
      <c r="F417" s="120">
        <f t="shared" si="30"/>
        <v>0</v>
      </c>
      <c r="G417" s="16"/>
      <c r="H417" s="11"/>
      <c r="I417" s="17"/>
      <c r="J417" s="17"/>
      <c r="K417" s="11"/>
      <c r="L417" s="11"/>
      <c r="M417" s="11"/>
      <c r="N417" s="11"/>
      <c r="O417" s="11"/>
      <c r="P417" s="11"/>
      <c r="Q417" s="11"/>
      <c r="R417" s="11"/>
      <c r="S417" s="11"/>
      <c r="T417" s="11"/>
      <c r="U417" s="11"/>
    </row>
    <row r="418" spans="1:21" ht="25.5">
      <c r="A418" s="195" t="s">
        <v>379</v>
      </c>
      <c r="B418" s="193" t="s">
        <v>326</v>
      </c>
      <c r="C418" s="270">
        <v>315</v>
      </c>
      <c r="D418" s="271" t="s">
        <v>21</v>
      </c>
      <c r="E418" s="120"/>
      <c r="F418" s="120">
        <f t="shared" si="30"/>
        <v>0</v>
      </c>
      <c r="G418" s="16"/>
      <c r="H418" s="11"/>
      <c r="I418" s="17"/>
      <c r="J418" s="17"/>
      <c r="K418" s="11"/>
      <c r="L418" s="11"/>
      <c r="M418" s="11"/>
      <c r="N418" s="11"/>
      <c r="O418" s="11"/>
      <c r="P418" s="11"/>
      <c r="Q418" s="11"/>
      <c r="R418" s="11"/>
      <c r="S418" s="11"/>
      <c r="T418" s="11"/>
      <c r="U418" s="11"/>
    </row>
    <row r="419" spans="1:21">
      <c r="A419" s="195" t="s">
        <v>380</v>
      </c>
      <c r="B419" s="193" t="s">
        <v>327</v>
      </c>
      <c r="C419" s="270">
        <v>315</v>
      </c>
      <c r="D419" s="271" t="s">
        <v>10</v>
      </c>
      <c r="E419" s="120"/>
      <c r="F419" s="120">
        <f t="shared" si="30"/>
        <v>0</v>
      </c>
      <c r="G419" s="16"/>
      <c r="H419" s="11"/>
      <c r="I419" s="17"/>
      <c r="J419" s="17"/>
      <c r="K419" s="11"/>
      <c r="L419" s="11"/>
      <c r="M419" s="11"/>
      <c r="N419" s="11"/>
      <c r="O419" s="11"/>
      <c r="P419" s="11"/>
      <c r="Q419" s="11"/>
      <c r="R419" s="11"/>
      <c r="S419" s="11"/>
      <c r="T419" s="11"/>
      <c r="U419" s="11"/>
    </row>
    <row r="420" spans="1:21">
      <c r="A420" s="195" t="s">
        <v>381</v>
      </c>
      <c r="B420" s="193" t="s">
        <v>328</v>
      </c>
      <c r="C420" s="270">
        <v>315</v>
      </c>
      <c r="D420" s="271" t="s">
        <v>21</v>
      </c>
      <c r="E420" s="120"/>
      <c r="F420" s="120">
        <f t="shared" si="30"/>
        <v>0</v>
      </c>
      <c r="G420" s="16"/>
      <c r="H420" s="11"/>
      <c r="I420" s="17"/>
      <c r="J420" s="17"/>
      <c r="K420" s="11"/>
      <c r="L420" s="11"/>
      <c r="M420" s="11"/>
      <c r="N420" s="11"/>
      <c r="O420" s="11"/>
      <c r="P420" s="11"/>
      <c r="Q420" s="11"/>
      <c r="R420" s="11"/>
      <c r="S420" s="11"/>
      <c r="T420" s="11"/>
      <c r="U420" s="11"/>
    </row>
    <row r="421" spans="1:21">
      <c r="A421" s="195" t="s">
        <v>382</v>
      </c>
      <c r="B421" s="193" t="s">
        <v>329</v>
      </c>
      <c r="C421" s="270">
        <v>315</v>
      </c>
      <c r="D421" s="271" t="s">
        <v>54</v>
      </c>
      <c r="E421" s="120"/>
      <c r="F421" s="120">
        <f t="shared" si="30"/>
        <v>0</v>
      </c>
      <c r="G421" s="16"/>
      <c r="H421" s="11"/>
      <c r="I421" s="17"/>
      <c r="J421" s="17"/>
      <c r="K421" s="11"/>
      <c r="L421" s="11"/>
      <c r="M421" s="11"/>
      <c r="N421" s="11"/>
      <c r="O421" s="11"/>
      <c r="P421" s="11"/>
      <c r="Q421" s="11"/>
      <c r="R421" s="11"/>
      <c r="S421" s="11"/>
      <c r="T421" s="11"/>
      <c r="U421" s="11"/>
    </row>
    <row r="422" spans="1:21">
      <c r="A422" s="195" t="s">
        <v>383</v>
      </c>
      <c r="B422" s="193" t="s">
        <v>330</v>
      </c>
      <c r="C422" s="270">
        <v>315</v>
      </c>
      <c r="D422" s="271" t="s">
        <v>21</v>
      </c>
      <c r="E422" s="120"/>
      <c r="F422" s="120">
        <f t="shared" si="30"/>
        <v>0</v>
      </c>
      <c r="G422" s="16"/>
      <c r="H422" s="11"/>
      <c r="I422" s="17"/>
      <c r="J422" s="17"/>
      <c r="K422" s="11"/>
      <c r="L422" s="11"/>
      <c r="M422" s="11"/>
      <c r="N422" s="11"/>
      <c r="O422" s="11"/>
      <c r="P422" s="11"/>
      <c r="Q422" s="11"/>
      <c r="R422" s="11"/>
      <c r="S422" s="11"/>
      <c r="T422" s="11"/>
      <c r="U422" s="11"/>
    </row>
    <row r="423" spans="1:21">
      <c r="A423" s="195" t="s">
        <v>384</v>
      </c>
      <c r="B423" s="193" t="s">
        <v>417</v>
      </c>
      <c r="C423" s="270">
        <v>623.70000000000005</v>
      </c>
      <c r="D423" s="271" t="s">
        <v>18</v>
      </c>
      <c r="E423" s="120"/>
      <c r="F423" s="120">
        <f t="shared" si="30"/>
        <v>0</v>
      </c>
      <c r="G423" s="16"/>
      <c r="H423" s="11"/>
      <c r="I423" s="17"/>
      <c r="J423" s="17"/>
      <c r="K423" s="11"/>
      <c r="L423" s="11"/>
      <c r="M423" s="11"/>
      <c r="N423" s="11"/>
      <c r="O423" s="11"/>
      <c r="P423" s="11"/>
      <c r="Q423" s="11"/>
      <c r="R423" s="11"/>
      <c r="S423" s="11"/>
      <c r="T423" s="11"/>
      <c r="U423" s="11"/>
    </row>
    <row r="424" spans="1:21">
      <c r="A424" s="195" t="s">
        <v>385</v>
      </c>
      <c r="B424" s="273" t="s">
        <v>331</v>
      </c>
      <c r="C424" s="270">
        <v>315</v>
      </c>
      <c r="D424" s="175" t="s">
        <v>21</v>
      </c>
      <c r="E424" s="122"/>
      <c r="F424" s="393">
        <f>ROUND(C424*E424,2)</f>
        <v>0</v>
      </c>
      <c r="G424" s="16"/>
      <c r="H424" s="11"/>
      <c r="I424" s="17"/>
      <c r="J424" s="17"/>
      <c r="K424" s="11"/>
      <c r="L424" s="11"/>
      <c r="M424" s="11"/>
      <c r="N424" s="11"/>
      <c r="O424" s="11"/>
      <c r="P424" s="11"/>
      <c r="Q424" s="11"/>
      <c r="R424" s="11"/>
      <c r="S424" s="11"/>
      <c r="T424" s="11"/>
      <c r="U424" s="11"/>
    </row>
    <row r="425" spans="1:21">
      <c r="A425" s="195" t="s">
        <v>386</v>
      </c>
      <c r="B425" s="193" t="s">
        <v>332</v>
      </c>
      <c r="C425" s="270">
        <v>315</v>
      </c>
      <c r="D425" s="271" t="s">
        <v>56</v>
      </c>
      <c r="E425" s="120"/>
      <c r="F425" s="120">
        <f t="shared" si="30"/>
        <v>0</v>
      </c>
      <c r="G425" s="16"/>
      <c r="H425" s="11"/>
      <c r="I425" s="17"/>
      <c r="J425" s="17"/>
      <c r="K425" s="11"/>
      <c r="L425" s="11"/>
      <c r="M425" s="11"/>
      <c r="N425" s="11"/>
      <c r="O425" s="11"/>
      <c r="P425" s="11"/>
      <c r="Q425" s="11"/>
      <c r="R425" s="11"/>
      <c r="S425" s="11"/>
      <c r="T425" s="11"/>
      <c r="U425" s="11"/>
    </row>
    <row r="426" spans="1:21">
      <c r="A426" s="274"/>
      <c r="B426" s="275"/>
      <c r="C426" s="270">
        <v>0</v>
      </c>
      <c r="D426" s="175"/>
      <c r="E426" s="90"/>
      <c r="F426" s="122"/>
      <c r="G426" s="16"/>
      <c r="H426" s="11"/>
      <c r="I426" s="17"/>
      <c r="J426" s="17"/>
      <c r="K426" s="11"/>
      <c r="L426" s="11"/>
      <c r="M426" s="11"/>
      <c r="N426" s="11"/>
      <c r="O426" s="11"/>
      <c r="P426" s="11"/>
      <c r="Q426" s="11"/>
      <c r="R426" s="11"/>
      <c r="S426" s="11"/>
      <c r="T426" s="11"/>
      <c r="U426" s="11"/>
    </row>
    <row r="427" spans="1:21">
      <c r="A427" s="192">
        <v>8.4</v>
      </c>
      <c r="B427" s="262" t="s">
        <v>346</v>
      </c>
      <c r="C427" s="270">
        <v>0</v>
      </c>
      <c r="D427" s="276"/>
      <c r="E427" s="123"/>
      <c r="F427" s="123"/>
      <c r="G427" s="16"/>
      <c r="H427" s="11"/>
      <c r="I427" s="17"/>
      <c r="J427" s="17"/>
      <c r="K427" s="11"/>
      <c r="L427" s="11"/>
      <c r="M427" s="11"/>
      <c r="N427" s="11"/>
      <c r="O427" s="11"/>
      <c r="P427" s="11"/>
      <c r="Q427" s="11"/>
      <c r="R427" s="11"/>
      <c r="S427" s="11"/>
      <c r="T427" s="11"/>
      <c r="U427" s="11"/>
    </row>
    <row r="428" spans="1:21">
      <c r="A428" s="195" t="s">
        <v>387</v>
      </c>
      <c r="B428" s="269" t="s">
        <v>333</v>
      </c>
      <c r="C428" s="270">
        <v>315</v>
      </c>
      <c r="D428" s="271" t="s">
        <v>21</v>
      </c>
      <c r="E428" s="120"/>
      <c r="F428" s="120">
        <f t="shared" ref="F428:F440" si="31">ROUND(E428*C428,2)</f>
        <v>0</v>
      </c>
      <c r="G428" s="16"/>
      <c r="H428" s="11"/>
      <c r="I428" s="17"/>
      <c r="J428" s="17"/>
      <c r="K428" s="11"/>
      <c r="L428" s="11"/>
      <c r="M428" s="11"/>
      <c r="N428" s="11"/>
      <c r="O428" s="11"/>
      <c r="P428" s="11"/>
      <c r="Q428" s="11"/>
      <c r="R428" s="11"/>
      <c r="S428" s="11"/>
      <c r="T428" s="11"/>
      <c r="U428" s="11"/>
    </row>
    <row r="429" spans="1:21" ht="25.5">
      <c r="A429" s="80" t="s">
        <v>388</v>
      </c>
      <c r="B429" s="212" t="s">
        <v>322</v>
      </c>
      <c r="C429" s="270">
        <v>1890</v>
      </c>
      <c r="D429" s="272" t="s">
        <v>10</v>
      </c>
      <c r="E429" s="121"/>
      <c r="F429" s="120">
        <f t="shared" si="31"/>
        <v>0</v>
      </c>
      <c r="G429" s="16"/>
      <c r="H429" s="11"/>
      <c r="I429" s="17"/>
      <c r="J429" s="17"/>
      <c r="K429" s="11"/>
      <c r="L429" s="11"/>
      <c r="M429" s="11"/>
      <c r="N429" s="11"/>
      <c r="O429" s="11"/>
      <c r="P429" s="11"/>
      <c r="Q429" s="11"/>
      <c r="R429" s="11"/>
      <c r="S429" s="11"/>
      <c r="T429" s="11"/>
      <c r="U429" s="11"/>
    </row>
    <row r="430" spans="1:21">
      <c r="A430" s="195" t="s">
        <v>389</v>
      </c>
      <c r="B430" s="269" t="s">
        <v>323</v>
      </c>
      <c r="C430" s="270">
        <v>315</v>
      </c>
      <c r="D430" s="271" t="s">
        <v>21</v>
      </c>
      <c r="E430" s="120"/>
      <c r="F430" s="120">
        <f t="shared" si="31"/>
        <v>0</v>
      </c>
      <c r="G430" s="16"/>
      <c r="H430" s="11"/>
      <c r="I430" s="17"/>
      <c r="J430" s="17"/>
      <c r="K430" s="11"/>
      <c r="L430" s="11"/>
      <c r="M430" s="11"/>
      <c r="N430" s="11"/>
      <c r="O430" s="11"/>
      <c r="P430" s="11"/>
      <c r="Q430" s="11"/>
      <c r="R430" s="11"/>
      <c r="S430" s="11"/>
      <c r="T430" s="11"/>
      <c r="U430" s="11"/>
    </row>
    <row r="431" spans="1:21">
      <c r="A431" s="195" t="s">
        <v>390</v>
      </c>
      <c r="B431" s="269" t="s">
        <v>324</v>
      </c>
      <c r="C431" s="270">
        <v>630</v>
      </c>
      <c r="D431" s="271" t="s">
        <v>21</v>
      </c>
      <c r="E431" s="120"/>
      <c r="F431" s="120">
        <f t="shared" si="31"/>
        <v>0</v>
      </c>
      <c r="G431" s="16"/>
      <c r="H431" s="11"/>
      <c r="I431" s="17"/>
      <c r="J431" s="17"/>
      <c r="K431" s="11"/>
      <c r="L431" s="11"/>
      <c r="M431" s="11"/>
      <c r="N431" s="11"/>
      <c r="O431" s="11"/>
      <c r="P431" s="11"/>
      <c r="Q431" s="11"/>
      <c r="R431" s="11"/>
      <c r="S431" s="11"/>
      <c r="T431" s="11"/>
      <c r="U431" s="11"/>
    </row>
    <row r="432" spans="1:21">
      <c r="A432" s="195" t="s">
        <v>391</v>
      </c>
      <c r="B432" s="269" t="s">
        <v>325</v>
      </c>
      <c r="C432" s="270">
        <v>315</v>
      </c>
      <c r="D432" s="271" t="s">
        <v>21</v>
      </c>
      <c r="E432" s="120"/>
      <c r="F432" s="120">
        <f t="shared" si="31"/>
        <v>0</v>
      </c>
      <c r="G432" s="16"/>
      <c r="H432" s="11"/>
      <c r="I432" s="17"/>
      <c r="J432" s="17"/>
      <c r="K432" s="11"/>
      <c r="L432" s="11"/>
      <c r="M432" s="11"/>
      <c r="N432" s="11"/>
      <c r="O432" s="11"/>
      <c r="P432" s="11"/>
      <c r="Q432" s="11"/>
      <c r="R432" s="11"/>
      <c r="S432" s="11"/>
      <c r="T432" s="11"/>
      <c r="U432" s="11"/>
    </row>
    <row r="433" spans="1:21" ht="25.5">
      <c r="A433" s="195" t="s">
        <v>392</v>
      </c>
      <c r="B433" s="269" t="s">
        <v>326</v>
      </c>
      <c r="C433" s="270">
        <v>315</v>
      </c>
      <c r="D433" s="271" t="s">
        <v>21</v>
      </c>
      <c r="E433" s="120"/>
      <c r="F433" s="120">
        <f t="shared" si="31"/>
        <v>0</v>
      </c>
      <c r="G433" s="16"/>
      <c r="H433" s="11"/>
      <c r="I433" s="17"/>
      <c r="J433" s="17"/>
      <c r="K433" s="11"/>
      <c r="L433" s="11"/>
      <c r="M433" s="11"/>
      <c r="N433" s="11"/>
      <c r="O433" s="11"/>
      <c r="P433" s="11"/>
      <c r="Q433" s="11"/>
      <c r="R433" s="11"/>
      <c r="S433" s="11"/>
      <c r="T433" s="11"/>
      <c r="U433" s="11"/>
    </row>
    <row r="434" spans="1:21">
      <c r="A434" s="195" t="s">
        <v>393</v>
      </c>
      <c r="B434" s="269" t="s">
        <v>327</v>
      </c>
      <c r="C434" s="270">
        <v>315</v>
      </c>
      <c r="D434" s="271" t="s">
        <v>10</v>
      </c>
      <c r="E434" s="120"/>
      <c r="F434" s="120">
        <f t="shared" si="31"/>
        <v>0</v>
      </c>
      <c r="G434" s="16"/>
      <c r="H434" s="11"/>
      <c r="I434" s="17"/>
      <c r="J434" s="17"/>
      <c r="K434" s="11"/>
      <c r="L434" s="11"/>
      <c r="M434" s="11"/>
      <c r="N434" s="11"/>
      <c r="O434" s="11"/>
      <c r="P434" s="11"/>
      <c r="Q434" s="11"/>
      <c r="R434" s="11"/>
      <c r="S434" s="11"/>
      <c r="T434" s="11"/>
      <c r="U434" s="11"/>
    </row>
    <row r="435" spans="1:21">
      <c r="A435" s="195" t="s">
        <v>394</v>
      </c>
      <c r="B435" s="269" t="s">
        <v>328</v>
      </c>
      <c r="C435" s="270">
        <v>315</v>
      </c>
      <c r="D435" s="271" t="s">
        <v>21</v>
      </c>
      <c r="E435" s="120"/>
      <c r="F435" s="120">
        <f t="shared" si="31"/>
        <v>0</v>
      </c>
      <c r="G435" s="16"/>
      <c r="H435" s="11"/>
      <c r="I435" s="17"/>
      <c r="J435" s="17"/>
      <c r="K435" s="11"/>
      <c r="L435" s="11"/>
      <c r="M435" s="11"/>
      <c r="N435" s="11"/>
      <c r="O435" s="11"/>
      <c r="P435" s="11"/>
      <c r="Q435" s="11"/>
      <c r="R435" s="11"/>
      <c r="S435" s="11"/>
      <c r="T435" s="11"/>
      <c r="U435" s="11"/>
    </row>
    <row r="436" spans="1:21">
      <c r="A436" s="195" t="s">
        <v>395</v>
      </c>
      <c r="B436" s="269" t="s">
        <v>329</v>
      </c>
      <c r="C436" s="270">
        <v>315</v>
      </c>
      <c r="D436" s="271" t="s">
        <v>54</v>
      </c>
      <c r="E436" s="120"/>
      <c r="F436" s="120">
        <f t="shared" si="31"/>
        <v>0</v>
      </c>
      <c r="G436" s="16"/>
      <c r="H436" s="11"/>
      <c r="I436" s="17"/>
      <c r="J436" s="17"/>
      <c r="K436" s="11"/>
      <c r="L436" s="11"/>
      <c r="M436" s="11"/>
      <c r="N436" s="11"/>
      <c r="O436" s="11"/>
      <c r="P436" s="11"/>
      <c r="Q436" s="11"/>
      <c r="R436" s="11"/>
      <c r="S436" s="11"/>
      <c r="T436" s="11"/>
      <c r="U436" s="11"/>
    </row>
    <row r="437" spans="1:21">
      <c r="A437" s="195" t="s">
        <v>396</v>
      </c>
      <c r="B437" s="269" t="s">
        <v>330</v>
      </c>
      <c r="C437" s="270">
        <v>315</v>
      </c>
      <c r="D437" s="271" t="s">
        <v>21</v>
      </c>
      <c r="E437" s="120"/>
      <c r="F437" s="120">
        <f t="shared" si="31"/>
        <v>0</v>
      </c>
      <c r="G437" s="16"/>
      <c r="H437" s="11"/>
      <c r="I437" s="17"/>
      <c r="J437" s="17"/>
      <c r="K437" s="11"/>
      <c r="L437" s="11"/>
      <c r="M437" s="11"/>
      <c r="N437" s="11"/>
      <c r="O437" s="11"/>
      <c r="P437" s="11"/>
      <c r="Q437" s="11"/>
      <c r="R437" s="11"/>
      <c r="S437" s="11"/>
      <c r="T437" s="11"/>
      <c r="U437" s="11"/>
    </row>
    <row r="438" spans="1:21">
      <c r="A438" s="195" t="s">
        <v>397</v>
      </c>
      <c r="B438" s="269" t="s">
        <v>417</v>
      </c>
      <c r="C438" s="270">
        <v>623.70000000000005</v>
      </c>
      <c r="D438" s="271" t="s">
        <v>18</v>
      </c>
      <c r="E438" s="120"/>
      <c r="F438" s="120">
        <f t="shared" si="31"/>
        <v>0</v>
      </c>
      <c r="G438" s="16"/>
      <c r="H438" s="11"/>
      <c r="I438" s="17"/>
      <c r="J438" s="17"/>
      <c r="K438" s="11"/>
      <c r="L438" s="11"/>
      <c r="M438" s="11"/>
      <c r="N438" s="11"/>
      <c r="O438" s="11"/>
      <c r="P438" s="11"/>
      <c r="Q438" s="11"/>
      <c r="R438" s="11"/>
      <c r="S438" s="11"/>
      <c r="T438" s="11"/>
      <c r="U438" s="11"/>
    </row>
    <row r="439" spans="1:21">
      <c r="A439" s="195" t="s">
        <v>398</v>
      </c>
      <c r="B439" s="273" t="s">
        <v>331</v>
      </c>
      <c r="C439" s="270">
        <v>315</v>
      </c>
      <c r="D439" s="175" t="s">
        <v>21</v>
      </c>
      <c r="E439" s="122"/>
      <c r="F439" s="393">
        <f>ROUND(C439*E439,2)</f>
        <v>0</v>
      </c>
      <c r="G439" s="16"/>
      <c r="H439" s="11"/>
      <c r="I439" s="17"/>
      <c r="J439" s="17"/>
      <c r="K439" s="11"/>
      <c r="L439" s="11"/>
      <c r="M439" s="11"/>
      <c r="N439" s="11"/>
      <c r="O439" s="11"/>
      <c r="P439" s="11"/>
      <c r="Q439" s="11"/>
      <c r="R439" s="11"/>
      <c r="S439" s="11"/>
      <c r="T439" s="11"/>
      <c r="U439" s="11"/>
    </row>
    <row r="440" spans="1:21">
      <c r="A440" s="195" t="s">
        <v>399</v>
      </c>
      <c r="B440" s="269" t="s">
        <v>332</v>
      </c>
      <c r="C440" s="270">
        <v>315</v>
      </c>
      <c r="D440" s="271" t="s">
        <v>56</v>
      </c>
      <c r="E440" s="120"/>
      <c r="F440" s="120">
        <f t="shared" si="31"/>
        <v>0</v>
      </c>
      <c r="G440" s="16"/>
      <c r="H440" s="11"/>
      <c r="I440" s="17"/>
      <c r="J440" s="17"/>
      <c r="K440" s="11"/>
      <c r="L440" s="11"/>
      <c r="M440" s="11"/>
      <c r="N440" s="11"/>
      <c r="O440" s="11"/>
      <c r="P440" s="11"/>
      <c r="Q440" s="11"/>
      <c r="R440" s="11"/>
      <c r="S440" s="11"/>
      <c r="T440" s="11"/>
      <c r="U440" s="11"/>
    </row>
    <row r="441" spans="1:21">
      <c r="A441" s="142"/>
      <c r="B441" s="264"/>
      <c r="C441" s="257"/>
      <c r="D441" s="263"/>
      <c r="E441" s="115"/>
      <c r="F441" s="392"/>
      <c r="G441" s="16"/>
      <c r="H441" s="11"/>
      <c r="I441" s="17"/>
      <c r="J441" s="17"/>
      <c r="K441" s="11"/>
      <c r="L441" s="11"/>
      <c r="M441" s="11"/>
      <c r="N441" s="11"/>
      <c r="O441" s="11"/>
      <c r="P441" s="11"/>
      <c r="Q441" s="11"/>
      <c r="R441" s="11"/>
      <c r="S441" s="11"/>
      <c r="T441" s="11"/>
      <c r="U441" s="11"/>
    </row>
    <row r="442" spans="1:21">
      <c r="A442" s="167">
        <v>9</v>
      </c>
      <c r="B442" s="139" t="s">
        <v>168</v>
      </c>
      <c r="C442" s="166"/>
      <c r="D442" s="141"/>
      <c r="E442" s="90"/>
      <c r="F442" s="381"/>
      <c r="G442" s="16"/>
      <c r="H442" s="11"/>
      <c r="I442" s="17"/>
      <c r="J442" s="17"/>
      <c r="K442" s="11"/>
      <c r="L442" s="11"/>
      <c r="M442" s="11"/>
      <c r="N442" s="11"/>
      <c r="O442" s="11"/>
      <c r="P442" s="11"/>
      <c r="Q442" s="11"/>
      <c r="R442" s="11"/>
      <c r="S442" s="11"/>
      <c r="T442" s="11"/>
      <c r="U442" s="11"/>
    </row>
    <row r="443" spans="1:21" ht="51">
      <c r="A443" s="170">
        <f>+A442+0.1</f>
        <v>9.1</v>
      </c>
      <c r="B443" s="174" t="s">
        <v>316</v>
      </c>
      <c r="C443" s="166">
        <v>2</v>
      </c>
      <c r="D443" s="141" t="s">
        <v>21</v>
      </c>
      <c r="E443" s="90"/>
      <c r="F443" s="381">
        <f>+C443*E443</f>
        <v>0</v>
      </c>
      <c r="G443" s="16"/>
      <c r="H443" s="11"/>
      <c r="I443" s="17"/>
      <c r="J443" s="17"/>
      <c r="K443" s="11"/>
      <c r="L443" s="11"/>
      <c r="M443" s="11"/>
      <c r="N443" s="11"/>
      <c r="O443" s="11"/>
      <c r="P443" s="11"/>
      <c r="Q443" s="11"/>
      <c r="R443" s="11"/>
      <c r="S443" s="11"/>
      <c r="T443" s="11"/>
      <c r="U443" s="11"/>
    </row>
    <row r="444" spans="1:21">
      <c r="A444" s="170">
        <f t="shared" ref="A444:A447" si="32">+A443+0.1</f>
        <v>9.1999999999999993</v>
      </c>
      <c r="B444" s="174" t="s">
        <v>301</v>
      </c>
      <c r="C444" s="78">
        <v>3</v>
      </c>
      <c r="D444" s="175" t="s">
        <v>21</v>
      </c>
      <c r="E444" s="79"/>
      <c r="F444" s="381">
        <f t="shared" ref="F444:F447" si="33">+C444*E444</f>
        <v>0</v>
      </c>
      <c r="G444" s="16"/>
      <c r="H444" s="11"/>
      <c r="I444" s="17"/>
      <c r="J444" s="17"/>
      <c r="K444" s="11"/>
      <c r="L444" s="11"/>
      <c r="M444" s="11"/>
      <c r="N444" s="11"/>
      <c r="O444" s="11"/>
      <c r="P444" s="11"/>
      <c r="Q444" s="11"/>
      <c r="R444" s="11"/>
      <c r="S444" s="11"/>
      <c r="T444" s="11"/>
      <c r="U444" s="11"/>
    </row>
    <row r="445" spans="1:21">
      <c r="A445" s="170">
        <f t="shared" si="32"/>
        <v>9.2999999999999989</v>
      </c>
      <c r="B445" s="174" t="s">
        <v>302</v>
      </c>
      <c r="C445" s="78">
        <v>2</v>
      </c>
      <c r="D445" s="175" t="s">
        <v>21</v>
      </c>
      <c r="E445" s="79"/>
      <c r="F445" s="381">
        <f t="shared" si="33"/>
        <v>0</v>
      </c>
      <c r="G445" s="16"/>
      <c r="H445" s="11"/>
      <c r="I445" s="17"/>
      <c r="J445" s="17"/>
      <c r="K445" s="11"/>
      <c r="L445" s="11"/>
      <c r="M445" s="11"/>
      <c r="N445" s="11"/>
      <c r="O445" s="11"/>
      <c r="P445" s="11"/>
      <c r="Q445" s="11"/>
      <c r="R445" s="11"/>
      <c r="S445" s="11"/>
      <c r="T445" s="11"/>
      <c r="U445" s="11"/>
    </row>
    <row r="446" spans="1:21">
      <c r="A446" s="446">
        <f t="shared" si="32"/>
        <v>9.3999999999999986</v>
      </c>
      <c r="B446" s="459" t="s">
        <v>300</v>
      </c>
      <c r="C446" s="451">
        <v>5</v>
      </c>
      <c r="D446" s="422" t="s">
        <v>21</v>
      </c>
      <c r="E446" s="423"/>
      <c r="F446" s="391">
        <f t="shared" si="33"/>
        <v>0</v>
      </c>
      <c r="G446" s="16"/>
      <c r="H446" s="11"/>
      <c r="I446" s="17"/>
      <c r="J446" s="17"/>
      <c r="K446" s="11"/>
      <c r="L446" s="11"/>
      <c r="M446" s="11"/>
      <c r="N446" s="11"/>
      <c r="O446" s="11"/>
      <c r="P446" s="11"/>
      <c r="Q446" s="11"/>
      <c r="R446" s="11"/>
      <c r="S446" s="11"/>
      <c r="T446" s="11"/>
      <c r="U446" s="11"/>
    </row>
    <row r="447" spans="1:21">
      <c r="A447" s="170">
        <f t="shared" si="32"/>
        <v>9.4999999999999982</v>
      </c>
      <c r="B447" s="439" t="s">
        <v>33</v>
      </c>
      <c r="C447" s="460">
        <v>2</v>
      </c>
      <c r="D447" s="141" t="s">
        <v>21</v>
      </c>
      <c r="E447" s="90"/>
      <c r="F447" s="381">
        <f t="shared" si="33"/>
        <v>0</v>
      </c>
      <c r="G447" s="16"/>
      <c r="H447" s="11"/>
      <c r="I447" s="17"/>
      <c r="J447" s="17"/>
      <c r="K447" s="11"/>
      <c r="L447" s="11"/>
      <c r="M447" s="11"/>
      <c r="N447" s="11"/>
      <c r="O447" s="11"/>
      <c r="P447" s="11"/>
      <c r="Q447" s="11"/>
      <c r="R447" s="11"/>
      <c r="S447" s="11"/>
      <c r="T447" s="11"/>
      <c r="U447" s="11"/>
    </row>
    <row r="448" spans="1:21">
      <c r="A448" s="170"/>
      <c r="B448" s="163"/>
      <c r="C448" s="166"/>
      <c r="D448" s="141"/>
      <c r="E448" s="90"/>
      <c r="F448" s="381"/>
      <c r="G448" s="16"/>
      <c r="H448" s="11"/>
      <c r="I448" s="17"/>
      <c r="J448" s="17"/>
      <c r="K448" s="11"/>
      <c r="L448" s="11"/>
      <c r="M448" s="11"/>
      <c r="N448" s="11"/>
      <c r="O448" s="11"/>
      <c r="P448" s="11"/>
      <c r="Q448" s="11"/>
      <c r="R448" s="11"/>
      <c r="S448" s="11"/>
      <c r="T448" s="11"/>
      <c r="U448" s="11"/>
    </row>
    <row r="449" spans="1:21" ht="38.25">
      <c r="A449" s="60">
        <v>10</v>
      </c>
      <c r="B449" s="149" t="s">
        <v>156</v>
      </c>
      <c r="C449" s="251">
        <f>+C337</f>
        <v>23034.18</v>
      </c>
      <c r="D449" s="247" t="s">
        <v>10</v>
      </c>
      <c r="E449" s="61"/>
      <c r="F449" s="98">
        <f>ROUND(C449*E449,2)</f>
        <v>0</v>
      </c>
      <c r="G449" s="16"/>
      <c r="H449" s="11"/>
      <c r="I449" s="17"/>
      <c r="J449" s="17"/>
      <c r="K449" s="11"/>
      <c r="L449" s="11"/>
      <c r="M449" s="11"/>
      <c r="N449" s="11"/>
      <c r="O449" s="11"/>
      <c r="P449" s="11"/>
      <c r="Q449" s="11"/>
      <c r="R449" s="11"/>
      <c r="S449" s="11"/>
      <c r="T449" s="11"/>
      <c r="U449" s="11"/>
    </row>
    <row r="450" spans="1:21" ht="63.75">
      <c r="A450" s="60">
        <v>11</v>
      </c>
      <c r="B450" s="149" t="s">
        <v>157</v>
      </c>
      <c r="C450" s="251">
        <f>+C449</f>
        <v>23034.18</v>
      </c>
      <c r="D450" s="247" t="s">
        <v>10</v>
      </c>
      <c r="E450" s="61"/>
      <c r="F450" s="98">
        <f>ROUND(C450*E450,2)</f>
        <v>0</v>
      </c>
      <c r="G450" s="16"/>
      <c r="H450" s="11"/>
      <c r="I450" s="17"/>
      <c r="J450" s="17"/>
      <c r="K450" s="11"/>
      <c r="L450" s="11"/>
      <c r="M450" s="11"/>
      <c r="N450" s="11"/>
      <c r="O450" s="11"/>
      <c r="P450" s="11"/>
      <c r="Q450" s="11"/>
      <c r="R450" s="11"/>
      <c r="S450" s="11"/>
      <c r="T450" s="11"/>
      <c r="U450" s="11"/>
    </row>
    <row r="451" spans="1:21" ht="38.25">
      <c r="A451" s="62">
        <v>12</v>
      </c>
      <c r="B451" s="184" t="s">
        <v>158</v>
      </c>
      <c r="C451" s="251">
        <f>+C449</f>
        <v>23034.18</v>
      </c>
      <c r="D451" s="247" t="s">
        <v>10</v>
      </c>
      <c r="E451" s="61"/>
      <c r="F451" s="98">
        <f>ROUND(C451*E451,2)</f>
        <v>0</v>
      </c>
      <c r="G451" s="16"/>
      <c r="H451" s="11"/>
      <c r="I451" s="17"/>
      <c r="J451" s="17"/>
      <c r="K451" s="11"/>
      <c r="L451" s="11"/>
      <c r="M451" s="11"/>
      <c r="N451" s="11"/>
      <c r="O451" s="11"/>
      <c r="P451" s="11"/>
      <c r="Q451" s="11"/>
      <c r="R451" s="11"/>
      <c r="S451" s="11"/>
      <c r="T451" s="11"/>
      <c r="U451" s="11"/>
    </row>
    <row r="452" spans="1:21">
      <c r="A452" s="278"/>
      <c r="B452" s="236" t="s">
        <v>292</v>
      </c>
      <c r="C452" s="279"/>
      <c r="D452" s="280"/>
      <c r="E452" s="124"/>
      <c r="F452" s="23">
        <f>SUM(F336:F451)</f>
        <v>0</v>
      </c>
      <c r="G452" s="16"/>
      <c r="H452" s="11"/>
      <c r="I452" s="17"/>
      <c r="J452" s="17"/>
      <c r="K452" s="11"/>
      <c r="L452" s="11"/>
      <c r="M452" s="11"/>
      <c r="N452" s="11"/>
      <c r="O452" s="11"/>
      <c r="P452" s="11"/>
      <c r="Q452" s="11"/>
      <c r="R452" s="11"/>
      <c r="S452" s="11"/>
      <c r="T452" s="11"/>
      <c r="U452" s="11"/>
    </row>
    <row r="453" spans="1:21">
      <c r="A453" s="259"/>
      <c r="B453" s="188"/>
      <c r="C453" s="257"/>
      <c r="D453" s="258"/>
      <c r="E453" s="115"/>
      <c r="F453" s="24"/>
      <c r="G453" s="16"/>
      <c r="H453" s="11"/>
      <c r="I453" s="17"/>
      <c r="J453" s="17"/>
      <c r="K453" s="11"/>
      <c r="L453" s="11"/>
      <c r="M453" s="11"/>
      <c r="N453" s="11"/>
      <c r="O453" s="11"/>
      <c r="P453" s="11"/>
      <c r="Q453" s="11"/>
      <c r="R453" s="11"/>
      <c r="S453" s="11"/>
      <c r="T453" s="11"/>
      <c r="U453" s="11"/>
    </row>
    <row r="454" spans="1:21">
      <c r="A454" s="256" t="s">
        <v>293</v>
      </c>
      <c r="B454" s="139" t="s">
        <v>452</v>
      </c>
      <c r="C454" s="257"/>
      <c r="D454" s="258"/>
      <c r="E454" s="115"/>
      <c r="F454" s="24"/>
      <c r="G454" s="16"/>
      <c r="H454" s="11"/>
      <c r="I454" s="17"/>
      <c r="J454" s="17"/>
      <c r="K454" s="11"/>
      <c r="L454" s="11"/>
      <c r="M454" s="11"/>
      <c r="N454" s="11"/>
      <c r="O454" s="11"/>
      <c r="P454" s="11"/>
      <c r="Q454" s="11"/>
      <c r="R454" s="11"/>
      <c r="S454" s="11"/>
      <c r="T454" s="11"/>
      <c r="U454" s="11"/>
    </row>
    <row r="455" spans="1:21">
      <c r="A455" s="259"/>
      <c r="B455" s="188"/>
      <c r="C455" s="257"/>
      <c r="D455" s="258"/>
      <c r="E455" s="115"/>
      <c r="F455" s="24"/>
      <c r="G455" s="16"/>
      <c r="H455" s="11"/>
      <c r="I455" s="17"/>
      <c r="J455" s="17"/>
      <c r="K455" s="11"/>
      <c r="L455" s="11"/>
      <c r="M455" s="11"/>
      <c r="N455" s="11"/>
      <c r="O455" s="11"/>
      <c r="P455" s="11"/>
      <c r="Q455" s="11"/>
      <c r="R455" s="11"/>
      <c r="S455" s="11"/>
      <c r="T455" s="11"/>
      <c r="U455" s="11"/>
    </row>
    <row r="456" spans="1:21">
      <c r="A456" s="281">
        <v>1</v>
      </c>
      <c r="B456" s="139" t="s">
        <v>450</v>
      </c>
      <c r="C456" s="166"/>
      <c r="D456" s="141"/>
      <c r="E456" s="90"/>
      <c r="F456" s="381"/>
      <c r="G456" s="16"/>
      <c r="H456" s="11"/>
      <c r="I456" s="17"/>
      <c r="J456" s="17"/>
      <c r="K456" s="11"/>
      <c r="L456" s="11"/>
      <c r="M456" s="11"/>
      <c r="N456" s="11"/>
      <c r="O456" s="11"/>
      <c r="P456" s="11"/>
      <c r="Q456" s="11"/>
      <c r="R456" s="11"/>
      <c r="S456" s="11"/>
      <c r="T456" s="11"/>
      <c r="U456" s="11"/>
    </row>
    <row r="457" spans="1:21" s="83" customFormat="1" ht="25.5">
      <c r="A457" s="282">
        <f>+A456+0.1</f>
        <v>1.1000000000000001</v>
      </c>
      <c r="B457" s="283" t="s">
        <v>418</v>
      </c>
      <c r="C457" s="284">
        <v>1</v>
      </c>
      <c r="D457" s="285" t="s">
        <v>21</v>
      </c>
      <c r="E457" s="125"/>
      <c r="F457" s="116">
        <f>+ROUND(C457*E457,2)</f>
        <v>0</v>
      </c>
      <c r="G457" s="16"/>
      <c r="H457" s="86"/>
      <c r="I457" s="17"/>
      <c r="J457" s="17"/>
      <c r="K457" s="11"/>
      <c r="L457" s="86"/>
      <c r="M457" s="86"/>
      <c r="N457" s="86"/>
      <c r="O457" s="86"/>
      <c r="P457" s="86"/>
      <c r="Q457" s="86"/>
      <c r="R457" s="86"/>
      <c r="S457" s="86"/>
      <c r="T457" s="86"/>
      <c r="U457" s="86"/>
    </row>
    <row r="458" spans="1:21" s="83" customFormat="1" ht="25.5">
      <c r="A458" s="282">
        <f t="shared" ref="A458:A465" si="34">+A457+0.1</f>
        <v>1.2000000000000002</v>
      </c>
      <c r="B458" s="283" t="s">
        <v>419</v>
      </c>
      <c r="C458" s="284">
        <v>1</v>
      </c>
      <c r="D458" s="285" t="s">
        <v>21</v>
      </c>
      <c r="E458" s="125"/>
      <c r="F458" s="116">
        <f t="shared" ref="F458:F493" si="35">+ROUND(C458*E458,2)</f>
        <v>0</v>
      </c>
      <c r="G458" s="16"/>
      <c r="H458" s="86"/>
      <c r="I458" s="17"/>
      <c r="J458" s="17"/>
      <c r="K458" s="11"/>
      <c r="L458" s="86"/>
      <c r="M458" s="86"/>
      <c r="N458" s="86"/>
      <c r="O458" s="86"/>
      <c r="P458" s="86"/>
      <c r="Q458" s="86"/>
      <c r="R458" s="86"/>
      <c r="S458" s="86"/>
      <c r="T458" s="86"/>
      <c r="U458" s="86"/>
    </row>
    <row r="459" spans="1:21" s="83" customFormat="1" ht="25.5">
      <c r="A459" s="282">
        <f t="shared" si="34"/>
        <v>1.3000000000000003</v>
      </c>
      <c r="B459" s="283" t="s">
        <v>420</v>
      </c>
      <c r="C459" s="284">
        <v>10</v>
      </c>
      <c r="D459" s="285" t="s">
        <v>21</v>
      </c>
      <c r="E459" s="125"/>
      <c r="F459" s="116">
        <f t="shared" si="35"/>
        <v>0</v>
      </c>
      <c r="G459" s="16"/>
      <c r="H459" s="86"/>
      <c r="I459" s="17"/>
      <c r="J459" s="17"/>
      <c r="K459" s="11"/>
      <c r="L459" s="86"/>
      <c r="M459" s="86"/>
      <c r="N459" s="86"/>
      <c r="O459" s="86"/>
      <c r="P459" s="86"/>
      <c r="Q459" s="86"/>
      <c r="R459" s="86"/>
      <c r="S459" s="86"/>
      <c r="T459" s="86"/>
      <c r="U459" s="86"/>
    </row>
    <row r="460" spans="1:21" s="83" customFormat="1" ht="25.5">
      <c r="A460" s="282">
        <f t="shared" si="34"/>
        <v>1.4000000000000004</v>
      </c>
      <c r="B460" s="283" t="s">
        <v>421</v>
      </c>
      <c r="C460" s="284">
        <v>1</v>
      </c>
      <c r="D460" s="285" t="s">
        <v>21</v>
      </c>
      <c r="E460" s="125"/>
      <c r="F460" s="116">
        <f t="shared" si="35"/>
        <v>0</v>
      </c>
      <c r="G460" s="16"/>
      <c r="H460" s="86"/>
      <c r="I460" s="17"/>
      <c r="J460" s="17"/>
      <c r="K460" s="11"/>
      <c r="L460" s="86"/>
      <c r="M460" s="86"/>
      <c r="N460" s="86"/>
      <c r="O460" s="86"/>
      <c r="P460" s="86"/>
      <c r="Q460" s="86"/>
      <c r="R460" s="86"/>
      <c r="S460" s="86"/>
      <c r="T460" s="86"/>
      <c r="U460" s="86"/>
    </row>
    <row r="461" spans="1:21" s="83" customFormat="1" ht="25.5">
      <c r="A461" s="282">
        <f t="shared" si="34"/>
        <v>1.5000000000000004</v>
      </c>
      <c r="B461" s="283" t="s">
        <v>422</v>
      </c>
      <c r="C461" s="284">
        <v>11</v>
      </c>
      <c r="D461" s="285" t="s">
        <v>21</v>
      </c>
      <c r="E461" s="125"/>
      <c r="F461" s="116">
        <f t="shared" si="35"/>
        <v>0</v>
      </c>
      <c r="G461" s="16"/>
      <c r="H461" s="86"/>
      <c r="I461" s="17"/>
      <c r="J461" s="17"/>
      <c r="K461" s="11"/>
      <c r="L461" s="86"/>
      <c r="M461" s="86"/>
      <c r="N461" s="86"/>
      <c r="O461" s="86"/>
      <c r="P461" s="86"/>
      <c r="Q461" s="86"/>
      <c r="R461" s="86"/>
      <c r="S461" s="86"/>
      <c r="T461" s="86"/>
      <c r="U461" s="86"/>
    </row>
    <row r="462" spans="1:21" s="83" customFormat="1" ht="25.5">
      <c r="A462" s="286">
        <f t="shared" si="34"/>
        <v>1.6000000000000005</v>
      </c>
      <c r="B462" s="287" t="s">
        <v>423</v>
      </c>
      <c r="C462" s="288">
        <v>16</v>
      </c>
      <c r="D462" s="289" t="s">
        <v>21</v>
      </c>
      <c r="E462" s="126"/>
      <c r="F462" s="116">
        <f t="shared" si="35"/>
        <v>0</v>
      </c>
      <c r="G462" s="16"/>
      <c r="H462" s="86"/>
      <c r="I462" s="17"/>
      <c r="J462" s="17"/>
      <c r="K462" s="11"/>
      <c r="L462" s="86"/>
      <c r="M462" s="86"/>
      <c r="N462" s="86"/>
      <c r="O462" s="86"/>
      <c r="P462" s="86"/>
      <c r="Q462" s="86"/>
      <c r="R462" s="86"/>
      <c r="S462" s="86"/>
      <c r="T462" s="86"/>
      <c r="U462" s="86"/>
    </row>
    <row r="463" spans="1:21" s="83" customFormat="1" ht="25.5">
      <c r="A463" s="286">
        <f t="shared" si="34"/>
        <v>1.7000000000000006</v>
      </c>
      <c r="B463" s="287" t="s">
        <v>424</v>
      </c>
      <c r="C463" s="288">
        <v>4</v>
      </c>
      <c r="D463" s="289" t="s">
        <v>21</v>
      </c>
      <c r="E463" s="126"/>
      <c r="F463" s="116">
        <f t="shared" si="35"/>
        <v>0</v>
      </c>
      <c r="G463" s="16"/>
      <c r="H463" s="86"/>
      <c r="I463" s="17"/>
      <c r="J463" s="17"/>
      <c r="K463" s="11"/>
      <c r="L463" s="86"/>
      <c r="M463" s="86"/>
      <c r="N463" s="86"/>
      <c r="O463" s="86"/>
      <c r="P463" s="86"/>
      <c r="Q463" s="86"/>
      <c r="R463" s="86"/>
      <c r="S463" s="86"/>
      <c r="T463" s="86"/>
      <c r="U463" s="86"/>
    </row>
    <row r="464" spans="1:21" s="83" customFormat="1" ht="25.5">
      <c r="A464" s="286">
        <f t="shared" si="34"/>
        <v>1.8000000000000007</v>
      </c>
      <c r="B464" s="287" t="s">
        <v>425</v>
      </c>
      <c r="C464" s="288">
        <v>1</v>
      </c>
      <c r="D464" s="289" t="s">
        <v>21</v>
      </c>
      <c r="E464" s="126"/>
      <c r="F464" s="116">
        <f t="shared" si="35"/>
        <v>0</v>
      </c>
      <c r="G464" s="16"/>
      <c r="H464" s="86"/>
      <c r="I464" s="17"/>
      <c r="J464" s="17"/>
      <c r="K464" s="11"/>
      <c r="L464" s="86"/>
      <c r="M464" s="86"/>
      <c r="N464" s="86"/>
      <c r="O464" s="86"/>
      <c r="P464" s="86"/>
      <c r="Q464" s="86"/>
      <c r="R464" s="86"/>
      <c r="S464" s="86"/>
      <c r="T464" s="86"/>
      <c r="U464" s="86"/>
    </row>
    <row r="465" spans="1:21" s="83" customFormat="1" ht="25.5">
      <c r="A465" s="286">
        <f t="shared" si="34"/>
        <v>1.9000000000000008</v>
      </c>
      <c r="B465" s="287" t="s">
        <v>426</v>
      </c>
      <c r="C465" s="288">
        <v>2</v>
      </c>
      <c r="D465" s="289" t="s">
        <v>21</v>
      </c>
      <c r="E465" s="126"/>
      <c r="F465" s="116">
        <f t="shared" si="35"/>
        <v>0</v>
      </c>
      <c r="G465" s="16"/>
      <c r="H465" s="86"/>
      <c r="I465" s="17"/>
      <c r="J465" s="17"/>
      <c r="K465" s="11"/>
      <c r="L465" s="86"/>
      <c r="M465" s="86"/>
      <c r="N465" s="86"/>
      <c r="O465" s="86"/>
      <c r="P465" s="86"/>
      <c r="Q465" s="86"/>
      <c r="R465" s="86"/>
      <c r="S465" s="86"/>
      <c r="T465" s="86"/>
      <c r="U465" s="86"/>
    </row>
    <row r="466" spans="1:21" s="83" customFormat="1" ht="25.5">
      <c r="A466" s="290">
        <f>+A457</f>
        <v>1.1000000000000001</v>
      </c>
      <c r="B466" s="283" t="s">
        <v>427</v>
      </c>
      <c r="C466" s="284">
        <v>3</v>
      </c>
      <c r="D466" s="285" t="s">
        <v>21</v>
      </c>
      <c r="E466" s="125"/>
      <c r="F466" s="116">
        <f t="shared" si="35"/>
        <v>0</v>
      </c>
      <c r="G466" s="16"/>
      <c r="H466" s="86"/>
      <c r="I466" s="17"/>
      <c r="J466" s="17"/>
      <c r="K466" s="11"/>
      <c r="L466" s="86"/>
      <c r="M466" s="86"/>
      <c r="N466" s="86"/>
      <c r="O466" s="86"/>
      <c r="P466" s="86"/>
      <c r="Q466" s="86"/>
      <c r="R466" s="86"/>
      <c r="S466" s="86"/>
      <c r="T466" s="86"/>
      <c r="U466" s="86"/>
    </row>
    <row r="467" spans="1:21" s="83" customFormat="1" ht="25.5">
      <c r="A467" s="290">
        <f>+A466+0.01</f>
        <v>1.1100000000000001</v>
      </c>
      <c r="B467" s="283" t="s">
        <v>428</v>
      </c>
      <c r="C467" s="284">
        <v>19</v>
      </c>
      <c r="D467" s="285" t="s">
        <v>21</v>
      </c>
      <c r="E467" s="125"/>
      <c r="F467" s="116">
        <f t="shared" si="35"/>
        <v>0</v>
      </c>
      <c r="G467" s="16"/>
      <c r="H467" s="86"/>
      <c r="I467" s="17"/>
      <c r="J467" s="17"/>
      <c r="K467" s="11"/>
      <c r="L467" s="86"/>
      <c r="M467" s="86"/>
      <c r="N467" s="86"/>
      <c r="O467" s="86"/>
      <c r="P467" s="86"/>
      <c r="Q467" s="86"/>
      <c r="R467" s="86"/>
      <c r="S467" s="86"/>
      <c r="T467" s="86"/>
      <c r="U467" s="86"/>
    </row>
    <row r="468" spans="1:21" s="83" customFormat="1" ht="25.5">
      <c r="A468" s="290">
        <f t="shared" ref="A468:A493" si="36">+A467+0.01</f>
        <v>1.1200000000000001</v>
      </c>
      <c r="B468" s="283" t="s">
        <v>429</v>
      </c>
      <c r="C468" s="284">
        <v>10</v>
      </c>
      <c r="D468" s="285" t="s">
        <v>21</v>
      </c>
      <c r="E468" s="125"/>
      <c r="F468" s="116">
        <f t="shared" si="35"/>
        <v>0</v>
      </c>
      <c r="G468" s="16"/>
      <c r="H468" s="86"/>
      <c r="I468" s="17"/>
      <c r="J468" s="17"/>
      <c r="K468" s="11"/>
      <c r="L468" s="86"/>
      <c r="M468" s="86"/>
      <c r="N468" s="86"/>
      <c r="O468" s="86"/>
      <c r="P468" s="86"/>
      <c r="Q468" s="86"/>
      <c r="R468" s="86"/>
      <c r="S468" s="86"/>
      <c r="T468" s="86"/>
      <c r="U468" s="86"/>
    </row>
    <row r="469" spans="1:21" s="83" customFormat="1" ht="25.5">
      <c r="A469" s="290">
        <f t="shared" si="36"/>
        <v>1.1300000000000001</v>
      </c>
      <c r="B469" s="283" t="s">
        <v>430</v>
      </c>
      <c r="C469" s="284">
        <v>15</v>
      </c>
      <c r="D469" s="285" t="s">
        <v>21</v>
      </c>
      <c r="E469" s="125"/>
      <c r="F469" s="116">
        <f t="shared" si="35"/>
        <v>0</v>
      </c>
      <c r="G469" s="16"/>
      <c r="H469" s="86"/>
      <c r="I469" s="17"/>
      <c r="J469" s="17"/>
      <c r="K469" s="11"/>
      <c r="L469" s="86"/>
      <c r="M469" s="86"/>
      <c r="N469" s="86"/>
      <c r="O469" s="86"/>
      <c r="P469" s="86"/>
      <c r="Q469" s="86"/>
      <c r="R469" s="86"/>
      <c r="S469" s="86"/>
      <c r="T469" s="86"/>
      <c r="U469" s="86"/>
    </row>
    <row r="470" spans="1:21" s="83" customFormat="1" ht="25.5">
      <c r="A470" s="290">
        <f t="shared" si="36"/>
        <v>1.1400000000000001</v>
      </c>
      <c r="B470" s="283" t="s">
        <v>431</v>
      </c>
      <c r="C470" s="284">
        <v>6</v>
      </c>
      <c r="D470" s="285" t="s">
        <v>21</v>
      </c>
      <c r="E470" s="125"/>
      <c r="F470" s="116">
        <f t="shared" si="35"/>
        <v>0</v>
      </c>
      <c r="G470" s="16"/>
      <c r="H470" s="86"/>
      <c r="I470" s="17"/>
      <c r="J470" s="17"/>
      <c r="K470" s="11"/>
      <c r="L470" s="86"/>
      <c r="M470" s="86"/>
      <c r="N470" s="86"/>
      <c r="O470" s="86"/>
      <c r="P470" s="86"/>
      <c r="Q470" s="86"/>
      <c r="R470" s="86"/>
      <c r="S470" s="86"/>
      <c r="T470" s="86"/>
      <c r="U470" s="86"/>
    </row>
    <row r="471" spans="1:21" s="83" customFormat="1" ht="25.5">
      <c r="A471" s="290">
        <f t="shared" si="36"/>
        <v>1.1500000000000001</v>
      </c>
      <c r="B471" s="283" t="s">
        <v>432</v>
      </c>
      <c r="C471" s="284">
        <v>10</v>
      </c>
      <c r="D471" s="285" t="s">
        <v>21</v>
      </c>
      <c r="E471" s="125"/>
      <c r="F471" s="116">
        <f t="shared" si="35"/>
        <v>0</v>
      </c>
      <c r="G471" s="16"/>
      <c r="H471" s="86"/>
      <c r="I471" s="17"/>
      <c r="J471" s="17"/>
      <c r="K471" s="11"/>
      <c r="L471" s="86"/>
      <c r="M471" s="86"/>
      <c r="N471" s="86"/>
      <c r="O471" s="86"/>
      <c r="P471" s="86"/>
      <c r="Q471" s="86"/>
      <c r="R471" s="86"/>
      <c r="S471" s="86"/>
      <c r="T471" s="86"/>
      <c r="U471" s="86"/>
    </row>
    <row r="472" spans="1:21" s="83" customFormat="1" ht="25.5">
      <c r="A472" s="290">
        <f t="shared" si="36"/>
        <v>1.1600000000000001</v>
      </c>
      <c r="B472" s="283" t="s">
        <v>433</v>
      </c>
      <c r="C472" s="284">
        <v>27</v>
      </c>
      <c r="D472" s="285" t="s">
        <v>21</v>
      </c>
      <c r="E472" s="125"/>
      <c r="F472" s="116">
        <f t="shared" si="35"/>
        <v>0</v>
      </c>
      <c r="G472" s="16"/>
      <c r="H472" s="86"/>
      <c r="I472" s="17"/>
      <c r="J472" s="17"/>
      <c r="K472" s="11"/>
      <c r="L472" s="86"/>
      <c r="M472" s="86"/>
      <c r="N472" s="86"/>
      <c r="O472" s="86"/>
      <c r="P472" s="86"/>
      <c r="Q472" s="86"/>
      <c r="R472" s="86"/>
      <c r="S472" s="86"/>
      <c r="T472" s="86"/>
      <c r="U472" s="86"/>
    </row>
    <row r="473" spans="1:21" s="83" customFormat="1" ht="25.5">
      <c r="A473" s="290">
        <f t="shared" si="36"/>
        <v>1.1700000000000002</v>
      </c>
      <c r="B473" s="283" t="s">
        <v>434</v>
      </c>
      <c r="C473" s="284">
        <v>3</v>
      </c>
      <c r="D473" s="285" t="s">
        <v>21</v>
      </c>
      <c r="E473" s="125"/>
      <c r="F473" s="116">
        <f t="shared" si="35"/>
        <v>0</v>
      </c>
      <c r="G473" s="16"/>
      <c r="H473" s="86"/>
      <c r="I473" s="17"/>
      <c r="J473" s="17"/>
      <c r="K473" s="11"/>
      <c r="L473" s="86"/>
      <c r="M473" s="86"/>
      <c r="N473" s="86"/>
      <c r="O473" s="86"/>
      <c r="P473" s="86"/>
      <c r="Q473" s="86"/>
      <c r="R473" s="86"/>
      <c r="S473" s="86"/>
      <c r="T473" s="86"/>
      <c r="U473" s="86"/>
    </row>
    <row r="474" spans="1:21" s="83" customFormat="1" ht="25.5">
      <c r="A474" s="290">
        <f t="shared" si="36"/>
        <v>1.1800000000000002</v>
      </c>
      <c r="B474" s="283" t="s">
        <v>434</v>
      </c>
      <c r="C474" s="284">
        <v>4</v>
      </c>
      <c r="D474" s="285" t="s">
        <v>21</v>
      </c>
      <c r="E474" s="125"/>
      <c r="F474" s="116">
        <f t="shared" si="35"/>
        <v>0</v>
      </c>
      <c r="G474" s="16"/>
      <c r="H474" s="86"/>
      <c r="I474" s="17"/>
      <c r="J474" s="17"/>
      <c r="K474" s="11"/>
      <c r="L474" s="86"/>
      <c r="M474" s="86"/>
      <c r="N474" s="86"/>
      <c r="O474" s="86"/>
      <c r="P474" s="86"/>
      <c r="Q474" s="86"/>
      <c r="R474" s="86"/>
      <c r="S474" s="86"/>
      <c r="T474" s="86"/>
      <c r="U474" s="86"/>
    </row>
    <row r="475" spans="1:21" s="83" customFormat="1" ht="25.5">
      <c r="A475" s="290">
        <f t="shared" si="36"/>
        <v>1.1900000000000002</v>
      </c>
      <c r="B475" s="283" t="s">
        <v>435</v>
      </c>
      <c r="C475" s="284">
        <v>2</v>
      </c>
      <c r="D475" s="285" t="s">
        <v>21</v>
      </c>
      <c r="E475" s="125"/>
      <c r="F475" s="116">
        <f t="shared" si="35"/>
        <v>0</v>
      </c>
      <c r="G475" s="16"/>
      <c r="H475" s="86"/>
      <c r="I475" s="17"/>
      <c r="J475" s="17"/>
      <c r="K475" s="11"/>
      <c r="L475" s="86"/>
      <c r="M475" s="86"/>
      <c r="N475" s="86"/>
      <c r="O475" s="86"/>
      <c r="P475" s="86"/>
      <c r="Q475" s="86"/>
      <c r="R475" s="86"/>
      <c r="S475" s="86"/>
      <c r="T475" s="86"/>
      <c r="U475" s="86"/>
    </row>
    <row r="476" spans="1:21" s="83" customFormat="1" ht="25.5">
      <c r="A476" s="290">
        <f t="shared" si="36"/>
        <v>1.2000000000000002</v>
      </c>
      <c r="B476" s="283" t="s">
        <v>435</v>
      </c>
      <c r="C476" s="284">
        <v>2</v>
      </c>
      <c r="D476" s="285" t="s">
        <v>21</v>
      </c>
      <c r="E476" s="125"/>
      <c r="F476" s="116">
        <f t="shared" si="35"/>
        <v>0</v>
      </c>
      <c r="G476" s="16"/>
      <c r="H476" s="86"/>
      <c r="I476" s="17"/>
      <c r="J476" s="17"/>
      <c r="K476" s="11"/>
      <c r="L476" s="86"/>
      <c r="M476" s="86"/>
      <c r="N476" s="86"/>
      <c r="O476" s="86"/>
      <c r="P476" s="86"/>
      <c r="Q476" s="86"/>
      <c r="R476" s="86"/>
      <c r="S476" s="86"/>
      <c r="T476" s="86"/>
      <c r="U476" s="86"/>
    </row>
    <row r="477" spans="1:21" s="83" customFormat="1" ht="25.5">
      <c r="A477" s="290">
        <f t="shared" si="36"/>
        <v>1.2100000000000002</v>
      </c>
      <c r="B477" s="283" t="s">
        <v>436</v>
      </c>
      <c r="C477" s="284">
        <v>3</v>
      </c>
      <c r="D477" s="285" t="s">
        <v>21</v>
      </c>
      <c r="E477" s="125"/>
      <c r="F477" s="116">
        <f t="shared" si="35"/>
        <v>0</v>
      </c>
      <c r="G477" s="16"/>
      <c r="H477" s="86"/>
      <c r="I477" s="17"/>
      <c r="J477" s="17"/>
      <c r="K477" s="11"/>
      <c r="L477" s="86"/>
      <c r="M477" s="86"/>
      <c r="N477" s="86"/>
      <c r="O477" s="86"/>
      <c r="P477" s="86"/>
      <c r="Q477" s="86"/>
      <c r="R477" s="86"/>
      <c r="S477" s="86"/>
      <c r="T477" s="86"/>
      <c r="U477" s="86"/>
    </row>
    <row r="478" spans="1:21" s="83" customFormat="1" ht="25.5">
      <c r="A478" s="290">
        <f t="shared" si="36"/>
        <v>1.2200000000000002</v>
      </c>
      <c r="B478" s="283" t="s">
        <v>437</v>
      </c>
      <c r="C478" s="284">
        <v>12</v>
      </c>
      <c r="D478" s="285" t="s">
        <v>21</v>
      </c>
      <c r="E478" s="125"/>
      <c r="F478" s="116">
        <f t="shared" si="35"/>
        <v>0</v>
      </c>
      <c r="G478" s="16"/>
      <c r="H478" s="86"/>
      <c r="I478" s="17"/>
      <c r="J478" s="17"/>
      <c r="K478" s="11"/>
      <c r="L478" s="86"/>
      <c r="M478" s="86"/>
      <c r="N478" s="86"/>
      <c r="O478" s="86"/>
      <c r="P478" s="86"/>
      <c r="Q478" s="86"/>
      <c r="R478" s="86"/>
      <c r="S478" s="86"/>
      <c r="T478" s="86"/>
      <c r="U478" s="86"/>
    </row>
    <row r="479" spans="1:21" s="83" customFormat="1" ht="25.5">
      <c r="A479" s="290">
        <f t="shared" si="36"/>
        <v>1.2300000000000002</v>
      </c>
      <c r="B479" s="283" t="s">
        <v>438</v>
      </c>
      <c r="C479" s="284">
        <v>1</v>
      </c>
      <c r="D479" s="285" t="s">
        <v>21</v>
      </c>
      <c r="E479" s="125"/>
      <c r="F479" s="116">
        <f t="shared" si="35"/>
        <v>0</v>
      </c>
      <c r="G479" s="16"/>
      <c r="H479" s="86"/>
      <c r="I479" s="17"/>
      <c r="J479" s="17"/>
      <c r="K479" s="11"/>
      <c r="L479" s="86"/>
      <c r="M479" s="86"/>
      <c r="N479" s="86"/>
      <c r="O479" s="86"/>
      <c r="P479" s="86"/>
      <c r="Q479" s="86"/>
      <c r="R479" s="86"/>
      <c r="S479" s="86"/>
      <c r="T479" s="86"/>
      <c r="U479" s="86"/>
    </row>
    <row r="480" spans="1:21" s="83" customFormat="1" ht="25.5">
      <c r="A480" s="290">
        <f t="shared" si="36"/>
        <v>1.2400000000000002</v>
      </c>
      <c r="B480" s="283" t="s">
        <v>439</v>
      </c>
      <c r="C480" s="284">
        <v>1</v>
      </c>
      <c r="D480" s="285" t="s">
        <v>21</v>
      </c>
      <c r="E480" s="125"/>
      <c r="F480" s="116">
        <f t="shared" si="35"/>
        <v>0</v>
      </c>
      <c r="G480" s="16"/>
      <c r="H480" s="86"/>
      <c r="I480" s="17"/>
      <c r="J480" s="17"/>
      <c r="K480" s="11"/>
      <c r="L480" s="86"/>
      <c r="M480" s="86"/>
      <c r="N480" s="86"/>
      <c r="O480" s="86"/>
      <c r="P480" s="86"/>
      <c r="Q480" s="86"/>
      <c r="R480" s="86"/>
      <c r="S480" s="86"/>
      <c r="T480" s="86"/>
      <c r="U480" s="86"/>
    </row>
    <row r="481" spans="1:21" s="83" customFormat="1" ht="25.5">
      <c r="A481" s="290">
        <f t="shared" si="36"/>
        <v>1.2500000000000002</v>
      </c>
      <c r="B481" s="283" t="s">
        <v>440</v>
      </c>
      <c r="C481" s="284">
        <v>5</v>
      </c>
      <c r="D481" s="285" t="s">
        <v>21</v>
      </c>
      <c r="E481" s="125"/>
      <c r="F481" s="116">
        <f t="shared" si="35"/>
        <v>0</v>
      </c>
      <c r="G481" s="16"/>
      <c r="H481" s="86"/>
      <c r="I481" s="17"/>
      <c r="J481" s="17"/>
      <c r="K481" s="11"/>
      <c r="L481" s="86"/>
      <c r="M481" s="86"/>
      <c r="N481" s="86"/>
      <c r="O481" s="86"/>
      <c r="P481" s="86"/>
      <c r="Q481" s="86"/>
      <c r="R481" s="86"/>
      <c r="S481" s="86"/>
      <c r="T481" s="86"/>
      <c r="U481" s="86"/>
    </row>
    <row r="482" spans="1:21" s="83" customFormat="1" ht="25.5">
      <c r="A482" s="290">
        <f t="shared" si="36"/>
        <v>1.2600000000000002</v>
      </c>
      <c r="B482" s="283" t="s">
        <v>441</v>
      </c>
      <c r="C482" s="284">
        <v>11</v>
      </c>
      <c r="D482" s="285" t="s">
        <v>21</v>
      </c>
      <c r="E482" s="125"/>
      <c r="F482" s="116">
        <f t="shared" si="35"/>
        <v>0</v>
      </c>
      <c r="G482" s="16"/>
      <c r="H482" s="86"/>
      <c r="I482" s="17"/>
      <c r="J482" s="17"/>
      <c r="K482" s="11"/>
      <c r="L482" s="86"/>
      <c r="M482" s="86"/>
      <c r="N482" s="86"/>
      <c r="O482" s="86"/>
      <c r="P482" s="86"/>
      <c r="Q482" s="86"/>
      <c r="R482" s="86"/>
      <c r="S482" s="86"/>
      <c r="T482" s="86"/>
      <c r="U482" s="86"/>
    </row>
    <row r="483" spans="1:21" s="83" customFormat="1" ht="25.5">
      <c r="A483" s="290">
        <f t="shared" si="36"/>
        <v>1.2700000000000002</v>
      </c>
      <c r="B483" s="283" t="s">
        <v>447</v>
      </c>
      <c r="C483" s="284">
        <v>1</v>
      </c>
      <c r="D483" s="285" t="s">
        <v>21</v>
      </c>
      <c r="E483" s="125"/>
      <c r="F483" s="116">
        <f>+ROUND(C483*E483,2)</f>
        <v>0</v>
      </c>
      <c r="G483" s="16"/>
      <c r="H483" s="86"/>
      <c r="I483" s="17"/>
      <c r="J483" s="17"/>
      <c r="K483" s="11"/>
      <c r="L483" s="86"/>
      <c r="M483" s="86"/>
      <c r="N483" s="86"/>
      <c r="O483" s="86"/>
      <c r="P483" s="86"/>
      <c r="Q483" s="86"/>
      <c r="R483" s="86"/>
      <c r="S483" s="86"/>
      <c r="T483" s="86"/>
      <c r="U483" s="86"/>
    </row>
    <row r="484" spans="1:21" s="83" customFormat="1" ht="25.5">
      <c r="A484" s="290">
        <f t="shared" si="36"/>
        <v>1.2800000000000002</v>
      </c>
      <c r="B484" s="283" t="s">
        <v>448</v>
      </c>
      <c r="C484" s="284">
        <v>1</v>
      </c>
      <c r="D484" s="285" t="s">
        <v>21</v>
      </c>
      <c r="E484" s="125"/>
      <c r="F484" s="116">
        <f>+ROUND(C484*E484,2)</f>
        <v>0</v>
      </c>
      <c r="G484" s="16"/>
      <c r="H484" s="86"/>
      <c r="I484" s="17"/>
      <c r="J484" s="17"/>
      <c r="K484" s="11"/>
      <c r="L484" s="86"/>
      <c r="M484" s="86"/>
      <c r="N484" s="86"/>
      <c r="O484" s="86"/>
      <c r="P484" s="86"/>
      <c r="Q484" s="86"/>
      <c r="R484" s="86"/>
      <c r="S484" s="86"/>
      <c r="T484" s="86"/>
      <c r="U484" s="86"/>
    </row>
    <row r="485" spans="1:21" s="83" customFormat="1" ht="25.5">
      <c r="A485" s="290">
        <f t="shared" si="36"/>
        <v>1.2900000000000003</v>
      </c>
      <c r="B485" s="283" t="s">
        <v>449</v>
      </c>
      <c r="C485" s="284">
        <v>5</v>
      </c>
      <c r="D485" s="285" t="s">
        <v>21</v>
      </c>
      <c r="E485" s="125"/>
      <c r="F485" s="116">
        <f>+ROUND(C485*E485,2)</f>
        <v>0</v>
      </c>
      <c r="G485" s="16"/>
      <c r="H485" s="86"/>
      <c r="I485" s="17"/>
      <c r="J485" s="17"/>
      <c r="K485" s="11"/>
      <c r="L485" s="86"/>
      <c r="M485" s="86"/>
      <c r="N485" s="86"/>
      <c r="O485" s="86"/>
      <c r="P485" s="86"/>
      <c r="Q485" s="86"/>
      <c r="R485" s="86"/>
      <c r="S485" s="86"/>
      <c r="T485" s="86"/>
      <c r="U485" s="86"/>
    </row>
    <row r="486" spans="1:21" s="83" customFormat="1" ht="25.5">
      <c r="A486" s="290">
        <f t="shared" si="36"/>
        <v>1.3000000000000003</v>
      </c>
      <c r="B486" s="461" t="s">
        <v>506</v>
      </c>
      <c r="C486" s="284">
        <v>7</v>
      </c>
      <c r="D486" s="285" t="s">
        <v>21</v>
      </c>
      <c r="E486" s="125"/>
      <c r="F486" s="116">
        <f>+ROUND(C486*E486,2)</f>
        <v>0</v>
      </c>
      <c r="G486" s="16"/>
      <c r="H486" s="86"/>
      <c r="I486" s="17"/>
      <c r="J486" s="17"/>
      <c r="K486" s="11"/>
      <c r="L486" s="86"/>
      <c r="M486" s="86"/>
      <c r="N486" s="86"/>
      <c r="O486" s="86"/>
      <c r="P486" s="86"/>
      <c r="Q486" s="86"/>
      <c r="R486" s="86"/>
      <c r="S486" s="86"/>
      <c r="T486" s="86"/>
      <c r="U486" s="86"/>
    </row>
    <row r="487" spans="1:21" s="83" customFormat="1" ht="25.5">
      <c r="A487" s="462">
        <f t="shared" si="36"/>
        <v>1.3100000000000003</v>
      </c>
      <c r="B487" s="424" t="s">
        <v>507</v>
      </c>
      <c r="C487" s="463">
        <v>79</v>
      </c>
      <c r="D487" s="285" t="s">
        <v>21</v>
      </c>
      <c r="E487" s="425"/>
      <c r="F487" s="426">
        <f t="shared" si="35"/>
        <v>0</v>
      </c>
      <c r="G487" s="16"/>
      <c r="H487" s="86"/>
      <c r="I487" s="17"/>
      <c r="J487" s="17"/>
      <c r="K487" s="11"/>
      <c r="L487" s="86"/>
      <c r="M487" s="86"/>
      <c r="N487" s="86"/>
      <c r="O487" s="86"/>
      <c r="P487" s="86"/>
      <c r="Q487" s="86"/>
      <c r="R487" s="86"/>
      <c r="S487" s="86"/>
      <c r="T487" s="86"/>
      <c r="U487" s="86"/>
    </row>
    <row r="488" spans="1:21" s="83" customFormat="1" ht="25.5">
      <c r="A488" s="462">
        <f t="shared" si="36"/>
        <v>1.3200000000000003</v>
      </c>
      <c r="B488" s="424" t="s">
        <v>508</v>
      </c>
      <c r="C488" s="463">
        <v>3</v>
      </c>
      <c r="D488" s="285" t="s">
        <v>21</v>
      </c>
      <c r="E488" s="425"/>
      <c r="F488" s="426">
        <f t="shared" si="35"/>
        <v>0</v>
      </c>
      <c r="G488" s="16"/>
      <c r="H488" s="86"/>
      <c r="I488" s="17"/>
      <c r="J488" s="17"/>
      <c r="K488" s="11"/>
      <c r="L488" s="86"/>
      <c r="M488" s="86"/>
      <c r="N488" s="86"/>
      <c r="O488" s="86"/>
      <c r="P488" s="86"/>
      <c r="Q488" s="86"/>
      <c r="R488" s="86"/>
      <c r="S488" s="86"/>
      <c r="T488" s="86"/>
      <c r="U488" s="86"/>
    </row>
    <row r="489" spans="1:21" s="83" customFormat="1">
      <c r="A489" s="290">
        <f t="shared" si="36"/>
        <v>1.3300000000000003</v>
      </c>
      <c r="B489" s="283" t="s">
        <v>442</v>
      </c>
      <c r="C489" s="284">
        <v>257</v>
      </c>
      <c r="D489" s="285" t="s">
        <v>21</v>
      </c>
      <c r="E489" s="125"/>
      <c r="F489" s="116">
        <f t="shared" si="35"/>
        <v>0</v>
      </c>
      <c r="G489" s="16"/>
      <c r="H489" s="86"/>
      <c r="I489" s="17"/>
      <c r="J489" s="17"/>
      <c r="K489" s="11"/>
      <c r="L489" s="86"/>
      <c r="M489" s="86"/>
      <c r="N489" s="86"/>
      <c r="O489" s="86"/>
      <c r="P489" s="86"/>
      <c r="Q489" s="86"/>
      <c r="R489" s="86"/>
      <c r="S489" s="86"/>
      <c r="T489" s="86"/>
      <c r="U489" s="86"/>
    </row>
    <row r="490" spans="1:21" s="83" customFormat="1">
      <c r="A490" s="290">
        <f t="shared" si="36"/>
        <v>1.3400000000000003</v>
      </c>
      <c r="B490" s="283" t="s">
        <v>443</v>
      </c>
      <c r="C490" s="284">
        <v>84</v>
      </c>
      <c r="D490" s="285" t="s">
        <v>21</v>
      </c>
      <c r="E490" s="125"/>
      <c r="F490" s="116">
        <f t="shared" si="35"/>
        <v>0</v>
      </c>
      <c r="G490" s="16"/>
      <c r="H490" s="86"/>
      <c r="I490" s="17"/>
      <c r="J490" s="17"/>
      <c r="K490" s="11"/>
      <c r="L490" s="86"/>
      <c r="M490" s="86"/>
      <c r="N490" s="86"/>
      <c r="O490" s="86"/>
      <c r="P490" s="86"/>
      <c r="Q490" s="86"/>
      <c r="R490" s="86"/>
      <c r="S490" s="86"/>
      <c r="T490" s="86"/>
      <c r="U490" s="86"/>
    </row>
    <row r="491" spans="1:21" s="83" customFormat="1">
      <c r="A491" s="290">
        <f t="shared" si="36"/>
        <v>1.3500000000000003</v>
      </c>
      <c r="B491" s="283" t="s">
        <v>444</v>
      </c>
      <c r="C491" s="284">
        <v>151</v>
      </c>
      <c r="D491" s="285" t="s">
        <v>21</v>
      </c>
      <c r="E491" s="125"/>
      <c r="F491" s="116">
        <f t="shared" si="35"/>
        <v>0</v>
      </c>
      <c r="G491" s="16"/>
      <c r="H491" s="86"/>
      <c r="I491" s="17"/>
      <c r="J491" s="17"/>
      <c r="K491" s="11"/>
      <c r="L491" s="86"/>
      <c r="M491" s="86"/>
      <c r="N491" s="86"/>
      <c r="O491" s="86"/>
      <c r="P491" s="86"/>
      <c r="Q491" s="86"/>
      <c r="R491" s="86"/>
      <c r="S491" s="86"/>
      <c r="T491" s="86"/>
      <c r="U491" s="86"/>
    </row>
    <row r="492" spans="1:21" s="83" customFormat="1">
      <c r="A492" s="290">
        <f t="shared" si="36"/>
        <v>1.3600000000000003</v>
      </c>
      <c r="B492" s="283" t="s">
        <v>445</v>
      </c>
      <c r="C492" s="284">
        <v>11</v>
      </c>
      <c r="D492" s="285" t="s">
        <v>21</v>
      </c>
      <c r="E492" s="125"/>
      <c r="F492" s="116">
        <f t="shared" si="35"/>
        <v>0</v>
      </c>
      <c r="G492" s="16"/>
      <c r="H492" s="86"/>
      <c r="I492" s="17"/>
      <c r="J492" s="17"/>
      <c r="K492" s="11"/>
      <c r="L492" s="86"/>
      <c r="M492" s="86"/>
      <c r="N492" s="86"/>
      <c r="O492" s="86"/>
      <c r="P492" s="86"/>
      <c r="Q492" s="86"/>
      <c r="R492" s="86"/>
      <c r="S492" s="86"/>
      <c r="T492" s="86"/>
      <c r="U492" s="86"/>
    </row>
    <row r="493" spans="1:21" s="83" customFormat="1">
      <c r="A493" s="290">
        <f t="shared" si="36"/>
        <v>1.3700000000000003</v>
      </c>
      <c r="B493" s="283" t="s">
        <v>446</v>
      </c>
      <c r="C493" s="284">
        <v>12</v>
      </c>
      <c r="D493" s="285" t="s">
        <v>21</v>
      </c>
      <c r="E493" s="125"/>
      <c r="F493" s="116">
        <f t="shared" si="35"/>
        <v>0</v>
      </c>
      <c r="G493" s="16"/>
      <c r="H493" s="86"/>
      <c r="I493" s="17"/>
      <c r="J493" s="17"/>
      <c r="K493" s="11"/>
      <c r="L493" s="86"/>
      <c r="M493" s="86"/>
      <c r="N493" s="86"/>
      <c r="O493" s="86"/>
      <c r="P493" s="86"/>
      <c r="Q493" s="86"/>
      <c r="R493" s="86"/>
      <c r="S493" s="86"/>
      <c r="T493" s="86"/>
      <c r="U493" s="86"/>
    </row>
    <row r="494" spans="1:21">
      <c r="A494" s="278"/>
      <c r="B494" s="236" t="s">
        <v>490</v>
      </c>
      <c r="C494" s="279"/>
      <c r="D494" s="280"/>
      <c r="E494" s="124"/>
      <c r="F494" s="23">
        <f>SUM(F456:F493)</f>
        <v>0</v>
      </c>
      <c r="G494" s="16"/>
      <c r="H494" s="11"/>
      <c r="I494" s="17"/>
      <c r="J494" s="17"/>
      <c r="K494" s="11"/>
      <c r="L494" s="11"/>
      <c r="M494" s="11"/>
      <c r="N494" s="11"/>
      <c r="O494" s="11"/>
      <c r="P494" s="11"/>
      <c r="Q494" s="11"/>
      <c r="R494" s="11"/>
      <c r="S494" s="11"/>
      <c r="T494" s="11"/>
      <c r="U494" s="11"/>
    </row>
    <row r="495" spans="1:21">
      <c r="A495" s="259"/>
      <c r="B495" s="188"/>
      <c r="C495" s="257"/>
      <c r="D495" s="258"/>
      <c r="E495" s="115"/>
      <c r="F495" s="24"/>
      <c r="G495" s="16"/>
      <c r="H495" s="11"/>
      <c r="I495" s="17"/>
      <c r="J495" s="17"/>
      <c r="K495" s="11"/>
      <c r="L495" s="11"/>
      <c r="M495" s="11"/>
      <c r="N495" s="11"/>
      <c r="O495" s="11"/>
      <c r="P495" s="11"/>
      <c r="Q495" s="11"/>
      <c r="R495" s="11"/>
      <c r="S495" s="11"/>
      <c r="T495" s="11"/>
      <c r="U495" s="11"/>
    </row>
    <row r="496" spans="1:21">
      <c r="A496" s="291" t="s">
        <v>53</v>
      </c>
      <c r="B496" s="292" t="s">
        <v>24</v>
      </c>
      <c r="C496" s="293"/>
      <c r="D496" s="294"/>
      <c r="E496" s="70"/>
      <c r="F496" s="395"/>
      <c r="G496" s="16"/>
      <c r="H496" s="11"/>
      <c r="I496" s="17"/>
      <c r="J496" s="17"/>
      <c r="K496" s="11"/>
      <c r="L496" s="11"/>
      <c r="M496" s="11"/>
      <c r="N496" s="11"/>
      <c r="O496" s="11"/>
      <c r="P496" s="11"/>
      <c r="Q496" s="11"/>
      <c r="R496" s="11"/>
      <c r="S496" s="11"/>
      <c r="T496" s="11"/>
      <c r="U496" s="11"/>
    </row>
    <row r="497" spans="1:21">
      <c r="A497" s="295"/>
      <c r="B497" s="249"/>
      <c r="C497" s="293"/>
      <c r="D497" s="294"/>
      <c r="E497" s="70"/>
      <c r="F497" s="396"/>
      <c r="G497" s="16"/>
      <c r="H497" s="11"/>
      <c r="I497" s="17"/>
      <c r="J497" s="17"/>
      <c r="K497" s="11"/>
      <c r="L497" s="11"/>
      <c r="M497" s="11"/>
      <c r="N497" s="11"/>
      <c r="O497" s="11"/>
      <c r="P497" s="11"/>
      <c r="Q497" s="11"/>
      <c r="R497" s="11"/>
      <c r="S497" s="11"/>
      <c r="T497" s="11"/>
      <c r="U497" s="11"/>
    </row>
    <row r="498" spans="1:21">
      <c r="A498" s="296" t="s">
        <v>72</v>
      </c>
      <c r="B498" s="249" t="s">
        <v>226</v>
      </c>
      <c r="C498" s="293"/>
      <c r="D498" s="294"/>
      <c r="E498" s="70"/>
      <c r="F498" s="396"/>
      <c r="G498" s="16"/>
      <c r="H498" s="11"/>
      <c r="I498" s="17"/>
      <c r="J498" s="17"/>
      <c r="K498" s="11"/>
      <c r="L498" s="11"/>
      <c r="M498" s="11"/>
      <c r="N498" s="11"/>
      <c r="O498" s="11"/>
      <c r="P498" s="11"/>
      <c r="Q498" s="11"/>
      <c r="R498" s="11"/>
      <c r="S498" s="11"/>
      <c r="T498" s="11"/>
      <c r="U498" s="11"/>
    </row>
    <row r="499" spans="1:21">
      <c r="A499" s="297"/>
      <c r="B499" s="249"/>
      <c r="C499" s="293"/>
      <c r="D499" s="294"/>
      <c r="E499" s="70"/>
      <c r="F499" s="396"/>
      <c r="G499" s="16"/>
      <c r="H499" s="11"/>
      <c r="I499" s="17"/>
      <c r="J499" s="17"/>
      <c r="K499" s="11"/>
      <c r="L499" s="11"/>
      <c r="M499" s="11"/>
      <c r="N499" s="11"/>
      <c r="O499" s="11"/>
      <c r="P499" s="11"/>
      <c r="Q499" s="11"/>
      <c r="R499" s="11"/>
      <c r="S499" s="11"/>
      <c r="T499" s="11"/>
      <c r="U499" s="11"/>
    </row>
    <row r="500" spans="1:21">
      <c r="A500" s="295">
        <v>1</v>
      </c>
      <c r="B500" s="249" t="s">
        <v>227</v>
      </c>
      <c r="C500" s="293"/>
      <c r="D500" s="294"/>
      <c r="E500" s="70"/>
      <c r="F500" s="396"/>
      <c r="G500" s="16"/>
      <c r="H500" s="11"/>
      <c r="I500" s="17"/>
      <c r="J500" s="17"/>
      <c r="K500" s="11"/>
      <c r="L500" s="11"/>
      <c r="M500" s="11"/>
      <c r="N500" s="11"/>
      <c r="O500" s="11"/>
      <c r="P500" s="11"/>
      <c r="Q500" s="11"/>
      <c r="R500" s="11"/>
      <c r="S500" s="11"/>
      <c r="T500" s="11"/>
      <c r="U500" s="11"/>
    </row>
    <row r="501" spans="1:21">
      <c r="A501" s="298">
        <v>1.1000000000000001</v>
      </c>
      <c r="B501" s="299" t="s">
        <v>228</v>
      </c>
      <c r="C501" s="293">
        <v>60</v>
      </c>
      <c r="D501" s="294" t="s">
        <v>18</v>
      </c>
      <c r="E501" s="70"/>
      <c r="F501" s="72">
        <f>ROUND(E501*C501,2)</f>
        <v>0</v>
      </c>
      <c r="G501" s="16"/>
      <c r="H501" s="11"/>
      <c r="I501" s="17"/>
      <c r="J501" s="17"/>
      <c r="K501" s="11"/>
      <c r="L501" s="11"/>
      <c r="M501" s="11"/>
      <c r="N501" s="11"/>
      <c r="O501" s="11"/>
      <c r="P501" s="11"/>
      <c r="Q501" s="11"/>
      <c r="R501" s="11"/>
      <c r="S501" s="11"/>
      <c r="T501" s="11"/>
      <c r="U501" s="11"/>
    </row>
    <row r="502" spans="1:21" ht="25.5">
      <c r="A502" s="298">
        <v>1.2</v>
      </c>
      <c r="B502" s="299" t="s">
        <v>229</v>
      </c>
      <c r="C502" s="251">
        <v>39</v>
      </c>
      <c r="D502" s="247" t="s">
        <v>18</v>
      </c>
      <c r="E502" s="61"/>
      <c r="F502" s="65">
        <f>ROUND(E502*C502,2)</f>
        <v>0</v>
      </c>
      <c r="G502" s="16"/>
      <c r="H502" s="11"/>
      <c r="I502" s="17"/>
      <c r="J502" s="17"/>
      <c r="K502" s="11"/>
      <c r="L502" s="11"/>
      <c r="M502" s="11"/>
      <c r="N502" s="11"/>
      <c r="O502" s="11"/>
      <c r="P502" s="11"/>
      <c r="Q502" s="11"/>
      <c r="R502" s="11"/>
      <c r="S502" s="11"/>
      <c r="T502" s="11"/>
      <c r="U502" s="11"/>
    </row>
    <row r="503" spans="1:21">
      <c r="A503" s="295"/>
      <c r="B503" s="249"/>
      <c r="C503" s="293"/>
      <c r="D503" s="294"/>
      <c r="E503" s="70"/>
      <c r="F503" s="72"/>
      <c r="G503" s="16"/>
      <c r="H503" s="11"/>
      <c r="I503" s="17"/>
      <c r="J503" s="17"/>
      <c r="K503" s="11"/>
      <c r="L503" s="11"/>
      <c r="M503" s="11"/>
      <c r="N503" s="11"/>
      <c r="O503" s="11"/>
      <c r="P503" s="11"/>
      <c r="Q503" s="11"/>
      <c r="R503" s="11"/>
      <c r="S503" s="11"/>
      <c r="T503" s="11"/>
      <c r="U503" s="11"/>
    </row>
    <row r="504" spans="1:21">
      <c r="A504" s="295">
        <v>2</v>
      </c>
      <c r="B504" s="300" t="s">
        <v>230</v>
      </c>
      <c r="C504" s="293"/>
      <c r="D504" s="294"/>
      <c r="E504" s="70"/>
      <c r="F504" s="72"/>
      <c r="G504" s="16"/>
      <c r="H504" s="11"/>
      <c r="I504" s="17"/>
      <c r="J504" s="17"/>
      <c r="K504" s="11"/>
      <c r="L504" s="11"/>
      <c r="M504" s="11"/>
      <c r="N504" s="11"/>
      <c r="O504" s="11"/>
      <c r="P504" s="11"/>
      <c r="Q504" s="11"/>
      <c r="R504" s="11"/>
      <c r="S504" s="11"/>
      <c r="T504" s="11"/>
      <c r="U504" s="11"/>
    </row>
    <row r="505" spans="1:21">
      <c r="A505" s="298">
        <v>2.1</v>
      </c>
      <c r="B505" s="301" t="s">
        <v>231</v>
      </c>
      <c r="C505" s="293">
        <v>50</v>
      </c>
      <c r="D505" s="294" t="s">
        <v>17</v>
      </c>
      <c r="E505" s="70"/>
      <c r="F505" s="72">
        <f>ROUND(E505*C505,2)</f>
        <v>0</v>
      </c>
      <c r="G505" s="16"/>
      <c r="H505" s="11"/>
      <c r="I505" s="17"/>
      <c r="J505" s="17"/>
      <c r="K505" s="11"/>
      <c r="L505" s="11"/>
      <c r="M505" s="11"/>
      <c r="N505" s="11"/>
      <c r="O505" s="11"/>
      <c r="P505" s="11"/>
      <c r="Q505" s="11"/>
      <c r="R505" s="11"/>
      <c r="S505" s="11"/>
      <c r="T505" s="11"/>
      <c r="U505" s="11"/>
    </row>
    <row r="506" spans="1:21">
      <c r="A506" s="298">
        <v>2.2000000000000002</v>
      </c>
      <c r="B506" s="299" t="s">
        <v>232</v>
      </c>
      <c r="C506" s="293">
        <v>50</v>
      </c>
      <c r="D506" s="294" t="s">
        <v>10</v>
      </c>
      <c r="E506" s="70"/>
      <c r="F506" s="72">
        <f>ROUND(E506*C506,2)</f>
        <v>0</v>
      </c>
      <c r="G506" s="16"/>
      <c r="H506" s="11"/>
      <c r="I506" s="17"/>
      <c r="J506" s="17"/>
      <c r="K506" s="11"/>
      <c r="L506" s="11"/>
      <c r="M506" s="11"/>
      <c r="N506" s="11"/>
      <c r="O506" s="11"/>
      <c r="P506" s="11"/>
      <c r="Q506" s="11"/>
      <c r="R506" s="11"/>
      <c r="S506" s="11"/>
      <c r="T506" s="11"/>
      <c r="U506" s="11"/>
    </row>
    <row r="507" spans="1:21">
      <c r="A507" s="298"/>
      <c r="B507" s="299"/>
      <c r="C507" s="293"/>
      <c r="D507" s="294"/>
      <c r="E507" s="70"/>
      <c r="F507" s="72"/>
      <c r="G507" s="16"/>
      <c r="H507" s="11"/>
      <c r="I507" s="17"/>
      <c r="J507" s="17"/>
      <c r="K507" s="11"/>
      <c r="L507" s="11"/>
      <c r="M507" s="11"/>
      <c r="N507" s="11"/>
      <c r="O507" s="11"/>
      <c r="P507" s="11"/>
      <c r="Q507" s="11"/>
      <c r="R507" s="11"/>
      <c r="S507" s="11"/>
      <c r="T507" s="11"/>
      <c r="U507" s="11"/>
    </row>
    <row r="508" spans="1:21">
      <c r="A508" s="302" t="s">
        <v>233</v>
      </c>
      <c r="B508" s="300" t="s">
        <v>234</v>
      </c>
      <c r="C508" s="303"/>
      <c r="D508" s="304"/>
      <c r="E508" s="71"/>
      <c r="F508" s="72"/>
      <c r="G508" s="16"/>
      <c r="H508" s="11"/>
      <c r="I508" s="17"/>
      <c r="J508" s="17"/>
      <c r="K508" s="11"/>
      <c r="L508" s="11"/>
      <c r="M508" s="11"/>
      <c r="N508" s="11"/>
      <c r="O508" s="11"/>
      <c r="P508" s="11"/>
      <c r="Q508" s="11"/>
      <c r="R508" s="11"/>
      <c r="S508" s="11"/>
      <c r="T508" s="11"/>
      <c r="U508" s="11"/>
    </row>
    <row r="509" spans="1:21">
      <c r="A509" s="305"/>
      <c r="B509" s="300"/>
      <c r="C509" s="303"/>
      <c r="D509" s="304"/>
      <c r="E509" s="71"/>
      <c r="F509" s="72"/>
      <c r="G509" s="16"/>
      <c r="H509" s="11"/>
      <c r="I509" s="17"/>
      <c r="J509" s="17"/>
      <c r="K509" s="11"/>
      <c r="L509" s="11"/>
      <c r="M509" s="11"/>
      <c r="N509" s="11"/>
      <c r="O509" s="11"/>
      <c r="P509" s="11"/>
      <c r="Q509" s="11"/>
      <c r="R509" s="11"/>
      <c r="S509" s="11"/>
      <c r="T509" s="11"/>
      <c r="U509" s="11"/>
    </row>
    <row r="510" spans="1:21">
      <c r="A510" s="295">
        <v>1</v>
      </c>
      <c r="B510" s="300" t="s">
        <v>303</v>
      </c>
      <c r="C510" s="303"/>
      <c r="D510" s="304"/>
      <c r="E510" s="71"/>
      <c r="F510" s="72"/>
      <c r="G510" s="16"/>
      <c r="H510" s="11"/>
      <c r="I510" s="17"/>
      <c r="J510" s="17"/>
      <c r="K510" s="11"/>
      <c r="L510" s="11"/>
      <c r="M510" s="11"/>
      <c r="N510" s="11"/>
      <c r="O510" s="11"/>
      <c r="P510" s="11"/>
      <c r="Q510" s="11"/>
      <c r="R510" s="11"/>
      <c r="S510" s="11"/>
      <c r="T510" s="11"/>
      <c r="U510" s="11"/>
    </row>
    <row r="511" spans="1:21">
      <c r="A511" s="298">
        <v>1.1000000000000001</v>
      </c>
      <c r="B511" s="299" t="s">
        <v>235</v>
      </c>
      <c r="C511" s="293">
        <v>30</v>
      </c>
      <c r="D511" s="294" t="s">
        <v>10</v>
      </c>
      <c r="E511" s="127"/>
      <c r="F511" s="72">
        <f t="shared" ref="F511:F516" si="37">ROUND(E511*C511,2)</f>
        <v>0</v>
      </c>
      <c r="G511" s="16"/>
      <c r="H511" s="11"/>
      <c r="I511" s="17"/>
      <c r="J511" s="17"/>
      <c r="K511" s="11"/>
      <c r="L511" s="11"/>
      <c r="M511" s="11"/>
      <c r="N511" s="11"/>
      <c r="O511" s="11"/>
      <c r="P511" s="11"/>
      <c r="Q511" s="11"/>
      <c r="R511" s="11"/>
      <c r="S511" s="11"/>
      <c r="T511" s="11"/>
      <c r="U511" s="11"/>
    </row>
    <row r="512" spans="1:21">
      <c r="A512" s="298">
        <v>1.2</v>
      </c>
      <c r="B512" s="299" t="s">
        <v>236</v>
      </c>
      <c r="C512" s="293">
        <v>15</v>
      </c>
      <c r="D512" s="294" t="s">
        <v>10</v>
      </c>
      <c r="E512" s="127"/>
      <c r="F512" s="72">
        <f t="shared" si="37"/>
        <v>0</v>
      </c>
      <c r="G512" s="16"/>
      <c r="H512" s="11"/>
      <c r="I512" s="17"/>
      <c r="J512" s="17"/>
      <c r="K512" s="11"/>
      <c r="L512" s="11"/>
      <c r="M512" s="11"/>
      <c r="N512" s="11"/>
      <c r="O512" s="11"/>
      <c r="P512" s="11"/>
      <c r="Q512" s="11"/>
      <c r="R512" s="11"/>
      <c r="S512" s="11"/>
      <c r="T512" s="11"/>
      <c r="U512" s="11"/>
    </row>
    <row r="513" spans="1:21">
      <c r="A513" s="298">
        <v>1.3</v>
      </c>
      <c r="B513" s="299" t="s">
        <v>237</v>
      </c>
      <c r="C513" s="293">
        <v>180</v>
      </c>
      <c r="D513" s="294" t="s">
        <v>10</v>
      </c>
      <c r="E513" s="127"/>
      <c r="F513" s="72">
        <f t="shared" si="37"/>
        <v>0</v>
      </c>
      <c r="G513" s="16"/>
      <c r="H513" s="11"/>
      <c r="I513" s="17"/>
      <c r="J513" s="17"/>
      <c r="K513" s="11"/>
      <c r="L513" s="11"/>
      <c r="M513" s="11"/>
      <c r="N513" s="11"/>
      <c r="O513" s="11"/>
      <c r="P513" s="11"/>
      <c r="Q513" s="11"/>
      <c r="R513" s="11"/>
      <c r="S513" s="11"/>
      <c r="T513" s="11"/>
      <c r="U513" s="11"/>
    </row>
    <row r="514" spans="1:21">
      <c r="A514" s="298">
        <v>1.4</v>
      </c>
      <c r="B514" s="299" t="s">
        <v>238</v>
      </c>
      <c r="C514" s="293">
        <v>12</v>
      </c>
      <c r="D514" s="294" t="s">
        <v>10</v>
      </c>
      <c r="E514" s="127"/>
      <c r="F514" s="72">
        <f t="shared" si="37"/>
        <v>0</v>
      </c>
      <c r="G514" s="16"/>
      <c r="H514" s="11"/>
      <c r="I514" s="17"/>
      <c r="J514" s="17"/>
      <c r="K514" s="11"/>
      <c r="L514" s="11"/>
      <c r="M514" s="11"/>
      <c r="N514" s="11"/>
      <c r="O514" s="11"/>
      <c r="P514" s="11"/>
      <c r="Q514" s="11"/>
      <c r="R514" s="11"/>
      <c r="S514" s="11"/>
      <c r="T514" s="11"/>
      <c r="U514" s="11"/>
    </row>
    <row r="515" spans="1:21">
      <c r="A515" s="298">
        <v>1.5</v>
      </c>
      <c r="B515" s="299" t="s">
        <v>239</v>
      </c>
      <c r="C515" s="293">
        <v>2</v>
      </c>
      <c r="D515" s="294" t="s">
        <v>10</v>
      </c>
      <c r="E515" s="127"/>
      <c r="F515" s="72">
        <f t="shared" si="37"/>
        <v>0</v>
      </c>
      <c r="G515" s="16"/>
      <c r="H515" s="11"/>
      <c r="I515" s="17"/>
      <c r="J515" s="17"/>
      <c r="K515" s="11"/>
      <c r="L515" s="11"/>
      <c r="M515" s="11"/>
      <c r="N515" s="11"/>
      <c r="O515" s="11"/>
      <c r="P515" s="11"/>
      <c r="Q515" s="11"/>
      <c r="R515" s="11"/>
      <c r="S515" s="11"/>
      <c r="T515" s="11"/>
      <c r="U515" s="11"/>
    </row>
    <row r="516" spans="1:21">
      <c r="A516" s="298">
        <v>1.6</v>
      </c>
      <c r="B516" s="299" t="s">
        <v>240</v>
      </c>
      <c r="C516" s="293">
        <v>2</v>
      </c>
      <c r="D516" s="294" t="s">
        <v>10</v>
      </c>
      <c r="E516" s="127"/>
      <c r="F516" s="72">
        <f t="shared" si="37"/>
        <v>0</v>
      </c>
      <c r="G516" s="16"/>
      <c r="H516" s="11"/>
      <c r="I516" s="17"/>
      <c r="J516" s="17"/>
      <c r="K516" s="11"/>
      <c r="L516" s="11"/>
      <c r="M516" s="11"/>
      <c r="N516" s="11"/>
      <c r="O516" s="11"/>
      <c r="P516" s="11"/>
      <c r="Q516" s="11"/>
      <c r="R516" s="11"/>
      <c r="S516" s="11"/>
      <c r="T516" s="11"/>
      <c r="U516" s="11"/>
    </row>
    <row r="517" spans="1:21">
      <c r="A517" s="298"/>
      <c r="B517" s="299"/>
      <c r="C517" s="293"/>
      <c r="D517" s="294"/>
      <c r="E517" s="127"/>
      <c r="F517" s="72"/>
      <c r="G517" s="16"/>
      <c r="H517" s="11"/>
      <c r="I517" s="17"/>
      <c r="J517" s="17"/>
      <c r="K517" s="11"/>
      <c r="L517" s="11"/>
      <c r="M517" s="11"/>
      <c r="N517" s="11"/>
      <c r="O517" s="11"/>
      <c r="P517" s="11"/>
      <c r="Q517" s="11"/>
      <c r="R517" s="11"/>
      <c r="S517" s="11"/>
      <c r="T517" s="11"/>
      <c r="U517" s="11"/>
    </row>
    <row r="518" spans="1:21">
      <c r="A518" s="295">
        <v>2</v>
      </c>
      <c r="B518" s="300" t="s">
        <v>201</v>
      </c>
      <c r="C518" s="303"/>
      <c r="D518" s="304"/>
      <c r="E518" s="127"/>
      <c r="F518" s="72"/>
      <c r="G518" s="16"/>
      <c r="H518" s="11"/>
      <c r="I518" s="17"/>
      <c r="J518" s="17"/>
      <c r="K518" s="11"/>
      <c r="L518" s="11"/>
      <c r="M518" s="11"/>
      <c r="N518" s="11"/>
      <c r="O518" s="11"/>
      <c r="P518" s="11"/>
      <c r="Q518" s="11"/>
      <c r="R518" s="11"/>
      <c r="S518" s="11"/>
      <c r="T518" s="11"/>
      <c r="U518" s="11"/>
    </row>
    <row r="519" spans="1:21">
      <c r="A519" s="298">
        <v>2.1</v>
      </c>
      <c r="B519" s="299" t="s">
        <v>241</v>
      </c>
      <c r="C519" s="293">
        <v>15</v>
      </c>
      <c r="D519" s="294" t="s">
        <v>21</v>
      </c>
      <c r="E519" s="127"/>
      <c r="F519" s="72">
        <f>ROUND(E519*C519,2)</f>
        <v>0</v>
      </c>
      <c r="G519" s="16"/>
      <c r="H519" s="11"/>
      <c r="I519" s="17"/>
      <c r="J519" s="17"/>
      <c r="K519" s="11"/>
      <c r="L519" s="11"/>
      <c r="M519" s="11"/>
      <c r="N519" s="11"/>
      <c r="O519" s="11"/>
      <c r="P519" s="11"/>
      <c r="Q519" s="11"/>
      <c r="R519" s="11"/>
      <c r="S519" s="11"/>
      <c r="T519" s="11"/>
      <c r="U519" s="11"/>
    </row>
    <row r="520" spans="1:21">
      <c r="A520" s="298">
        <v>2.2000000000000002</v>
      </c>
      <c r="B520" s="299" t="s">
        <v>242</v>
      </c>
      <c r="C520" s="293">
        <v>15</v>
      </c>
      <c r="D520" s="294" t="s">
        <v>21</v>
      </c>
      <c r="E520" s="127"/>
      <c r="F520" s="72">
        <f>ROUND(E520*C520,2)</f>
        <v>0</v>
      </c>
      <c r="G520" s="16"/>
      <c r="H520" s="11"/>
      <c r="I520" s="17"/>
      <c r="J520" s="17"/>
      <c r="K520" s="11"/>
      <c r="L520" s="11"/>
      <c r="M520" s="11"/>
      <c r="N520" s="11"/>
      <c r="O520" s="11"/>
      <c r="P520" s="11"/>
      <c r="Q520" s="11"/>
      <c r="R520" s="11"/>
      <c r="S520" s="11"/>
      <c r="T520" s="11"/>
      <c r="U520" s="11"/>
    </row>
    <row r="521" spans="1:21">
      <c r="A521" s="298">
        <v>2.2999999999999998</v>
      </c>
      <c r="B521" s="299" t="s">
        <v>243</v>
      </c>
      <c r="C521" s="293">
        <v>15</v>
      </c>
      <c r="D521" s="294" t="s">
        <v>21</v>
      </c>
      <c r="E521" s="127"/>
      <c r="F521" s="72">
        <f>ROUND(E521*C521,2)</f>
        <v>0</v>
      </c>
      <c r="G521" s="16"/>
      <c r="H521" s="11"/>
      <c r="I521" s="17"/>
      <c r="J521" s="17"/>
      <c r="K521" s="11"/>
      <c r="L521" s="11"/>
      <c r="M521" s="11"/>
      <c r="N521" s="11"/>
      <c r="O521" s="11"/>
      <c r="P521" s="11"/>
      <c r="Q521" s="11"/>
      <c r="R521" s="11"/>
      <c r="S521" s="11"/>
      <c r="T521" s="11"/>
      <c r="U521" s="11"/>
    </row>
    <row r="522" spans="1:21">
      <c r="A522" s="298">
        <v>2.4</v>
      </c>
      <c r="B522" s="299" t="s">
        <v>244</v>
      </c>
      <c r="C522" s="293">
        <v>5</v>
      </c>
      <c r="D522" s="294" t="s">
        <v>21</v>
      </c>
      <c r="E522" s="127"/>
      <c r="F522" s="72">
        <f>ROUND(E522*C522,2)</f>
        <v>0</v>
      </c>
      <c r="G522" s="16"/>
      <c r="H522" s="11"/>
      <c r="I522" s="17"/>
      <c r="J522" s="17"/>
      <c r="K522" s="11"/>
      <c r="L522" s="11"/>
      <c r="M522" s="11"/>
      <c r="N522" s="11"/>
      <c r="O522" s="11"/>
      <c r="P522" s="11"/>
      <c r="Q522" s="11"/>
      <c r="R522" s="11"/>
      <c r="S522" s="11"/>
      <c r="T522" s="11"/>
      <c r="U522" s="11"/>
    </row>
    <row r="523" spans="1:21">
      <c r="A523" s="298">
        <v>2.5</v>
      </c>
      <c r="B523" s="299" t="s">
        <v>245</v>
      </c>
      <c r="C523" s="293">
        <v>2</v>
      </c>
      <c r="D523" s="294" t="s">
        <v>21</v>
      </c>
      <c r="E523" s="127"/>
      <c r="F523" s="72">
        <f t="shared" ref="F523" si="38">ROUND(E523*C523,2)</f>
        <v>0</v>
      </c>
      <c r="G523" s="16"/>
      <c r="H523" s="11"/>
      <c r="I523" s="17"/>
      <c r="J523" s="17"/>
      <c r="K523" s="11"/>
      <c r="L523" s="11"/>
      <c r="M523" s="11"/>
      <c r="N523" s="11"/>
      <c r="O523" s="11"/>
      <c r="P523" s="11"/>
      <c r="Q523" s="11"/>
      <c r="R523" s="11"/>
      <c r="S523" s="11"/>
      <c r="T523" s="11"/>
      <c r="U523" s="11"/>
    </row>
    <row r="524" spans="1:21">
      <c r="A524" s="298">
        <v>2.6</v>
      </c>
      <c r="B524" s="299" t="s">
        <v>246</v>
      </c>
      <c r="C524" s="293">
        <v>2</v>
      </c>
      <c r="D524" s="294" t="s">
        <v>21</v>
      </c>
      <c r="E524" s="127"/>
      <c r="F524" s="72">
        <f>ROUND(E524*C524,2)</f>
        <v>0</v>
      </c>
      <c r="G524" s="16"/>
      <c r="H524" s="87"/>
      <c r="I524" s="17"/>
      <c r="J524" s="17"/>
      <c r="K524" s="11"/>
      <c r="L524" s="11"/>
      <c r="M524" s="11"/>
      <c r="N524" s="11"/>
      <c r="O524" s="11"/>
      <c r="P524" s="11"/>
      <c r="Q524" s="11"/>
      <c r="R524" s="11"/>
      <c r="S524" s="11"/>
      <c r="T524" s="11"/>
      <c r="U524" s="11"/>
    </row>
    <row r="525" spans="1:21">
      <c r="A525" s="298"/>
      <c r="B525" s="299"/>
      <c r="C525" s="293"/>
      <c r="D525" s="294"/>
      <c r="E525" s="70"/>
      <c r="F525" s="72"/>
      <c r="G525" s="16"/>
      <c r="H525" s="11"/>
      <c r="I525" s="17"/>
      <c r="J525" s="17"/>
      <c r="K525" s="11"/>
      <c r="L525" s="11"/>
      <c r="M525" s="11"/>
      <c r="N525" s="11"/>
      <c r="O525" s="11"/>
      <c r="P525" s="11"/>
      <c r="Q525" s="11"/>
      <c r="R525" s="11"/>
      <c r="S525" s="11"/>
      <c r="T525" s="11"/>
      <c r="U525" s="11"/>
    </row>
    <row r="526" spans="1:21">
      <c r="A526" s="295">
        <v>3</v>
      </c>
      <c r="B526" s="300" t="s">
        <v>247</v>
      </c>
      <c r="C526" s="303"/>
      <c r="D526" s="304"/>
      <c r="E526" s="71"/>
      <c r="F526" s="72"/>
      <c r="G526" s="16"/>
      <c r="H526" s="11"/>
      <c r="I526" s="17"/>
      <c r="J526" s="17"/>
      <c r="K526" s="11"/>
      <c r="L526" s="11"/>
      <c r="M526" s="11"/>
      <c r="N526" s="11"/>
      <c r="O526" s="11"/>
      <c r="P526" s="11"/>
      <c r="Q526" s="11"/>
      <c r="R526" s="11"/>
      <c r="S526" s="11"/>
      <c r="T526" s="11"/>
      <c r="U526" s="11"/>
    </row>
    <row r="527" spans="1:21">
      <c r="A527" s="298">
        <v>3.1</v>
      </c>
      <c r="B527" s="299" t="s">
        <v>248</v>
      </c>
      <c r="C527" s="293">
        <v>40</v>
      </c>
      <c r="D527" s="294" t="s">
        <v>55</v>
      </c>
      <c r="E527" s="70"/>
      <c r="F527" s="72">
        <f>ROUND(E527*C527,2)</f>
        <v>0</v>
      </c>
      <c r="G527" s="16"/>
      <c r="H527" s="11"/>
      <c r="I527" s="17"/>
      <c r="J527" s="17"/>
      <c r="K527" s="11"/>
      <c r="L527" s="11"/>
      <c r="M527" s="11"/>
      <c r="N527" s="11"/>
      <c r="O527" s="11"/>
      <c r="P527" s="11"/>
      <c r="Q527" s="11"/>
      <c r="R527" s="11"/>
      <c r="S527" s="11"/>
      <c r="T527" s="11"/>
      <c r="U527" s="11"/>
    </row>
    <row r="528" spans="1:21">
      <c r="A528" s="298">
        <v>3.2</v>
      </c>
      <c r="B528" s="306" t="s">
        <v>57</v>
      </c>
      <c r="C528" s="293">
        <v>40</v>
      </c>
      <c r="D528" s="294" t="s">
        <v>55</v>
      </c>
      <c r="E528" s="70"/>
      <c r="F528" s="72">
        <f>ROUND(E528*C528,2)</f>
        <v>0</v>
      </c>
      <c r="G528" s="16"/>
      <c r="H528" s="11"/>
      <c r="I528" s="17"/>
      <c r="J528" s="17"/>
      <c r="K528" s="11"/>
      <c r="L528" s="11"/>
      <c r="M528" s="11"/>
      <c r="N528" s="11"/>
      <c r="O528" s="11"/>
      <c r="P528" s="11"/>
      <c r="Q528" s="11"/>
      <c r="R528" s="11"/>
      <c r="S528" s="11"/>
      <c r="T528" s="11"/>
      <c r="U528" s="11"/>
    </row>
    <row r="529" spans="1:21">
      <c r="A529" s="278"/>
      <c r="B529" s="236" t="s">
        <v>413</v>
      </c>
      <c r="C529" s="279"/>
      <c r="D529" s="280"/>
      <c r="E529" s="124"/>
      <c r="F529" s="23">
        <f>SUM(F500:F528)</f>
        <v>0</v>
      </c>
      <c r="G529" s="16"/>
      <c r="H529" s="11"/>
      <c r="I529" s="17"/>
      <c r="J529" s="17"/>
      <c r="K529" s="11"/>
      <c r="L529" s="11"/>
      <c r="M529" s="11"/>
      <c r="N529" s="11"/>
      <c r="O529" s="11"/>
      <c r="P529" s="11"/>
      <c r="Q529" s="11"/>
      <c r="R529" s="11"/>
      <c r="S529" s="11"/>
      <c r="T529" s="11"/>
      <c r="U529" s="11"/>
    </row>
    <row r="530" spans="1:21">
      <c r="A530" s="142"/>
      <c r="B530" s="264"/>
      <c r="C530" s="257"/>
      <c r="D530" s="263"/>
      <c r="E530" s="115"/>
      <c r="F530" s="392"/>
      <c r="G530" s="16"/>
      <c r="H530" s="11"/>
      <c r="I530" s="17"/>
      <c r="J530" s="17"/>
      <c r="K530" s="11"/>
      <c r="L530" s="11"/>
      <c r="M530" s="11"/>
      <c r="N530" s="11"/>
      <c r="O530" s="11"/>
      <c r="P530" s="11"/>
      <c r="Q530" s="11"/>
      <c r="R530" s="11"/>
      <c r="S530" s="11"/>
      <c r="T530" s="11"/>
      <c r="U530" s="11"/>
    </row>
    <row r="531" spans="1:21">
      <c r="A531" s="278"/>
      <c r="B531" s="236" t="s">
        <v>317</v>
      </c>
      <c r="C531" s="279"/>
      <c r="D531" s="280"/>
      <c r="E531" s="124"/>
      <c r="F531" s="23">
        <f>+F529+F494+F452+F333+F308+F245+F195+F54</f>
        <v>0</v>
      </c>
      <c r="G531" s="16"/>
      <c r="H531" s="11"/>
      <c r="I531" s="17"/>
      <c r="J531" s="17"/>
      <c r="K531" s="11"/>
      <c r="L531" s="11"/>
      <c r="M531" s="11"/>
      <c r="N531" s="11"/>
      <c r="O531" s="11"/>
      <c r="P531" s="11"/>
      <c r="Q531" s="11"/>
      <c r="R531" s="11"/>
      <c r="S531" s="11"/>
      <c r="T531" s="11"/>
      <c r="U531" s="11"/>
    </row>
    <row r="532" spans="1:21">
      <c r="A532" s="259"/>
      <c r="B532" s="188"/>
      <c r="C532" s="257"/>
      <c r="D532" s="258"/>
      <c r="E532" s="115"/>
      <c r="F532" s="24"/>
      <c r="G532" s="16"/>
      <c r="H532" s="11"/>
      <c r="I532" s="17"/>
      <c r="J532" s="17"/>
      <c r="K532" s="11"/>
      <c r="L532" s="11"/>
      <c r="M532" s="11"/>
      <c r="N532" s="11"/>
      <c r="O532" s="11"/>
      <c r="P532" s="11"/>
      <c r="Q532" s="11"/>
      <c r="R532" s="11"/>
      <c r="S532" s="11"/>
      <c r="T532" s="11"/>
      <c r="U532" s="11"/>
    </row>
    <row r="533" spans="1:21">
      <c r="A533" s="138" t="s">
        <v>8</v>
      </c>
      <c r="B533" s="307" t="s">
        <v>294</v>
      </c>
      <c r="C533" s="308"/>
      <c r="D533" s="308"/>
      <c r="E533" s="128"/>
      <c r="F533" s="397"/>
      <c r="G533" s="16"/>
      <c r="H533" s="11"/>
      <c r="I533" s="17"/>
      <c r="J533" s="17"/>
      <c r="K533" s="11"/>
      <c r="L533" s="11"/>
      <c r="M533" s="11"/>
      <c r="N533" s="11"/>
      <c r="O533" s="11"/>
      <c r="P533" s="11"/>
      <c r="Q533" s="11"/>
      <c r="R533" s="11"/>
      <c r="S533" s="11"/>
      <c r="T533" s="11"/>
      <c r="U533" s="11"/>
    </row>
    <row r="534" spans="1:21">
      <c r="A534" s="308"/>
      <c r="B534" s="309"/>
      <c r="C534" s="308"/>
      <c r="D534" s="308"/>
      <c r="E534" s="128"/>
      <c r="F534" s="397"/>
      <c r="G534" s="16"/>
      <c r="H534" s="11"/>
      <c r="I534" s="17"/>
      <c r="J534" s="17"/>
      <c r="K534" s="11"/>
      <c r="L534" s="11"/>
      <c r="M534" s="11"/>
      <c r="N534" s="11"/>
      <c r="O534" s="11"/>
      <c r="P534" s="11"/>
      <c r="Q534" s="11"/>
      <c r="R534" s="11"/>
      <c r="S534" s="11"/>
      <c r="T534" s="11"/>
      <c r="U534" s="11"/>
    </row>
    <row r="535" spans="1:21">
      <c r="A535" s="138" t="s">
        <v>72</v>
      </c>
      <c r="B535" s="139" t="s">
        <v>23</v>
      </c>
      <c r="C535" s="140"/>
      <c r="D535" s="141"/>
      <c r="E535" s="90"/>
      <c r="F535" s="63"/>
      <c r="G535" s="16"/>
      <c r="H535" s="11"/>
      <c r="I535" s="17"/>
      <c r="J535" s="17"/>
      <c r="K535" s="11"/>
      <c r="L535" s="11"/>
      <c r="M535" s="11"/>
      <c r="N535" s="11"/>
      <c r="O535" s="11"/>
      <c r="P535" s="11"/>
      <c r="Q535" s="11"/>
      <c r="R535" s="11"/>
      <c r="S535" s="11"/>
      <c r="T535" s="11"/>
      <c r="U535" s="11"/>
    </row>
    <row r="536" spans="1:21">
      <c r="A536" s="142"/>
      <c r="B536" s="139"/>
      <c r="C536" s="140"/>
      <c r="D536" s="141"/>
      <c r="E536" s="90"/>
      <c r="F536" s="63"/>
      <c r="G536" s="16"/>
      <c r="H536" s="11"/>
      <c r="I536" s="17"/>
      <c r="J536" s="17"/>
      <c r="K536" s="11"/>
      <c r="L536" s="11"/>
      <c r="M536" s="11"/>
      <c r="N536" s="11"/>
      <c r="O536" s="11"/>
      <c r="P536" s="11"/>
      <c r="Q536" s="11"/>
      <c r="R536" s="11"/>
      <c r="S536" s="11"/>
      <c r="T536" s="11"/>
      <c r="U536" s="11"/>
    </row>
    <row r="537" spans="1:21">
      <c r="A537" s="142">
        <v>1</v>
      </c>
      <c r="B537" s="143" t="s">
        <v>305</v>
      </c>
      <c r="C537" s="183">
        <v>3234.7</v>
      </c>
      <c r="D537" s="66" t="s">
        <v>10</v>
      </c>
      <c r="E537" s="63"/>
      <c r="F537" s="91">
        <f>ROUND(C537*E537,2)</f>
        <v>0</v>
      </c>
      <c r="G537" s="16"/>
      <c r="H537" s="11"/>
      <c r="I537" s="17"/>
      <c r="J537" s="17"/>
      <c r="K537" s="11"/>
      <c r="L537" s="11"/>
      <c r="M537" s="11"/>
      <c r="N537" s="11"/>
      <c r="O537" s="11"/>
      <c r="P537" s="11"/>
      <c r="Q537" s="11"/>
      <c r="R537" s="11"/>
      <c r="S537" s="11"/>
      <c r="T537" s="11"/>
      <c r="U537" s="11"/>
    </row>
    <row r="538" spans="1:21">
      <c r="A538" s="142"/>
      <c r="B538" s="139"/>
      <c r="C538" s="183"/>
      <c r="D538" s="66"/>
      <c r="E538" s="63"/>
      <c r="F538" s="91"/>
      <c r="G538" s="16"/>
      <c r="H538" s="11"/>
      <c r="I538" s="17"/>
      <c r="J538" s="17"/>
      <c r="K538" s="11"/>
      <c r="L538" s="11"/>
      <c r="M538" s="11"/>
      <c r="N538" s="11"/>
      <c r="O538" s="11"/>
      <c r="P538" s="11"/>
      <c r="Q538" s="11"/>
      <c r="R538" s="11"/>
      <c r="S538" s="11"/>
      <c r="T538" s="11"/>
      <c r="U538" s="11"/>
    </row>
    <row r="539" spans="1:21" ht="25.5">
      <c r="A539" s="145">
        <v>2</v>
      </c>
      <c r="B539" s="146" t="s">
        <v>59</v>
      </c>
      <c r="C539" s="293"/>
      <c r="D539" s="294"/>
      <c r="E539" s="70"/>
      <c r="F539" s="91"/>
      <c r="G539" s="16"/>
      <c r="H539" s="11"/>
      <c r="I539" s="17"/>
      <c r="J539" s="17"/>
      <c r="K539" s="11"/>
      <c r="L539" s="11"/>
      <c r="M539" s="11"/>
      <c r="N539" s="11"/>
      <c r="O539" s="11"/>
      <c r="P539" s="11"/>
      <c r="Q539" s="11"/>
      <c r="R539" s="11"/>
      <c r="S539" s="11"/>
      <c r="T539" s="11"/>
      <c r="U539" s="11"/>
    </row>
    <row r="540" spans="1:21">
      <c r="A540" s="57">
        <v>2.1</v>
      </c>
      <c r="B540" s="149" t="s">
        <v>60</v>
      </c>
      <c r="C540" s="293">
        <v>647.48</v>
      </c>
      <c r="D540" s="294" t="s">
        <v>10</v>
      </c>
      <c r="E540" s="70"/>
      <c r="F540" s="91">
        <f>ROUND(C540*E540,2)</f>
        <v>0</v>
      </c>
      <c r="G540" s="16"/>
      <c r="H540" s="11"/>
      <c r="I540" s="17"/>
      <c r="J540" s="17"/>
      <c r="K540" s="11"/>
      <c r="L540" s="11"/>
      <c r="M540" s="11"/>
      <c r="N540" s="11"/>
      <c r="O540" s="11"/>
      <c r="P540" s="11"/>
      <c r="Q540" s="11"/>
      <c r="R540" s="11"/>
      <c r="S540" s="11"/>
      <c r="T540" s="11"/>
      <c r="U540" s="11"/>
    </row>
    <row r="541" spans="1:21">
      <c r="A541" s="57">
        <v>2.2000000000000002</v>
      </c>
      <c r="B541" s="149" t="s">
        <v>61</v>
      </c>
      <c r="C541" s="293">
        <v>226.62</v>
      </c>
      <c r="D541" s="294" t="s">
        <v>17</v>
      </c>
      <c r="E541" s="70"/>
      <c r="F541" s="91">
        <f>ROUND(C541*E541,2)</f>
        <v>0</v>
      </c>
      <c r="G541" s="16"/>
      <c r="H541" s="11"/>
      <c r="I541" s="17"/>
      <c r="J541" s="17"/>
      <c r="K541" s="11"/>
      <c r="L541" s="11"/>
      <c r="M541" s="11"/>
      <c r="N541" s="11"/>
      <c r="O541" s="11"/>
      <c r="P541" s="11"/>
      <c r="Q541" s="11"/>
      <c r="R541" s="11"/>
      <c r="S541" s="11"/>
      <c r="T541" s="11"/>
      <c r="U541" s="11"/>
    </row>
    <row r="542" spans="1:21">
      <c r="A542" s="57">
        <v>2.2999999999999998</v>
      </c>
      <c r="B542" s="150" t="s">
        <v>196</v>
      </c>
      <c r="C542" s="293">
        <v>15.3</v>
      </c>
      <c r="D542" s="294" t="s">
        <v>18</v>
      </c>
      <c r="E542" s="70"/>
      <c r="F542" s="91">
        <f>ROUND(C542*E542,2)</f>
        <v>0</v>
      </c>
      <c r="G542" s="16"/>
      <c r="H542" s="11"/>
      <c r="I542" s="17"/>
      <c r="J542" s="17"/>
      <c r="K542" s="11"/>
      <c r="L542" s="11"/>
      <c r="M542" s="11"/>
      <c r="N542" s="11"/>
      <c r="O542" s="11"/>
      <c r="P542" s="11"/>
      <c r="Q542" s="11"/>
      <c r="R542" s="11"/>
      <c r="S542" s="11"/>
      <c r="T542" s="11"/>
      <c r="U542" s="11"/>
    </row>
    <row r="543" spans="1:21">
      <c r="A543" s="142"/>
      <c r="B543" s="139"/>
      <c r="C543" s="183"/>
      <c r="D543" s="66"/>
      <c r="E543" s="63"/>
      <c r="F543" s="91"/>
      <c r="G543" s="16"/>
      <c r="H543" s="11"/>
      <c r="I543" s="17"/>
      <c r="J543" s="17"/>
      <c r="K543" s="11"/>
      <c r="L543" s="11"/>
      <c r="M543" s="11"/>
      <c r="N543" s="11"/>
      <c r="O543" s="11"/>
      <c r="P543" s="11"/>
      <c r="Q543" s="11"/>
      <c r="R543" s="11"/>
      <c r="S543" s="11"/>
      <c r="T543" s="11"/>
      <c r="U543" s="11"/>
    </row>
    <row r="544" spans="1:21">
      <c r="A544" s="153">
        <v>3</v>
      </c>
      <c r="B544" s="139" t="s">
        <v>11</v>
      </c>
      <c r="C544" s="183"/>
      <c r="D544" s="310"/>
      <c r="E544" s="63"/>
      <c r="F544" s="91"/>
      <c r="G544" s="16"/>
      <c r="H544" s="11"/>
      <c r="I544" s="17"/>
      <c r="J544" s="17"/>
      <c r="K544" s="11"/>
      <c r="L544" s="11"/>
      <c r="M544" s="11"/>
      <c r="N544" s="11"/>
      <c r="O544" s="11"/>
      <c r="P544" s="11"/>
      <c r="Q544" s="11"/>
      <c r="R544" s="11"/>
      <c r="S544" s="11"/>
      <c r="T544" s="11"/>
      <c r="U544" s="11"/>
    </row>
    <row r="545" spans="1:21">
      <c r="A545" s="153"/>
      <c r="B545" s="139"/>
      <c r="C545" s="183"/>
      <c r="D545" s="310"/>
      <c r="E545" s="63"/>
      <c r="F545" s="91"/>
      <c r="G545" s="16"/>
      <c r="H545" s="11"/>
      <c r="I545" s="17"/>
      <c r="J545" s="17"/>
      <c r="K545" s="11"/>
      <c r="L545" s="11"/>
      <c r="M545" s="11"/>
      <c r="N545" s="11"/>
      <c r="O545" s="11"/>
      <c r="P545" s="11"/>
      <c r="Q545" s="11"/>
      <c r="R545" s="11"/>
      <c r="S545" s="11"/>
      <c r="T545" s="11"/>
      <c r="U545" s="11"/>
    </row>
    <row r="546" spans="1:21">
      <c r="A546" s="311">
        <v>3.1</v>
      </c>
      <c r="B546" s="312" t="s">
        <v>197</v>
      </c>
      <c r="C546" s="313"/>
      <c r="D546" s="314"/>
      <c r="E546" s="112"/>
      <c r="F546" s="91"/>
      <c r="G546" s="16"/>
      <c r="H546" s="11"/>
      <c r="I546" s="17"/>
      <c r="J546" s="17"/>
      <c r="K546" s="11"/>
      <c r="L546" s="11"/>
      <c r="M546" s="11"/>
      <c r="N546" s="11"/>
      <c r="O546" s="11"/>
      <c r="P546" s="11"/>
      <c r="Q546" s="11"/>
      <c r="R546" s="11"/>
      <c r="S546" s="11"/>
      <c r="T546" s="11"/>
      <c r="U546" s="11"/>
    </row>
    <row r="547" spans="1:21">
      <c r="A547" s="155" t="s">
        <v>198</v>
      </c>
      <c r="B547" s="156" t="s">
        <v>288</v>
      </c>
      <c r="C547" s="313">
        <v>2603.9299999999998</v>
      </c>
      <c r="D547" s="314" t="s">
        <v>18</v>
      </c>
      <c r="E547" s="112"/>
      <c r="F547" s="98">
        <f t="shared" ref="F547:F551" si="39">ROUND(C547*E547,2)</f>
        <v>0</v>
      </c>
      <c r="G547" s="16"/>
      <c r="H547" s="11"/>
      <c r="I547" s="17"/>
      <c r="J547" s="17"/>
      <c r="K547" s="11"/>
      <c r="L547" s="11"/>
      <c r="M547" s="11"/>
      <c r="N547" s="11"/>
      <c r="O547" s="11"/>
      <c r="P547" s="11"/>
      <c r="Q547" s="11"/>
      <c r="R547" s="11"/>
      <c r="S547" s="11"/>
      <c r="T547" s="11"/>
      <c r="U547" s="11"/>
    </row>
    <row r="548" spans="1:21" ht="25.5">
      <c r="A548" s="155" t="s">
        <v>199</v>
      </c>
      <c r="B548" s="156" t="s">
        <v>147</v>
      </c>
      <c r="C548" s="313">
        <v>291.12</v>
      </c>
      <c r="D548" s="314" t="s">
        <v>18</v>
      </c>
      <c r="E548" s="112"/>
      <c r="F548" s="98">
        <f t="shared" si="39"/>
        <v>0</v>
      </c>
      <c r="G548" s="16"/>
      <c r="H548" s="11"/>
      <c r="I548" s="17"/>
      <c r="J548" s="17"/>
      <c r="K548" s="11"/>
      <c r="L548" s="11"/>
      <c r="M548" s="11"/>
      <c r="N548" s="11"/>
      <c r="O548" s="11"/>
      <c r="P548" s="11"/>
      <c r="Q548" s="11"/>
      <c r="R548" s="11"/>
      <c r="S548" s="11"/>
      <c r="T548" s="11"/>
      <c r="U548" s="11"/>
    </row>
    <row r="549" spans="1:21" ht="38.25">
      <c r="A549" s="155" t="s">
        <v>295</v>
      </c>
      <c r="B549" s="156" t="s">
        <v>320</v>
      </c>
      <c r="C549" s="313">
        <f>+C550*0.3</f>
        <v>709.85399999999993</v>
      </c>
      <c r="D549" s="314" t="s">
        <v>18</v>
      </c>
      <c r="E549" s="112"/>
      <c r="F549" s="98">
        <f t="shared" si="39"/>
        <v>0</v>
      </c>
      <c r="G549" s="16"/>
      <c r="H549" s="11"/>
      <c r="I549" s="17"/>
      <c r="J549" s="17"/>
      <c r="K549" s="11"/>
      <c r="L549" s="11"/>
      <c r="M549" s="11"/>
      <c r="N549" s="11"/>
      <c r="O549" s="11"/>
      <c r="P549" s="11"/>
      <c r="Q549" s="11"/>
      <c r="R549" s="11"/>
      <c r="S549" s="11"/>
      <c r="T549" s="11"/>
      <c r="U549" s="11"/>
    </row>
    <row r="550" spans="1:21" ht="27.75" customHeight="1">
      <c r="A550" s="315" t="s">
        <v>296</v>
      </c>
      <c r="B550" s="160" t="s">
        <v>200</v>
      </c>
      <c r="C550" s="251">
        <v>2366.1799999999998</v>
      </c>
      <c r="D550" s="247" t="s">
        <v>18</v>
      </c>
      <c r="E550" s="61"/>
      <c r="F550" s="98">
        <f t="shared" si="39"/>
        <v>0</v>
      </c>
      <c r="G550" s="16"/>
      <c r="H550" s="11"/>
      <c r="I550" s="17"/>
      <c r="J550" s="17"/>
      <c r="K550" s="11"/>
      <c r="L550" s="11"/>
      <c r="M550" s="11"/>
      <c r="N550" s="11"/>
      <c r="O550" s="11"/>
      <c r="P550" s="11"/>
      <c r="Q550" s="11"/>
      <c r="R550" s="11"/>
      <c r="S550" s="11"/>
      <c r="T550" s="11"/>
      <c r="U550" s="11"/>
    </row>
    <row r="551" spans="1:21" ht="25.5">
      <c r="A551" s="316" t="s">
        <v>297</v>
      </c>
      <c r="B551" s="156" t="s">
        <v>148</v>
      </c>
      <c r="C551" s="251">
        <v>1937.6</v>
      </c>
      <c r="D551" s="314" t="s">
        <v>18</v>
      </c>
      <c r="E551" s="112"/>
      <c r="F551" s="98">
        <f t="shared" si="39"/>
        <v>0</v>
      </c>
      <c r="G551" s="16"/>
      <c r="H551" s="11"/>
      <c r="I551" s="17"/>
      <c r="J551" s="17"/>
      <c r="K551" s="11"/>
      <c r="L551" s="11"/>
      <c r="M551" s="11"/>
      <c r="N551" s="11"/>
      <c r="O551" s="11"/>
      <c r="P551" s="11"/>
      <c r="Q551" s="11"/>
      <c r="R551" s="11"/>
      <c r="S551" s="11"/>
      <c r="T551" s="11"/>
      <c r="U551" s="11"/>
    </row>
    <row r="552" spans="1:21">
      <c r="A552" s="142"/>
      <c r="B552" s="163"/>
      <c r="C552" s="183"/>
      <c r="D552" s="66"/>
      <c r="E552" s="61"/>
      <c r="F552" s="91"/>
      <c r="G552" s="16"/>
      <c r="H552" s="11"/>
      <c r="I552" s="17"/>
      <c r="J552" s="17"/>
      <c r="K552" s="11"/>
      <c r="L552" s="11"/>
      <c r="M552" s="11"/>
      <c r="N552" s="11"/>
      <c r="O552" s="11"/>
      <c r="P552" s="11"/>
      <c r="Q552" s="11"/>
      <c r="R552" s="11"/>
      <c r="S552" s="11"/>
      <c r="T552" s="11"/>
      <c r="U552" s="11"/>
    </row>
    <row r="553" spans="1:21">
      <c r="A553" s="164">
        <v>4</v>
      </c>
      <c r="B553" s="139" t="s">
        <v>13</v>
      </c>
      <c r="C553" s="183"/>
      <c r="D553" s="66"/>
      <c r="E553" s="63"/>
      <c r="F553" s="91"/>
      <c r="G553" s="16"/>
      <c r="H553" s="11"/>
      <c r="I553" s="17"/>
      <c r="J553" s="17"/>
      <c r="K553" s="11"/>
      <c r="L553" s="11"/>
      <c r="M553" s="11"/>
      <c r="N553" s="11"/>
      <c r="O553" s="11"/>
      <c r="P553" s="11"/>
      <c r="Q553" s="11"/>
      <c r="R553" s="11"/>
      <c r="S553" s="11"/>
      <c r="T553" s="11"/>
      <c r="U553" s="11"/>
    </row>
    <row r="554" spans="1:21">
      <c r="A554" s="142">
        <v>4.0999999999999996</v>
      </c>
      <c r="B554" s="163" t="s">
        <v>150</v>
      </c>
      <c r="C554" s="183">
        <v>3331.74</v>
      </c>
      <c r="D554" s="66" t="s">
        <v>10</v>
      </c>
      <c r="E554" s="129"/>
      <c r="F554" s="91">
        <f>ROUND(C554*E554,2)</f>
        <v>0</v>
      </c>
      <c r="G554" s="16"/>
      <c r="H554" s="31"/>
      <c r="I554" s="17"/>
      <c r="J554" s="17"/>
      <c r="K554" s="11"/>
      <c r="L554" s="11"/>
      <c r="M554" s="11"/>
      <c r="N554" s="11"/>
      <c r="O554" s="11"/>
      <c r="P554" s="11"/>
      <c r="Q554" s="11"/>
      <c r="R554" s="11"/>
      <c r="S554" s="11"/>
      <c r="T554" s="11"/>
      <c r="U554" s="11"/>
    </row>
    <row r="555" spans="1:21">
      <c r="A555" s="142"/>
      <c r="B555" s="163"/>
      <c r="C555" s="183"/>
      <c r="D555" s="66"/>
      <c r="E555" s="63"/>
      <c r="F555" s="91"/>
      <c r="G555" s="16"/>
      <c r="H555" s="11"/>
      <c r="I555" s="17"/>
      <c r="J555" s="17"/>
      <c r="K555" s="11"/>
      <c r="L555" s="11"/>
      <c r="M555" s="11"/>
      <c r="N555" s="11"/>
      <c r="O555" s="11"/>
      <c r="P555" s="11"/>
      <c r="Q555" s="11"/>
      <c r="R555" s="11"/>
      <c r="S555" s="11"/>
      <c r="T555" s="11"/>
      <c r="U555" s="11"/>
    </row>
    <row r="556" spans="1:21">
      <c r="A556" s="164">
        <v>5</v>
      </c>
      <c r="B556" s="165" t="s">
        <v>15</v>
      </c>
      <c r="C556" s="183"/>
      <c r="D556" s="66"/>
      <c r="E556" s="63"/>
      <c r="F556" s="91"/>
      <c r="G556" s="16"/>
      <c r="H556" s="11"/>
      <c r="I556" s="17"/>
      <c r="J556" s="17"/>
      <c r="K556" s="11"/>
      <c r="L556" s="11"/>
      <c r="M556" s="11"/>
      <c r="N556" s="11"/>
      <c r="O556" s="11"/>
      <c r="P556" s="11"/>
      <c r="Q556" s="11"/>
      <c r="R556" s="11"/>
      <c r="S556" s="11"/>
      <c r="T556" s="11"/>
      <c r="U556" s="11"/>
    </row>
    <row r="557" spans="1:21">
      <c r="A557" s="142">
        <v>5.0999999999999996</v>
      </c>
      <c r="B557" s="163" t="s">
        <v>150</v>
      </c>
      <c r="C557" s="183">
        <v>3331.74</v>
      </c>
      <c r="D557" s="66" t="s">
        <v>10</v>
      </c>
      <c r="E557" s="63"/>
      <c r="F557" s="91">
        <f>ROUND(C557*E557,2)</f>
        <v>0</v>
      </c>
      <c r="G557" s="16"/>
      <c r="H557" s="11"/>
      <c r="I557" s="17"/>
      <c r="J557" s="17"/>
      <c r="K557" s="11"/>
      <c r="L557" s="11"/>
      <c r="M557" s="11"/>
      <c r="N557" s="11"/>
      <c r="O557" s="11"/>
      <c r="P557" s="11"/>
      <c r="Q557" s="11"/>
      <c r="R557" s="11"/>
      <c r="S557" s="11"/>
      <c r="T557" s="11"/>
      <c r="U557" s="11"/>
    </row>
    <row r="558" spans="1:21">
      <c r="A558" s="142"/>
      <c r="B558" s="163"/>
      <c r="C558" s="183"/>
      <c r="D558" s="66"/>
      <c r="E558" s="63"/>
      <c r="F558" s="91"/>
      <c r="G558" s="16"/>
      <c r="H558" s="11"/>
      <c r="I558" s="17"/>
      <c r="J558" s="17"/>
      <c r="K558" s="11"/>
      <c r="L558" s="11"/>
      <c r="M558" s="11"/>
      <c r="N558" s="11"/>
      <c r="O558" s="11"/>
      <c r="P558" s="11"/>
      <c r="Q558" s="11"/>
      <c r="R558" s="11"/>
      <c r="S558" s="11"/>
      <c r="T558" s="11"/>
      <c r="U558" s="11"/>
    </row>
    <row r="559" spans="1:21">
      <c r="A559" s="317">
        <v>6</v>
      </c>
      <c r="B559" s="318" t="s">
        <v>499</v>
      </c>
      <c r="C559" s="183"/>
      <c r="D559" s="66"/>
      <c r="E559" s="63"/>
      <c r="F559" s="91"/>
      <c r="G559" s="16"/>
      <c r="H559" s="11"/>
      <c r="I559" s="17"/>
      <c r="J559" s="17"/>
      <c r="K559" s="11"/>
      <c r="L559" s="11"/>
      <c r="M559" s="11"/>
      <c r="N559" s="11"/>
      <c r="O559" s="11"/>
      <c r="P559" s="11"/>
      <c r="Q559" s="11"/>
      <c r="R559" s="11"/>
      <c r="S559" s="11"/>
      <c r="T559" s="11"/>
      <c r="U559" s="11"/>
    </row>
    <row r="560" spans="1:21" ht="25.5">
      <c r="A560" s="319">
        <v>6.1</v>
      </c>
      <c r="B560" s="320" t="s">
        <v>202</v>
      </c>
      <c r="C560" s="251">
        <v>7</v>
      </c>
      <c r="D560" s="247" t="s">
        <v>21</v>
      </c>
      <c r="E560" s="61"/>
      <c r="F560" s="98">
        <f t="shared" ref="F560:F569" si="40">ROUND(C560*E560,2)</f>
        <v>0</v>
      </c>
      <c r="G560" s="16"/>
      <c r="H560" s="11"/>
      <c r="I560" s="17"/>
      <c r="J560" s="17"/>
      <c r="K560" s="11"/>
      <c r="L560" s="11"/>
      <c r="M560" s="11"/>
      <c r="N560" s="11"/>
      <c r="O560" s="11"/>
      <c r="P560" s="11"/>
      <c r="Q560" s="11"/>
      <c r="R560" s="11"/>
      <c r="S560" s="11"/>
      <c r="T560" s="11"/>
      <c r="U560" s="11"/>
    </row>
    <row r="561" spans="1:21" ht="25.5">
      <c r="A561" s="319">
        <v>6.2</v>
      </c>
      <c r="B561" s="320" t="s">
        <v>203</v>
      </c>
      <c r="C561" s="251">
        <v>4</v>
      </c>
      <c r="D561" s="247" t="s">
        <v>21</v>
      </c>
      <c r="E561" s="61"/>
      <c r="F561" s="98">
        <f t="shared" si="40"/>
        <v>0</v>
      </c>
      <c r="G561" s="16"/>
      <c r="H561" s="11"/>
      <c r="I561" s="17"/>
      <c r="J561" s="17"/>
      <c r="K561" s="11"/>
      <c r="L561" s="11"/>
      <c r="M561" s="11"/>
      <c r="N561" s="11"/>
      <c r="O561" s="11"/>
      <c r="P561" s="11"/>
      <c r="Q561" s="11"/>
      <c r="R561" s="11"/>
      <c r="S561" s="11"/>
      <c r="T561" s="11"/>
      <c r="U561" s="11"/>
    </row>
    <row r="562" spans="1:21" ht="25.5">
      <c r="A562" s="319">
        <v>6.3</v>
      </c>
      <c r="B562" s="320" t="s">
        <v>204</v>
      </c>
      <c r="C562" s="251">
        <v>1</v>
      </c>
      <c r="D562" s="247" t="s">
        <v>21</v>
      </c>
      <c r="E562" s="61"/>
      <c r="F562" s="98">
        <f t="shared" si="40"/>
        <v>0</v>
      </c>
      <c r="G562" s="16"/>
      <c r="H562" s="11"/>
      <c r="I562" s="17"/>
      <c r="J562" s="17"/>
      <c r="K562" s="11"/>
      <c r="L562" s="11"/>
      <c r="M562" s="11"/>
      <c r="N562" s="11"/>
      <c r="O562" s="11"/>
      <c r="P562" s="11"/>
      <c r="Q562" s="11"/>
      <c r="R562" s="11"/>
      <c r="S562" s="11"/>
      <c r="T562" s="11"/>
      <c r="U562" s="11"/>
    </row>
    <row r="563" spans="1:21" ht="25.5">
      <c r="A563" s="319">
        <v>6.4</v>
      </c>
      <c r="B563" s="320" t="s">
        <v>205</v>
      </c>
      <c r="C563" s="251">
        <v>2</v>
      </c>
      <c r="D563" s="247" t="s">
        <v>21</v>
      </c>
      <c r="E563" s="61"/>
      <c r="F563" s="98">
        <f t="shared" si="40"/>
        <v>0</v>
      </c>
      <c r="G563" s="16"/>
      <c r="H563" s="11"/>
      <c r="I563" s="17"/>
      <c r="J563" s="17"/>
      <c r="K563" s="11"/>
      <c r="L563" s="11"/>
      <c r="M563" s="11"/>
      <c r="N563" s="11"/>
      <c r="O563" s="11"/>
      <c r="P563" s="11"/>
      <c r="Q563" s="11"/>
      <c r="R563" s="11"/>
      <c r="S563" s="11"/>
      <c r="T563" s="11"/>
      <c r="U563" s="11"/>
    </row>
    <row r="564" spans="1:21" ht="25.5">
      <c r="A564" s="319">
        <v>6.5</v>
      </c>
      <c r="B564" s="320" t="s">
        <v>206</v>
      </c>
      <c r="C564" s="251">
        <v>1</v>
      </c>
      <c r="D564" s="247" t="s">
        <v>21</v>
      </c>
      <c r="E564" s="61"/>
      <c r="F564" s="98">
        <f t="shared" si="40"/>
        <v>0</v>
      </c>
      <c r="G564" s="16"/>
      <c r="H564" s="11"/>
      <c r="I564" s="17"/>
      <c r="J564" s="17"/>
      <c r="K564" s="11"/>
      <c r="L564" s="11"/>
      <c r="M564" s="11"/>
      <c r="N564" s="11"/>
      <c r="O564" s="11"/>
      <c r="P564" s="11"/>
      <c r="Q564" s="11"/>
      <c r="R564" s="11"/>
      <c r="S564" s="11"/>
      <c r="T564" s="11"/>
      <c r="U564" s="11"/>
    </row>
    <row r="565" spans="1:21" ht="25.5">
      <c r="A565" s="319">
        <v>6.6</v>
      </c>
      <c r="B565" s="320" t="s">
        <v>207</v>
      </c>
      <c r="C565" s="251">
        <v>2</v>
      </c>
      <c r="D565" s="247" t="s">
        <v>21</v>
      </c>
      <c r="E565" s="61"/>
      <c r="F565" s="98">
        <f t="shared" si="40"/>
        <v>0</v>
      </c>
      <c r="G565" s="16"/>
      <c r="H565" s="11"/>
      <c r="I565" s="17"/>
      <c r="J565" s="17"/>
      <c r="K565" s="11"/>
      <c r="L565" s="11"/>
      <c r="M565" s="11"/>
      <c r="N565" s="11"/>
      <c r="O565" s="11"/>
      <c r="P565" s="11"/>
      <c r="Q565" s="11"/>
      <c r="R565" s="11"/>
      <c r="S565" s="11"/>
      <c r="T565" s="11"/>
      <c r="U565" s="11"/>
    </row>
    <row r="566" spans="1:21" ht="25.5">
      <c r="A566" s="319">
        <v>6.7</v>
      </c>
      <c r="B566" s="320" t="s">
        <v>208</v>
      </c>
      <c r="C566" s="251">
        <v>3</v>
      </c>
      <c r="D566" s="247" t="s">
        <v>21</v>
      </c>
      <c r="E566" s="61"/>
      <c r="F566" s="98">
        <f t="shared" si="40"/>
        <v>0</v>
      </c>
      <c r="G566" s="16"/>
      <c r="H566" s="11"/>
      <c r="I566" s="17"/>
      <c r="J566" s="17"/>
      <c r="K566" s="11"/>
      <c r="L566" s="11"/>
      <c r="M566" s="11"/>
      <c r="N566" s="11"/>
      <c r="O566" s="11"/>
      <c r="P566" s="11"/>
      <c r="Q566" s="11"/>
      <c r="R566" s="11"/>
      <c r="S566" s="11"/>
      <c r="T566" s="11"/>
      <c r="U566" s="11"/>
    </row>
    <row r="567" spans="1:21" ht="25.5">
      <c r="A567" s="319">
        <v>6.8</v>
      </c>
      <c r="B567" s="320" t="s">
        <v>209</v>
      </c>
      <c r="C567" s="251">
        <v>2</v>
      </c>
      <c r="D567" s="247" t="s">
        <v>21</v>
      </c>
      <c r="E567" s="61"/>
      <c r="F567" s="98">
        <f>ROUND(C567*E567,2)</f>
        <v>0</v>
      </c>
      <c r="G567" s="16"/>
      <c r="H567" s="11"/>
      <c r="I567" s="17"/>
      <c r="J567" s="17"/>
      <c r="K567" s="11"/>
      <c r="L567" s="11"/>
      <c r="M567" s="11"/>
      <c r="N567" s="11"/>
      <c r="O567" s="11"/>
      <c r="P567" s="11"/>
      <c r="Q567" s="11"/>
      <c r="R567" s="11"/>
      <c r="S567" s="11"/>
      <c r="T567" s="11"/>
      <c r="U567" s="11"/>
    </row>
    <row r="568" spans="1:21" ht="25.5">
      <c r="A568" s="319">
        <v>6.9</v>
      </c>
      <c r="B568" s="320" t="s">
        <v>210</v>
      </c>
      <c r="C568" s="251">
        <v>1</v>
      </c>
      <c r="D568" s="247" t="s">
        <v>21</v>
      </c>
      <c r="E568" s="61"/>
      <c r="F568" s="98">
        <f>ROUND(C568*E568,2)</f>
        <v>0</v>
      </c>
      <c r="G568" s="16"/>
      <c r="H568" s="11"/>
      <c r="I568" s="17"/>
      <c r="J568" s="17"/>
      <c r="K568" s="11"/>
      <c r="L568" s="11"/>
      <c r="M568" s="11"/>
      <c r="N568" s="11"/>
      <c r="O568" s="11"/>
      <c r="P568" s="11"/>
      <c r="Q568" s="11"/>
      <c r="R568" s="11"/>
      <c r="S568" s="11"/>
      <c r="T568" s="11"/>
      <c r="U568" s="11"/>
    </row>
    <row r="569" spans="1:21" ht="25.5">
      <c r="A569" s="321">
        <v>6.1</v>
      </c>
      <c r="B569" s="320" t="s">
        <v>211</v>
      </c>
      <c r="C569" s="251">
        <v>2</v>
      </c>
      <c r="D569" s="247" t="s">
        <v>21</v>
      </c>
      <c r="E569" s="61"/>
      <c r="F569" s="464">
        <f t="shared" si="40"/>
        <v>0</v>
      </c>
      <c r="G569" s="16"/>
      <c r="H569" s="11"/>
      <c r="I569" s="17"/>
      <c r="J569" s="17"/>
      <c r="K569" s="11"/>
      <c r="L569" s="11"/>
      <c r="M569" s="11"/>
      <c r="N569" s="11"/>
      <c r="O569" s="11"/>
      <c r="P569" s="11"/>
      <c r="Q569" s="11"/>
      <c r="R569" s="11"/>
      <c r="S569" s="11"/>
      <c r="T569" s="11"/>
      <c r="U569" s="11"/>
    </row>
    <row r="570" spans="1:21">
      <c r="A570" s="321">
        <v>6.11</v>
      </c>
      <c r="B570" s="434" t="s">
        <v>213</v>
      </c>
      <c r="C570" s="430">
        <v>3</v>
      </c>
      <c r="D570" s="431" t="s">
        <v>21</v>
      </c>
      <c r="E570" s="432"/>
      <c r="F570" s="465">
        <f>ROUND(C570*E570,2)</f>
        <v>0</v>
      </c>
      <c r="G570" s="16"/>
      <c r="H570" s="11"/>
      <c r="I570" s="17"/>
      <c r="J570" s="17"/>
      <c r="K570" s="11"/>
      <c r="L570" s="11"/>
      <c r="M570" s="11"/>
      <c r="N570" s="11"/>
      <c r="O570" s="11"/>
      <c r="P570" s="11"/>
      <c r="Q570" s="11"/>
      <c r="R570" s="11"/>
      <c r="S570" s="11"/>
      <c r="T570" s="11"/>
      <c r="U570" s="11"/>
    </row>
    <row r="571" spans="1:21">
      <c r="A571" s="142">
        <v>6.12</v>
      </c>
      <c r="B571" s="434" t="s">
        <v>214</v>
      </c>
      <c r="C571" s="430">
        <v>2</v>
      </c>
      <c r="D571" s="431" t="s">
        <v>21</v>
      </c>
      <c r="E571" s="432"/>
      <c r="F571" s="465">
        <f>ROUND(C571*E571,2)</f>
        <v>0</v>
      </c>
      <c r="G571" s="16"/>
      <c r="H571" s="11"/>
      <c r="I571" s="17"/>
      <c r="J571" s="17"/>
      <c r="K571" s="11"/>
      <c r="L571" s="11"/>
      <c r="M571" s="11"/>
      <c r="N571" s="11"/>
      <c r="O571" s="11"/>
      <c r="P571" s="11"/>
      <c r="Q571" s="11"/>
      <c r="R571" s="11"/>
      <c r="S571" s="11"/>
      <c r="T571" s="11"/>
      <c r="U571" s="11"/>
    </row>
    <row r="572" spans="1:21">
      <c r="A572" s="142">
        <v>6.13</v>
      </c>
      <c r="B572" s="434" t="s">
        <v>215</v>
      </c>
      <c r="C572" s="430">
        <v>39</v>
      </c>
      <c r="D572" s="431" t="s">
        <v>21</v>
      </c>
      <c r="E572" s="432"/>
      <c r="F572" s="465">
        <f>ROUND(C572*E572,2)</f>
        <v>0</v>
      </c>
      <c r="G572" s="16"/>
      <c r="H572" s="11"/>
      <c r="I572" s="17"/>
      <c r="J572" s="17"/>
      <c r="K572" s="11"/>
      <c r="L572" s="11"/>
      <c r="M572" s="11"/>
      <c r="N572" s="11"/>
      <c r="O572" s="11"/>
      <c r="P572" s="11"/>
      <c r="Q572" s="11"/>
      <c r="R572" s="11"/>
      <c r="S572" s="11"/>
      <c r="T572" s="11"/>
      <c r="U572" s="11"/>
    </row>
    <row r="573" spans="1:21">
      <c r="A573" s="142">
        <v>6.14</v>
      </c>
      <c r="B573" s="434" t="s">
        <v>216</v>
      </c>
      <c r="C573" s="430">
        <v>2</v>
      </c>
      <c r="D573" s="431" t="s">
        <v>21</v>
      </c>
      <c r="E573" s="432"/>
      <c r="F573" s="465">
        <f>ROUND(C573*E573,2)</f>
        <v>0</v>
      </c>
      <c r="G573" s="16"/>
      <c r="H573" s="11"/>
      <c r="I573" s="17"/>
      <c r="J573" s="17"/>
      <c r="K573" s="11"/>
      <c r="L573" s="11"/>
      <c r="M573" s="11"/>
      <c r="N573" s="11"/>
      <c r="O573" s="11"/>
      <c r="P573" s="11"/>
      <c r="Q573" s="11"/>
      <c r="R573" s="11"/>
      <c r="S573" s="11"/>
      <c r="T573" s="11"/>
      <c r="U573" s="11"/>
    </row>
    <row r="574" spans="1:21">
      <c r="A574" s="321">
        <v>6.15</v>
      </c>
      <c r="B574" s="427" t="s">
        <v>212</v>
      </c>
      <c r="C574" s="428">
        <v>27</v>
      </c>
      <c r="D574" s="429" t="s">
        <v>21</v>
      </c>
      <c r="E574" s="61"/>
      <c r="F574" s="464">
        <f>ROUND(C574*E574,2)</f>
        <v>0</v>
      </c>
      <c r="G574" s="16"/>
      <c r="H574" s="11"/>
      <c r="I574" s="17"/>
      <c r="J574" s="17"/>
      <c r="K574" s="11"/>
      <c r="L574" s="11"/>
      <c r="M574" s="11"/>
      <c r="N574" s="11"/>
      <c r="O574" s="11"/>
      <c r="P574" s="11"/>
      <c r="Q574" s="11"/>
      <c r="R574" s="11"/>
      <c r="S574" s="11"/>
      <c r="T574" s="11"/>
      <c r="U574" s="11"/>
    </row>
    <row r="575" spans="1:21">
      <c r="A575" s="142"/>
      <c r="B575" s="163"/>
      <c r="C575" s="183"/>
      <c r="D575" s="66"/>
      <c r="E575" s="63"/>
      <c r="F575" s="91"/>
      <c r="G575" s="16"/>
      <c r="H575" s="11"/>
      <c r="I575" s="17"/>
      <c r="J575" s="17"/>
      <c r="K575" s="11"/>
      <c r="L575" s="11"/>
      <c r="M575" s="11"/>
      <c r="N575" s="11"/>
      <c r="O575" s="11"/>
      <c r="P575" s="11"/>
      <c r="Q575" s="11"/>
      <c r="R575" s="11"/>
      <c r="S575" s="11"/>
      <c r="T575" s="11"/>
      <c r="U575" s="11"/>
    </row>
    <row r="576" spans="1:21" ht="25.5">
      <c r="A576" s="167">
        <v>7</v>
      </c>
      <c r="B576" s="322" t="s">
        <v>217</v>
      </c>
      <c r="C576" s="183"/>
      <c r="D576" s="66"/>
      <c r="E576" s="63"/>
      <c r="F576" s="91"/>
      <c r="G576" s="16"/>
      <c r="H576" s="11"/>
      <c r="I576" s="17"/>
      <c r="J576" s="17"/>
      <c r="K576" s="11"/>
      <c r="L576" s="11"/>
      <c r="M576" s="11"/>
      <c r="N576" s="11"/>
      <c r="O576" s="11"/>
      <c r="P576" s="11"/>
      <c r="Q576" s="11"/>
      <c r="R576" s="11"/>
      <c r="S576" s="11"/>
      <c r="T576" s="11"/>
      <c r="U576" s="11"/>
    </row>
    <row r="577" spans="1:21" ht="63.75">
      <c r="A577" s="170">
        <v>7.1</v>
      </c>
      <c r="B577" s="320" t="s">
        <v>218</v>
      </c>
      <c r="C577" s="251">
        <v>2</v>
      </c>
      <c r="D577" s="247" t="s">
        <v>21</v>
      </c>
      <c r="E577" s="61"/>
      <c r="F577" s="98">
        <f>ROUND(C577*E577,2)</f>
        <v>0</v>
      </c>
      <c r="G577" s="16"/>
      <c r="H577" s="11"/>
      <c r="I577" s="17"/>
      <c r="J577" s="17"/>
      <c r="K577" s="11"/>
      <c r="L577" s="11"/>
      <c r="M577" s="11"/>
      <c r="N577" s="11"/>
      <c r="O577" s="11"/>
      <c r="P577" s="11"/>
      <c r="Q577" s="11"/>
      <c r="R577" s="11"/>
      <c r="S577" s="11"/>
      <c r="T577" s="11"/>
      <c r="U577" s="11"/>
    </row>
    <row r="578" spans="1:21" ht="63.75">
      <c r="A578" s="170">
        <v>7.2</v>
      </c>
      <c r="B578" s="320" t="s">
        <v>219</v>
      </c>
      <c r="C578" s="251">
        <v>3</v>
      </c>
      <c r="D578" s="247" t="s">
        <v>21</v>
      </c>
      <c r="E578" s="61"/>
      <c r="F578" s="98">
        <f>ROUND(C578*E578,2)</f>
        <v>0</v>
      </c>
      <c r="G578" s="16"/>
      <c r="H578" s="11"/>
      <c r="I578" s="17"/>
      <c r="J578" s="17"/>
      <c r="K578" s="11"/>
      <c r="L578" s="11"/>
      <c r="M578" s="11"/>
      <c r="N578" s="11"/>
      <c r="O578" s="11"/>
      <c r="P578" s="11"/>
      <c r="Q578" s="11"/>
      <c r="R578" s="11"/>
      <c r="S578" s="11"/>
      <c r="T578" s="11"/>
      <c r="U578" s="11"/>
    </row>
    <row r="579" spans="1:21" ht="63.75">
      <c r="A579" s="170">
        <v>7.3</v>
      </c>
      <c r="B579" s="320" t="s">
        <v>220</v>
      </c>
      <c r="C579" s="251">
        <v>3</v>
      </c>
      <c r="D579" s="247" t="s">
        <v>21</v>
      </c>
      <c r="E579" s="61"/>
      <c r="F579" s="98">
        <f>ROUND(C579*E579,2)</f>
        <v>0</v>
      </c>
      <c r="G579" s="16"/>
      <c r="H579" s="11"/>
      <c r="I579" s="17"/>
      <c r="J579" s="17"/>
      <c r="K579" s="11"/>
      <c r="L579" s="11"/>
      <c r="M579" s="11"/>
      <c r="N579" s="11"/>
      <c r="O579" s="11"/>
      <c r="P579" s="11"/>
      <c r="Q579" s="11"/>
      <c r="R579" s="11"/>
      <c r="S579" s="11"/>
      <c r="T579" s="11"/>
      <c r="U579" s="11"/>
    </row>
    <row r="580" spans="1:21">
      <c r="A580" s="170">
        <v>7.4</v>
      </c>
      <c r="B580" s="320" t="s">
        <v>221</v>
      </c>
      <c r="C580" s="183">
        <v>3</v>
      </c>
      <c r="D580" s="66" t="s">
        <v>21</v>
      </c>
      <c r="E580" s="63"/>
      <c r="F580" s="91">
        <f>ROUND(C580*E580,2)</f>
        <v>0</v>
      </c>
      <c r="G580" s="16"/>
      <c r="H580" s="11"/>
      <c r="I580" s="17"/>
      <c r="J580" s="17"/>
      <c r="K580" s="11"/>
      <c r="L580" s="11"/>
      <c r="M580" s="11"/>
      <c r="N580" s="11"/>
      <c r="O580" s="11"/>
      <c r="P580" s="11"/>
      <c r="Q580" s="11"/>
      <c r="R580" s="11"/>
      <c r="S580" s="11"/>
      <c r="T580" s="11"/>
      <c r="U580" s="11"/>
    </row>
    <row r="581" spans="1:21">
      <c r="A581" s="170">
        <v>7.5</v>
      </c>
      <c r="B581" s="320" t="s">
        <v>222</v>
      </c>
      <c r="C581" s="183">
        <v>5</v>
      </c>
      <c r="D581" s="66" t="s">
        <v>21</v>
      </c>
      <c r="E581" s="63"/>
      <c r="F581" s="91">
        <f>ROUND(C581*E581,2)</f>
        <v>0</v>
      </c>
      <c r="G581" s="16"/>
      <c r="H581" s="11"/>
      <c r="I581" s="17"/>
      <c r="J581" s="17"/>
      <c r="K581" s="11"/>
      <c r="L581" s="11"/>
      <c r="M581" s="11"/>
      <c r="N581" s="11"/>
      <c r="O581" s="11"/>
      <c r="P581" s="11"/>
      <c r="Q581" s="11"/>
      <c r="R581" s="11"/>
      <c r="S581" s="11"/>
      <c r="T581" s="11"/>
      <c r="U581" s="11"/>
    </row>
    <row r="582" spans="1:21">
      <c r="A582" s="170"/>
      <c r="B582" s="163"/>
      <c r="C582" s="183"/>
      <c r="D582" s="66"/>
      <c r="E582" s="63"/>
      <c r="F582" s="91"/>
      <c r="G582" s="16"/>
      <c r="H582" s="11"/>
      <c r="I582" s="17"/>
      <c r="J582" s="17"/>
      <c r="K582" s="11"/>
      <c r="L582" s="11"/>
      <c r="M582" s="11"/>
      <c r="N582" s="11"/>
      <c r="O582" s="11"/>
      <c r="P582" s="11"/>
      <c r="Q582" s="11"/>
      <c r="R582" s="11"/>
      <c r="S582" s="11"/>
      <c r="T582" s="11"/>
      <c r="U582" s="11"/>
    </row>
    <row r="583" spans="1:21">
      <c r="A583" s="167">
        <v>8</v>
      </c>
      <c r="B583" s="168" t="s">
        <v>16</v>
      </c>
      <c r="C583" s="324"/>
      <c r="D583" s="66"/>
      <c r="E583" s="63"/>
      <c r="F583" s="91"/>
      <c r="G583" s="16"/>
      <c r="H583" s="11"/>
      <c r="I583" s="17"/>
      <c r="J583" s="17"/>
      <c r="K583" s="11"/>
      <c r="L583" s="11"/>
      <c r="M583" s="11"/>
      <c r="N583" s="11"/>
      <c r="O583" s="11"/>
      <c r="P583" s="11"/>
      <c r="Q583" s="11"/>
      <c r="R583" s="11"/>
      <c r="S583" s="11"/>
      <c r="T583" s="11"/>
      <c r="U583" s="11"/>
    </row>
    <row r="584" spans="1:21">
      <c r="A584" s="170">
        <v>8.1</v>
      </c>
      <c r="B584" s="171" t="s">
        <v>223</v>
      </c>
      <c r="C584" s="183">
        <v>3234.7</v>
      </c>
      <c r="D584" s="66" t="s">
        <v>10</v>
      </c>
      <c r="E584" s="63"/>
      <c r="F584" s="91">
        <f>ROUND(C584*E584,2)</f>
        <v>0</v>
      </c>
      <c r="G584" s="16"/>
      <c r="H584" s="11"/>
      <c r="I584" s="17"/>
      <c r="J584" s="17"/>
      <c r="K584" s="11"/>
      <c r="L584" s="11"/>
      <c r="M584" s="11"/>
      <c r="N584" s="11"/>
      <c r="O584" s="11"/>
      <c r="P584" s="11"/>
      <c r="Q584" s="11"/>
      <c r="R584" s="11"/>
      <c r="S584" s="11"/>
      <c r="T584" s="11"/>
      <c r="U584" s="11"/>
    </row>
    <row r="585" spans="1:21">
      <c r="A585" s="170"/>
      <c r="B585" s="171"/>
      <c r="C585" s="183"/>
      <c r="D585" s="66"/>
      <c r="E585" s="63"/>
      <c r="F585" s="91"/>
      <c r="G585" s="16"/>
      <c r="H585" s="11"/>
      <c r="I585" s="17"/>
      <c r="J585" s="17"/>
      <c r="K585" s="11"/>
      <c r="L585" s="11"/>
      <c r="M585" s="11"/>
      <c r="N585" s="11"/>
      <c r="O585" s="11"/>
      <c r="P585" s="11"/>
      <c r="Q585" s="11"/>
      <c r="R585" s="11"/>
      <c r="S585" s="11"/>
      <c r="T585" s="11"/>
      <c r="U585" s="11"/>
    </row>
    <row r="586" spans="1:21">
      <c r="A586" s="69">
        <v>9</v>
      </c>
      <c r="B586" s="325" t="s">
        <v>224</v>
      </c>
      <c r="C586" s="293"/>
      <c r="D586" s="294"/>
      <c r="E586" s="70"/>
      <c r="F586" s="91"/>
      <c r="G586" s="16"/>
      <c r="H586" s="11"/>
      <c r="I586" s="17"/>
      <c r="J586" s="17"/>
      <c r="K586" s="11"/>
      <c r="L586" s="11"/>
      <c r="M586" s="11"/>
      <c r="N586" s="11"/>
      <c r="O586" s="11"/>
      <c r="P586" s="11"/>
      <c r="Q586" s="11"/>
      <c r="R586" s="11"/>
      <c r="S586" s="11"/>
      <c r="T586" s="11"/>
      <c r="U586" s="11"/>
    </row>
    <row r="587" spans="1:21" ht="8.25" customHeight="1">
      <c r="A587" s="67"/>
      <c r="B587" s="325"/>
      <c r="C587" s="293"/>
      <c r="D587" s="294"/>
      <c r="E587" s="70"/>
      <c r="F587" s="91"/>
      <c r="G587" s="16"/>
      <c r="H587" s="11"/>
      <c r="I587" s="17"/>
      <c r="J587" s="17"/>
      <c r="K587" s="11"/>
      <c r="L587" s="11"/>
      <c r="M587" s="11"/>
      <c r="N587" s="11"/>
      <c r="O587" s="11"/>
      <c r="P587" s="11"/>
      <c r="Q587" s="11"/>
      <c r="R587" s="11"/>
      <c r="S587" s="11"/>
      <c r="T587" s="11"/>
      <c r="U587" s="11"/>
    </row>
    <row r="588" spans="1:21">
      <c r="A588" s="68">
        <v>9.1</v>
      </c>
      <c r="B588" s="325" t="s">
        <v>62</v>
      </c>
      <c r="C588" s="293"/>
      <c r="D588" s="294"/>
      <c r="E588" s="70"/>
      <c r="F588" s="91"/>
      <c r="G588" s="16"/>
      <c r="H588" s="11"/>
      <c r="I588" s="17"/>
      <c r="J588" s="17"/>
      <c r="K588" s="11"/>
      <c r="L588" s="11"/>
      <c r="M588" s="11"/>
      <c r="N588" s="11"/>
      <c r="O588" s="11"/>
      <c r="P588" s="11"/>
      <c r="Q588" s="11"/>
      <c r="R588" s="11"/>
      <c r="S588" s="11"/>
      <c r="T588" s="11"/>
      <c r="U588" s="11"/>
    </row>
    <row r="589" spans="1:21">
      <c r="A589" s="466" t="s">
        <v>509</v>
      </c>
      <c r="B589" s="326" t="s">
        <v>63</v>
      </c>
      <c r="C589" s="293">
        <v>45.32</v>
      </c>
      <c r="D589" s="294" t="s">
        <v>18</v>
      </c>
      <c r="E589" s="70"/>
      <c r="F589" s="91">
        <f t="shared" ref="F589:F597" si="41">ROUND(C589*E589,2)</f>
        <v>0</v>
      </c>
      <c r="G589" s="16"/>
      <c r="H589" s="11"/>
      <c r="I589" s="17"/>
      <c r="J589" s="17"/>
      <c r="K589" s="11"/>
      <c r="L589" s="11"/>
      <c r="M589" s="11"/>
      <c r="N589" s="11"/>
      <c r="O589" s="11"/>
      <c r="P589" s="11"/>
      <c r="Q589" s="11"/>
      <c r="R589" s="11"/>
      <c r="S589" s="11"/>
      <c r="T589" s="11"/>
      <c r="U589" s="11"/>
    </row>
    <row r="590" spans="1:21">
      <c r="A590" s="466" t="s">
        <v>510</v>
      </c>
      <c r="B590" s="326" t="s">
        <v>225</v>
      </c>
      <c r="C590" s="293">
        <v>56.65</v>
      </c>
      <c r="D590" s="294" t="s">
        <v>18</v>
      </c>
      <c r="E590" s="70"/>
      <c r="F590" s="91">
        <f t="shared" si="41"/>
        <v>0</v>
      </c>
      <c r="G590" s="16"/>
      <c r="H590" s="11"/>
      <c r="I590" s="17"/>
      <c r="J590" s="17"/>
      <c r="K590" s="11"/>
      <c r="L590" s="11"/>
      <c r="M590" s="11"/>
      <c r="N590" s="11"/>
      <c r="O590" s="11"/>
      <c r="P590" s="11"/>
      <c r="Q590" s="11"/>
      <c r="R590" s="11"/>
      <c r="S590" s="11"/>
      <c r="T590" s="11"/>
      <c r="U590" s="11"/>
    </row>
    <row r="591" spans="1:21">
      <c r="A591" s="466" t="s">
        <v>511</v>
      </c>
      <c r="B591" s="326" t="s">
        <v>306</v>
      </c>
      <c r="C591" s="251">
        <v>56.65</v>
      </c>
      <c r="D591" s="247" t="s">
        <v>18</v>
      </c>
      <c r="E591" s="61"/>
      <c r="F591" s="91">
        <f t="shared" si="41"/>
        <v>0</v>
      </c>
      <c r="G591" s="16"/>
      <c r="H591" s="11"/>
      <c r="I591" s="17"/>
      <c r="J591" s="17"/>
      <c r="K591" s="11"/>
      <c r="L591" s="11"/>
      <c r="M591" s="11"/>
      <c r="N591" s="11"/>
      <c r="O591" s="11"/>
      <c r="P591" s="11"/>
      <c r="Q591" s="11"/>
      <c r="R591" s="11"/>
      <c r="S591" s="11"/>
      <c r="T591" s="11"/>
      <c r="U591" s="11"/>
    </row>
    <row r="592" spans="1:21" ht="25.5">
      <c r="A592" s="466" t="s">
        <v>512</v>
      </c>
      <c r="B592" s="149" t="s">
        <v>64</v>
      </c>
      <c r="C592" s="251">
        <v>53.82</v>
      </c>
      <c r="D592" s="247" t="s">
        <v>18</v>
      </c>
      <c r="E592" s="61"/>
      <c r="F592" s="98">
        <f t="shared" si="41"/>
        <v>0</v>
      </c>
      <c r="G592" s="16"/>
      <c r="H592" s="11"/>
      <c r="I592" s="17"/>
      <c r="J592" s="17"/>
      <c r="K592" s="11"/>
      <c r="L592" s="11"/>
      <c r="M592" s="11"/>
      <c r="N592" s="11"/>
      <c r="O592" s="11"/>
      <c r="P592" s="11"/>
      <c r="Q592" s="11"/>
      <c r="R592" s="11"/>
      <c r="S592" s="11"/>
      <c r="T592" s="11"/>
      <c r="U592" s="11"/>
    </row>
    <row r="593" spans="1:21">
      <c r="A593" s="466" t="s">
        <v>513</v>
      </c>
      <c r="B593" s="326" t="s">
        <v>65</v>
      </c>
      <c r="C593" s="293">
        <v>226.62</v>
      </c>
      <c r="D593" s="294" t="s">
        <v>17</v>
      </c>
      <c r="E593" s="70"/>
      <c r="F593" s="91">
        <f t="shared" si="41"/>
        <v>0</v>
      </c>
      <c r="G593" s="16"/>
      <c r="H593" s="11"/>
      <c r="I593" s="17"/>
      <c r="J593" s="17"/>
      <c r="K593" s="11"/>
      <c r="L593" s="11"/>
      <c r="M593" s="11"/>
      <c r="N593" s="11"/>
      <c r="O593" s="11"/>
      <c r="P593" s="11"/>
      <c r="Q593" s="11"/>
      <c r="R593" s="11"/>
      <c r="S593" s="11"/>
      <c r="T593" s="11"/>
      <c r="U593" s="11"/>
    </row>
    <row r="594" spans="1:21">
      <c r="A594" s="466" t="s">
        <v>514</v>
      </c>
      <c r="B594" s="326" t="s">
        <v>66</v>
      </c>
      <c r="C594" s="293">
        <v>226.62</v>
      </c>
      <c r="D594" s="294" t="s">
        <v>17</v>
      </c>
      <c r="E594" s="70"/>
      <c r="F594" s="91">
        <f t="shared" si="41"/>
        <v>0</v>
      </c>
      <c r="G594" s="16"/>
      <c r="H594" s="11"/>
      <c r="I594" s="17"/>
      <c r="J594" s="17"/>
      <c r="K594" s="11"/>
      <c r="L594" s="11"/>
      <c r="M594" s="11"/>
      <c r="N594" s="11"/>
      <c r="O594" s="11"/>
      <c r="P594" s="11"/>
      <c r="Q594" s="11"/>
      <c r="R594" s="11"/>
      <c r="S594" s="11"/>
      <c r="T594" s="11"/>
      <c r="U594" s="11"/>
    </row>
    <row r="595" spans="1:21">
      <c r="A595" s="466" t="s">
        <v>515</v>
      </c>
      <c r="B595" s="326" t="s">
        <v>67</v>
      </c>
      <c r="C595" s="293">
        <v>14.16</v>
      </c>
      <c r="D595" s="294" t="s">
        <v>18</v>
      </c>
      <c r="E595" s="70"/>
      <c r="F595" s="91">
        <f t="shared" si="41"/>
        <v>0</v>
      </c>
      <c r="G595" s="16"/>
      <c r="H595" s="11"/>
      <c r="I595" s="17"/>
      <c r="J595" s="17"/>
      <c r="K595" s="11"/>
      <c r="L595" s="11"/>
      <c r="M595" s="11"/>
      <c r="N595" s="11"/>
      <c r="O595" s="11"/>
      <c r="P595" s="11"/>
      <c r="Q595" s="11"/>
      <c r="R595" s="11"/>
      <c r="S595" s="11"/>
      <c r="T595" s="11"/>
      <c r="U595" s="11"/>
    </row>
    <row r="596" spans="1:21">
      <c r="A596" s="466" t="s">
        <v>516</v>
      </c>
      <c r="B596" s="326" t="s">
        <v>68</v>
      </c>
      <c r="C596" s="293">
        <v>14.16</v>
      </c>
      <c r="D596" s="294" t="s">
        <v>18</v>
      </c>
      <c r="E596" s="70"/>
      <c r="F596" s="91">
        <f t="shared" si="41"/>
        <v>0</v>
      </c>
      <c r="G596" s="16"/>
      <c r="H596" s="11"/>
      <c r="I596" s="17"/>
      <c r="J596" s="17"/>
      <c r="K596" s="11"/>
      <c r="L596" s="11"/>
      <c r="M596" s="11"/>
      <c r="N596" s="11"/>
      <c r="O596" s="11"/>
      <c r="P596" s="11"/>
      <c r="Q596" s="11"/>
      <c r="R596" s="11"/>
      <c r="S596" s="11"/>
      <c r="T596" s="11"/>
      <c r="U596" s="11"/>
    </row>
    <row r="597" spans="1:21" ht="14.25" customHeight="1">
      <c r="A597" s="466" t="s">
        <v>517</v>
      </c>
      <c r="B597" s="326" t="s">
        <v>307</v>
      </c>
      <c r="C597" s="293">
        <f>+C595*10</f>
        <v>141.6</v>
      </c>
      <c r="D597" s="294" t="s">
        <v>69</v>
      </c>
      <c r="E597" s="70"/>
      <c r="F597" s="91">
        <f t="shared" si="41"/>
        <v>0</v>
      </c>
      <c r="G597" s="16"/>
      <c r="H597" s="11"/>
      <c r="I597" s="17"/>
      <c r="J597" s="17"/>
      <c r="K597" s="11"/>
      <c r="L597" s="11"/>
      <c r="M597" s="11"/>
      <c r="N597" s="11"/>
      <c r="O597" s="11"/>
      <c r="P597" s="11"/>
      <c r="Q597" s="11"/>
      <c r="R597" s="11"/>
      <c r="S597" s="11"/>
      <c r="T597" s="11"/>
      <c r="U597" s="11"/>
    </row>
    <row r="598" spans="1:21">
      <c r="A598" s="142"/>
      <c r="B598" s="327"/>
      <c r="C598" s="328"/>
      <c r="D598" s="329"/>
      <c r="E598" s="130"/>
      <c r="F598" s="91"/>
      <c r="G598" s="16"/>
      <c r="H598" s="11"/>
      <c r="I598" s="17"/>
      <c r="J598" s="17"/>
      <c r="K598" s="11"/>
      <c r="L598" s="11"/>
      <c r="M598" s="11"/>
      <c r="N598" s="11"/>
      <c r="O598" s="11"/>
      <c r="P598" s="11"/>
      <c r="Q598" s="11"/>
      <c r="R598" s="11"/>
      <c r="S598" s="11"/>
      <c r="T598" s="11"/>
      <c r="U598" s="11"/>
    </row>
    <row r="599" spans="1:21">
      <c r="A599" s="164">
        <v>10</v>
      </c>
      <c r="B599" s="262" t="s">
        <v>249</v>
      </c>
      <c r="C599" s="183"/>
      <c r="D599" s="66"/>
      <c r="E599" s="63"/>
      <c r="F599" s="91"/>
      <c r="G599" s="16"/>
      <c r="H599" s="11"/>
      <c r="I599" s="17"/>
      <c r="J599" s="17"/>
      <c r="K599" s="11"/>
      <c r="L599" s="11"/>
      <c r="M599" s="11"/>
      <c r="N599" s="11"/>
      <c r="O599" s="11"/>
      <c r="P599" s="11"/>
      <c r="Q599" s="11"/>
      <c r="R599" s="11"/>
      <c r="S599" s="11"/>
      <c r="T599" s="11"/>
      <c r="U599" s="11"/>
    </row>
    <row r="600" spans="1:21" ht="25.5">
      <c r="A600" s="421">
        <v>10.1</v>
      </c>
      <c r="B600" s="435" t="s">
        <v>496</v>
      </c>
      <c r="C600" s="437">
        <v>6.2</v>
      </c>
      <c r="D600" s="438" t="s">
        <v>10</v>
      </c>
      <c r="E600" s="432"/>
      <c r="F600" s="433">
        <f t="shared" ref="F600:F608" si="42">ROUND(C600*E600,2)</f>
        <v>0</v>
      </c>
      <c r="G600" s="16"/>
      <c r="H600" s="11"/>
      <c r="I600" s="17"/>
      <c r="J600" s="17"/>
      <c r="K600" s="11"/>
      <c r="L600" s="11"/>
      <c r="M600" s="11"/>
      <c r="N600" s="11"/>
      <c r="O600" s="11"/>
      <c r="P600" s="11"/>
      <c r="Q600" s="11"/>
      <c r="R600" s="11"/>
      <c r="S600" s="11"/>
      <c r="T600" s="11"/>
      <c r="U600" s="11"/>
    </row>
    <row r="601" spans="1:21" ht="25.5">
      <c r="A601" s="421">
        <f>+A600+0.1</f>
        <v>10.199999999999999</v>
      </c>
      <c r="B601" s="435" t="s">
        <v>495</v>
      </c>
      <c r="C601" s="437">
        <v>4</v>
      </c>
      <c r="D601" s="438" t="s">
        <v>21</v>
      </c>
      <c r="E601" s="432"/>
      <c r="F601" s="433">
        <f t="shared" si="42"/>
        <v>0</v>
      </c>
      <c r="G601" s="16"/>
      <c r="H601" s="11"/>
      <c r="I601" s="17"/>
      <c r="J601" s="17"/>
      <c r="K601" s="11"/>
      <c r="L601" s="11"/>
      <c r="M601" s="11"/>
      <c r="N601" s="11"/>
      <c r="O601" s="11"/>
      <c r="P601" s="11"/>
      <c r="Q601" s="11"/>
      <c r="R601" s="11"/>
      <c r="S601" s="11"/>
      <c r="T601" s="11"/>
      <c r="U601" s="11"/>
    </row>
    <row r="602" spans="1:21">
      <c r="A602" s="446">
        <f t="shared" ref="A602:A608" si="43">+A601+0.1</f>
        <v>10.299999999999999</v>
      </c>
      <c r="B602" s="323" t="s">
        <v>214</v>
      </c>
      <c r="C602" s="183">
        <v>2</v>
      </c>
      <c r="D602" s="66" t="s">
        <v>21</v>
      </c>
      <c r="E602" s="63"/>
      <c r="F602" s="91">
        <f t="shared" si="42"/>
        <v>0</v>
      </c>
      <c r="G602" s="16"/>
      <c r="H602" s="11"/>
      <c r="I602" s="17"/>
      <c r="J602" s="17"/>
      <c r="K602" s="11"/>
      <c r="L602" s="11"/>
      <c r="M602" s="11"/>
      <c r="N602" s="11"/>
      <c r="O602" s="11"/>
      <c r="P602" s="11"/>
      <c r="Q602" s="11"/>
      <c r="R602" s="11"/>
      <c r="S602" s="11"/>
      <c r="T602" s="11"/>
      <c r="U602" s="11"/>
    </row>
    <row r="603" spans="1:21">
      <c r="A603" s="446">
        <f t="shared" si="43"/>
        <v>10.399999999999999</v>
      </c>
      <c r="B603" s="471" t="s">
        <v>520</v>
      </c>
      <c r="C603" s="183">
        <v>2</v>
      </c>
      <c r="D603" s="66" t="s">
        <v>21</v>
      </c>
      <c r="E603" s="63"/>
      <c r="F603" s="91">
        <f t="shared" si="42"/>
        <v>0</v>
      </c>
      <c r="G603" s="16"/>
      <c r="H603" s="11"/>
      <c r="I603" s="17"/>
      <c r="J603" s="17"/>
      <c r="K603" s="11"/>
      <c r="L603" s="11"/>
      <c r="M603" s="11"/>
      <c r="N603" s="11"/>
      <c r="O603" s="11"/>
      <c r="P603" s="11"/>
      <c r="Q603" s="11"/>
      <c r="R603" s="11"/>
      <c r="S603" s="11"/>
      <c r="T603" s="11"/>
      <c r="U603" s="11"/>
    </row>
    <row r="604" spans="1:21">
      <c r="A604" s="446">
        <f t="shared" si="43"/>
        <v>10.499999999999998</v>
      </c>
      <c r="B604" s="330" t="s">
        <v>250</v>
      </c>
      <c r="C604" s="183">
        <v>4.5</v>
      </c>
      <c r="D604" s="66" t="s">
        <v>18</v>
      </c>
      <c r="E604" s="63"/>
      <c r="F604" s="91">
        <f t="shared" si="42"/>
        <v>0</v>
      </c>
      <c r="G604" s="16"/>
      <c r="H604" s="88"/>
      <c r="I604" s="17"/>
      <c r="J604" s="17"/>
      <c r="K604" s="11"/>
      <c r="L604" s="11"/>
      <c r="M604" s="11"/>
      <c r="N604" s="11"/>
      <c r="O604" s="11"/>
      <c r="P604" s="11"/>
      <c r="Q604" s="11"/>
      <c r="R604" s="11"/>
      <c r="S604" s="11"/>
      <c r="T604" s="11"/>
      <c r="U604" s="11"/>
    </row>
    <row r="605" spans="1:21" ht="25.5">
      <c r="A605" s="446">
        <f t="shared" si="43"/>
        <v>10.599999999999998</v>
      </c>
      <c r="B605" s="269" t="s">
        <v>304</v>
      </c>
      <c r="C605" s="183">
        <v>3.64</v>
      </c>
      <c r="D605" s="66" t="s">
        <v>18</v>
      </c>
      <c r="E605" s="63"/>
      <c r="F605" s="91">
        <f t="shared" si="42"/>
        <v>0</v>
      </c>
      <c r="G605" s="16"/>
      <c r="H605" s="11"/>
      <c r="I605" s="17"/>
      <c r="J605" s="17"/>
      <c r="K605" s="11"/>
      <c r="L605" s="11"/>
      <c r="M605" s="11"/>
      <c r="N605" s="11"/>
      <c r="O605" s="11"/>
      <c r="P605" s="11"/>
      <c r="Q605" s="11"/>
      <c r="R605" s="11"/>
      <c r="S605" s="11"/>
      <c r="T605" s="11"/>
      <c r="U605" s="11"/>
    </row>
    <row r="606" spans="1:21" ht="25.5">
      <c r="A606" s="421">
        <f t="shared" si="43"/>
        <v>10.699999999999998</v>
      </c>
      <c r="B606" s="435" t="s">
        <v>148</v>
      </c>
      <c r="C606" s="430">
        <v>1.2</v>
      </c>
      <c r="D606" s="431" t="s">
        <v>18</v>
      </c>
      <c r="E606" s="432"/>
      <c r="F606" s="436">
        <f t="shared" si="42"/>
        <v>0</v>
      </c>
      <c r="G606" s="16"/>
      <c r="H606" s="11"/>
      <c r="I606" s="17"/>
      <c r="J606" s="17"/>
      <c r="K606" s="11"/>
      <c r="L606" s="11"/>
      <c r="M606" s="11"/>
      <c r="N606" s="11"/>
      <c r="O606" s="11"/>
      <c r="P606" s="11"/>
      <c r="Q606" s="11"/>
      <c r="R606" s="11"/>
      <c r="S606" s="11"/>
      <c r="T606" s="11"/>
      <c r="U606" s="11"/>
    </row>
    <row r="607" spans="1:21">
      <c r="A607" s="446">
        <f t="shared" si="43"/>
        <v>10.799999999999997</v>
      </c>
      <c r="B607" s="275" t="s">
        <v>251</v>
      </c>
      <c r="C607" s="183">
        <v>1</v>
      </c>
      <c r="D607" s="66" t="s">
        <v>21</v>
      </c>
      <c r="E607" s="63"/>
      <c r="F607" s="91">
        <f t="shared" si="42"/>
        <v>0</v>
      </c>
      <c r="G607" s="16"/>
      <c r="H607" s="11"/>
      <c r="I607" s="17"/>
      <c r="J607" s="17"/>
      <c r="K607" s="11"/>
      <c r="L607" s="11"/>
      <c r="M607" s="11"/>
      <c r="N607" s="11"/>
      <c r="O607" s="11"/>
      <c r="P607" s="11"/>
      <c r="Q607" s="11"/>
      <c r="R607" s="11"/>
      <c r="S607" s="11"/>
      <c r="T607" s="11"/>
      <c r="U607" s="11"/>
    </row>
    <row r="608" spans="1:21">
      <c r="A608" s="446">
        <f t="shared" si="43"/>
        <v>10.899999999999997</v>
      </c>
      <c r="B608" s="330" t="s">
        <v>50</v>
      </c>
      <c r="C608" s="183">
        <v>1</v>
      </c>
      <c r="D608" s="66" t="s">
        <v>21</v>
      </c>
      <c r="E608" s="63"/>
      <c r="F608" s="91">
        <f t="shared" si="42"/>
        <v>0</v>
      </c>
      <c r="G608" s="16"/>
      <c r="H608" s="88"/>
      <c r="I608" s="17"/>
      <c r="J608" s="17"/>
      <c r="K608" s="11"/>
      <c r="L608" s="11"/>
      <c r="M608" s="11"/>
      <c r="N608" s="11"/>
      <c r="O608" s="11"/>
      <c r="P608" s="11"/>
      <c r="Q608" s="11"/>
      <c r="R608" s="11"/>
      <c r="S608" s="11"/>
      <c r="T608" s="11"/>
      <c r="U608" s="11"/>
    </row>
    <row r="609" spans="1:21">
      <c r="A609" s="142"/>
      <c r="B609" s="331"/>
      <c r="C609" s="183"/>
      <c r="D609" s="66"/>
      <c r="E609" s="63"/>
      <c r="F609" s="91"/>
      <c r="G609" s="16"/>
      <c r="H609" s="11"/>
      <c r="I609" s="17"/>
      <c r="J609" s="17"/>
      <c r="K609" s="11"/>
      <c r="L609" s="11"/>
      <c r="M609" s="11"/>
      <c r="N609" s="11"/>
      <c r="O609" s="11"/>
      <c r="P609" s="11"/>
      <c r="Q609" s="11"/>
      <c r="R609" s="11"/>
      <c r="S609" s="11"/>
      <c r="T609" s="11"/>
      <c r="U609" s="11"/>
    </row>
    <row r="610" spans="1:21" ht="38.25">
      <c r="A610" s="60">
        <v>11</v>
      </c>
      <c r="B610" s="149" t="s">
        <v>156</v>
      </c>
      <c r="C610" s="251">
        <f>+C537</f>
        <v>3234.7</v>
      </c>
      <c r="D610" s="247" t="s">
        <v>10</v>
      </c>
      <c r="E610" s="61"/>
      <c r="F610" s="98">
        <f>ROUND(C610*E610,2)</f>
        <v>0</v>
      </c>
      <c r="G610" s="16"/>
      <c r="H610" s="11"/>
      <c r="I610" s="17"/>
      <c r="J610" s="17"/>
      <c r="K610" s="11"/>
      <c r="L610" s="11"/>
      <c r="M610" s="11"/>
      <c r="N610" s="11"/>
      <c r="O610" s="11"/>
      <c r="P610" s="11"/>
      <c r="Q610" s="11"/>
      <c r="R610" s="11"/>
      <c r="S610" s="11"/>
      <c r="T610" s="11"/>
      <c r="U610" s="11"/>
    </row>
    <row r="611" spans="1:21" ht="63.75">
      <c r="A611" s="60">
        <v>12</v>
      </c>
      <c r="B611" s="149" t="s">
        <v>157</v>
      </c>
      <c r="C611" s="251">
        <f>+C610</f>
        <v>3234.7</v>
      </c>
      <c r="D611" s="247" t="s">
        <v>10</v>
      </c>
      <c r="E611" s="61"/>
      <c r="F611" s="98">
        <f>ROUND(C611*E611,2)</f>
        <v>0</v>
      </c>
      <c r="G611" s="16"/>
      <c r="H611" s="11"/>
      <c r="I611" s="17"/>
      <c r="J611" s="17"/>
      <c r="K611" s="11"/>
      <c r="L611" s="11"/>
      <c r="M611" s="11"/>
      <c r="N611" s="11"/>
      <c r="O611" s="11"/>
      <c r="P611" s="11"/>
      <c r="Q611" s="11"/>
      <c r="R611" s="11"/>
      <c r="S611" s="11"/>
      <c r="T611" s="11"/>
      <c r="U611" s="11"/>
    </row>
    <row r="612" spans="1:21" ht="38.25">
      <c r="A612" s="62">
        <v>13</v>
      </c>
      <c r="B612" s="184" t="s">
        <v>158</v>
      </c>
      <c r="C612" s="251">
        <f>+C610</f>
        <v>3234.7</v>
      </c>
      <c r="D612" s="247" t="s">
        <v>10</v>
      </c>
      <c r="E612" s="61"/>
      <c r="F612" s="98">
        <f>ROUND(C612*E612,2)</f>
        <v>0</v>
      </c>
      <c r="G612" s="16"/>
      <c r="H612" s="11"/>
      <c r="I612" s="17"/>
      <c r="J612" s="17"/>
      <c r="K612" s="11"/>
      <c r="L612" s="11"/>
      <c r="M612" s="11"/>
      <c r="N612" s="11"/>
      <c r="O612" s="11"/>
      <c r="P612" s="11"/>
      <c r="Q612" s="11"/>
      <c r="R612" s="11"/>
      <c r="S612" s="11"/>
      <c r="T612" s="11"/>
      <c r="U612" s="11"/>
    </row>
    <row r="613" spans="1:21">
      <c r="A613" s="185"/>
      <c r="B613" s="186" t="s">
        <v>467</v>
      </c>
      <c r="C613" s="332"/>
      <c r="D613" s="73"/>
      <c r="E613" s="131"/>
      <c r="F613" s="398">
        <f>SUM(F537:F612)</f>
        <v>0</v>
      </c>
      <c r="G613" s="16"/>
      <c r="H613" s="11"/>
      <c r="I613" s="17"/>
      <c r="J613" s="17"/>
      <c r="K613" s="11"/>
      <c r="L613" s="11"/>
      <c r="M613" s="11"/>
      <c r="N613" s="11"/>
      <c r="O613" s="11"/>
      <c r="P613" s="11"/>
      <c r="Q613" s="11"/>
      <c r="R613" s="11"/>
      <c r="S613" s="11"/>
      <c r="T613" s="11"/>
      <c r="U613" s="11"/>
    </row>
    <row r="614" spans="1:21">
      <c r="A614" s="142"/>
      <c r="B614" s="163"/>
      <c r="C614" s="183"/>
      <c r="D614" s="66"/>
      <c r="E614" s="63"/>
      <c r="F614" s="63"/>
      <c r="G614" s="16"/>
      <c r="H614" s="11"/>
      <c r="I614" s="17"/>
      <c r="J614" s="17"/>
      <c r="K614" s="11"/>
      <c r="L614" s="11"/>
      <c r="M614" s="11"/>
      <c r="N614" s="11"/>
      <c r="O614" s="11"/>
      <c r="P614" s="11"/>
      <c r="Q614" s="11"/>
      <c r="R614" s="11"/>
      <c r="S614" s="11"/>
      <c r="T614" s="11"/>
      <c r="U614" s="11"/>
    </row>
    <row r="615" spans="1:21">
      <c r="A615" s="138" t="s">
        <v>233</v>
      </c>
      <c r="B615" s="139" t="s">
        <v>252</v>
      </c>
      <c r="C615" s="183"/>
      <c r="D615" s="66"/>
      <c r="E615" s="63"/>
      <c r="F615" s="63"/>
      <c r="G615" s="16"/>
      <c r="H615" s="11"/>
      <c r="I615" s="17"/>
      <c r="J615" s="17"/>
      <c r="K615" s="11"/>
      <c r="L615" s="11"/>
      <c r="M615" s="11"/>
      <c r="N615" s="11"/>
      <c r="O615" s="11"/>
      <c r="P615" s="11"/>
      <c r="Q615" s="11"/>
      <c r="R615" s="11"/>
      <c r="S615" s="11"/>
      <c r="T615" s="11"/>
      <c r="U615" s="11"/>
    </row>
    <row r="616" spans="1:21">
      <c r="A616" s="142"/>
      <c r="B616" s="163"/>
      <c r="C616" s="183"/>
      <c r="D616" s="66"/>
      <c r="E616" s="63"/>
      <c r="F616" s="63"/>
      <c r="G616" s="16"/>
      <c r="H616" s="11"/>
      <c r="I616" s="17"/>
      <c r="J616" s="17"/>
      <c r="K616" s="11"/>
      <c r="L616" s="11"/>
      <c r="M616" s="11"/>
      <c r="N616" s="11"/>
      <c r="O616" s="11"/>
      <c r="P616" s="11"/>
      <c r="Q616" s="11"/>
      <c r="R616" s="11"/>
      <c r="S616" s="11"/>
      <c r="T616" s="11"/>
      <c r="U616" s="11"/>
    </row>
    <row r="617" spans="1:21">
      <c r="A617" s="142">
        <v>1</v>
      </c>
      <c r="B617" s="143" t="s">
        <v>75</v>
      </c>
      <c r="C617" s="183">
        <v>4668.7299999999996</v>
      </c>
      <c r="D617" s="66" t="s">
        <v>10</v>
      </c>
      <c r="E617" s="70"/>
      <c r="F617" s="91">
        <f>ROUND(C617*E617,2)</f>
        <v>0</v>
      </c>
      <c r="G617" s="16"/>
      <c r="H617" s="11"/>
      <c r="I617" s="17"/>
      <c r="J617" s="17"/>
      <c r="K617" s="11"/>
      <c r="L617" s="11"/>
      <c r="M617" s="11"/>
      <c r="N617" s="11"/>
      <c r="O617" s="11"/>
      <c r="P617" s="11"/>
      <c r="Q617" s="11"/>
      <c r="R617" s="11"/>
      <c r="S617" s="11"/>
      <c r="T617" s="11"/>
      <c r="U617" s="11"/>
    </row>
    <row r="618" spans="1:21">
      <c r="A618" s="142"/>
      <c r="B618" s="193"/>
      <c r="C618" s="183"/>
      <c r="D618" s="66"/>
      <c r="E618" s="70"/>
      <c r="F618" s="91"/>
      <c r="G618" s="16"/>
      <c r="H618" s="11"/>
      <c r="I618" s="17"/>
      <c r="J618" s="17"/>
      <c r="K618" s="11"/>
      <c r="L618" s="11"/>
      <c r="M618" s="11"/>
      <c r="N618" s="11"/>
      <c r="O618" s="11"/>
      <c r="P618" s="11"/>
      <c r="Q618" s="11"/>
      <c r="R618" s="11"/>
      <c r="S618" s="11"/>
      <c r="T618" s="11"/>
      <c r="U618" s="11"/>
    </row>
    <row r="619" spans="1:21">
      <c r="A619" s="164">
        <v>2</v>
      </c>
      <c r="B619" s="139" t="s">
        <v>27</v>
      </c>
      <c r="C619" s="251"/>
      <c r="D619" s="247"/>
      <c r="E619" s="70"/>
      <c r="F619" s="91"/>
      <c r="G619" s="16"/>
      <c r="H619" s="11"/>
      <c r="I619" s="17"/>
      <c r="J619" s="17"/>
      <c r="K619" s="11"/>
      <c r="L619" s="11"/>
      <c r="M619" s="11"/>
      <c r="N619" s="11"/>
      <c r="O619" s="11"/>
      <c r="P619" s="11"/>
      <c r="Q619" s="11"/>
      <c r="R619" s="11"/>
      <c r="S619" s="11"/>
      <c r="T619" s="11"/>
      <c r="U619" s="11"/>
    </row>
    <row r="620" spans="1:21">
      <c r="A620" s="164"/>
      <c r="B620" s="139"/>
      <c r="C620" s="251"/>
      <c r="D620" s="247"/>
      <c r="E620" s="70"/>
      <c r="F620" s="91"/>
      <c r="G620" s="16"/>
      <c r="H620" s="11"/>
      <c r="I620" s="17"/>
      <c r="J620" s="17"/>
      <c r="K620" s="11"/>
      <c r="L620" s="11"/>
      <c r="M620" s="11"/>
      <c r="N620" s="11"/>
      <c r="O620" s="11"/>
      <c r="P620" s="11"/>
      <c r="Q620" s="11"/>
      <c r="R620" s="11"/>
      <c r="S620" s="11"/>
      <c r="T620" s="11"/>
      <c r="U620" s="11"/>
    </row>
    <row r="621" spans="1:21">
      <c r="A621" s="311">
        <v>2.1</v>
      </c>
      <c r="B621" s="312" t="s">
        <v>253</v>
      </c>
      <c r="C621" s="313"/>
      <c r="D621" s="314"/>
      <c r="E621" s="112"/>
      <c r="F621" s="91"/>
      <c r="G621" s="16"/>
      <c r="H621" s="11"/>
      <c r="I621" s="17"/>
      <c r="J621" s="17"/>
      <c r="K621" s="11"/>
      <c r="L621" s="11"/>
      <c r="M621" s="11"/>
      <c r="N621" s="11"/>
      <c r="O621" s="11"/>
      <c r="P621" s="11"/>
      <c r="Q621" s="11"/>
      <c r="R621" s="11"/>
      <c r="S621" s="11"/>
      <c r="T621" s="11"/>
      <c r="U621" s="11"/>
    </row>
    <row r="622" spans="1:21">
      <c r="A622" s="155" t="s">
        <v>254</v>
      </c>
      <c r="B622" s="156" t="s">
        <v>288</v>
      </c>
      <c r="C622" s="333">
        <v>3081.36</v>
      </c>
      <c r="D622" s="334" t="s">
        <v>18</v>
      </c>
      <c r="E622" s="94"/>
      <c r="F622" s="92">
        <f t="shared" ref="F622:F626" si="44">ROUND(C622*E622,2)</f>
        <v>0</v>
      </c>
      <c r="G622" s="16"/>
      <c r="H622" s="11"/>
      <c r="I622" s="17"/>
      <c r="J622" s="17"/>
      <c r="K622" s="11"/>
      <c r="L622" s="11"/>
      <c r="M622" s="11"/>
      <c r="N622" s="11"/>
      <c r="O622" s="11"/>
      <c r="P622" s="11"/>
      <c r="Q622" s="11"/>
      <c r="R622" s="11"/>
      <c r="S622" s="11"/>
      <c r="T622" s="11"/>
      <c r="U622" s="11"/>
    </row>
    <row r="623" spans="1:21" ht="25.5">
      <c r="A623" s="155" t="s">
        <v>255</v>
      </c>
      <c r="B623" s="156" t="s">
        <v>147</v>
      </c>
      <c r="C623" s="333">
        <v>346.33799999999997</v>
      </c>
      <c r="D623" s="334" t="s">
        <v>18</v>
      </c>
      <c r="E623" s="94"/>
      <c r="F623" s="92">
        <f t="shared" si="44"/>
        <v>0</v>
      </c>
      <c r="G623" s="16"/>
      <c r="H623" s="11"/>
      <c r="I623" s="17"/>
      <c r="J623" s="17"/>
      <c r="K623" s="11"/>
      <c r="L623" s="11"/>
      <c r="M623" s="11"/>
      <c r="N623" s="11"/>
      <c r="O623" s="11"/>
      <c r="P623" s="11"/>
      <c r="Q623" s="11"/>
      <c r="R623" s="11"/>
      <c r="S623" s="11"/>
      <c r="T623" s="11"/>
      <c r="U623" s="11"/>
    </row>
    <row r="624" spans="1:21" ht="38.25">
      <c r="A624" s="159" t="s">
        <v>308</v>
      </c>
      <c r="B624" s="156" t="s">
        <v>320</v>
      </c>
      <c r="C624" s="333">
        <f>+C625*0.3</f>
        <v>958.02299999999991</v>
      </c>
      <c r="D624" s="334" t="s">
        <v>18</v>
      </c>
      <c r="E624" s="94"/>
      <c r="F624" s="92">
        <f t="shared" si="44"/>
        <v>0</v>
      </c>
      <c r="G624" s="16"/>
      <c r="H624" s="11"/>
      <c r="I624" s="17"/>
      <c r="J624" s="17"/>
      <c r="K624" s="11"/>
      <c r="L624" s="11"/>
      <c r="M624" s="11"/>
      <c r="N624" s="11"/>
      <c r="O624" s="11"/>
      <c r="P624" s="11"/>
      <c r="Q624" s="11"/>
      <c r="R624" s="11"/>
      <c r="S624" s="11"/>
      <c r="T624" s="11"/>
      <c r="U624" s="11"/>
    </row>
    <row r="625" spans="1:21" ht="27.75" customHeight="1">
      <c r="A625" s="315" t="s">
        <v>309</v>
      </c>
      <c r="B625" s="160" t="s">
        <v>200</v>
      </c>
      <c r="C625" s="183">
        <v>3193.41</v>
      </c>
      <c r="D625" s="66" t="s">
        <v>18</v>
      </c>
      <c r="E625" s="63"/>
      <c r="F625" s="92">
        <f t="shared" si="44"/>
        <v>0</v>
      </c>
      <c r="G625" s="16"/>
      <c r="H625" s="11"/>
      <c r="I625" s="17"/>
      <c r="J625" s="17"/>
      <c r="K625" s="11"/>
      <c r="L625" s="11"/>
      <c r="M625" s="11"/>
      <c r="N625" s="11"/>
      <c r="O625" s="11"/>
      <c r="P625" s="11"/>
      <c r="Q625" s="11"/>
      <c r="R625" s="11"/>
      <c r="S625" s="11"/>
      <c r="T625" s="11"/>
      <c r="U625" s="11"/>
    </row>
    <row r="626" spans="1:21" ht="25.5">
      <c r="A626" s="335" t="s">
        <v>310</v>
      </c>
      <c r="B626" s="156" t="s">
        <v>148</v>
      </c>
      <c r="C626" s="183">
        <f>705.98+C624</f>
        <v>1664.0029999999999</v>
      </c>
      <c r="D626" s="334" t="s">
        <v>18</v>
      </c>
      <c r="E626" s="94"/>
      <c r="F626" s="92">
        <f t="shared" si="44"/>
        <v>0</v>
      </c>
      <c r="G626" s="16"/>
      <c r="H626" s="11"/>
      <c r="I626" s="17"/>
      <c r="J626" s="17"/>
      <c r="K626" s="11"/>
      <c r="L626" s="11"/>
      <c r="M626" s="11"/>
      <c r="N626" s="11"/>
      <c r="O626" s="11"/>
      <c r="P626" s="11"/>
      <c r="Q626" s="11"/>
      <c r="R626" s="11"/>
      <c r="S626" s="11"/>
      <c r="T626" s="11"/>
      <c r="U626" s="11"/>
    </row>
    <row r="627" spans="1:21">
      <c r="A627" s="142"/>
      <c r="B627" s="139"/>
      <c r="C627" s="183"/>
      <c r="D627" s="66"/>
      <c r="E627" s="63"/>
      <c r="F627" s="91"/>
      <c r="G627" s="16"/>
      <c r="H627" s="11"/>
      <c r="I627" s="17"/>
      <c r="J627" s="17"/>
      <c r="K627" s="11"/>
      <c r="L627" s="11"/>
      <c r="M627" s="11"/>
      <c r="N627" s="11"/>
      <c r="O627" s="11"/>
      <c r="P627" s="11"/>
      <c r="Q627" s="11"/>
      <c r="R627" s="11"/>
      <c r="S627" s="11"/>
      <c r="T627" s="11"/>
      <c r="U627" s="11"/>
    </row>
    <row r="628" spans="1:21">
      <c r="A628" s="164">
        <v>3</v>
      </c>
      <c r="B628" s="165" t="s">
        <v>28</v>
      </c>
      <c r="C628" s="183"/>
      <c r="D628" s="66"/>
      <c r="E628" s="63"/>
      <c r="F628" s="91"/>
      <c r="G628" s="16"/>
      <c r="H628" s="11"/>
      <c r="I628" s="17"/>
      <c r="J628" s="17"/>
      <c r="K628" s="11"/>
      <c r="L628" s="11"/>
      <c r="M628" s="11"/>
      <c r="N628" s="11"/>
      <c r="O628" s="11"/>
      <c r="P628" s="11"/>
      <c r="Q628" s="11"/>
      <c r="R628" s="11"/>
      <c r="S628" s="11"/>
      <c r="T628" s="11"/>
      <c r="U628" s="11"/>
    </row>
    <row r="629" spans="1:21">
      <c r="A629" s="142">
        <v>3.1</v>
      </c>
      <c r="B629" s="163" t="s">
        <v>256</v>
      </c>
      <c r="C629" s="183">
        <v>1924.34</v>
      </c>
      <c r="D629" s="66" t="s">
        <v>10</v>
      </c>
      <c r="E629" s="129"/>
      <c r="F629" s="91">
        <f>ROUND(C629*E629,2)</f>
        <v>0</v>
      </c>
      <c r="G629" s="16"/>
      <c r="H629" s="31"/>
      <c r="I629" s="17"/>
      <c r="J629" s="17"/>
      <c r="K629" s="11"/>
      <c r="L629" s="11"/>
      <c r="M629" s="11"/>
      <c r="N629" s="11"/>
      <c r="O629" s="11"/>
      <c r="P629" s="11"/>
      <c r="Q629" s="11"/>
      <c r="R629" s="11"/>
      <c r="S629" s="11"/>
      <c r="T629" s="11"/>
      <c r="U629" s="11"/>
    </row>
    <row r="630" spans="1:21">
      <c r="A630" s="142">
        <v>3.2</v>
      </c>
      <c r="B630" s="163" t="s">
        <v>257</v>
      </c>
      <c r="C630" s="183">
        <v>2885.79</v>
      </c>
      <c r="D630" s="66" t="s">
        <v>10</v>
      </c>
      <c r="E630" s="129"/>
      <c r="F630" s="91">
        <f>ROUND(C630*E630,2)</f>
        <v>0</v>
      </c>
      <c r="G630" s="16"/>
      <c r="H630" s="31"/>
      <c r="I630" s="17"/>
      <c r="J630" s="17"/>
      <c r="K630" s="11"/>
      <c r="L630" s="11"/>
      <c r="M630" s="11"/>
      <c r="N630" s="11"/>
      <c r="O630" s="11"/>
      <c r="P630" s="11"/>
      <c r="Q630" s="11"/>
      <c r="R630" s="11"/>
      <c r="S630" s="11"/>
      <c r="T630" s="11"/>
      <c r="U630" s="11"/>
    </row>
    <row r="631" spans="1:21">
      <c r="A631" s="142"/>
      <c r="B631" s="163"/>
      <c r="C631" s="183"/>
      <c r="D631" s="66"/>
      <c r="E631" s="63"/>
      <c r="F631" s="91"/>
      <c r="G631" s="16"/>
      <c r="H631" s="11"/>
      <c r="I631" s="17"/>
      <c r="J631" s="17"/>
      <c r="K631" s="11"/>
      <c r="L631" s="11"/>
      <c r="M631" s="11"/>
      <c r="N631" s="11"/>
      <c r="O631" s="11"/>
      <c r="P631" s="11"/>
      <c r="Q631" s="11"/>
      <c r="R631" s="11"/>
      <c r="S631" s="11"/>
      <c r="T631" s="11"/>
      <c r="U631" s="11"/>
    </row>
    <row r="632" spans="1:21">
      <c r="A632" s="164">
        <v>4</v>
      </c>
      <c r="B632" s="165" t="s">
        <v>15</v>
      </c>
      <c r="C632" s="183"/>
      <c r="D632" s="66"/>
      <c r="E632" s="63"/>
      <c r="F632" s="91"/>
      <c r="G632" s="16"/>
      <c r="H632" s="11"/>
      <c r="I632" s="17"/>
      <c r="J632" s="17"/>
      <c r="K632" s="11"/>
      <c r="L632" s="11"/>
      <c r="M632" s="11"/>
      <c r="N632" s="11"/>
      <c r="O632" s="11"/>
      <c r="P632" s="11"/>
      <c r="Q632" s="11"/>
      <c r="R632" s="11"/>
      <c r="S632" s="11"/>
      <c r="T632" s="11"/>
      <c r="U632" s="11"/>
    </row>
    <row r="633" spans="1:21">
      <c r="A633" s="142">
        <v>4.0999999999999996</v>
      </c>
      <c r="B633" s="163" t="s">
        <v>256</v>
      </c>
      <c r="C633" s="183">
        <v>1924.34</v>
      </c>
      <c r="D633" s="66" t="s">
        <v>10</v>
      </c>
      <c r="E633" s="63"/>
      <c r="F633" s="91">
        <f>ROUND(C633*E633,2)</f>
        <v>0</v>
      </c>
      <c r="G633" s="16"/>
      <c r="H633" s="11"/>
      <c r="I633" s="17"/>
      <c r="J633" s="17"/>
      <c r="K633" s="11"/>
      <c r="L633" s="11"/>
      <c r="M633" s="11"/>
      <c r="N633" s="11"/>
      <c r="O633" s="11"/>
      <c r="P633" s="11"/>
      <c r="Q633" s="11"/>
      <c r="R633" s="11"/>
      <c r="S633" s="11"/>
      <c r="T633" s="11"/>
      <c r="U633" s="11"/>
    </row>
    <row r="634" spans="1:21">
      <c r="A634" s="142">
        <v>4.2</v>
      </c>
      <c r="B634" s="163" t="s">
        <v>257</v>
      </c>
      <c r="C634" s="183">
        <v>2885.79</v>
      </c>
      <c r="D634" s="66" t="s">
        <v>10</v>
      </c>
      <c r="E634" s="63"/>
      <c r="F634" s="91">
        <f>ROUND(C634*E634,2)</f>
        <v>0</v>
      </c>
      <c r="G634" s="16"/>
      <c r="H634" s="11"/>
      <c r="I634" s="17"/>
      <c r="J634" s="17"/>
      <c r="K634" s="11"/>
      <c r="L634" s="11"/>
      <c r="M634" s="11"/>
      <c r="N634" s="11"/>
      <c r="O634" s="11"/>
      <c r="P634" s="11"/>
      <c r="Q634" s="11"/>
      <c r="R634" s="11"/>
      <c r="S634" s="11"/>
      <c r="T634" s="11"/>
      <c r="U634" s="11"/>
    </row>
    <row r="635" spans="1:21">
      <c r="A635" s="142"/>
      <c r="B635" s="163"/>
      <c r="C635" s="183"/>
      <c r="D635" s="66"/>
      <c r="E635" s="63"/>
      <c r="F635" s="91"/>
      <c r="G635" s="16"/>
      <c r="H635" s="11"/>
      <c r="I635" s="17"/>
      <c r="J635" s="17"/>
      <c r="K635" s="11"/>
      <c r="L635" s="11"/>
      <c r="M635" s="11"/>
      <c r="N635" s="11"/>
      <c r="O635" s="11"/>
      <c r="P635" s="11"/>
      <c r="Q635" s="11"/>
      <c r="R635" s="11"/>
      <c r="S635" s="11"/>
      <c r="T635" s="11"/>
      <c r="U635" s="11"/>
    </row>
    <row r="636" spans="1:21">
      <c r="A636" s="317">
        <v>5</v>
      </c>
      <c r="B636" s="318" t="s">
        <v>499</v>
      </c>
      <c r="C636" s="183"/>
      <c r="D636" s="66"/>
      <c r="E636" s="63"/>
      <c r="F636" s="91"/>
      <c r="G636" s="16"/>
      <c r="H636" s="11"/>
      <c r="I636" s="17"/>
      <c r="J636" s="17"/>
      <c r="K636" s="11"/>
      <c r="L636" s="11"/>
      <c r="M636" s="11"/>
      <c r="N636" s="11"/>
      <c r="O636" s="11"/>
      <c r="P636" s="11"/>
      <c r="Q636" s="11"/>
      <c r="R636" s="11"/>
      <c r="S636" s="11"/>
      <c r="T636" s="11"/>
      <c r="U636" s="11"/>
    </row>
    <row r="637" spans="1:21" ht="25.5">
      <c r="A637" s="319">
        <v>5.0999999999999996</v>
      </c>
      <c r="B637" s="320" t="s">
        <v>258</v>
      </c>
      <c r="C637" s="183">
        <v>1</v>
      </c>
      <c r="D637" s="66" t="s">
        <v>21</v>
      </c>
      <c r="E637" s="63"/>
      <c r="F637" s="91">
        <f t="shared" ref="F637:F655" si="45">ROUND(C637*E637,2)</f>
        <v>0</v>
      </c>
      <c r="G637" s="16"/>
      <c r="H637" s="11"/>
      <c r="I637" s="17"/>
      <c r="J637" s="17"/>
      <c r="K637" s="11"/>
      <c r="L637" s="11"/>
      <c r="M637" s="11"/>
      <c r="N637" s="11"/>
      <c r="O637" s="11"/>
      <c r="P637" s="11"/>
      <c r="Q637" s="11"/>
      <c r="R637" s="11"/>
      <c r="S637" s="11"/>
      <c r="T637" s="11"/>
      <c r="U637" s="11"/>
    </row>
    <row r="638" spans="1:21" ht="25.5">
      <c r="A638" s="319">
        <v>5.2</v>
      </c>
      <c r="B638" s="320" t="s">
        <v>259</v>
      </c>
      <c r="C638" s="183">
        <v>1</v>
      </c>
      <c r="D638" s="66" t="s">
        <v>21</v>
      </c>
      <c r="E638" s="63"/>
      <c r="F638" s="91">
        <f t="shared" si="45"/>
        <v>0</v>
      </c>
      <c r="G638" s="16"/>
      <c r="H638" s="11"/>
      <c r="I638" s="17"/>
      <c r="J638" s="17"/>
      <c r="K638" s="11"/>
      <c r="L638" s="11"/>
      <c r="M638" s="11"/>
      <c r="N638" s="11"/>
      <c r="O638" s="11"/>
      <c r="P638" s="11"/>
      <c r="Q638" s="11"/>
      <c r="R638" s="11"/>
      <c r="S638" s="11"/>
      <c r="T638" s="11"/>
      <c r="U638" s="11"/>
    </row>
    <row r="639" spans="1:21" ht="25.5">
      <c r="A639" s="319">
        <v>5.3</v>
      </c>
      <c r="B639" s="320" t="s">
        <v>260</v>
      </c>
      <c r="C639" s="183">
        <v>1</v>
      </c>
      <c r="D639" s="66" t="s">
        <v>21</v>
      </c>
      <c r="E639" s="63"/>
      <c r="F639" s="91">
        <f t="shared" si="45"/>
        <v>0</v>
      </c>
      <c r="G639" s="16"/>
      <c r="H639" s="11"/>
      <c r="I639" s="17"/>
      <c r="J639" s="17"/>
      <c r="K639" s="11"/>
      <c r="L639" s="11"/>
      <c r="M639" s="11"/>
      <c r="N639" s="11"/>
      <c r="O639" s="11"/>
      <c r="P639" s="11"/>
      <c r="Q639" s="11"/>
      <c r="R639" s="11"/>
      <c r="S639" s="11"/>
      <c r="T639" s="11"/>
      <c r="U639" s="11"/>
    </row>
    <row r="640" spans="1:21" ht="25.5">
      <c r="A640" s="319">
        <v>5.4</v>
      </c>
      <c r="B640" s="320" t="s">
        <v>261</v>
      </c>
      <c r="C640" s="183">
        <v>2</v>
      </c>
      <c r="D640" s="66" t="s">
        <v>21</v>
      </c>
      <c r="E640" s="63"/>
      <c r="F640" s="91">
        <f t="shared" si="45"/>
        <v>0</v>
      </c>
      <c r="G640" s="16"/>
      <c r="H640" s="11"/>
      <c r="I640" s="17"/>
      <c r="J640" s="17"/>
      <c r="K640" s="11"/>
      <c r="L640" s="11"/>
      <c r="M640" s="11"/>
      <c r="N640" s="11"/>
      <c r="O640" s="11"/>
      <c r="P640" s="11"/>
      <c r="Q640" s="11"/>
      <c r="R640" s="11"/>
      <c r="S640" s="11"/>
      <c r="T640" s="11"/>
      <c r="U640" s="11"/>
    </row>
    <row r="641" spans="1:21" ht="25.5">
      <c r="A641" s="319">
        <v>5.5</v>
      </c>
      <c r="B641" s="320" t="s">
        <v>262</v>
      </c>
      <c r="C641" s="183">
        <v>1</v>
      </c>
      <c r="D641" s="66" t="s">
        <v>21</v>
      </c>
      <c r="E641" s="63"/>
      <c r="F641" s="91">
        <f t="shared" si="45"/>
        <v>0</v>
      </c>
      <c r="G641" s="16"/>
      <c r="H641" s="11"/>
      <c r="I641" s="17"/>
      <c r="J641" s="17"/>
      <c r="K641" s="11"/>
      <c r="L641" s="11"/>
      <c r="M641" s="11"/>
      <c r="N641" s="11"/>
      <c r="O641" s="11"/>
      <c r="P641" s="11"/>
      <c r="Q641" s="11"/>
      <c r="R641" s="11"/>
      <c r="S641" s="11"/>
      <c r="T641" s="11"/>
      <c r="U641" s="11"/>
    </row>
    <row r="642" spans="1:21" ht="25.5">
      <c r="A642" s="319">
        <v>5.6</v>
      </c>
      <c r="B642" s="320" t="s">
        <v>263</v>
      </c>
      <c r="C642" s="183">
        <v>4</v>
      </c>
      <c r="D642" s="66" t="s">
        <v>21</v>
      </c>
      <c r="E642" s="63"/>
      <c r="F642" s="91">
        <f t="shared" si="45"/>
        <v>0</v>
      </c>
      <c r="G642" s="16"/>
      <c r="H642" s="11"/>
      <c r="I642" s="17"/>
      <c r="J642" s="17"/>
      <c r="K642" s="11"/>
      <c r="L642" s="11"/>
      <c r="M642" s="11"/>
      <c r="N642" s="11"/>
      <c r="O642" s="11"/>
      <c r="P642" s="11"/>
      <c r="Q642" s="11"/>
      <c r="R642" s="11"/>
      <c r="S642" s="11"/>
      <c r="T642" s="11"/>
      <c r="U642" s="11"/>
    </row>
    <row r="643" spans="1:21" ht="25.5">
      <c r="A643" s="319">
        <v>5.7</v>
      </c>
      <c r="B643" s="320" t="s">
        <v>264</v>
      </c>
      <c r="C643" s="183">
        <v>10</v>
      </c>
      <c r="D643" s="66" t="s">
        <v>21</v>
      </c>
      <c r="E643" s="63"/>
      <c r="F643" s="91">
        <f t="shared" si="45"/>
        <v>0</v>
      </c>
      <c r="G643" s="16"/>
      <c r="H643" s="11"/>
      <c r="I643" s="17"/>
      <c r="J643" s="17"/>
      <c r="K643" s="11"/>
      <c r="L643" s="11"/>
      <c r="M643" s="11"/>
      <c r="N643" s="11"/>
      <c r="O643" s="11"/>
      <c r="P643" s="11"/>
      <c r="Q643" s="11"/>
      <c r="R643" s="11"/>
      <c r="S643" s="11"/>
      <c r="T643" s="11"/>
      <c r="U643" s="11"/>
    </row>
    <row r="644" spans="1:21" ht="25.5">
      <c r="A644" s="319">
        <v>5.8</v>
      </c>
      <c r="B644" s="320" t="s">
        <v>265</v>
      </c>
      <c r="C644" s="183">
        <v>4</v>
      </c>
      <c r="D644" s="66" t="s">
        <v>21</v>
      </c>
      <c r="E644" s="63"/>
      <c r="F644" s="91">
        <f t="shared" si="45"/>
        <v>0</v>
      </c>
      <c r="G644" s="16"/>
      <c r="H644" s="11"/>
      <c r="I644" s="17"/>
      <c r="J644" s="17"/>
      <c r="K644" s="11"/>
      <c r="L644" s="11"/>
      <c r="M644" s="11"/>
      <c r="N644" s="11"/>
      <c r="O644" s="11"/>
      <c r="P644" s="11"/>
      <c r="Q644" s="11"/>
      <c r="R644" s="11"/>
      <c r="S644" s="11"/>
      <c r="T644" s="11"/>
      <c r="U644" s="11"/>
    </row>
    <row r="645" spans="1:21" ht="25.5">
      <c r="A645" s="319">
        <v>5.9</v>
      </c>
      <c r="B645" s="320" t="s">
        <v>266</v>
      </c>
      <c r="C645" s="251">
        <v>8</v>
      </c>
      <c r="D645" s="247" t="s">
        <v>21</v>
      </c>
      <c r="E645" s="61"/>
      <c r="F645" s="91">
        <f t="shared" si="45"/>
        <v>0</v>
      </c>
      <c r="G645" s="16"/>
      <c r="H645" s="11"/>
      <c r="I645" s="17"/>
      <c r="J645" s="17"/>
      <c r="K645" s="11"/>
      <c r="L645" s="11"/>
      <c r="M645" s="11"/>
      <c r="N645" s="11"/>
      <c r="O645" s="11"/>
      <c r="P645" s="11"/>
      <c r="Q645" s="11"/>
      <c r="R645" s="11"/>
      <c r="S645" s="11"/>
      <c r="T645" s="11"/>
      <c r="U645" s="11"/>
    </row>
    <row r="646" spans="1:21" ht="25.5">
      <c r="A646" s="321">
        <v>5.0999999999999996</v>
      </c>
      <c r="B646" s="320" t="s">
        <v>208</v>
      </c>
      <c r="C646" s="251">
        <v>1</v>
      </c>
      <c r="D646" s="247" t="s">
        <v>21</v>
      </c>
      <c r="E646" s="61"/>
      <c r="F646" s="91">
        <f t="shared" si="45"/>
        <v>0</v>
      </c>
      <c r="G646" s="16"/>
      <c r="H646" s="11"/>
      <c r="I646" s="17"/>
      <c r="J646" s="17"/>
      <c r="K646" s="11"/>
      <c r="L646" s="11"/>
      <c r="M646" s="11"/>
      <c r="N646" s="11"/>
      <c r="O646" s="11"/>
      <c r="P646" s="11"/>
      <c r="Q646" s="11"/>
      <c r="R646" s="11"/>
      <c r="S646" s="11"/>
      <c r="T646" s="11"/>
      <c r="U646" s="11"/>
    </row>
    <row r="647" spans="1:21" ht="25.5">
      <c r="A647" s="166">
        <v>5.1100000000000003</v>
      </c>
      <c r="B647" s="320" t="s">
        <v>267</v>
      </c>
      <c r="C647" s="251">
        <v>2</v>
      </c>
      <c r="D647" s="247" t="s">
        <v>21</v>
      </c>
      <c r="E647" s="61"/>
      <c r="F647" s="91">
        <f t="shared" si="45"/>
        <v>0</v>
      </c>
      <c r="G647" s="16"/>
      <c r="H647" s="11"/>
      <c r="I647" s="17"/>
      <c r="J647" s="17"/>
      <c r="K647" s="11"/>
      <c r="L647" s="11"/>
      <c r="M647" s="11"/>
      <c r="N647" s="11"/>
      <c r="O647" s="11"/>
      <c r="P647" s="11"/>
      <c r="Q647" s="11"/>
      <c r="R647" s="11"/>
      <c r="S647" s="11"/>
      <c r="T647" s="11"/>
      <c r="U647" s="11"/>
    </row>
    <row r="648" spans="1:21" ht="25.5">
      <c r="A648" s="321">
        <v>5.12</v>
      </c>
      <c r="B648" s="320" t="s">
        <v>268</v>
      </c>
      <c r="C648" s="251">
        <v>1</v>
      </c>
      <c r="D648" s="247" t="s">
        <v>21</v>
      </c>
      <c r="E648" s="61"/>
      <c r="F648" s="91">
        <f t="shared" si="45"/>
        <v>0</v>
      </c>
      <c r="G648" s="16"/>
      <c r="H648" s="11"/>
      <c r="I648" s="17"/>
      <c r="J648" s="17"/>
      <c r="K648" s="11"/>
      <c r="L648" s="11"/>
      <c r="M648" s="11"/>
      <c r="N648" s="11"/>
      <c r="O648" s="11"/>
      <c r="P648" s="11"/>
      <c r="Q648" s="11"/>
      <c r="R648" s="11"/>
      <c r="S648" s="11"/>
      <c r="T648" s="11"/>
      <c r="U648" s="11"/>
    </row>
    <row r="649" spans="1:21" ht="25.5">
      <c r="A649" s="166">
        <v>5.13</v>
      </c>
      <c r="B649" s="320" t="s">
        <v>269</v>
      </c>
      <c r="C649" s="251">
        <v>3</v>
      </c>
      <c r="D649" s="247"/>
      <c r="E649" s="61"/>
      <c r="F649" s="91">
        <f t="shared" si="45"/>
        <v>0</v>
      </c>
      <c r="G649" s="16"/>
      <c r="H649" s="11"/>
      <c r="I649" s="17"/>
      <c r="J649" s="17"/>
      <c r="K649" s="11"/>
      <c r="L649" s="11"/>
      <c r="M649" s="11"/>
      <c r="N649" s="11"/>
      <c r="O649" s="11"/>
      <c r="P649" s="11"/>
      <c r="Q649" s="11"/>
      <c r="R649" s="11"/>
      <c r="S649" s="11"/>
      <c r="T649" s="11"/>
      <c r="U649" s="11"/>
    </row>
    <row r="650" spans="1:21">
      <c r="A650" s="166">
        <v>5.14</v>
      </c>
      <c r="B650" s="434" t="s">
        <v>213</v>
      </c>
      <c r="C650" s="430">
        <v>64</v>
      </c>
      <c r="D650" s="431" t="s">
        <v>21</v>
      </c>
      <c r="E650" s="63"/>
      <c r="F650" s="91">
        <f>ROUND(C650*E650,2)</f>
        <v>0</v>
      </c>
      <c r="G650" s="16"/>
      <c r="H650" s="11"/>
      <c r="I650" s="17"/>
      <c r="J650" s="17"/>
      <c r="K650" s="11"/>
      <c r="L650" s="11"/>
      <c r="M650" s="11"/>
      <c r="N650" s="11"/>
      <c r="O650" s="11"/>
      <c r="P650" s="11"/>
      <c r="Q650" s="11"/>
      <c r="R650" s="11"/>
      <c r="S650" s="11"/>
      <c r="T650" s="11"/>
      <c r="U650" s="11"/>
    </row>
    <row r="651" spans="1:21">
      <c r="A651" s="166">
        <v>5.15</v>
      </c>
      <c r="B651" s="434" t="s">
        <v>214</v>
      </c>
      <c r="C651" s="430">
        <v>36</v>
      </c>
      <c r="D651" s="431" t="s">
        <v>21</v>
      </c>
      <c r="E651" s="63"/>
      <c r="F651" s="91">
        <f>ROUND(C651*E651,2)</f>
        <v>0</v>
      </c>
      <c r="G651" s="16"/>
      <c r="H651" s="11"/>
      <c r="I651" s="17"/>
      <c r="J651" s="17"/>
      <c r="K651" s="11"/>
      <c r="L651" s="11"/>
      <c r="M651" s="11"/>
      <c r="N651" s="11"/>
      <c r="O651" s="11"/>
      <c r="P651" s="11"/>
      <c r="Q651" s="11"/>
      <c r="R651" s="11"/>
      <c r="S651" s="11"/>
      <c r="T651" s="11"/>
      <c r="U651" s="11"/>
    </row>
    <row r="652" spans="1:21">
      <c r="A652" s="166">
        <v>5.16</v>
      </c>
      <c r="B652" s="434" t="s">
        <v>215</v>
      </c>
      <c r="C652" s="430">
        <v>1</v>
      </c>
      <c r="D652" s="431" t="s">
        <v>21</v>
      </c>
      <c r="E652" s="63"/>
      <c r="F652" s="91">
        <f>ROUND(C652*E652,2)</f>
        <v>0</v>
      </c>
      <c r="G652" s="16"/>
      <c r="H652" s="11"/>
      <c r="I652" s="17"/>
      <c r="J652" s="17"/>
      <c r="K652" s="11"/>
      <c r="L652" s="11"/>
      <c r="M652" s="11"/>
      <c r="N652" s="11"/>
      <c r="O652" s="11"/>
      <c r="P652" s="11"/>
      <c r="Q652" s="11"/>
      <c r="R652" s="11"/>
      <c r="S652" s="11"/>
      <c r="T652" s="11"/>
      <c r="U652" s="11"/>
    </row>
    <row r="653" spans="1:21" ht="25.5">
      <c r="A653" s="441">
        <v>5.17</v>
      </c>
      <c r="B653" s="440" t="s">
        <v>497</v>
      </c>
      <c r="C653" s="183">
        <v>6</v>
      </c>
      <c r="D653" s="66" t="s">
        <v>21</v>
      </c>
      <c r="E653" s="63"/>
      <c r="F653" s="91">
        <f>ROUND(C653*E653,2)</f>
        <v>0</v>
      </c>
      <c r="G653" s="16"/>
      <c r="H653" s="11"/>
      <c r="I653" s="17"/>
      <c r="J653" s="17"/>
      <c r="K653" s="11"/>
      <c r="L653" s="11"/>
      <c r="M653" s="11"/>
      <c r="N653" s="11"/>
      <c r="O653" s="11"/>
      <c r="P653" s="11"/>
      <c r="Q653" s="11"/>
      <c r="R653" s="11"/>
      <c r="S653" s="11"/>
      <c r="T653" s="11"/>
      <c r="U653" s="11"/>
    </row>
    <row r="654" spans="1:21" ht="25.5">
      <c r="A654" s="442">
        <v>5.18</v>
      </c>
      <c r="B654" s="440" t="s">
        <v>498</v>
      </c>
      <c r="C654" s="183">
        <v>1</v>
      </c>
      <c r="D654" s="66" t="s">
        <v>21</v>
      </c>
      <c r="E654" s="63"/>
      <c r="F654" s="91">
        <f t="shared" si="45"/>
        <v>0</v>
      </c>
      <c r="G654" s="16"/>
      <c r="H654" s="11"/>
      <c r="I654" s="17"/>
      <c r="J654" s="17"/>
      <c r="K654" s="11"/>
      <c r="L654" s="11"/>
      <c r="M654" s="11"/>
      <c r="N654" s="11"/>
      <c r="O654" s="11"/>
      <c r="P654" s="11"/>
      <c r="Q654" s="11"/>
      <c r="R654" s="11"/>
      <c r="S654" s="11"/>
      <c r="T654" s="11"/>
      <c r="U654" s="11"/>
    </row>
    <row r="655" spans="1:21">
      <c r="A655" s="442">
        <v>5.19</v>
      </c>
      <c r="B655" s="440" t="s">
        <v>270</v>
      </c>
      <c r="C655" s="430">
        <v>9</v>
      </c>
      <c r="D655" s="431" t="s">
        <v>21</v>
      </c>
      <c r="E655" s="61"/>
      <c r="F655" s="91">
        <f t="shared" si="45"/>
        <v>0</v>
      </c>
      <c r="G655" s="16"/>
      <c r="H655" s="11"/>
      <c r="I655" s="17"/>
      <c r="J655" s="17"/>
      <c r="K655" s="11"/>
      <c r="L655" s="11"/>
      <c r="M655" s="11"/>
      <c r="N655" s="11"/>
      <c r="O655" s="11"/>
      <c r="P655" s="11"/>
      <c r="Q655" s="11"/>
      <c r="R655" s="11"/>
      <c r="S655" s="11"/>
      <c r="T655" s="11"/>
      <c r="U655" s="11"/>
    </row>
    <row r="656" spans="1:21">
      <c r="A656" s="142"/>
      <c r="B656" s="163"/>
      <c r="C656" s="183"/>
      <c r="D656" s="66"/>
      <c r="E656" s="63"/>
      <c r="F656" s="91"/>
      <c r="G656" s="16"/>
      <c r="H656" s="11"/>
      <c r="I656" s="17"/>
      <c r="J656" s="17"/>
      <c r="K656" s="11"/>
      <c r="L656" s="11"/>
      <c r="M656" s="11"/>
      <c r="N656" s="11"/>
      <c r="O656" s="11"/>
      <c r="P656" s="11"/>
      <c r="Q656" s="11"/>
      <c r="R656" s="11"/>
      <c r="S656" s="11"/>
      <c r="T656" s="11"/>
      <c r="U656" s="11"/>
    </row>
    <row r="657" spans="1:21" ht="25.5">
      <c r="A657" s="167">
        <v>6</v>
      </c>
      <c r="B657" s="322" t="s">
        <v>217</v>
      </c>
      <c r="C657" s="183"/>
      <c r="D657" s="66"/>
      <c r="E657" s="63"/>
      <c r="F657" s="91"/>
      <c r="G657" s="16"/>
      <c r="H657" s="11"/>
      <c r="I657" s="17"/>
      <c r="J657" s="17"/>
      <c r="K657" s="11"/>
      <c r="L657" s="11"/>
      <c r="M657" s="11"/>
      <c r="N657" s="11"/>
      <c r="O657" s="11"/>
      <c r="P657" s="11"/>
      <c r="Q657" s="11"/>
      <c r="R657" s="11"/>
      <c r="S657" s="11"/>
      <c r="T657" s="11"/>
      <c r="U657" s="11"/>
    </row>
    <row r="658" spans="1:21" ht="63.75">
      <c r="A658" s="170">
        <v>6.1</v>
      </c>
      <c r="B658" s="320" t="s">
        <v>271</v>
      </c>
      <c r="C658" s="251">
        <v>3</v>
      </c>
      <c r="D658" s="247" t="s">
        <v>21</v>
      </c>
      <c r="E658" s="61"/>
      <c r="F658" s="98">
        <f>ROUND(C658*E658,2)</f>
        <v>0</v>
      </c>
      <c r="G658" s="16"/>
      <c r="H658" s="11"/>
      <c r="I658" s="17"/>
      <c r="J658" s="17"/>
      <c r="K658" s="11"/>
      <c r="L658" s="11"/>
      <c r="M658" s="11"/>
      <c r="N658" s="11"/>
      <c r="O658" s="11"/>
      <c r="P658" s="11"/>
      <c r="Q658" s="11"/>
      <c r="R658" s="11"/>
      <c r="S658" s="11"/>
      <c r="T658" s="11"/>
      <c r="U658" s="11"/>
    </row>
    <row r="659" spans="1:21" ht="63.75">
      <c r="A659" s="170">
        <v>6.2</v>
      </c>
      <c r="B659" s="320" t="s">
        <v>272</v>
      </c>
      <c r="C659" s="251">
        <v>2</v>
      </c>
      <c r="D659" s="247" t="s">
        <v>21</v>
      </c>
      <c r="E659" s="61"/>
      <c r="F659" s="98">
        <f>ROUND(C659*E659,2)</f>
        <v>0</v>
      </c>
      <c r="G659" s="16"/>
      <c r="H659" s="11"/>
      <c r="I659" s="17"/>
      <c r="J659" s="17"/>
      <c r="K659" s="11"/>
      <c r="L659" s="11"/>
      <c r="M659" s="11"/>
      <c r="N659" s="11"/>
      <c r="O659" s="11"/>
      <c r="P659" s="11"/>
      <c r="Q659" s="11"/>
      <c r="R659" s="11"/>
      <c r="S659" s="11"/>
      <c r="T659" s="11"/>
      <c r="U659" s="11"/>
    </row>
    <row r="660" spans="1:21">
      <c r="A660" s="170">
        <v>6.3</v>
      </c>
      <c r="B660" s="163" t="s">
        <v>273</v>
      </c>
      <c r="C660" s="251">
        <v>5</v>
      </c>
      <c r="D660" s="247" t="s">
        <v>21</v>
      </c>
      <c r="E660" s="61"/>
      <c r="F660" s="98">
        <f>ROUND(C660*E660,2)</f>
        <v>0</v>
      </c>
      <c r="G660" s="16"/>
      <c r="H660" s="11"/>
      <c r="I660" s="17"/>
      <c r="J660" s="17"/>
      <c r="K660" s="11"/>
      <c r="L660" s="11"/>
      <c r="M660" s="11"/>
      <c r="N660" s="11"/>
      <c r="O660" s="11"/>
      <c r="P660" s="11"/>
      <c r="Q660" s="11"/>
      <c r="R660" s="11"/>
      <c r="S660" s="11"/>
      <c r="T660" s="11"/>
      <c r="U660" s="11"/>
    </row>
    <row r="661" spans="1:21">
      <c r="A661" s="170"/>
      <c r="B661" s="163"/>
      <c r="C661" s="183"/>
      <c r="D661" s="66"/>
      <c r="E661" s="63"/>
      <c r="F661" s="91"/>
      <c r="G661" s="16"/>
      <c r="H661" s="11"/>
      <c r="I661" s="17"/>
      <c r="J661" s="17"/>
      <c r="K661" s="11"/>
      <c r="L661" s="11"/>
      <c r="M661" s="11"/>
      <c r="N661" s="11"/>
      <c r="O661" s="11"/>
      <c r="P661" s="11"/>
      <c r="Q661" s="11"/>
      <c r="R661" s="11"/>
      <c r="S661" s="11"/>
      <c r="T661" s="11"/>
      <c r="U661" s="11"/>
    </row>
    <row r="662" spans="1:21">
      <c r="A662" s="167">
        <v>7</v>
      </c>
      <c r="B662" s="168" t="s">
        <v>16</v>
      </c>
      <c r="C662" s="324"/>
      <c r="D662" s="66"/>
      <c r="E662" s="63"/>
      <c r="F662" s="91"/>
      <c r="G662" s="16"/>
      <c r="H662" s="11"/>
      <c r="I662" s="17"/>
      <c r="J662" s="17"/>
      <c r="K662" s="11"/>
      <c r="L662" s="11"/>
      <c r="M662" s="11"/>
      <c r="N662" s="11"/>
      <c r="O662" s="11"/>
      <c r="P662" s="11"/>
      <c r="Q662" s="11"/>
      <c r="R662" s="11"/>
      <c r="S662" s="11"/>
      <c r="T662" s="11"/>
      <c r="U662" s="11"/>
    </row>
    <row r="663" spans="1:21">
      <c r="A663" s="170">
        <v>7.1</v>
      </c>
      <c r="B663" s="171" t="s">
        <v>274</v>
      </c>
      <c r="C663" s="183">
        <v>1886.61</v>
      </c>
      <c r="D663" s="66" t="s">
        <v>10</v>
      </c>
      <c r="E663" s="63"/>
      <c r="F663" s="91">
        <f>ROUND(C663*E663,2)</f>
        <v>0</v>
      </c>
      <c r="G663" s="16"/>
      <c r="H663" s="11"/>
      <c r="I663" s="17"/>
      <c r="J663" s="17"/>
      <c r="K663" s="11"/>
      <c r="L663" s="11"/>
      <c r="M663" s="11"/>
      <c r="N663" s="11"/>
      <c r="O663" s="11"/>
      <c r="P663" s="11"/>
      <c r="Q663" s="11"/>
      <c r="R663" s="11"/>
      <c r="S663" s="11"/>
      <c r="T663" s="11"/>
      <c r="U663" s="11"/>
    </row>
    <row r="664" spans="1:21">
      <c r="A664" s="170">
        <v>7.2</v>
      </c>
      <c r="B664" s="171" t="s">
        <v>164</v>
      </c>
      <c r="C664" s="183">
        <v>2354.61</v>
      </c>
      <c r="D664" s="66" t="s">
        <v>10</v>
      </c>
      <c r="E664" s="63"/>
      <c r="F664" s="91">
        <f>ROUND(C664*E664,2)</f>
        <v>0</v>
      </c>
      <c r="G664" s="16"/>
      <c r="H664" s="11"/>
      <c r="I664" s="17"/>
      <c r="J664" s="17"/>
      <c r="K664" s="11"/>
      <c r="L664" s="11"/>
      <c r="M664" s="11"/>
      <c r="N664" s="11"/>
      <c r="O664" s="11"/>
      <c r="P664" s="11"/>
      <c r="Q664" s="11"/>
      <c r="R664" s="11"/>
      <c r="S664" s="11"/>
      <c r="T664" s="11"/>
      <c r="U664" s="11"/>
    </row>
    <row r="665" spans="1:21">
      <c r="A665" s="170"/>
      <c r="B665" s="171"/>
      <c r="C665" s="183"/>
      <c r="D665" s="66"/>
      <c r="E665" s="63"/>
      <c r="F665" s="91"/>
      <c r="G665" s="16"/>
      <c r="H665" s="11"/>
      <c r="I665" s="17"/>
      <c r="J665" s="17"/>
      <c r="K665" s="11"/>
      <c r="L665" s="11"/>
      <c r="M665" s="11"/>
      <c r="N665" s="11"/>
      <c r="O665" s="11"/>
      <c r="P665" s="11"/>
      <c r="Q665" s="11"/>
      <c r="R665" s="11"/>
      <c r="S665" s="11"/>
      <c r="T665" s="11"/>
      <c r="U665" s="11"/>
    </row>
    <row r="666" spans="1:21">
      <c r="A666" s="164">
        <v>8</v>
      </c>
      <c r="B666" s="322" t="s">
        <v>275</v>
      </c>
      <c r="C666" s="293"/>
      <c r="D666" s="294"/>
      <c r="E666" s="70"/>
      <c r="F666" s="91"/>
      <c r="G666" s="16"/>
      <c r="H666" s="11"/>
      <c r="I666" s="17"/>
      <c r="J666" s="17"/>
      <c r="K666" s="11"/>
      <c r="L666" s="11"/>
      <c r="M666" s="11"/>
      <c r="N666" s="11"/>
      <c r="O666" s="11"/>
      <c r="P666" s="11"/>
      <c r="Q666" s="11"/>
      <c r="R666" s="11"/>
      <c r="S666" s="11"/>
      <c r="T666" s="11"/>
      <c r="U666" s="11"/>
    </row>
    <row r="667" spans="1:21">
      <c r="A667" s="142">
        <v>8.1</v>
      </c>
      <c r="B667" s="320" t="s">
        <v>276</v>
      </c>
      <c r="C667" s="336">
        <v>200</v>
      </c>
      <c r="D667" s="294" t="s">
        <v>21</v>
      </c>
      <c r="E667" s="70"/>
      <c r="F667" s="91">
        <f t="shared" ref="F667:F678" si="46">ROUND(C667*E667,2)</f>
        <v>0</v>
      </c>
      <c r="G667" s="16"/>
      <c r="H667" s="11"/>
      <c r="I667" s="17"/>
      <c r="J667" s="17"/>
      <c r="K667" s="11"/>
      <c r="L667" s="11"/>
      <c r="M667" s="11"/>
      <c r="N667" s="11"/>
      <c r="O667" s="11"/>
      <c r="P667" s="11"/>
      <c r="Q667" s="11"/>
      <c r="R667" s="11"/>
      <c r="S667" s="11"/>
      <c r="T667" s="11"/>
      <c r="U667" s="11"/>
    </row>
    <row r="668" spans="1:21" ht="25.5">
      <c r="A668" s="142">
        <f>+A667+0.1</f>
        <v>8.1999999999999993</v>
      </c>
      <c r="B668" s="320" t="s">
        <v>277</v>
      </c>
      <c r="C668" s="337">
        <v>1200</v>
      </c>
      <c r="D668" s="247" t="s">
        <v>10</v>
      </c>
      <c r="E668" s="61"/>
      <c r="F668" s="98">
        <f t="shared" si="46"/>
        <v>0</v>
      </c>
      <c r="G668" s="16"/>
      <c r="H668" s="11"/>
      <c r="I668" s="17"/>
      <c r="J668" s="17"/>
      <c r="K668" s="11"/>
      <c r="L668" s="11"/>
      <c r="M668" s="11"/>
      <c r="N668" s="11"/>
      <c r="O668" s="11"/>
      <c r="P668" s="11"/>
      <c r="Q668" s="11"/>
      <c r="R668" s="11"/>
      <c r="S668" s="11"/>
      <c r="T668" s="11"/>
      <c r="U668" s="11"/>
    </row>
    <row r="669" spans="1:21">
      <c r="A669" s="142">
        <f t="shared" ref="A669:A675" si="47">+A668+0.1</f>
        <v>8.2999999999999989</v>
      </c>
      <c r="B669" s="320" t="s">
        <v>278</v>
      </c>
      <c r="C669" s="336">
        <v>200</v>
      </c>
      <c r="D669" s="294" t="s">
        <v>21</v>
      </c>
      <c r="E669" s="70"/>
      <c r="F669" s="91">
        <f t="shared" si="46"/>
        <v>0</v>
      </c>
      <c r="G669" s="16"/>
      <c r="H669" s="11"/>
      <c r="I669" s="17"/>
      <c r="J669" s="17"/>
      <c r="K669" s="11"/>
      <c r="L669" s="11"/>
      <c r="M669" s="11"/>
      <c r="N669" s="11"/>
      <c r="O669" s="11"/>
      <c r="P669" s="11"/>
      <c r="Q669" s="11"/>
      <c r="R669" s="11"/>
      <c r="S669" s="11"/>
      <c r="T669" s="11"/>
      <c r="U669" s="11"/>
    </row>
    <row r="670" spans="1:21">
      <c r="A670" s="142">
        <f t="shared" si="47"/>
        <v>8.3999999999999986</v>
      </c>
      <c r="B670" s="320" t="s">
        <v>279</v>
      </c>
      <c r="C670" s="336">
        <v>400</v>
      </c>
      <c r="D670" s="294" t="s">
        <v>21</v>
      </c>
      <c r="E670" s="70"/>
      <c r="F670" s="91">
        <f t="shared" si="46"/>
        <v>0</v>
      </c>
      <c r="G670" s="16"/>
      <c r="H670" s="11"/>
      <c r="I670" s="17"/>
      <c r="J670" s="17"/>
      <c r="K670" s="11"/>
      <c r="L670" s="11"/>
      <c r="M670" s="11"/>
      <c r="N670" s="11"/>
      <c r="O670" s="11"/>
      <c r="P670" s="11"/>
      <c r="Q670" s="11"/>
      <c r="R670" s="11"/>
      <c r="S670" s="11"/>
      <c r="T670" s="11"/>
      <c r="U670" s="11"/>
    </row>
    <row r="671" spans="1:21">
      <c r="A671" s="142">
        <f t="shared" si="47"/>
        <v>8.4999999999999982</v>
      </c>
      <c r="B671" s="264" t="s">
        <v>280</v>
      </c>
      <c r="C671" s="336">
        <v>200</v>
      </c>
      <c r="D671" s="294" t="s">
        <v>21</v>
      </c>
      <c r="E671" s="70"/>
      <c r="F671" s="91">
        <f t="shared" si="46"/>
        <v>0</v>
      </c>
      <c r="G671" s="16"/>
      <c r="H671" s="11"/>
      <c r="I671" s="17"/>
      <c r="J671" s="17"/>
      <c r="K671" s="11"/>
      <c r="L671" s="11"/>
      <c r="M671" s="11"/>
      <c r="N671" s="11"/>
      <c r="O671" s="11"/>
      <c r="P671" s="11"/>
      <c r="Q671" s="11"/>
      <c r="R671" s="11"/>
      <c r="S671" s="11"/>
      <c r="T671" s="11"/>
      <c r="U671" s="11"/>
    </row>
    <row r="672" spans="1:21">
      <c r="A672" s="142">
        <f t="shared" si="47"/>
        <v>8.5999999999999979</v>
      </c>
      <c r="B672" s="264" t="s">
        <v>281</v>
      </c>
      <c r="C672" s="336">
        <v>200</v>
      </c>
      <c r="D672" s="294" t="s">
        <v>21</v>
      </c>
      <c r="E672" s="70"/>
      <c r="F672" s="91">
        <f t="shared" si="46"/>
        <v>0</v>
      </c>
      <c r="G672" s="16"/>
      <c r="H672" s="11"/>
      <c r="I672" s="17"/>
      <c r="J672" s="17"/>
      <c r="K672" s="11"/>
      <c r="L672" s="11"/>
      <c r="M672" s="11"/>
      <c r="N672" s="11"/>
      <c r="O672" s="11"/>
      <c r="P672" s="11"/>
      <c r="Q672" s="11"/>
      <c r="R672" s="11"/>
      <c r="S672" s="11"/>
      <c r="T672" s="11"/>
      <c r="U672" s="11"/>
    </row>
    <row r="673" spans="1:21">
      <c r="A673" s="142">
        <f t="shared" si="47"/>
        <v>8.6999999999999975</v>
      </c>
      <c r="B673" s="264" t="s">
        <v>282</v>
      </c>
      <c r="C673" s="336">
        <v>200</v>
      </c>
      <c r="D673" s="294" t="s">
        <v>21</v>
      </c>
      <c r="E673" s="70"/>
      <c r="F673" s="91">
        <f t="shared" si="46"/>
        <v>0</v>
      </c>
      <c r="G673" s="16"/>
      <c r="H673" s="11"/>
      <c r="I673" s="17"/>
      <c r="J673" s="17"/>
      <c r="K673" s="11"/>
      <c r="L673" s="11"/>
      <c r="M673" s="11"/>
      <c r="N673" s="11"/>
      <c r="O673" s="11"/>
      <c r="P673" s="11"/>
      <c r="Q673" s="11"/>
      <c r="R673" s="11"/>
      <c r="S673" s="11"/>
      <c r="T673" s="11"/>
      <c r="U673" s="11"/>
    </row>
    <row r="674" spans="1:21">
      <c r="A674" s="142">
        <f t="shared" si="47"/>
        <v>8.7999999999999972</v>
      </c>
      <c r="B674" s="264" t="s">
        <v>283</v>
      </c>
      <c r="C674" s="336">
        <v>200</v>
      </c>
      <c r="D674" s="294" t="s">
        <v>21</v>
      </c>
      <c r="E674" s="70"/>
      <c r="F674" s="91">
        <f t="shared" si="46"/>
        <v>0</v>
      </c>
      <c r="G674" s="16"/>
      <c r="H674" s="11"/>
      <c r="I674" s="17"/>
      <c r="J674" s="17"/>
      <c r="K674" s="11"/>
      <c r="L674" s="11"/>
      <c r="M674" s="11"/>
      <c r="N674" s="11"/>
      <c r="O674" s="11"/>
      <c r="P674" s="11"/>
      <c r="Q674" s="11"/>
      <c r="R674" s="11"/>
      <c r="S674" s="11"/>
      <c r="T674" s="11"/>
      <c r="U674" s="11"/>
    </row>
    <row r="675" spans="1:21">
      <c r="A675" s="142">
        <f t="shared" si="47"/>
        <v>8.8999999999999968</v>
      </c>
      <c r="B675" s="264" t="s">
        <v>284</v>
      </c>
      <c r="C675" s="336">
        <v>200</v>
      </c>
      <c r="D675" s="294" t="s">
        <v>21</v>
      </c>
      <c r="E675" s="70"/>
      <c r="F675" s="91">
        <f t="shared" si="46"/>
        <v>0</v>
      </c>
      <c r="G675" s="16"/>
      <c r="H675" s="11"/>
      <c r="I675" s="17"/>
      <c r="J675" s="17"/>
      <c r="K675" s="11"/>
      <c r="L675" s="11"/>
      <c r="M675" s="11"/>
      <c r="N675" s="11"/>
      <c r="O675" s="11"/>
      <c r="P675" s="11"/>
      <c r="Q675" s="11"/>
      <c r="R675" s="11"/>
      <c r="S675" s="11"/>
      <c r="T675" s="11"/>
      <c r="U675" s="11"/>
    </row>
    <row r="676" spans="1:21">
      <c r="A676" s="166">
        <v>8.1</v>
      </c>
      <c r="B676" s="264" t="s">
        <v>285</v>
      </c>
      <c r="C676" s="336">
        <v>200</v>
      </c>
      <c r="D676" s="294" t="s">
        <v>21</v>
      </c>
      <c r="E676" s="70"/>
      <c r="F676" s="91">
        <f t="shared" si="46"/>
        <v>0</v>
      </c>
      <c r="G676" s="16"/>
      <c r="H676" s="11"/>
      <c r="I676" s="17"/>
      <c r="J676" s="17"/>
      <c r="K676" s="11"/>
      <c r="L676" s="11"/>
      <c r="M676" s="11"/>
      <c r="N676" s="11"/>
      <c r="O676" s="11"/>
      <c r="P676" s="11"/>
      <c r="Q676" s="11"/>
      <c r="R676" s="11"/>
      <c r="S676" s="11"/>
      <c r="T676" s="11"/>
      <c r="U676" s="11"/>
    </row>
    <row r="677" spans="1:21">
      <c r="A677" s="142">
        <v>8.11</v>
      </c>
      <c r="B677" s="264" t="s">
        <v>286</v>
      </c>
      <c r="C677" s="336">
        <v>396</v>
      </c>
      <c r="D677" s="294" t="s">
        <v>18</v>
      </c>
      <c r="E677" s="112"/>
      <c r="F677" s="91">
        <f t="shared" si="46"/>
        <v>0</v>
      </c>
      <c r="G677" s="16"/>
      <c r="H677" s="11"/>
      <c r="I677" s="17"/>
      <c r="J677" s="17"/>
      <c r="K677" s="11"/>
      <c r="L677" s="11"/>
      <c r="M677" s="11"/>
      <c r="N677" s="11"/>
      <c r="O677" s="11"/>
      <c r="P677" s="11"/>
      <c r="Q677" s="11"/>
      <c r="R677" s="11"/>
      <c r="S677" s="11"/>
      <c r="T677" s="11"/>
      <c r="U677" s="11"/>
    </row>
    <row r="678" spans="1:21">
      <c r="A678" s="142">
        <v>8.1199999999999992</v>
      </c>
      <c r="B678" s="264" t="s">
        <v>287</v>
      </c>
      <c r="C678" s="336">
        <v>200</v>
      </c>
      <c r="D678" s="294" t="s">
        <v>21</v>
      </c>
      <c r="E678" s="70"/>
      <c r="F678" s="91">
        <f t="shared" si="46"/>
        <v>0</v>
      </c>
      <c r="G678" s="16"/>
      <c r="H678" s="11"/>
      <c r="I678" s="17"/>
      <c r="J678" s="17"/>
      <c r="K678" s="11"/>
      <c r="L678" s="11"/>
      <c r="M678" s="11"/>
      <c r="N678" s="11"/>
      <c r="O678" s="11"/>
      <c r="P678" s="11"/>
      <c r="Q678" s="11"/>
      <c r="R678" s="11"/>
      <c r="S678" s="11"/>
      <c r="T678" s="11"/>
      <c r="U678" s="11"/>
    </row>
    <row r="679" spans="1:21">
      <c r="A679" s="166"/>
      <c r="B679" s="264"/>
      <c r="C679" s="336"/>
      <c r="D679" s="294"/>
      <c r="E679" s="70"/>
      <c r="F679" s="91"/>
      <c r="G679" s="16"/>
      <c r="H679" s="11"/>
      <c r="I679" s="17"/>
      <c r="J679" s="17"/>
      <c r="K679" s="11"/>
      <c r="L679" s="11"/>
      <c r="M679" s="11"/>
      <c r="N679" s="11"/>
      <c r="O679" s="11"/>
      <c r="P679" s="11"/>
      <c r="Q679" s="11"/>
      <c r="R679" s="11"/>
      <c r="S679" s="11"/>
      <c r="T679" s="11"/>
      <c r="U679" s="11"/>
    </row>
    <row r="680" spans="1:21" ht="38.25">
      <c r="A680" s="443">
        <v>9</v>
      </c>
      <c r="B680" s="199" t="s">
        <v>156</v>
      </c>
      <c r="C680" s="251">
        <f>+C617</f>
        <v>4668.7299999999996</v>
      </c>
      <c r="D680" s="247" t="s">
        <v>10</v>
      </c>
      <c r="E680" s="61"/>
      <c r="F680" s="98">
        <f t="shared" ref="F680:F682" si="48">ROUND(C680*E680,2)</f>
        <v>0</v>
      </c>
      <c r="G680" s="16"/>
      <c r="H680" s="11"/>
      <c r="I680" s="17"/>
      <c r="J680" s="17"/>
      <c r="K680" s="11"/>
      <c r="L680" s="11"/>
      <c r="M680" s="11"/>
      <c r="N680" s="11"/>
      <c r="O680" s="11"/>
      <c r="P680" s="11"/>
      <c r="Q680" s="11"/>
      <c r="R680" s="11"/>
      <c r="S680" s="11"/>
      <c r="T680" s="11"/>
      <c r="U680" s="11"/>
    </row>
    <row r="681" spans="1:21" ht="63.75">
      <c r="A681" s="443">
        <v>10</v>
      </c>
      <c r="B681" s="199" t="s">
        <v>157</v>
      </c>
      <c r="C681" s="251">
        <f>+C680</f>
        <v>4668.7299999999996</v>
      </c>
      <c r="D681" s="247" t="s">
        <v>10</v>
      </c>
      <c r="E681" s="61"/>
      <c r="F681" s="98">
        <f t="shared" si="48"/>
        <v>0</v>
      </c>
      <c r="G681" s="16"/>
      <c r="H681" s="11"/>
      <c r="I681" s="17"/>
      <c r="J681" s="17"/>
      <c r="K681" s="11"/>
      <c r="L681" s="11"/>
      <c r="M681" s="11"/>
      <c r="N681" s="11"/>
      <c r="O681" s="11"/>
      <c r="P681" s="11"/>
      <c r="Q681" s="11"/>
      <c r="R681" s="11"/>
      <c r="S681" s="11"/>
      <c r="T681" s="11"/>
      <c r="U681" s="11"/>
    </row>
    <row r="682" spans="1:21" ht="38.25">
      <c r="A682" s="443">
        <v>11</v>
      </c>
      <c r="B682" s="184" t="s">
        <v>158</v>
      </c>
      <c r="C682" s="251">
        <f>+C680</f>
        <v>4668.7299999999996</v>
      </c>
      <c r="D682" s="247" t="s">
        <v>10</v>
      </c>
      <c r="E682" s="61"/>
      <c r="F682" s="98">
        <f t="shared" si="48"/>
        <v>0</v>
      </c>
      <c r="G682" s="16"/>
      <c r="H682" s="11"/>
      <c r="I682" s="17"/>
      <c r="J682" s="17"/>
      <c r="K682" s="11"/>
      <c r="L682" s="11"/>
      <c r="M682" s="11"/>
      <c r="N682" s="11"/>
      <c r="O682" s="11"/>
      <c r="P682" s="11"/>
      <c r="Q682" s="11"/>
      <c r="R682" s="11"/>
      <c r="S682" s="11"/>
      <c r="T682" s="11"/>
      <c r="U682" s="11"/>
    </row>
    <row r="683" spans="1:21">
      <c r="A683" s="278"/>
      <c r="B683" s="236" t="s">
        <v>466</v>
      </c>
      <c r="C683" s="338"/>
      <c r="D683" s="339"/>
      <c r="E683" s="132"/>
      <c r="F683" s="23">
        <f>SUM(F617:F682)</f>
        <v>0</v>
      </c>
      <c r="G683" s="16"/>
      <c r="H683" s="88"/>
      <c r="I683" s="17"/>
      <c r="J683" s="17"/>
      <c r="K683" s="11"/>
      <c r="L683" s="11"/>
      <c r="M683" s="11"/>
      <c r="N683" s="11"/>
      <c r="O683" s="11"/>
      <c r="P683" s="11"/>
      <c r="Q683" s="11"/>
      <c r="R683" s="11"/>
      <c r="S683" s="11"/>
      <c r="T683" s="11"/>
      <c r="U683" s="11"/>
    </row>
    <row r="684" spans="1:21">
      <c r="A684" s="259"/>
      <c r="B684" s="188"/>
      <c r="C684" s="293"/>
      <c r="D684" s="294"/>
      <c r="E684" s="70"/>
      <c r="F684" s="24"/>
      <c r="G684" s="16"/>
      <c r="H684" s="11"/>
      <c r="I684" s="17"/>
      <c r="J684" s="17"/>
      <c r="K684" s="11"/>
      <c r="L684" s="11"/>
      <c r="M684" s="11"/>
      <c r="N684" s="11"/>
      <c r="O684" s="11"/>
      <c r="P684" s="11"/>
      <c r="Q684" s="11"/>
      <c r="R684" s="11"/>
      <c r="S684" s="11"/>
      <c r="T684" s="11"/>
      <c r="U684" s="11"/>
    </row>
    <row r="685" spans="1:21">
      <c r="A685" s="340" t="s">
        <v>468</v>
      </c>
      <c r="B685" s="292" t="s">
        <v>24</v>
      </c>
      <c r="C685" s="293"/>
      <c r="D685" s="294"/>
      <c r="E685" s="70"/>
      <c r="F685" s="395"/>
      <c r="G685" s="16"/>
      <c r="H685" s="11"/>
      <c r="I685" s="17"/>
      <c r="J685" s="17"/>
      <c r="K685" s="11"/>
      <c r="L685" s="11"/>
      <c r="M685" s="11"/>
      <c r="N685" s="11"/>
      <c r="O685" s="11"/>
      <c r="P685" s="11"/>
      <c r="Q685" s="11"/>
      <c r="R685" s="11"/>
      <c r="S685" s="11"/>
      <c r="T685" s="11"/>
      <c r="U685" s="11"/>
    </row>
    <row r="686" spans="1:21">
      <c r="A686" s="295"/>
      <c r="B686" s="249"/>
      <c r="C686" s="293"/>
      <c r="D686" s="294"/>
      <c r="E686" s="70"/>
      <c r="F686" s="396"/>
      <c r="G686" s="16"/>
      <c r="H686" s="11"/>
      <c r="I686" s="17"/>
      <c r="J686" s="17"/>
      <c r="K686" s="11"/>
      <c r="L686" s="11"/>
      <c r="M686" s="11"/>
      <c r="N686" s="11"/>
      <c r="O686" s="11"/>
      <c r="P686" s="11"/>
      <c r="Q686" s="11"/>
      <c r="R686" s="11"/>
      <c r="S686" s="11"/>
      <c r="T686" s="11"/>
      <c r="U686" s="11"/>
    </row>
    <row r="687" spans="1:21">
      <c r="A687" s="341">
        <v>1</v>
      </c>
      <c r="B687" s="249" t="s">
        <v>226</v>
      </c>
      <c r="C687" s="293"/>
      <c r="D687" s="294"/>
      <c r="E687" s="70"/>
      <c r="F687" s="396"/>
      <c r="G687" s="16"/>
      <c r="H687" s="11"/>
      <c r="I687" s="17"/>
      <c r="J687" s="17"/>
      <c r="K687" s="11"/>
      <c r="L687" s="11"/>
      <c r="M687" s="11"/>
      <c r="N687" s="11"/>
      <c r="O687" s="11"/>
      <c r="P687" s="11"/>
      <c r="Q687" s="11"/>
      <c r="R687" s="11"/>
      <c r="S687" s="11"/>
      <c r="T687" s="11"/>
      <c r="U687" s="11"/>
    </row>
    <row r="688" spans="1:21">
      <c r="A688" s="297"/>
      <c r="B688" s="249"/>
      <c r="C688" s="293"/>
      <c r="D688" s="294"/>
      <c r="E688" s="70"/>
      <c r="F688" s="396"/>
      <c r="G688" s="16"/>
      <c r="H688" s="11"/>
      <c r="I688" s="17"/>
      <c r="J688" s="17"/>
      <c r="K688" s="11"/>
      <c r="L688" s="11"/>
      <c r="M688" s="11"/>
      <c r="N688" s="11"/>
      <c r="O688" s="11"/>
      <c r="P688" s="11"/>
      <c r="Q688" s="11"/>
      <c r="R688" s="11"/>
      <c r="S688" s="11"/>
      <c r="T688" s="11"/>
      <c r="U688" s="11"/>
    </row>
    <row r="689" spans="1:21">
      <c r="A689" s="305">
        <v>1.1000000000000001</v>
      </c>
      <c r="B689" s="249" t="s">
        <v>227</v>
      </c>
      <c r="C689" s="293"/>
      <c r="D689" s="294"/>
      <c r="E689" s="70"/>
      <c r="F689" s="396"/>
      <c r="G689" s="16"/>
      <c r="H689" s="11"/>
      <c r="I689" s="17"/>
      <c r="J689" s="17"/>
      <c r="K689" s="11"/>
      <c r="L689" s="11"/>
      <c r="M689" s="11"/>
      <c r="N689" s="11"/>
      <c r="O689" s="11"/>
      <c r="P689" s="11"/>
      <c r="Q689" s="11"/>
      <c r="R689" s="11"/>
      <c r="S689" s="11"/>
      <c r="T689" s="11"/>
      <c r="U689" s="11"/>
    </row>
    <row r="690" spans="1:21">
      <c r="A690" s="298" t="s">
        <v>469</v>
      </c>
      <c r="B690" s="299" t="s">
        <v>228</v>
      </c>
      <c r="C690" s="293">
        <v>75</v>
      </c>
      <c r="D690" s="294" t="s">
        <v>18</v>
      </c>
      <c r="E690" s="70"/>
      <c r="F690" s="72">
        <f>ROUND(E690*C690,2)</f>
        <v>0</v>
      </c>
      <c r="G690" s="16"/>
      <c r="H690" s="11"/>
      <c r="I690" s="17"/>
      <c r="J690" s="17"/>
      <c r="K690" s="11"/>
      <c r="L690" s="11"/>
      <c r="M690" s="11"/>
      <c r="N690" s="11"/>
      <c r="O690" s="11"/>
      <c r="P690" s="11"/>
      <c r="Q690" s="11"/>
      <c r="R690" s="11"/>
      <c r="S690" s="11"/>
      <c r="T690" s="11"/>
      <c r="U690" s="11"/>
    </row>
    <row r="691" spans="1:21" ht="25.5">
      <c r="A691" s="298" t="s">
        <v>470</v>
      </c>
      <c r="B691" s="299" t="s">
        <v>229</v>
      </c>
      <c r="C691" s="251">
        <v>93.75</v>
      </c>
      <c r="D691" s="247" t="s">
        <v>18</v>
      </c>
      <c r="E691" s="61"/>
      <c r="F691" s="65">
        <f>ROUND(E691*C691,2)</f>
        <v>0</v>
      </c>
      <c r="G691" s="16"/>
      <c r="H691" s="11"/>
      <c r="I691" s="17"/>
      <c r="J691" s="17"/>
      <c r="K691" s="11"/>
      <c r="L691" s="11"/>
      <c r="M691" s="11"/>
      <c r="N691" s="11"/>
      <c r="O691" s="11"/>
      <c r="P691" s="11"/>
      <c r="Q691" s="11"/>
      <c r="R691" s="11"/>
      <c r="S691" s="11"/>
      <c r="T691" s="11"/>
      <c r="U691" s="11"/>
    </row>
    <row r="692" spans="1:21">
      <c r="A692" s="295"/>
      <c r="B692" s="249"/>
      <c r="C692" s="293"/>
      <c r="D692" s="294"/>
      <c r="E692" s="70"/>
      <c r="F692" s="72"/>
      <c r="G692" s="16"/>
      <c r="H692" s="11"/>
      <c r="I692" s="17"/>
      <c r="J692" s="17"/>
      <c r="K692" s="11"/>
      <c r="L692" s="11"/>
      <c r="M692" s="11"/>
      <c r="N692" s="11"/>
      <c r="O692" s="11"/>
      <c r="P692" s="11"/>
      <c r="Q692" s="11"/>
      <c r="R692" s="11"/>
      <c r="S692" s="11"/>
      <c r="T692" s="11"/>
      <c r="U692" s="11"/>
    </row>
    <row r="693" spans="1:21">
      <c r="A693" s="305">
        <v>1.2</v>
      </c>
      <c r="B693" s="300" t="s">
        <v>230</v>
      </c>
      <c r="C693" s="293"/>
      <c r="D693" s="294"/>
      <c r="E693" s="70"/>
      <c r="F693" s="72"/>
      <c r="G693" s="16"/>
      <c r="H693" s="11"/>
      <c r="I693" s="17"/>
      <c r="J693" s="17"/>
      <c r="K693" s="11"/>
      <c r="L693" s="11"/>
      <c r="M693" s="11"/>
      <c r="N693" s="11"/>
      <c r="O693" s="11"/>
      <c r="P693" s="11"/>
      <c r="Q693" s="11"/>
      <c r="R693" s="11"/>
      <c r="S693" s="11"/>
      <c r="T693" s="11"/>
      <c r="U693" s="11"/>
    </row>
    <row r="694" spans="1:21">
      <c r="A694" s="298" t="s">
        <v>471</v>
      </c>
      <c r="B694" s="301" t="s">
        <v>231</v>
      </c>
      <c r="C694" s="293">
        <v>65</v>
      </c>
      <c r="D694" s="294" t="s">
        <v>17</v>
      </c>
      <c r="E694" s="70"/>
      <c r="F694" s="72">
        <f>ROUND(E694*C694,2)</f>
        <v>0</v>
      </c>
      <c r="G694" s="16"/>
      <c r="H694" s="11"/>
      <c r="I694" s="17"/>
      <c r="J694" s="17"/>
      <c r="K694" s="11"/>
      <c r="L694" s="11"/>
      <c r="M694" s="11"/>
      <c r="N694" s="11"/>
      <c r="O694" s="11"/>
      <c r="P694" s="11"/>
      <c r="Q694" s="11"/>
      <c r="R694" s="11"/>
      <c r="S694" s="11"/>
      <c r="T694" s="11"/>
      <c r="U694" s="11"/>
    </row>
    <row r="695" spans="1:21">
      <c r="A695" s="298" t="s">
        <v>472</v>
      </c>
      <c r="B695" s="299" t="s">
        <v>232</v>
      </c>
      <c r="C695" s="293">
        <v>65</v>
      </c>
      <c r="D695" s="294" t="s">
        <v>10</v>
      </c>
      <c r="E695" s="70"/>
      <c r="F695" s="72">
        <f>ROUND(E695*C695,2)</f>
        <v>0</v>
      </c>
      <c r="G695" s="16"/>
      <c r="H695" s="11"/>
      <c r="I695" s="17"/>
      <c r="J695" s="17"/>
      <c r="K695" s="11"/>
      <c r="L695" s="11"/>
      <c r="M695" s="11"/>
      <c r="N695" s="11"/>
      <c r="O695" s="11"/>
      <c r="P695" s="11"/>
      <c r="Q695" s="11"/>
      <c r="R695" s="11"/>
      <c r="S695" s="11"/>
      <c r="T695" s="11"/>
      <c r="U695" s="11"/>
    </row>
    <row r="696" spans="1:21">
      <c r="A696" s="298"/>
      <c r="B696" s="299"/>
      <c r="C696" s="293"/>
      <c r="D696" s="294"/>
      <c r="E696" s="70"/>
      <c r="F696" s="72"/>
      <c r="G696" s="16"/>
      <c r="H696" s="11"/>
      <c r="I696" s="17"/>
      <c r="J696" s="17"/>
      <c r="K696" s="11"/>
      <c r="L696" s="11"/>
      <c r="M696" s="11"/>
      <c r="N696" s="11"/>
      <c r="O696" s="11"/>
      <c r="P696" s="11"/>
      <c r="Q696" s="11"/>
      <c r="R696" s="11"/>
      <c r="S696" s="11"/>
      <c r="T696" s="11"/>
      <c r="U696" s="11"/>
    </row>
    <row r="697" spans="1:21">
      <c r="A697" s="295">
        <v>2</v>
      </c>
      <c r="B697" s="300" t="s">
        <v>234</v>
      </c>
      <c r="C697" s="303"/>
      <c r="D697" s="304"/>
      <c r="E697" s="71"/>
      <c r="F697" s="72"/>
      <c r="G697" s="16"/>
      <c r="H697" s="11"/>
      <c r="I697" s="17"/>
      <c r="J697" s="17"/>
      <c r="K697" s="11"/>
      <c r="L697" s="11"/>
      <c r="M697" s="11"/>
      <c r="N697" s="11"/>
      <c r="O697" s="11"/>
      <c r="P697" s="11"/>
      <c r="Q697" s="11"/>
      <c r="R697" s="11"/>
      <c r="S697" s="11"/>
      <c r="T697" s="11"/>
      <c r="U697" s="11"/>
    </row>
    <row r="698" spans="1:21">
      <c r="A698" s="305"/>
      <c r="B698" s="300"/>
      <c r="C698" s="303"/>
      <c r="D698" s="304"/>
      <c r="E698" s="71"/>
      <c r="F698" s="72"/>
      <c r="G698" s="16"/>
      <c r="H698" s="11"/>
      <c r="I698" s="17"/>
      <c r="J698" s="17"/>
      <c r="K698" s="11"/>
      <c r="L698" s="11"/>
      <c r="M698" s="11"/>
      <c r="N698" s="11"/>
      <c r="O698" s="11"/>
      <c r="P698" s="11"/>
      <c r="Q698" s="11"/>
      <c r="R698" s="11"/>
      <c r="S698" s="11"/>
      <c r="T698" s="11"/>
      <c r="U698" s="11"/>
    </row>
    <row r="699" spans="1:21">
      <c r="A699" s="305">
        <v>2.1</v>
      </c>
      <c r="B699" s="300" t="s">
        <v>303</v>
      </c>
      <c r="C699" s="303"/>
      <c r="D699" s="304"/>
      <c r="E699" s="71"/>
      <c r="F699" s="72"/>
      <c r="G699" s="16"/>
      <c r="H699" s="11"/>
      <c r="I699" s="17"/>
      <c r="J699" s="17"/>
      <c r="K699" s="11"/>
      <c r="L699" s="11"/>
      <c r="M699" s="11"/>
      <c r="N699" s="11"/>
      <c r="O699" s="11"/>
      <c r="P699" s="11"/>
      <c r="Q699" s="11"/>
      <c r="R699" s="11"/>
      <c r="S699" s="11"/>
      <c r="T699" s="11"/>
      <c r="U699" s="11"/>
    </row>
    <row r="700" spans="1:21">
      <c r="A700" s="298" t="s">
        <v>254</v>
      </c>
      <c r="B700" s="299" t="s">
        <v>235</v>
      </c>
      <c r="C700" s="293">
        <v>35</v>
      </c>
      <c r="D700" s="294" t="s">
        <v>10</v>
      </c>
      <c r="E700" s="133"/>
      <c r="F700" s="72">
        <f t="shared" ref="F700:F705" si="49">ROUND(E700*C700,2)</f>
        <v>0</v>
      </c>
      <c r="G700" s="16"/>
      <c r="H700" s="11"/>
      <c r="I700" s="17"/>
      <c r="J700" s="17"/>
      <c r="K700" s="11"/>
      <c r="L700" s="11"/>
      <c r="M700" s="11"/>
      <c r="N700" s="11"/>
      <c r="O700" s="11"/>
      <c r="P700" s="11"/>
      <c r="Q700" s="11"/>
      <c r="R700" s="11"/>
      <c r="S700" s="11"/>
      <c r="T700" s="11"/>
      <c r="U700" s="11"/>
    </row>
    <row r="701" spans="1:21">
      <c r="A701" s="298" t="s">
        <v>255</v>
      </c>
      <c r="B701" s="299" t="s">
        <v>236</v>
      </c>
      <c r="C701" s="293">
        <v>18</v>
      </c>
      <c r="D701" s="294" t="s">
        <v>10</v>
      </c>
      <c r="E701" s="133"/>
      <c r="F701" s="72">
        <f t="shared" si="49"/>
        <v>0</v>
      </c>
      <c r="G701" s="16"/>
      <c r="H701" s="11"/>
      <c r="I701" s="17"/>
      <c r="J701" s="17"/>
      <c r="K701" s="11"/>
      <c r="L701" s="11"/>
      <c r="M701" s="11"/>
      <c r="N701" s="11"/>
      <c r="O701" s="11"/>
      <c r="P701" s="11"/>
      <c r="Q701" s="11"/>
      <c r="R701" s="11"/>
      <c r="S701" s="11"/>
      <c r="T701" s="11"/>
      <c r="U701" s="11"/>
    </row>
    <row r="702" spans="1:21">
      <c r="A702" s="298" t="s">
        <v>308</v>
      </c>
      <c r="B702" s="299" t="s">
        <v>237</v>
      </c>
      <c r="C702" s="293">
        <v>195</v>
      </c>
      <c r="D702" s="294" t="s">
        <v>10</v>
      </c>
      <c r="E702" s="133"/>
      <c r="F702" s="72">
        <f t="shared" si="49"/>
        <v>0</v>
      </c>
      <c r="G702" s="16"/>
      <c r="H702" s="11"/>
      <c r="I702" s="17"/>
      <c r="J702" s="17"/>
      <c r="K702" s="11"/>
      <c r="L702" s="11"/>
      <c r="M702" s="11"/>
      <c r="N702" s="11"/>
      <c r="O702" s="11"/>
      <c r="P702" s="11"/>
      <c r="Q702" s="11"/>
      <c r="R702" s="11"/>
      <c r="S702" s="11"/>
      <c r="T702" s="11"/>
      <c r="U702" s="11"/>
    </row>
    <row r="703" spans="1:21">
      <c r="A703" s="298" t="s">
        <v>309</v>
      </c>
      <c r="B703" s="299" t="s">
        <v>238</v>
      </c>
      <c r="C703" s="293">
        <v>14</v>
      </c>
      <c r="D703" s="294" t="s">
        <v>10</v>
      </c>
      <c r="E703" s="133"/>
      <c r="F703" s="72">
        <f t="shared" si="49"/>
        <v>0</v>
      </c>
      <c r="G703" s="16"/>
      <c r="H703" s="11"/>
      <c r="I703" s="17"/>
      <c r="J703" s="17"/>
      <c r="K703" s="11"/>
      <c r="L703" s="11"/>
      <c r="M703" s="11"/>
      <c r="N703" s="11"/>
      <c r="O703" s="11"/>
      <c r="P703" s="11"/>
      <c r="Q703" s="11"/>
      <c r="R703" s="11"/>
      <c r="S703" s="11"/>
      <c r="T703" s="11"/>
      <c r="U703" s="11"/>
    </row>
    <row r="704" spans="1:21">
      <c r="A704" s="298" t="s">
        <v>310</v>
      </c>
      <c r="B704" s="299" t="s">
        <v>239</v>
      </c>
      <c r="C704" s="293">
        <v>3</v>
      </c>
      <c r="D704" s="294" t="s">
        <v>10</v>
      </c>
      <c r="E704" s="133"/>
      <c r="F704" s="72">
        <f t="shared" si="49"/>
        <v>0</v>
      </c>
      <c r="G704" s="16"/>
      <c r="H704" s="11"/>
      <c r="I704" s="17"/>
      <c r="J704" s="17"/>
      <c r="K704" s="11"/>
      <c r="L704" s="11"/>
      <c r="M704" s="11"/>
      <c r="N704" s="11"/>
      <c r="O704" s="11"/>
      <c r="P704" s="11"/>
      <c r="Q704" s="11"/>
      <c r="R704" s="11"/>
      <c r="S704" s="11"/>
      <c r="T704" s="11"/>
      <c r="U704" s="11"/>
    </row>
    <row r="705" spans="1:21">
      <c r="A705" s="298" t="s">
        <v>479</v>
      </c>
      <c r="B705" s="299" t="s">
        <v>240</v>
      </c>
      <c r="C705" s="293">
        <v>3</v>
      </c>
      <c r="D705" s="294" t="s">
        <v>10</v>
      </c>
      <c r="E705" s="133"/>
      <c r="F705" s="72">
        <f t="shared" si="49"/>
        <v>0</v>
      </c>
      <c r="G705" s="16"/>
      <c r="H705" s="11"/>
      <c r="I705" s="17"/>
      <c r="J705" s="17"/>
      <c r="K705" s="11"/>
      <c r="L705" s="11"/>
      <c r="M705" s="11"/>
      <c r="N705" s="11"/>
      <c r="O705" s="11"/>
      <c r="P705" s="11"/>
      <c r="Q705" s="11"/>
      <c r="R705" s="11"/>
      <c r="S705" s="11"/>
      <c r="T705" s="11"/>
      <c r="U705" s="11"/>
    </row>
    <row r="706" spans="1:21">
      <c r="A706" s="298"/>
      <c r="B706" s="299"/>
      <c r="C706" s="293"/>
      <c r="D706" s="294"/>
      <c r="E706" s="133"/>
      <c r="F706" s="72"/>
      <c r="G706" s="16"/>
      <c r="H706" s="11"/>
      <c r="I706" s="17"/>
      <c r="J706" s="17"/>
      <c r="K706" s="11"/>
      <c r="L706" s="11"/>
      <c r="M706" s="11"/>
      <c r="N706" s="11"/>
      <c r="O706" s="11"/>
      <c r="P706" s="11"/>
      <c r="Q706" s="11"/>
      <c r="R706" s="11"/>
      <c r="S706" s="11"/>
      <c r="T706" s="11"/>
      <c r="U706" s="11"/>
    </row>
    <row r="707" spans="1:21">
      <c r="A707" s="305">
        <v>2.2000000000000002</v>
      </c>
      <c r="B707" s="300" t="s">
        <v>201</v>
      </c>
      <c r="C707" s="303"/>
      <c r="D707" s="304"/>
      <c r="E707" s="133"/>
      <c r="F707" s="72"/>
      <c r="G707" s="16"/>
      <c r="H707" s="11"/>
      <c r="I707" s="17"/>
      <c r="J707" s="17"/>
      <c r="K707" s="11"/>
      <c r="L707" s="11"/>
      <c r="M707" s="11"/>
      <c r="N707" s="11"/>
      <c r="O707" s="11"/>
      <c r="P707" s="11"/>
      <c r="Q707" s="11"/>
      <c r="R707" s="11"/>
      <c r="S707" s="11"/>
      <c r="T707" s="11"/>
      <c r="U707" s="11"/>
    </row>
    <row r="708" spans="1:21">
      <c r="A708" s="298" t="s">
        <v>473</v>
      </c>
      <c r="B708" s="299" t="s">
        <v>241</v>
      </c>
      <c r="C708" s="293">
        <v>18</v>
      </c>
      <c r="D708" s="294" t="s">
        <v>21</v>
      </c>
      <c r="E708" s="133"/>
      <c r="F708" s="72">
        <f>ROUND(E708*C708,2)</f>
        <v>0</v>
      </c>
      <c r="G708" s="16"/>
      <c r="H708" s="11"/>
      <c r="I708" s="17"/>
      <c r="J708" s="17"/>
      <c r="K708" s="11"/>
      <c r="L708" s="11"/>
      <c r="M708" s="11"/>
      <c r="N708" s="11"/>
      <c r="O708" s="11"/>
      <c r="P708" s="11"/>
      <c r="Q708" s="11"/>
      <c r="R708" s="11"/>
      <c r="S708" s="11"/>
      <c r="T708" s="11"/>
      <c r="U708" s="11"/>
    </row>
    <row r="709" spans="1:21">
      <c r="A709" s="298" t="s">
        <v>474</v>
      </c>
      <c r="B709" s="299" t="s">
        <v>242</v>
      </c>
      <c r="C709" s="293">
        <v>18</v>
      </c>
      <c r="D709" s="294" t="s">
        <v>21</v>
      </c>
      <c r="E709" s="133"/>
      <c r="F709" s="72">
        <f>ROUND(E709*C709,2)</f>
        <v>0</v>
      </c>
      <c r="G709" s="16"/>
      <c r="H709" s="11"/>
      <c r="I709" s="17"/>
      <c r="J709" s="17"/>
      <c r="K709" s="11"/>
      <c r="L709" s="11"/>
      <c r="M709" s="11"/>
      <c r="N709" s="11"/>
      <c r="O709" s="11"/>
      <c r="P709" s="11"/>
      <c r="Q709" s="11"/>
      <c r="R709" s="11"/>
      <c r="S709" s="11"/>
      <c r="T709" s="11"/>
      <c r="U709" s="11"/>
    </row>
    <row r="710" spans="1:21">
      <c r="A710" s="298" t="s">
        <v>475</v>
      </c>
      <c r="B710" s="299" t="s">
        <v>243</v>
      </c>
      <c r="C710" s="293">
        <v>18</v>
      </c>
      <c r="D710" s="294" t="s">
        <v>21</v>
      </c>
      <c r="E710" s="133"/>
      <c r="F710" s="72">
        <f>ROUND(E710*C710,2)</f>
        <v>0</v>
      </c>
      <c r="G710" s="16"/>
      <c r="H710" s="11"/>
      <c r="I710" s="17"/>
      <c r="J710" s="17"/>
      <c r="K710" s="11"/>
      <c r="L710" s="11"/>
      <c r="M710" s="11"/>
      <c r="N710" s="11"/>
      <c r="O710" s="11"/>
      <c r="P710" s="11"/>
      <c r="Q710" s="11"/>
      <c r="R710" s="11"/>
      <c r="S710" s="11"/>
      <c r="T710" s="11"/>
      <c r="U710" s="11"/>
    </row>
    <row r="711" spans="1:21">
      <c r="A711" s="298" t="s">
        <v>476</v>
      </c>
      <c r="B711" s="299" t="s">
        <v>244</v>
      </c>
      <c r="C711" s="293">
        <v>6</v>
      </c>
      <c r="D711" s="294" t="s">
        <v>21</v>
      </c>
      <c r="E711" s="133"/>
      <c r="F711" s="72">
        <f>ROUND(E711*C711,2)</f>
        <v>0</v>
      </c>
      <c r="G711" s="16"/>
      <c r="H711" s="11"/>
      <c r="I711" s="17"/>
      <c r="J711" s="17"/>
      <c r="K711" s="11"/>
      <c r="L711" s="11"/>
      <c r="M711" s="11"/>
      <c r="N711" s="11"/>
      <c r="O711" s="11"/>
      <c r="P711" s="11"/>
      <c r="Q711" s="11"/>
      <c r="R711" s="11"/>
      <c r="S711" s="11"/>
      <c r="T711" s="11"/>
      <c r="U711" s="11"/>
    </row>
    <row r="712" spans="1:21">
      <c r="A712" s="298" t="s">
        <v>477</v>
      </c>
      <c r="B712" s="299" t="s">
        <v>245</v>
      </c>
      <c r="C712" s="293">
        <v>3</v>
      </c>
      <c r="D712" s="294" t="s">
        <v>21</v>
      </c>
      <c r="E712" s="133"/>
      <c r="F712" s="72">
        <f t="shared" ref="F712" si="50">ROUND(E712*C712,2)</f>
        <v>0</v>
      </c>
      <c r="G712" s="16"/>
      <c r="H712" s="11"/>
      <c r="I712" s="17"/>
      <c r="J712" s="17"/>
      <c r="K712" s="11"/>
      <c r="L712" s="11"/>
      <c r="M712" s="11"/>
      <c r="N712" s="11"/>
      <c r="O712" s="11"/>
      <c r="P712" s="11"/>
      <c r="Q712" s="11"/>
      <c r="R712" s="11"/>
      <c r="S712" s="11"/>
      <c r="T712" s="11"/>
      <c r="U712" s="11"/>
    </row>
    <row r="713" spans="1:21">
      <c r="A713" s="298" t="s">
        <v>478</v>
      </c>
      <c r="B713" s="299" t="s">
        <v>246</v>
      </c>
      <c r="C713" s="293">
        <v>3</v>
      </c>
      <c r="D713" s="294" t="s">
        <v>21</v>
      </c>
      <c r="E713" s="133"/>
      <c r="F713" s="72">
        <f>ROUND(E713*C713,2)</f>
        <v>0</v>
      </c>
      <c r="G713" s="16"/>
      <c r="H713" s="11"/>
      <c r="I713" s="17"/>
      <c r="J713" s="17"/>
      <c r="K713" s="11"/>
      <c r="L713" s="11"/>
      <c r="M713" s="11"/>
      <c r="N713" s="11"/>
      <c r="O713" s="11"/>
      <c r="P713" s="11"/>
      <c r="Q713" s="11"/>
      <c r="R713" s="11"/>
      <c r="S713" s="11"/>
      <c r="T713" s="11"/>
      <c r="U713" s="11"/>
    </row>
    <row r="714" spans="1:21">
      <c r="A714" s="298"/>
      <c r="B714" s="299"/>
      <c r="C714" s="293"/>
      <c r="D714" s="294"/>
      <c r="E714" s="70"/>
      <c r="F714" s="72"/>
      <c r="G714" s="16"/>
      <c r="H714" s="11"/>
      <c r="I714" s="17"/>
      <c r="J714" s="17"/>
      <c r="K714" s="11"/>
      <c r="L714" s="11"/>
      <c r="M714" s="11"/>
      <c r="N714" s="11"/>
      <c r="O714" s="11"/>
      <c r="P714" s="11"/>
      <c r="Q714" s="11"/>
      <c r="R714" s="11"/>
      <c r="S714" s="11"/>
      <c r="T714" s="11"/>
      <c r="U714" s="11"/>
    </row>
    <row r="715" spans="1:21">
      <c r="A715" s="305">
        <v>2.2999999999999998</v>
      </c>
      <c r="B715" s="300" t="s">
        <v>247</v>
      </c>
      <c r="C715" s="303"/>
      <c r="D715" s="304"/>
      <c r="E715" s="71"/>
      <c r="F715" s="72"/>
      <c r="G715" s="16"/>
      <c r="H715" s="11"/>
      <c r="I715" s="17"/>
      <c r="J715" s="17"/>
      <c r="K715" s="11"/>
      <c r="L715" s="11"/>
      <c r="M715" s="11"/>
      <c r="N715" s="11"/>
      <c r="O715" s="11"/>
      <c r="P715" s="11"/>
      <c r="Q715" s="11"/>
      <c r="R715" s="11"/>
      <c r="S715" s="11"/>
      <c r="T715" s="11"/>
      <c r="U715" s="11"/>
    </row>
    <row r="716" spans="1:21">
      <c r="A716" s="298" t="s">
        <v>480</v>
      </c>
      <c r="B716" s="299" t="s">
        <v>248</v>
      </c>
      <c r="C716" s="293">
        <v>40</v>
      </c>
      <c r="D716" s="294" t="s">
        <v>55</v>
      </c>
      <c r="E716" s="70"/>
      <c r="F716" s="72">
        <f>ROUND(E716*C716,2)</f>
        <v>0</v>
      </c>
      <c r="G716" s="16"/>
      <c r="H716" s="11"/>
      <c r="I716" s="17"/>
      <c r="J716" s="17"/>
      <c r="K716" s="11"/>
      <c r="L716" s="11"/>
      <c r="M716" s="11"/>
      <c r="N716" s="11"/>
      <c r="O716" s="11"/>
      <c r="P716" s="11"/>
      <c r="Q716" s="11"/>
      <c r="R716" s="11"/>
      <c r="S716" s="11"/>
      <c r="T716" s="11"/>
      <c r="U716" s="11"/>
    </row>
    <row r="717" spans="1:21">
      <c r="A717" s="298" t="s">
        <v>481</v>
      </c>
      <c r="B717" s="306" t="s">
        <v>57</v>
      </c>
      <c r="C717" s="293">
        <v>40</v>
      </c>
      <c r="D717" s="294" t="s">
        <v>55</v>
      </c>
      <c r="E717" s="70"/>
      <c r="F717" s="72">
        <f>ROUND(E717*C717,2)</f>
        <v>0</v>
      </c>
      <c r="G717" s="16"/>
      <c r="H717" s="11"/>
      <c r="I717" s="17"/>
      <c r="J717" s="17"/>
      <c r="K717" s="11"/>
      <c r="L717" s="11"/>
      <c r="M717" s="11"/>
      <c r="N717" s="11"/>
      <c r="O717" s="11"/>
      <c r="P717" s="11"/>
      <c r="Q717" s="11"/>
      <c r="R717" s="11"/>
      <c r="S717" s="11"/>
      <c r="T717" s="11"/>
      <c r="U717" s="11"/>
    </row>
    <row r="718" spans="1:21">
      <c r="A718" s="278"/>
      <c r="B718" s="236" t="s">
        <v>482</v>
      </c>
      <c r="C718" s="338"/>
      <c r="D718" s="339"/>
      <c r="E718" s="132"/>
      <c r="F718" s="23">
        <f>SUM(F690:F717)</f>
        <v>0</v>
      </c>
      <c r="G718" s="16"/>
      <c r="H718" s="11"/>
      <c r="I718" s="17"/>
      <c r="J718" s="17"/>
      <c r="K718" s="11"/>
      <c r="L718" s="11"/>
      <c r="M718" s="11"/>
      <c r="N718" s="11"/>
      <c r="O718" s="11"/>
      <c r="P718" s="11"/>
      <c r="Q718" s="11"/>
      <c r="R718" s="11"/>
      <c r="S718" s="11"/>
      <c r="T718" s="11"/>
      <c r="U718" s="11"/>
    </row>
    <row r="719" spans="1:21">
      <c r="A719" s="342"/>
      <c r="B719" s="342"/>
      <c r="C719" s="342"/>
      <c r="D719" s="342"/>
      <c r="E719" s="134"/>
      <c r="F719" s="134"/>
      <c r="G719" s="16"/>
      <c r="H719" s="11"/>
      <c r="I719" s="17"/>
      <c r="J719" s="17"/>
      <c r="K719" s="11"/>
      <c r="L719" s="11"/>
      <c r="M719" s="11"/>
      <c r="N719" s="11"/>
      <c r="O719" s="11"/>
      <c r="P719" s="11"/>
      <c r="Q719" s="11"/>
      <c r="R719" s="11"/>
      <c r="S719" s="11"/>
      <c r="T719" s="11"/>
      <c r="U719" s="11"/>
    </row>
    <row r="720" spans="1:21">
      <c r="A720" s="278"/>
      <c r="B720" s="236" t="s">
        <v>318</v>
      </c>
      <c r="C720" s="279"/>
      <c r="D720" s="280"/>
      <c r="E720" s="124"/>
      <c r="F720" s="23">
        <f>+F718+F683+F613</f>
        <v>0</v>
      </c>
      <c r="G720" s="16"/>
      <c r="H720" s="11"/>
      <c r="I720" s="17"/>
      <c r="J720" s="17"/>
      <c r="K720" s="11"/>
      <c r="L720" s="11"/>
      <c r="M720" s="11"/>
      <c r="N720" s="11"/>
      <c r="O720" s="11"/>
      <c r="P720" s="11"/>
      <c r="Q720" s="11"/>
      <c r="R720" s="11"/>
      <c r="S720" s="11"/>
      <c r="T720" s="11"/>
      <c r="U720" s="11"/>
    </row>
    <row r="721" spans="1:11">
      <c r="A721" s="308"/>
      <c r="B721" s="309"/>
      <c r="C721" s="343"/>
      <c r="D721" s="344"/>
      <c r="E721" s="135"/>
      <c r="F721" s="399"/>
      <c r="G721" s="16"/>
      <c r="I721" s="17"/>
      <c r="J721" s="17"/>
    </row>
    <row r="722" spans="1:11">
      <c r="A722" s="256" t="s">
        <v>34</v>
      </c>
      <c r="B722" s="189" t="s">
        <v>35</v>
      </c>
      <c r="C722" s="345"/>
      <c r="D722" s="203"/>
      <c r="E722" s="136"/>
      <c r="F722" s="24"/>
      <c r="G722" s="16"/>
      <c r="I722" s="17"/>
      <c r="J722" s="17"/>
    </row>
    <row r="723" spans="1:11" ht="63.75">
      <c r="A723" s="301">
        <v>1</v>
      </c>
      <c r="B723" s="346" t="s">
        <v>36</v>
      </c>
      <c r="C723" s="183">
        <v>2</v>
      </c>
      <c r="D723" s="271" t="s">
        <v>21</v>
      </c>
      <c r="E723" s="137"/>
      <c r="F723" s="400">
        <f>ROUND(C723*E723,2)</f>
        <v>0</v>
      </c>
      <c r="G723" s="16"/>
      <c r="I723" s="17"/>
      <c r="J723" s="17"/>
    </row>
    <row r="724" spans="1:11" ht="25.5">
      <c r="A724" s="330">
        <v>2</v>
      </c>
      <c r="B724" s="174" t="s">
        <v>165</v>
      </c>
      <c r="C724" s="116"/>
      <c r="D724" s="347" t="s">
        <v>21</v>
      </c>
      <c r="E724" s="116"/>
      <c r="F724" s="400">
        <f>ROUND(C724*E724,2)</f>
        <v>0</v>
      </c>
      <c r="G724" s="16"/>
      <c r="I724" s="17"/>
      <c r="J724" s="17"/>
    </row>
    <row r="725" spans="1:11">
      <c r="A725" s="278"/>
      <c r="B725" s="236" t="s">
        <v>37</v>
      </c>
      <c r="C725" s="348"/>
      <c r="D725" s="349"/>
      <c r="E725" s="401"/>
      <c r="F725" s="23">
        <f>SUM(F723:F724)</f>
        <v>0</v>
      </c>
      <c r="G725" s="16"/>
      <c r="I725" s="17"/>
      <c r="J725" s="17"/>
    </row>
    <row r="726" spans="1:11">
      <c r="A726" s="308"/>
      <c r="B726" s="309"/>
      <c r="C726" s="308"/>
      <c r="D726" s="308"/>
      <c r="E726" s="128"/>
      <c r="F726" s="397"/>
      <c r="G726" s="4"/>
      <c r="I726" s="17"/>
      <c r="J726" s="17"/>
      <c r="K726" s="41"/>
    </row>
    <row r="727" spans="1:11">
      <c r="A727" s="350"/>
      <c r="B727" s="351" t="s">
        <v>38</v>
      </c>
      <c r="C727" s="352"/>
      <c r="D727" s="353"/>
      <c r="E727" s="402"/>
      <c r="F727" s="25">
        <f>+F725+F720+F531</f>
        <v>0</v>
      </c>
      <c r="I727" s="17"/>
      <c r="J727" s="17"/>
    </row>
    <row r="728" spans="1:11">
      <c r="A728" s="354"/>
      <c r="B728" s="355" t="s">
        <v>38</v>
      </c>
      <c r="C728" s="354"/>
      <c r="D728" s="354"/>
      <c r="E728" s="403"/>
      <c r="F728" s="404">
        <f>+F727</f>
        <v>0</v>
      </c>
      <c r="I728" s="17"/>
      <c r="J728" s="17"/>
    </row>
    <row r="729" spans="1:11">
      <c r="A729" s="308"/>
      <c r="B729" s="309"/>
      <c r="C729" s="308"/>
      <c r="D729" s="308"/>
      <c r="E729" s="128"/>
      <c r="F729" s="397"/>
    </row>
    <row r="730" spans="1:11">
      <c r="A730" s="308"/>
      <c r="B730" s="309"/>
      <c r="C730" s="308"/>
      <c r="D730" s="308"/>
      <c r="E730" s="128"/>
      <c r="F730" s="397"/>
    </row>
    <row r="731" spans="1:11">
      <c r="A731" s="308"/>
      <c r="B731" s="356" t="s">
        <v>39</v>
      </c>
      <c r="C731" s="357"/>
      <c r="D731" s="358"/>
      <c r="E731" s="405"/>
      <c r="F731" s="406"/>
    </row>
    <row r="732" spans="1:11">
      <c r="A732" s="308"/>
      <c r="B732" s="359" t="s">
        <v>40</v>
      </c>
      <c r="C732" s="360">
        <v>0.1</v>
      </c>
      <c r="D732" s="358"/>
      <c r="E732" s="405"/>
      <c r="F732" s="400">
        <f t="shared" ref="F732:F737" si="51">ROUND(C732*$F$727,2)</f>
        <v>0</v>
      </c>
    </row>
    <row r="733" spans="1:11">
      <c r="A733" s="308"/>
      <c r="B733" s="359" t="s">
        <v>41</v>
      </c>
      <c r="C733" s="360">
        <v>0.04</v>
      </c>
      <c r="D733" s="361"/>
      <c r="E733" s="405"/>
      <c r="F733" s="400">
        <f t="shared" si="51"/>
        <v>0</v>
      </c>
    </row>
    <row r="734" spans="1:11">
      <c r="A734" s="308"/>
      <c r="B734" s="362" t="s">
        <v>311</v>
      </c>
      <c r="C734" s="360">
        <v>0.05</v>
      </c>
      <c r="D734" s="361"/>
      <c r="E734" s="405"/>
      <c r="F734" s="400">
        <f t="shared" si="51"/>
        <v>0</v>
      </c>
    </row>
    <row r="735" spans="1:11">
      <c r="A735" s="308"/>
      <c r="B735" s="359" t="s">
        <v>42</v>
      </c>
      <c r="C735" s="360">
        <v>0.01</v>
      </c>
      <c r="D735" s="361"/>
      <c r="E735" s="405"/>
      <c r="F735" s="400">
        <f t="shared" si="51"/>
        <v>0</v>
      </c>
    </row>
    <row r="736" spans="1:11">
      <c r="A736" s="308"/>
      <c r="B736" s="359" t="s">
        <v>43</v>
      </c>
      <c r="C736" s="360">
        <v>0.04</v>
      </c>
      <c r="D736" s="361"/>
      <c r="E736" s="405"/>
      <c r="F736" s="400">
        <f t="shared" si="51"/>
        <v>0</v>
      </c>
    </row>
    <row r="737" spans="1:6">
      <c r="A737" s="308"/>
      <c r="B737" s="359" t="s">
        <v>44</v>
      </c>
      <c r="C737" s="360">
        <v>0.04</v>
      </c>
      <c r="D737" s="361"/>
      <c r="E737" s="405"/>
      <c r="F737" s="400">
        <f t="shared" si="51"/>
        <v>0</v>
      </c>
    </row>
    <row r="738" spans="1:6">
      <c r="A738" s="308"/>
      <c r="B738" s="363" t="s">
        <v>312</v>
      </c>
      <c r="C738" s="360">
        <v>0.18</v>
      </c>
      <c r="D738" s="364"/>
      <c r="E738" s="407"/>
      <c r="F738" s="400">
        <f>ROUND(C738*F732,2)</f>
        <v>0</v>
      </c>
    </row>
    <row r="739" spans="1:6">
      <c r="A739" s="308"/>
      <c r="B739" s="365" t="s">
        <v>313</v>
      </c>
      <c r="C739" s="366">
        <v>1E-3</v>
      </c>
      <c r="D739" s="367"/>
      <c r="E739" s="408"/>
      <c r="F739" s="400">
        <f>ROUND(C739*$F$727,2)</f>
        <v>0</v>
      </c>
    </row>
    <row r="740" spans="1:6">
      <c r="A740" s="308"/>
      <c r="B740" s="368" t="s">
        <v>45</v>
      </c>
      <c r="C740" s="360">
        <v>0.05</v>
      </c>
      <c r="D740" s="364"/>
      <c r="E740" s="407"/>
      <c r="F740" s="400">
        <f>ROUND(C740*$F$727,2)</f>
        <v>0</v>
      </c>
    </row>
    <row r="741" spans="1:6" ht="25.5">
      <c r="A741" s="308"/>
      <c r="B741" s="369" t="s">
        <v>314</v>
      </c>
      <c r="C741" s="370">
        <v>1.4999999999999999E-2</v>
      </c>
      <c r="D741" s="371"/>
      <c r="E741" s="409"/>
      <c r="F741" s="400">
        <f>ROUND(C741*$F$727,2)</f>
        <v>0</v>
      </c>
    </row>
    <row r="742" spans="1:6">
      <c r="A742" s="308"/>
      <c r="B742" s="369" t="s">
        <v>315</v>
      </c>
      <c r="C742" s="372">
        <v>0.01</v>
      </c>
      <c r="D742" s="373"/>
      <c r="E742" s="410"/>
      <c r="F742" s="400">
        <f>ROUND(C742*$F$727,2)</f>
        <v>0</v>
      </c>
    </row>
    <row r="743" spans="1:6">
      <c r="A743" s="374"/>
      <c r="B743" s="220" t="s">
        <v>46</v>
      </c>
      <c r="C743" s="375"/>
      <c r="D743" s="376"/>
      <c r="E743" s="411"/>
      <c r="F743" s="387">
        <f>SUM(F732:F742)</f>
        <v>0</v>
      </c>
    </row>
    <row r="744" spans="1:6">
      <c r="A744" s="308"/>
      <c r="B744" s="356"/>
      <c r="C744" s="377"/>
      <c r="D744" s="364"/>
      <c r="E744" s="407"/>
      <c r="F744" s="412"/>
    </row>
    <row r="745" spans="1:6">
      <c r="A745" s="378"/>
      <c r="B745" s="379" t="s">
        <v>47</v>
      </c>
      <c r="C745" s="380"/>
      <c r="D745" s="380"/>
      <c r="E745" s="413"/>
      <c r="F745" s="414">
        <f>+F743+F728</f>
        <v>0</v>
      </c>
    </row>
    <row r="746" spans="1:6">
      <c r="A746" s="26"/>
      <c r="B746" s="26"/>
      <c r="C746" s="26"/>
      <c r="D746" s="26"/>
      <c r="E746" s="37"/>
      <c r="F746" s="26"/>
    </row>
    <row r="747" spans="1:6">
      <c r="A747" s="26"/>
      <c r="B747" s="26"/>
      <c r="C747" s="26"/>
      <c r="D747" s="26"/>
      <c r="E747" s="37"/>
      <c r="F747" s="26"/>
    </row>
    <row r="748" spans="1:6">
      <c r="A748" s="28"/>
      <c r="B748" s="84"/>
      <c r="C748" s="28"/>
      <c r="D748" s="28"/>
      <c r="E748" s="29"/>
      <c r="F748" s="28"/>
    </row>
    <row r="749" spans="1:6">
      <c r="A749" s="32"/>
      <c r="B749" s="84"/>
      <c r="C749" s="28"/>
      <c r="D749" s="28"/>
      <c r="E749" s="29"/>
      <c r="F749" s="28"/>
    </row>
    <row r="750" spans="1:6">
      <c r="A750" s="28"/>
      <c r="B750" s="473"/>
      <c r="C750" s="473"/>
      <c r="D750" s="473"/>
      <c r="E750" s="473"/>
      <c r="F750" s="473"/>
    </row>
    <row r="751" spans="1:6">
      <c r="A751" s="28"/>
      <c r="B751" s="84"/>
      <c r="C751" s="28"/>
      <c r="D751" s="28"/>
      <c r="E751" s="29"/>
      <c r="F751" s="28"/>
    </row>
    <row r="752" spans="1:6">
      <c r="A752" s="28"/>
      <c r="B752" s="84"/>
      <c r="C752" s="28"/>
      <c r="D752" s="28"/>
      <c r="E752" s="29"/>
      <c r="F752" s="29"/>
    </row>
    <row r="753" spans="1:6">
      <c r="A753" s="28"/>
      <c r="B753" s="84"/>
      <c r="C753" s="28"/>
      <c r="D753" s="28"/>
      <c r="E753" s="29"/>
      <c r="F753" s="29"/>
    </row>
    <row r="754" spans="1:6">
      <c r="A754" s="28"/>
      <c r="B754" s="28"/>
      <c r="C754" s="28"/>
      <c r="D754" s="28"/>
      <c r="E754" s="29"/>
      <c r="F754" s="29"/>
    </row>
    <row r="755" spans="1:6">
      <c r="A755" s="28"/>
      <c r="B755" s="28"/>
      <c r="C755" s="28"/>
      <c r="D755" s="28"/>
      <c r="E755" s="29"/>
      <c r="F755" s="29"/>
    </row>
    <row r="756" spans="1:6">
      <c r="A756" s="28"/>
      <c r="B756" s="28"/>
      <c r="C756" s="28"/>
      <c r="D756" s="28"/>
      <c r="E756" s="29"/>
      <c r="F756" s="29"/>
    </row>
    <row r="757" spans="1:6">
      <c r="A757" s="28"/>
      <c r="B757" s="28"/>
      <c r="C757" s="28"/>
      <c r="D757" s="28"/>
      <c r="E757" s="29"/>
      <c r="F757" s="29"/>
    </row>
    <row r="758" spans="1:6">
      <c r="A758" s="28"/>
      <c r="B758" s="28"/>
      <c r="C758" s="28"/>
      <c r="D758" s="28"/>
      <c r="E758" s="29"/>
      <c r="F758" s="29"/>
    </row>
    <row r="759" spans="1:6">
      <c r="A759" s="28"/>
      <c r="B759" s="28"/>
      <c r="C759" s="28"/>
      <c r="D759" s="28"/>
      <c r="E759" s="29"/>
      <c r="F759" s="29"/>
    </row>
    <row r="760" spans="1:6">
      <c r="A760" s="28"/>
      <c r="B760" s="28"/>
      <c r="C760" s="28"/>
      <c r="D760" s="28"/>
      <c r="E760" s="29"/>
      <c r="F760" s="29"/>
    </row>
    <row r="761" spans="1:6">
      <c r="A761" s="28"/>
      <c r="B761" s="28"/>
      <c r="C761" s="28"/>
      <c r="D761" s="28"/>
      <c r="E761" s="29"/>
      <c r="F761" s="29"/>
    </row>
    <row r="762" spans="1:6">
      <c r="A762" s="28"/>
      <c r="B762" s="28"/>
      <c r="C762" s="28"/>
      <c r="D762" s="28"/>
      <c r="E762" s="29"/>
      <c r="F762" s="29"/>
    </row>
    <row r="763" spans="1:6">
      <c r="A763" s="28"/>
      <c r="B763" s="28"/>
      <c r="C763" s="28"/>
      <c r="D763" s="28"/>
      <c r="E763" s="29"/>
      <c r="F763" s="29"/>
    </row>
    <row r="764" spans="1:6">
      <c r="A764" s="28"/>
      <c r="B764" s="28"/>
      <c r="C764" s="28"/>
      <c r="D764" s="28"/>
      <c r="E764" s="29"/>
      <c r="F764" s="29"/>
    </row>
    <row r="765" spans="1:6">
      <c r="A765" s="28"/>
      <c r="B765" s="28"/>
      <c r="C765" s="28"/>
      <c r="D765" s="28"/>
      <c r="E765" s="29"/>
      <c r="F765" s="29"/>
    </row>
    <row r="766" spans="1:6">
      <c r="A766" s="28"/>
      <c r="B766" s="28"/>
      <c r="C766" s="28"/>
      <c r="D766" s="28"/>
      <c r="E766" s="29"/>
      <c r="F766" s="29"/>
    </row>
    <row r="767" spans="1:6">
      <c r="A767" s="28"/>
      <c r="B767" s="28"/>
      <c r="C767" s="28"/>
      <c r="D767" s="28"/>
      <c r="E767" s="29"/>
      <c r="F767" s="29"/>
    </row>
    <row r="768" spans="1:6">
      <c r="A768" s="28"/>
      <c r="B768" s="28"/>
      <c r="C768" s="28"/>
      <c r="D768" s="28"/>
      <c r="E768" s="29"/>
      <c r="F768" s="29"/>
    </row>
    <row r="769" spans="1:6">
      <c r="A769" s="28"/>
      <c r="B769" s="28"/>
      <c r="C769" s="28"/>
      <c r="D769" s="28"/>
      <c r="E769" s="29"/>
      <c r="F769" s="29"/>
    </row>
    <row r="770" spans="1:6">
      <c r="A770" s="28"/>
      <c r="B770" s="28"/>
      <c r="C770" s="28"/>
      <c r="D770" s="28"/>
      <c r="E770" s="29"/>
      <c r="F770" s="29"/>
    </row>
    <row r="771" spans="1:6">
      <c r="A771" s="28"/>
      <c r="B771" s="28"/>
      <c r="C771" s="28"/>
      <c r="D771" s="28"/>
      <c r="E771" s="29"/>
      <c r="F771" s="29"/>
    </row>
    <row r="772" spans="1:6">
      <c r="A772" s="28"/>
      <c r="B772" s="28"/>
      <c r="C772" s="28"/>
      <c r="D772" s="28"/>
      <c r="E772" s="29"/>
      <c r="F772" s="29"/>
    </row>
    <row r="773" spans="1:6">
      <c r="A773" s="34"/>
      <c r="B773" s="34"/>
      <c r="C773" s="34"/>
      <c r="D773" s="34"/>
      <c r="E773" s="30"/>
      <c r="F773" s="30"/>
    </row>
    <row r="774" spans="1:6">
      <c r="A774" s="35"/>
      <c r="B774" s="35"/>
      <c r="C774" s="35"/>
      <c r="D774" s="35"/>
      <c r="E774" s="36"/>
      <c r="F774" s="36"/>
    </row>
    <row r="775" spans="1:6">
      <c r="A775" s="26"/>
      <c r="B775" s="26"/>
      <c r="C775" s="26"/>
      <c r="D775" s="26"/>
      <c r="E775" s="37"/>
      <c r="F775" s="37"/>
    </row>
    <row r="776" spans="1:6">
      <c r="A776" s="26"/>
      <c r="B776" s="26"/>
      <c r="C776" s="26"/>
      <c r="D776" s="26"/>
      <c r="E776" s="37"/>
      <c r="F776" s="37"/>
    </row>
    <row r="777" spans="1:6">
      <c r="A777" s="26"/>
      <c r="B777" s="26"/>
      <c r="C777" s="26"/>
      <c r="D777" s="26"/>
      <c r="E777" s="37"/>
      <c r="F777" s="37"/>
    </row>
    <row r="778" spans="1:6">
      <c r="A778" s="26"/>
      <c r="B778" s="26"/>
      <c r="C778" s="26"/>
      <c r="D778" s="26"/>
      <c r="E778" s="37"/>
      <c r="F778" s="37"/>
    </row>
    <row r="779" spans="1:6">
      <c r="A779" s="26"/>
      <c r="B779" s="26"/>
      <c r="C779" s="26"/>
      <c r="D779" s="26"/>
      <c r="E779" s="37"/>
      <c r="F779" s="37"/>
    </row>
    <row r="780" spans="1:6">
      <c r="A780" s="26"/>
      <c r="B780" s="26"/>
      <c r="C780" s="26"/>
      <c r="D780" s="26"/>
      <c r="E780" s="37"/>
      <c r="F780" s="37"/>
    </row>
    <row r="781" spans="1:6">
      <c r="A781" s="26"/>
      <c r="B781" s="26"/>
      <c r="C781" s="26"/>
      <c r="D781" s="26"/>
      <c r="E781" s="37"/>
      <c r="F781" s="37"/>
    </row>
    <row r="782" spans="1:6">
      <c r="A782" s="26"/>
      <c r="B782" s="26"/>
      <c r="C782" s="26"/>
      <c r="D782" s="26"/>
      <c r="E782" s="37"/>
      <c r="F782" s="37"/>
    </row>
    <row r="783" spans="1:6">
      <c r="A783" s="26"/>
      <c r="B783" s="26"/>
      <c r="C783" s="26"/>
      <c r="D783" s="26"/>
      <c r="E783" s="37"/>
      <c r="F783" s="37"/>
    </row>
    <row r="784" spans="1:6">
      <c r="A784" s="26"/>
      <c r="B784" s="26"/>
      <c r="C784" s="26"/>
      <c r="D784" s="26"/>
      <c r="E784" s="37"/>
      <c r="F784" s="37"/>
    </row>
    <row r="785" spans="1:6">
      <c r="A785" s="26"/>
      <c r="B785" s="26"/>
      <c r="C785" s="26"/>
      <c r="D785" s="26"/>
      <c r="E785" s="37"/>
      <c r="F785" s="37"/>
    </row>
    <row r="786" spans="1:6">
      <c r="A786" s="26"/>
      <c r="B786" s="26"/>
      <c r="C786" s="26"/>
      <c r="D786" s="26"/>
      <c r="E786" s="37"/>
      <c r="F786" s="37"/>
    </row>
    <row r="787" spans="1:6">
      <c r="A787" s="26"/>
      <c r="B787" s="26"/>
      <c r="C787" s="26"/>
      <c r="D787" s="26"/>
      <c r="E787" s="37"/>
      <c r="F787" s="37"/>
    </row>
    <row r="788" spans="1:6">
      <c r="A788" s="26"/>
      <c r="B788" s="26"/>
      <c r="C788" s="26"/>
      <c r="D788" s="26"/>
      <c r="E788" s="37"/>
      <c r="F788" s="37"/>
    </row>
    <row r="789" spans="1:6">
      <c r="A789" s="26"/>
      <c r="B789" s="26"/>
      <c r="C789" s="26"/>
      <c r="D789" s="26"/>
      <c r="E789" s="37"/>
      <c r="F789" s="37"/>
    </row>
    <row r="790" spans="1:6">
      <c r="A790" s="26"/>
      <c r="B790" s="26"/>
      <c r="C790" s="26"/>
      <c r="D790" s="26"/>
      <c r="E790" s="37"/>
      <c r="F790" s="37"/>
    </row>
    <row r="791" spans="1:6">
      <c r="A791" s="26"/>
      <c r="B791" s="26"/>
      <c r="C791" s="26"/>
      <c r="D791" s="26"/>
      <c r="E791" s="37"/>
      <c r="F791" s="37"/>
    </row>
    <row r="792" spans="1:6">
      <c r="A792" s="26"/>
      <c r="B792" s="26"/>
      <c r="C792" s="26"/>
      <c r="D792" s="26"/>
      <c r="E792" s="37"/>
      <c r="F792" s="37"/>
    </row>
    <row r="796" spans="1:6">
      <c r="A796" s="43"/>
      <c r="B796" s="43"/>
      <c r="C796" s="43"/>
      <c r="D796" s="43"/>
      <c r="E796" s="42"/>
      <c r="F796" s="42"/>
    </row>
  </sheetData>
  <sheetProtection password="F585" sheet="1" objects="1" scenarios="1"/>
  <mergeCells count="5">
    <mergeCell ref="B750:F750"/>
    <mergeCell ref="A2:F2"/>
    <mergeCell ref="A3:F3"/>
    <mergeCell ref="A5:F5"/>
    <mergeCell ref="B139:B140"/>
  </mergeCells>
  <dataValidations count="1">
    <dataValidation type="list" allowBlank="1" showInputMessage="1" showErrorMessage="1" sqref="B4">
      <formula1>$B$1:$B$745</formula1>
    </dataValidation>
  </dataValidations>
  <printOptions horizontalCentered="1"/>
  <pageMargins left="0.19685039370078741" right="0.19685039370078741" top="0.19685039370078741" bottom="0.19685039370078741" header="0.19685039370078741" footer="0.19685039370078741"/>
  <pageSetup scale="10" orientation="portrait" r:id="rId1"/>
  <headerFooter alignWithMargins="0"/>
  <rowBreaks count="1" manualBreakCount="1">
    <brk id="727" max="5" man="1"/>
  </rowBreaks>
  <ignoredErrors>
    <ignoredError sqref="C301 C47 C376" formula="1"/>
    <ignoredError sqref="F10:F52 F739:F745 F715:F737 F276:F713 F54:F273 F274" unlockedFormula="1"/>
    <ignoredError sqref="F738" formula="1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PRESUPUESTO-2019 </vt:lpstr>
      <vt:lpstr>'PRESUPUESTO-2019 '!Área_de_impresión</vt:lpstr>
      <vt:lpstr>'PRESUPUESTO-2019 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Sofía De León Rosario</dc:creator>
  <cp:lastModifiedBy>Karol Alexandra Peña Grullón</cp:lastModifiedBy>
  <cp:lastPrinted>2020-01-03T17:28:50Z</cp:lastPrinted>
  <dcterms:created xsi:type="dcterms:W3CDTF">2019-10-15T13:22:51Z</dcterms:created>
  <dcterms:modified xsi:type="dcterms:W3CDTF">2020-01-03T18:34:35Z</dcterms:modified>
</cp:coreProperties>
</file>