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680" yWindow="-120" windowWidth="19440" windowHeight="11760"/>
  </bookViews>
  <sheets>
    <sheet name="PRESUPUESTO" sheetId="3" r:id="rId1"/>
  </sheets>
  <definedNames>
    <definedName name="_xlnm._FilterDatabase" localSheetId="0" hidden="1">PRESUPUESTO!$A$6:$F$644</definedName>
    <definedName name="_xlnm.Print_Area" localSheetId="0">PRESUPUESTO!$A$1:$F$644</definedName>
    <definedName name="_xlnm.Print_Titles" localSheetId="0">PRESUPUESTO!$3:$6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0" i="3" l="1"/>
  <c r="A131" i="3" s="1"/>
  <c r="A132" i="3" s="1"/>
  <c r="A52" i="3"/>
  <c r="A53" i="3" s="1"/>
  <c r="A54" i="3" s="1"/>
  <c r="A55" i="3" s="1"/>
  <c r="A56" i="3" s="1"/>
  <c r="A57" i="3" s="1"/>
  <c r="A58" i="3" s="1"/>
  <c r="A59" i="3" s="1"/>
  <c r="A60" i="3" s="1"/>
  <c r="A61" i="3" s="1"/>
  <c r="F13" i="3"/>
  <c r="F16" i="3" l="1"/>
  <c r="F17" i="3"/>
  <c r="F18" i="3"/>
  <c r="F23" i="3"/>
  <c r="F24" i="3"/>
  <c r="F26" i="3"/>
  <c r="F27" i="3"/>
  <c r="F28" i="3"/>
  <c r="F29" i="3"/>
  <c r="F30" i="3"/>
  <c r="F31" i="3"/>
  <c r="F34" i="3"/>
  <c r="F35" i="3"/>
  <c r="F38" i="3"/>
  <c r="F39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4" i="3"/>
  <c r="F65" i="3"/>
  <c r="F68" i="3"/>
  <c r="F69" i="3"/>
  <c r="F70" i="3"/>
  <c r="F71" i="3"/>
  <c r="F72" i="3"/>
  <c r="F73" i="3"/>
  <c r="F74" i="3"/>
  <c r="F75" i="3"/>
  <c r="F78" i="3"/>
  <c r="F79" i="3"/>
  <c r="F80" i="3"/>
  <c r="F86" i="3"/>
  <c r="F87" i="3"/>
  <c r="F88" i="3"/>
  <c r="F89" i="3"/>
  <c r="F90" i="3"/>
  <c r="F93" i="3"/>
  <c r="F94" i="3"/>
  <c r="F95" i="3"/>
  <c r="F96" i="3"/>
  <c r="F97" i="3"/>
  <c r="F100" i="3"/>
  <c r="F101" i="3"/>
  <c r="F102" i="3"/>
  <c r="F103" i="3"/>
  <c r="F104" i="3"/>
  <c r="F105" i="3"/>
  <c r="F106" i="3"/>
  <c r="F107" i="3"/>
  <c r="F110" i="3"/>
  <c r="F111" i="3"/>
  <c r="F112" i="3"/>
  <c r="F113" i="3"/>
  <c r="F114" i="3"/>
  <c r="F115" i="3"/>
  <c r="F116" i="3"/>
  <c r="F117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5" i="3"/>
  <c r="F136" i="3"/>
  <c r="F137" i="3"/>
  <c r="F138" i="3"/>
  <c r="F144" i="3"/>
  <c r="F145" i="3"/>
  <c r="F146" i="3"/>
  <c r="F147" i="3"/>
  <c r="F150" i="3"/>
  <c r="F151" i="3"/>
  <c r="F152" i="3"/>
  <c r="F153" i="3"/>
  <c r="F154" i="3"/>
  <c r="F157" i="3"/>
  <c r="F158" i="3"/>
  <c r="F159" i="3"/>
  <c r="F160" i="3"/>
  <c r="F161" i="3"/>
  <c r="F162" i="3"/>
  <c r="F163" i="3"/>
  <c r="F164" i="3"/>
  <c r="F165" i="3"/>
  <c r="F166" i="3"/>
  <c r="F169" i="3"/>
  <c r="F170" i="3"/>
  <c r="F171" i="3"/>
  <c r="F172" i="3"/>
  <c r="F173" i="3"/>
  <c r="F174" i="3"/>
  <c r="F175" i="3"/>
  <c r="F176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3" i="3"/>
  <c r="F194" i="3"/>
  <c r="F195" i="3"/>
  <c r="F196" i="3"/>
  <c r="F199" i="3"/>
  <c r="F200" i="3"/>
  <c r="F209" i="3"/>
  <c r="F212" i="3"/>
  <c r="F213" i="3"/>
  <c r="F214" i="3"/>
  <c r="F215" i="3"/>
  <c r="F216" i="3"/>
  <c r="F219" i="3"/>
  <c r="F220" i="3"/>
  <c r="F221" i="3"/>
  <c r="F222" i="3"/>
  <c r="F223" i="3"/>
  <c r="F226" i="3"/>
  <c r="F227" i="3"/>
  <c r="F230" i="3"/>
  <c r="F231" i="3"/>
  <c r="F232" i="3"/>
  <c r="F233" i="3"/>
  <c r="F234" i="3"/>
  <c r="F235" i="3"/>
  <c r="F236" i="3"/>
  <c r="F237" i="3"/>
  <c r="F238" i="3"/>
  <c r="F241" i="3"/>
  <c r="F244" i="3"/>
  <c r="F247" i="3"/>
  <c r="F248" i="3"/>
  <c r="F249" i="3"/>
  <c r="F250" i="3"/>
  <c r="F252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8" i="3"/>
  <c r="F319" i="3"/>
  <c r="F320" i="3"/>
  <c r="F321" i="3"/>
  <c r="F323" i="3"/>
  <c r="F324" i="3"/>
  <c r="F325" i="3"/>
  <c r="F331" i="3"/>
  <c r="F334" i="3"/>
  <c r="F335" i="3"/>
  <c r="F336" i="3"/>
  <c r="F341" i="3"/>
  <c r="F342" i="3"/>
  <c r="F344" i="3"/>
  <c r="F345" i="3"/>
  <c r="F346" i="3"/>
  <c r="F347" i="3"/>
  <c r="F348" i="3"/>
  <c r="F349" i="3"/>
  <c r="F352" i="3"/>
  <c r="F355" i="3"/>
  <c r="F358" i="3"/>
  <c r="F359" i="3"/>
  <c r="F360" i="3"/>
  <c r="F361" i="3"/>
  <c r="F362" i="3"/>
  <c r="F363" i="3"/>
  <c r="F364" i="3"/>
  <c r="F365" i="3"/>
  <c r="F366" i="3"/>
  <c r="F369" i="3"/>
  <c r="F372" i="3"/>
  <c r="F373" i="3"/>
  <c r="F374" i="3"/>
  <c r="F375" i="3"/>
  <c r="F376" i="3"/>
  <c r="F377" i="3"/>
  <c r="F378" i="3"/>
  <c r="F379" i="3"/>
  <c r="F380" i="3"/>
  <c r="F381" i="3"/>
  <c r="F384" i="3"/>
  <c r="F385" i="3"/>
  <c r="F386" i="3"/>
  <c r="F387" i="3"/>
  <c r="F388" i="3"/>
  <c r="F389" i="3"/>
  <c r="F392" i="3"/>
  <c r="F393" i="3"/>
  <c r="F394" i="3"/>
  <c r="F395" i="3"/>
  <c r="F396" i="3"/>
  <c r="F397" i="3"/>
  <c r="F398" i="3"/>
  <c r="F399" i="3"/>
  <c r="F402" i="3"/>
  <c r="F403" i="3"/>
  <c r="F404" i="3"/>
  <c r="F410" i="3"/>
  <c r="F411" i="3"/>
  <c r="F414" i="3"/>
  <c r="F415" i="3"/>
  <c r="F416" i="3"/>
  <c r="F417" i="3"/>
  <c r="F418" i="3"/>
  <c r="F419" i="3"/>
  <c r="F422" i="3"/>
  <c r="F423" i="3"/>
  <c r="F424" i="3"/>
  <c r="F425" i="3"/>
  <c r="F426" i="3"/>
  <c r="F427" i="3"/>
  <c r="F428" i="3"/>
  <c r="F429" i="3"/>
  <c r="F430" i="3"/>
  <c r="F431" i="3"/>
  <c r="F432" i="3"/>
  <c r="F435" i="3"/>
  <c r="F436" i="3"/>
  <c r="F437" i="3"/>
  <c r="F438" i="3"/>
  <c r="F439" i="3"/>
  <c r="F440" i="3"/>
  <c r="F441" i="3"/>
  <c r="F442" i="3"/>
  <c r="F443" i="3"/>
  <c r="F444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2" i="3"/>
  <c r="F463" i="3"/>
  <c r="F464" i="3"/>
  <c r="F465" i="3"/>
  <c r="F468" i="3"/>
  <c r="F469" i="3"/>
  <c r="F475" i="3"/>
  <c r="F478" i="3"/>
  <c r="F479" i="3"/>
  <c r="F480" i="3"/>
  <c r="F483" i="3"/>
  <c r="F484" i="3"/>
  <c r="F485" i="3"/>
  <c r="F486" i="3"/>
  <c r="F487" i="3"/>
  <c r="F488" i="3"/>
  <c r="F489" i="3"/>
  <c r="F490" i="3"/>
  <c r="F493" i="3"/>
  <c r="F496" i="3"/>
  <c r="F499" i="3"/>
  <c r="F500" i="3"/>
  <c r="F501" i="3"/>
  <c r="F502" i="3"/>
  <c r="F503" i="3"/>
  <c r="F504" i="3"/>
  <c r="F507" i="3"/>
  <c r="F510" i="3"/>
  <c r="F511" i="3"/>
  <c r="F512" i="3"/>
  <c r="F513" i="3"/>
  <c r="F514" i="3"/>
  <c r="F515" i="3"/>
  <c r="F516" i="3"/>
  <c r="F517" i="3"/>
  <c r="F518" i="3"/>
  <c r="F519" i="3"/>
  <c r="F522" i="3"/>
  <c r="F523" i="3"/>
  <c r="F524" i="3"/>
  <c r="F525" i="3"/>
  <c r="F526" i="3"/>
  <c r="F527" i="3"/>
  <c r="F528" i="3"/>
  <c r="F529" i="3"/>
  <c r="F532" i="3"/>
  <c r="F533" i="3"/>
  <c r="F534" i="3"/>
  <c r="F540" i="3"/>
  <c r="F543" i="3"/>
  <c r="F544" i="3"/>
  <c r="F545" i="3"/>
  <c r="F548" i="3"/>
  <c r="F549" i="3"/>
  <c r="F550" i="3"/>
  <c r="F551" i="3"/>
  <c r="F552" i="3"/>
  <c r="F553" i="3"/>
  <c r="F554" i="3"/>
  <c r="F557" i="3"/>
  <c r="F558" i="3"/>
  <c r="F561" i="3"/>
  <c r="F562" i="3"/>
  <c r="F565" i="3"/>
  <c r="F566" i="3"/>
  <c r="F567" i="3"/>
  <c r="F568" i="3"/>
  <c r="F569" i="3"/>
  <c r="F570" i="3"/>
  <c r="F571" i="3"/>
  <c r="F572" i="3"/>
  <c r="F573" i="3"/>
  <c r="F576" i="3"/>
  <c r="F577" i="3"/>
  <c r="F580" i="3"/>
  <c r="F581" i="3"/>
  <c r="F582" i="3"/>
  <c r="F583" i="3"/>
  <c r="F584" i="3"/>
  <c r="F585" i="3"/>
  <c r="F586" i="3"/>
  <c r="F587" i="3"/>
  <c r="F590" i="3"/>
  <c r="F592" i="3"/>
  <c r="F593" i="3"/>
  <c r="F594" i="3"/>
  <c r="F595" i="3"/>
  <c r="F596" i="3"/>
  <c r="F597" i="3"/>
  <c r="F600" i="3"/>
  <c r="F601" i="3"/>
  <c r="F602" i="3"/>
  <c r="F608" i="3"/>
  <c r="F618" i="3" s="1"/>
  <c r="F609" i="3"/>
  <c r="F610" i="3"/>
  <c r="F611" i="3"/>
  <c r="F616" i="3"/>
  <c r="F617" i="3"/>
  <c r="F621" i="3"/>
  <c r="F622" i="3"/>
  <c r="F623" i="3" s="1"/>
  <c r="F640" i="3"/>
  <c r="F641" i="3"/>
  <c r="F201" i="3" l="1"/>
  <c r="F470" i="3"/>
  <c r="F81" i="3"/>
  <c r="F535" i="3"/>
  <c r="F139" i="3"/>
  <c r="F603" i="3"/>
  <c r="F326" i="3"/>
  <c r="F405" i="3"/>
  <c r="F625" i="3" l="1"/>
  <c r="F626" i="3" s="1"/>
  <c r="F630" i="3" s="1"/>
  <c r="F633" i="3" l="1"/>
  <c r="F631" i="3"/>
  <c r="F636" i="3"/>
  <c r="F637" i="3"/>
  <c r="F632" i="3"/>
  <c r="F629" i="3"/>
  <c r="F635" i="3" s="1"/>
  <c r="F639" i="3"/>
  <c r="F638" i="3"/>
  <c r="F634" i="3"/>
  <c r="A64" i="3" l="1"/>
  <c r="A42" i="3"/>
  <c r="A38" i="3"/>
  <c r="A39" i="3" s="1"/>
  <c r="A34" i="3"/>
  <c r="A35" i="3" s="1"/>
  <c r="A78" i="3" l="1"/>
  <c r="A79" i="3" s="1"/>
  <c r="A80" i="3" s="1"/>
  <c r="A68" i="3"/>
  <c r="A69" i="3" s="1"/>
  <c r="A70" i="3" s="1"/>
  <c r="A65" i="3"/>
  <c r="A43" i="3"/>
  <c r="A44" i="3" s="1"/>
  <c r="A45" i="3" s="1"/>
  <c r="A46" i="3" s="1"/>
  <c r="A47" i="3" s="1"/>
  <c r="A48" i="3" s="1"/>
  <c r="A49" i="3" s="1"/>
  <c r="A50" i="3" s="1"/>
  <c r="A22" i="3"/>
  <c r="A16" i="3"/>
  <c r="A17" i="3" s="1"/>
  <c r="A18" i="3" s="1"/>
  <c r="A13" i="3"/>
  <c r="A71" i="3" l="1"/>
  <c r="A73" i="3"/>
  <c r="A74" i="3" s="1"/>
  <c r="A75" i="3" s="1"/>
  <c r="A267" i="3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44" i="3" l="1"/>
  <c r="A220" i="3"/>
  <c r="A212" i="3"/>
  <c r="A213" i="3" s="1"/>
  <c r="A214" i="3" s="1"/>
  <c r="A215" i="3" s="1"/>
  <c r="A216" i="3" s="1"/>
  <c r="A209" i="3"/>
  <c r="A347" i="3" l="1"/>
  <c r="A608" i="3"/>
  <c r="A609" i="3" s="1"/>
  <c r="A610" i="3" s="1"/>
  <c r="A611" i="3" s="1"/>
  <c r="A600" i="3"/>
  <c r="A601" i="3" s="1"/>
  <c r="A602" i="3" s="1"/>
  <c r="A590" i="3"/>
  <c r="A591" i="3" s="1"/>
  <c r="A592" i="3" s="1"/>
  <c r="A593" i="3" s="1"/>
  <c r="A594" i="3" s="1"/>
  <c r="A595" i="3" s="1"/>
  <c r="A596" i="3" s="1"/>
  <c r="A597" i="3" s="1"/>
  <c r="A580" i="3"/>
  <c r="A581" i="3" s="1"/>
  <c r="A582" i="3" s="1"/>
  <c r="A583" i="3" s="1"/>
  <c r="A584" i="3" s="1"/>
  <c r="A585" i="3" s="1"/>
  <c r="A586" i="3" s="1"/>
  <c r="A587" i="3" s="1"/>
  <c r="A576" i="3"/>
  <c r="A577" i="3" s="1"/>
  <c r="A565" i="3"/>
  <c r="A566" i="3" s="1"/>
  <c r="A567" i="3" s="1"/>
  <c r="A568" i="3" s="1"/>
  <c r="A569" i="3" s="1"/>
  <c r="A570" i="3" s="1"/>
  <c r="A571" i="3" s="1"/>
  <c r="A572" i="3" s="1"/>
  <c r="A573" i="3" s="1"/>
  <c r="A561" i="3"/>
  <c r="A562" i="3" s="1"/>
  <c r="A557" i="3"/>
  <c r="A558" i="3" s="1"/>
  <c r="A548" i="3"/>
  <c r="A549" i="3" s="1"/>
  <c r="A550" i="3" s="1"/>
  <c r="A551" i="3" s="1"/>
  <c r="A552" i="3" s="1"/>
  <c r="A553" i="3" s="1"/>
  <c r="A554" i="3" s="1"/>
  <c r="A543" i="3"/>
  <c r="A544" i="3" s="1"/>
  <c r="A545" i="3" s="1"/>
  <c r="A540" i="3"/>
  <c r="A532" i="3"/>
  <c r="A533" i="3" s="1"/>
  <c r="A534" i="3" s="1"/>
  <c r="A522" i="3"/>
  <c r="A523" i="3" s="1"/>
  <c r="A524" i="3" s="1"/>
  <c r="A510" i="3"/>
  <c r="A511" i="3" s="1"/>
  <c r="A512" i="3" s="1"/>
  <c r="A513" i="3" s="1"/>
  <c r="A514" i="3" s="1"/>
  <c r="A515" i="3" s="1"/>
  <c r="A516" i="3" s="1"/>
  <c r="A517" i="3" s="1"/>
  <c r="A518" i="3" s="1"/>
  <c r="A507" i="3"/>
  <c r="A499" i="3"/>
  <c r="A500" i="3" s="1"/>
  <c r="A501" i="3" s="1"/>
  <c r="A502" i="3" s="1"/>
  <c r="A503" i="3" s="1"/>
  <c r="A504" i="3" s="1"/>
  <c r="A496" i="3"/>
  <c r="A493" i="3"/>
  <c r="A483" i="3"/>
  <c r="A484" i="3" s="1"/>
  <c r="A485" i="3" s="1"/>
  <c r="A486" i="3" s="1"/>
  <c r="A487" i="3" s="1"/>
  <c r="A488" i="3" s="1"/>
  <c r="A489" i="3" s="1"/>
  <c r="A490" i="3" s="1"/>
  <c r="A478" i="3"/>
  <c r="A479" i="3" s="1"/>
  <c r="A480" i="3" s="1"/>
  <c r="A475" i="3"/>
  <c r="A468" i="3"/>
  <c r="A469" i="3" s="1"/>
  <c r="A462" i="3"/>
  <c r="A463" i="3" s="1"/>
  <c r="A464" i="3" s="1"/>
  <c r="A465" i="3" s="1"/>
  <c r="A447" i="3"/>
  <c r="A448" i="3" s="1"/>
  <c r="A449" i="3" s="1"/>
  <c r="A450" i="3" s="1"/>
  <c r="A451" i="3" s="1"/>
  <c r="A452" i="3" s="1"/>
  <c r="A453" i="3" s="1"/>
  <c r="A454" i="3" s="1"/>
  <c r="A455" i="3" s="1"/>
  <c r="A435" i="3"/>
  <c r="A436" i="3" s="1"/>
  <c r="A437" i="3" s="1"/>
  <c r="A438" i="3" s="1"/>
  <c r="A439" i="3" s="1"/>
  <c r="A440" i="3" s="1"/>
  <c r="A441" i="3" s="1"/>
  <c r="A442" i="3" s="1"/>
  <c r="A443" i="3" s="1"/>
  <c r="A422" i="3"/>
  <c r="A423" i="3" s="1"/>
  <c r="A424" i="3" s="1"/>
  <c r="A425" i="3" s="1"/>
  <c r="A426" i="3" s="1"/>
  <c r="A427" i="3" s="1"/>
  <c r="A428" i="3" s="1"/>
  <c r="A429" i="3" s="1"/>
  <c r="A430" i="3" s="1"/>
  <c r="A414" i="3"/>
  <c r="A415" i="3" s="1"/>
  <c r="A416" i="3" s="1"/>
  <c r="A410" i="3"/>
  <c r="A411" i="3" s="1"/>
  <c r="A402" i="3"/>
  <c r="A403" i="3" s="1"/>
  <c r="A404" i="3" s="1"/>
  <c r="A392" i="3"/>
  <c r="A393" i="3" s="1"/>
  <c r="A394" i="3" s="1"/>
  <c r="A384" i="3"/>
  <c r="A385" i="3" s="1"/>
  <c r="A386" i="3" s="1"/>
  <c r="A387" i="3" s="1"/>
  <c r="A388" i="3" s="1"/>
  <c r="A389" i="3" s="1"/>
  <c r="A372" i="3"/>
  <c r="A373" i="3" s="1"/>
  <c r="A374" i="3" s="1"/>
  <c r="A375" i="3" s="1"/>
  <c r="A376" i="3" s="1"/>
  <c r="A377" i="3" s="1"/>
  <c r="A378" i="3" s="1"/>
  <c r="A379" i="3" s="1"/>
  <c r="A380" i="3" s="1"/>
  <c r="A369" i="3"/>
  <c r="A358" i="3"/>
  <c r="A359" i="3" s="1"/>
  <c r="A360" i="3" s="1"/>
  <c r="A361" i="3" s="1"/>
  <c r="A362" i="3" s="1"/>
  <c r="A363" i="3" s="1"/>
  <c r="A364" i="3" s="1"/>
  <c r="A365" i="3" s="1"/>
  <c r="A366" i="3" s="1"/>
  <c r="A355" i="3"/>
  <c r="A352" i="3"/>
  <c r="A340" i="3"/>
  <c r="A334" i="3"/>
  <c r="A335" i="3" s="1"/>
  <c r="A336" i="3" s="1"/>
  <c r="A318" i="3"/>
  <c r="A319" i="3" s="1"/>
  <c r="A320" i="3" s="1"/>
  <c r="A321" i="3" s="1"/>
  <c r="A306" i="3"/>
  <c r="A307" i="3" s="1"/>
  <c r="A308" i="3" s="1"/>
  <c r="A296" i="3"/>
  <c r="A297" i="3" s="1"/>
  <c r="A298" i="3" s="1"/>
  <c r="A299" i="3" s="1"/>
  <c r="A300" i="3" s="1"/>
  <c r="A301" i="3" s="1"/>
  <c r="A302" i="3" s="1"/>
  <c r="A303" i="3" s="1"/>
  <c r="A304" i="3" s="1"/>
  <c r="A282" i="3"/>
  <c r="A283" i="3" s="1"/>
  <c r="A284" i="3" s="1"/>
  <c r="A285" i="3" s="1"/>
  <c r="A286" i="3" s="1"/>
  <c r="A287" i="3" s="1"/>
  <c r="A288" i="3" s="1"/>
  <c r="A289" i="3" s="1"/>
  <c r="A290" i="3" s="1"/>
  <c r="A257" i="3"/>
  <c r="A259" i="3" s="1"/>
  <c r="A260" i="3" s="1"/>
  <c r="A261" i="3" s="1"/>
  <c r="A262" i="3" s="1"/>
  <c r="A263" i="3" s="1"/>
  <c r="A264" i="3" s="1"/>
  <c r="A265" i="3" s="1"/>
  <c r="A247" i="3"/>
  <c r="A248" i="3" s="1"/>
  <c r="A249" i="3" s="1"/>
  <c r="A250" i="3" s="1"/>
  <c r="A241" i="3"/>
  <c r="A226" i="3"/>
  <c r="A227" i="3" s="1"/>
  <c r="A221" i="3"/>
  <c r="A222" i="3" s="1"/>
  <c r="A223" i="3" s="1"/>
  <c r="A199" i="3"/>
  <c r="A200" i="3" s="1"/>
  <c r="A193" i="3"/>
  <c r="A194" i="3" s="1"/>
  <c r="A195" i="3" s="1"/>
  <c r="A196" i="3" s="1"/>
  <c r="A179" i="3"/>
  <c r="A180" i="3" s="1"/>
  <c r="A181" i="3" s="1"/>
  <c r="A182" i="3" s="1"/>
  <c r="A183" i="3" s="1"/>
  <c r="A184" i="3" s="1"/>
  <c r="A185" i="3" s="1"/>
  <c r="A186" i="3" s="1"/>
  <c r="A187" i="3" s="1"/>
  <c r="A169" i="3"/>
  <c r="A170" i="3" s="1"/>
  <c r="A171" i="3" s="1"/>
  <c r="A172" i="3" s="1"/>
  <c r="A173" i="3" s="1"/>
  <c r="A174" i="3" s="1"/>
  <c r="A175" i="3" s="1"/>
  <c r="A176" i="3" s="1"/>
  <c r="A157" i="3"/>
  <c r="A158" i="3" s="1"/>
  <c r="A159" i="3" s="1"/>
  <c r="A160" i="3" s="1"/>
  <c r="A161" i="3" s="1"/>
  <c r="A162" i="3" s="1"/>
  <c r="A163" i="3" s="1"/>
  <c r="A164" i="3" s="1"/>
  <c r="A165" i="3" s="1"/>
  <c r="A150" i="3"/>
  <c r="A151" i="3" s="1"/>
  <c r="A152" i="3" s="1"/>
  <c r="A153" i="3" s="1"/>
  <c r="A154" i="3" s="1"/>
  <c r="A144" i="3"/>
  <c r="A145" i="3" s="1"/>
  <c r="A146" i="3" s="1"/>
  <c r="A147" i="3" s="1"/>
  <c r="A135" i="3"/>
  <c r="A136" i="3" s="1"/>
  <c r="A137" i="3" s="1"/>
  <c r="A138" i="3" s="1"/>
  <c r="A120" i="3"/>
  <c r="A121" i="3" s="1"/>
  <c r="A122" i="3" s="1"/>
  <c r="A123" i="3" s="1"/>
  <c r="A124" i="3" s="1"/>
  <c r="A125" i="3" s="1"/>
  <c r="A126" i="3" s="1"/>
  <c r="A127" i="3" s="1"/>
  <c r="A128" i="3" s="1"/>
  <c r="A110" i="3"/>
  <c r="A111" i="3" s="1"/>
  <c r="A112" i="3" s="1"/>
  <c r="A113" i="3" s="1"/>
  <c r="A114" i="3" s="1"/>
  <c r="A115" i="3" s="1"/>
  <c r="A116" i="3" s="1"/>
  <c r="A117" i="3" s="1"/>
  <c r="A100" i="3"/>
  <c r="A101" i="3" s="1"/>
  <c r="A102" i="3" s="1"/>
  <c r="A103" i="3" s="1"/>
  <c r="A104" i="3" s="1"/>
  <c r="A105" i="3" s="1"/>
  <c r="A106" i="3" s="1"/>
  <c r="A107" i="3" s="1"/>
  <c r="A93" i="3"/>
  <c r="A94" i="3" s="1"/>
  <c r="A95" i="3" s="1"/>
  <c r="A96" i="3" s="1"/>
  <c r="A97" i="3" s="1"/>
  <c r="A86" i="3"/>
  <c r="A87" i="3" s="1"/>
  <c r="A88" i="3" s="1"/>
  <c r="A89" i="3" s="1"/>
  <c r="A90" i="3" s="1"/>
  <c r="A309" i="3" l="1"/>
  <c r="A310" i="3" s="1"/>
  <c r="A525" i="3"/>
  <c r="A526" i="3" s="1"/>
  <c r="A527" i="3" s="1"/>
  <c r="A528" i="3" s="1"/>
  <c r="A529" i="3" s="1"/>
  <c r="A417" i="3"/>
  <c r="A418" i="3" s="1"/>
  <c r="A419" i="3" s="1"/>
  <c r="A395" i="3"/>
  <c r="A396" i="3" s="1"/>
  <c r="A397" i="3" s="1"/>
  <c r="A398" i="3" s="1"/>
  <c r="A399" i="3" s="1"/>
  <c r="A231" i="3"/>
  <c r="A232" i="3" s="1"/>
  <c r="A233" i="3" s="1"/>
  <c r="A234" i="3" s="1"/>
  <c r="A235" i="3" s="1"/>
  <c r="A236" i="3" s="1"/>
  <c r="A237" i="3" s="1"/>
  <c r="A238" i="3" s="1"/>
  <c r="A311" i="3" l="1"/>
  <c r="A312" i="3" s="1"/>
  <c r="A313" i="3" s="1"/>
  <c r="A314" i="3" s="1"/>
  <c r="A315" i="3" s="1"/>
  <c r="F642" i="3" l="1"/>
  <c r="F644" i="3" s="1"/>
</calcChain>
</file>

<file path=xl/sharedStrings.xml><?xml version="1.0" encoding="utf-8"?>
<sst xmlns="http://schemas.openxmlformats.org/spreadsheetml/2006/main" count="988" uniqueCount="384">
  <si>
    <t>PART.</t>
  </si>
  <si>
    <t>D E S C R I P C I O N</t>
  </si>
  <si>
    <t>CANTIDAD</t>
  </si>
  <si>
    <t>UD</t>
  </si>
  <si>
    <t>P.U. (RD$)</t>
  </si>
  <si>
    <t>VALOR (RD$)</t>
  </si>
  <si>
    <t>A</t>
  </si>
  <si>
    <t>PRELIMINARES</t>
  </si>
  <si>
    <t>U</t>
  </si>
  <si>
    <t>M3</t>
  </si>
  <si>
    <t>M</t>
  </si>
  <si>
    <t>M2</t>
  </si>
  <si>
    <t>ASIENTO DE ARENA</t>
  </si>
  <si>
    <t>SUB-TOTAL A</t>
  </si>
  <si>
    <t>Z</t>
  </si>
  <si>
    <t xml:space="preserve">VARIOS </t>
  </si>
  <si>
    <t>VALLA ANUNCIANDO OBRA 16'X 10' IMPRESION FULL COLOR CONTENIENDO LOGO DE INAPA, NOMBRE DE PROYECTO Y CONTRATISTA. ESTRUCTURA EN TUBOS GALVANIZADOS 1 1/2"X 1 1/2" Y SOPORTES EN TUBO CUAD. 4" X 4"</t>
  </si>
  <si>
    <t>SUB-TOTAL DE FASE Z</t>
  </si>
  <si>
    <t>SUB - TOTAL GENERAL</t>
  </si>
  <si>
    <t>B</t>
  </si>
  <si>
    <t>CARPETA ASFALTICA</t>
  </si>
  <si>
    <t>MOVIMIENTO DE TIERRA:</t>
  </si>
  <si>
    <t>RELLENO  COMPACTADO  C/COMPACTADOR MECANICO EN CAPAS 0.20</t>
  </si>
  <si>
    <t>SUMINISTRO DE TUBERIA:</t>
  </si>
  <si>
    <t>COLOCACION DE TUBERIA:</t>
  </si>
  <si>
    <t xml:space="preserve">ANCLAJES DE PARA PIEZAS SEGUN DETALLE DISEÑO </t>
  </si>
  <si>
    <t xml:space="preserve">CAJA TELESCOPICA PARA VALVULA 3", 4", 6" </t>
  </si>
  <si>
    <t>Ubicación: PROVINCIA BARAHONA-PEDERNALES</t>
  </si>
  <si>
    <t>CORTE CARPETA ASFALTICA E=5"</t>
  </si>
  <si>
    <t>EXTRACCION DE CARPETA ASFALTICA</t>
  </si>
  <si>
    <t>EXCAVACION MATERIAL COMPACTO C/EQUIPO EN TOSCA DURA</t>
  </si>
  <si>
    <t xml:space="preserve">EXCAVACION MATERIAL COMPACTO C/EQUIPO </t>
  </si>
  <si>
    <t>REPLANTEO Y CONTROL TOPOGRAFICO</t>
  </si>
  <si>
    <t>SENALIZACION Y MANEJO DE TRANSITO</t>
  </si>
  <si>
    <t>REPLANTEO</t>
  </si>
  <si>
    <t>P.A</t>
  </si>
  <si>
    <t>D</t>
  </si>
  <si>
    <t>PA</t>
  </si>
  <si>
    <t>VERJA DE MALLA CICLONICA Y 3 LINEAS BLOQUES</t>
  </si>
  <si>
    <t>PUERTA DE MALLA CICLONICA L=4.00M</t>
  </si>
  <si>
    <t>SUMINISTRO Y COLOCACION DE PIEZAS ESPECIALES (INCLUYENDO VALVULAS)</t>
  </si>
  <si>
    <t>PRUEBA HIDROSTATICA</t>
  </si>
  <si>
    <t>ANCLAJE DE  F'C=210 KG/CM2 SEGÚN DISENO</t>
  </si>
  <si>
    <t xml:space="preserve">REPOSICION CARPETA ASFALTICA </t>
  </si>
  <si>
    <t xml:space="preserve">EXTRACCION DE MATERIAL COMPACTO C/EQUIPO </t>
  </si>
  <si>
    <t xml:space="preserve">KM/M3 </t>
  </si>
  <si>
    <t>SUMINISTRO Y COLOCACION DE ASFALTO e=5"</t>
  </si>
  <si>
    <t>TRANSPORTE DE ASFALTO D=30 KM</t>
  </si>
  <si>
    <t>SUB-TOTAL B</t>
  </si>
  <si>
    <t xml:space="preserve">PRELINIMARES </t>
  </si>
  <si>
    <t xml:space="preserve">REPLANTEO </t>
  </si>
  <si>
    <t xml:space="preserve">MANO DE OBRA </t>
  </si>
  <si>
    <t xml:space="preserve">VERJA DE MALLA CICLONICA (VER DETALLE EN PLANOS) </t>
  </si>
  <si>
    <t>COLUMNAS C1 (0.15 X 0.15)  8.15QQ/M3  F'C=210 KG/CM2</t>
  </si>
  <si>
    <t>COLUMNAS C2 (0.25 X 0.25) 4.79 QQ/M3  F'C=210 KG/CM2 (INCLUYE  ZAPATA 0.75 X 0.75 - 1.43QQ/M3)   F'C=180 KG/CM2</t>
  </si>
  <si>
    <t>MES</t>
  </si>
  <si>
    <t>C</t>
  </si>
  <si>
    <t>TERMINACION DE SUPERFICIE</t>
  </si>
  <si>
    <t>EQUIPAMIENTO</t>
  </si>
  <si>
    <t>EQUIPO DE BOMBEO</t>
  </si>
  <si>
    <t>VALVULA DE AIRE 1" A 250 PSI</t>
  </si>
  <si>
    <t>INSTALACION MANOMETRICA COMPLETA</t>
  </si>
  <si>
    <t>BASE PARA BOMBAS EN H.A. (SEGUN DETALLE)</t>
  </si>
  <si>
    <t>ANCLAJES SOPORTES DE VALVULAS Y CHEK EN H. A. (SEGUN DETALLE)</t>
  </si>
  <si>
    <t>ELECTRIFICACION</t>
  </si>
  <si>
    <t>ESTRUCTURA MT- 307</t>
  </si>
  <si>
    <t>ESTRUCTURA HA- 100 B</t>
  </si>
  <si>
    <t>TRANSFORMADOR DE 15 KVA,12,470-7,200/277-480V TIPO POSTE SUMERGIDO EN ACEITE</t>
  </si>
  <si>
    <t>ATERRIZAJE COMPLETO (PR-101)</t>
  </si>
  <si>
    <t>ALAMBRE AAAC/NO.2/0</t>
  </si>
  <si>
    <t>P</t>
  </si>
  <si>
    <t>HOYO PARA POSTE</t>
  </si>
  <si>
    <t>HOYO PARA VIENTOS</t>
  </si>
  <si>
    <t>INSTALACION DE POSTES</t>
  </si>
  <si>
    <t xml:space="preserve">ELECTRIFICACION SECUNDARIA </t>
  </si>
  <si>
    <t xml:space="preserve">TAPE PLASTICO </t>
  </si>
  <si>
    <t>TAPE GOMA</t>
  </si>
  <si>
    <t>I</t>
  </si>
  <si>
    <t>II</t>
  </si>
  <si>
    <t>SUB-TOTAL C</t>
  </si>
  <si>
    <t>PAÑETE EXTERIOR</t>
  </si>
  <si>
    <t>CANTOS</t>
  </si>
  <si>
    <t xml:space="preserve">BANDA DE GOMA HIDROFILICA, PREFORMADA, EXPANDIBLE 25 X 20 MM </t>
  </si>
  <si>
    <t xml:space="preserve">VERJA DE MALLA CICLONICA CON TRES LINEAS DE BLOCK (VER DETALLE EN PLANOS) </t>
  </si>
  <si>
    <t>MALLA CICLONICA</t>
  </si>
  <si>
    <t>COLUMNAS C1 (0.15 X 0.15)  8.15QQ/M3  F'C=180 KG/CM2</t>
  </si>
  <si>
    <t>PUERTA MALLA CICLONICA 4.00 M</t>
  </si>
  <si>
    <t>MURO BLOCK</t>
  </si>
  <si>
    <t>MURO BLOCK 6" (S.N.P.)</t>
  </si>
  <si>
    <t>FINO LOSA DE TECHO</t>
  </si>
  <si>
    <t>ZABALETA</t>
  </si>
  <si>
    <t>PORTAJE</t>
  </si>
  <si>
    <t>P2</t>
  </si>
  <si>
    <t>INSTALACIONES ELECTRICAS</t>
  </si>
  <si>
    <t>ENTRADA GENERAL</t>
  </si>
  <si>
    <t>SALIDAS CENITALES</t>
  </si>
  <si>
    <t>LOGO Y LETRERO DE INAPA</t>
  </si>
  <si>
    <t xml:space="preserve">HORMIGON ARMADO EN F'C=280 KG/CM2: (INDUSTRIAL) </t>
  </si>
  <si>
    <t>TERMINACION:</t>
  </si>
  <si>
    <t>FINO PULIDO LOSA DE FONDO</t>
  </si>
  <si>
    <t>INSTALACIONES:</t>
  </si>
  <si>
    <t>TUBERIA Ø4" PVC (SDR-21) C/JG + 2% PERDIDA POR CAMPANA</t>
  </si>
  <si>
    <t>TUBERIA Ø3" PVC (SDR-26 C/J.G.) + 2% DE PERDIDA POR CAMPANA</t>
  </si>
  <si>
    <t>TUBERIA Ø4" PVC (SDR-26 C/J.G.) + 2% DE PERDIDA POR CAMPANA</t>
  </si>
  <si>
    <t>H</t>
  </si>
  <si>
    <t>PAÑETE INTERIOR</t>
  </si>
  <si>
    <t>PINTURA MANTENIMIENTO</t>
  </si>
  <si>
    <t>ANDAMIO Y RAMPA P/VACIADO</t>
  </si>
  <si>
    <t>VALVULA  DE COMPUERTA Ø6" H.F. PLATILLADA COMPLETA</t>
  </si>
  <si>
    <t>REGISTROS P/VALVULAS</t>
  </si>
  <si>
    <t>EXCAVACION MATERIAL NO CLASIFICADO C/EQUIPO</t>
  </si>
  <si>
    <t>TUB. Ø6" PVC SDR-26</t>
  </si>
  <si>
    <t>SUMINISTRO Y COLOCACION DE ASFALTO e=3"</t>
  </si>
  <si>
    <t xml:space="preserve">DEMOLICION Y REPOSICION DE ALCATARILLA CON EQUIPO </t>
  </si>
  <si>
    <t>POSTE HAV 40´ 500 DAN</t>
  </si>
  <si>
    <t>PARARRAYOS 9 KV</t>
  </si>
  <si>
    <t xml:space="preserve">PAÑETE EXTERIOR </t>
  </si>
  <si>
    <t>EMBELLECIMIENTO C/ GRAVILLA</t>
  </si>
  <si>
    <t>LIMPIEZA CONTINUA Y FINAL</t>
  </si>
  <si>
    <t>DINTEL 0.20X0.15-3.89 QQ</t>
  </si>
  <si>
    <t>ANTEPECHO DE BLOQUES (UNA LINEA DE BLOCK)</t>
  </si>
  <si>
    <t>PISO HORMIGON PULIDO</t>
  </si>
  <si>
    <t>SALIDAS INTERRUPTOR SENCILLO</t>
  </si>
  <si>
    <t>SALIDAS TOMACORRIENTE DOBLES 120 V</t>
  </si>
  <si>
    <t xml:space="preserve">CORTE DE ASFALTO  e= 3" </t>
  </si>
  <si>
    <t xml:space="preserve">EXTRACCION DE ASFALTO </t>
  </si>
  <si>
    <t xml:space="preserve">BOTE DE ASFALTO C/CAMION D= 5 KM (INCLUYE ESPARCIMIENTO EN BOTADERO) </t>
  </si>
  <si>
    <t>3.1.1</t>
  </si>
  <si>
    <t>3.1.2</t>
  </si>
  <si>
    <t xml:space="preserve">NIVELACION EN ZANJA  </t>
  </si>
  <si>
    <t xml:space="preserve">ASIENTO DE ARENA (INCLUYE ACARREO INTERNO) </t>
  </si>
  <si>
    <t xml:space="preserve">RELLENO COMPACTADO C/COMPACTADOR MECANICO EN CAPAS DE 0.20 M PRODUCTO DE LA EXCAVACION </t>
  </si>
  <si>
    <t>BOTE DE MATERIAL C/CAMON D= 5 KM(INCLUYE  ESPARCIMIENTO EN BOTADERO)</t>
  </si>
  <si>
    <t>TUBERIA Ø8" PVC (SDR-26 C/J.G.) + 3% DE PERDIDA POR CAMPANA</t>
  </si>
  <si>
    <t xml:space="preserve">CODO 8"x90º ACERO SCH-40 CON PROTECCION ANTICORROSIVA </t>
  </si>
  <si>
    <t xml:space="preserve">CODO 8"x45º ACERO SCH-40 CON PROTECCION ANTICORROSIVA </t>
  </si>
  <si>
    <t xml:space="preserve">CODO 8"x25º ACERO SCH-40 CON PROTECCION ANTICORROSIVA </t>
  </si>
  <si>
    <t xml:space="preserve">CODO 8"x15º ACERO SCH-40 CON PROTECCION ANTICORROSIVA </t>
  </si>
  <si>
    <t xml:space="preserve">JUNTAS  MECANICAS TIPO DRESSER DE Ø8" </t>
  </si>
  <si>
    <t>ANCLAJES DE PARA PIEZAS DE Ø8" (SEGUN DETALLE DISEÑO)</t>
  </si>
  <si>
    <t>VALVULA COMBINADA (VAC) Ø3" EN TUBERIA DE Ø16" H.F. 150 PSI</t>
  </si>
  <si>
    <t>VALVULA COMBINADA (VAC) Ø 2" EN TUBERIA DE Ø12" H.F. 150 PSI</t>
  </si>
  <si>
    <t>VALVULA COMBINADA (VAC) Ø 1" EN TUBERIA DE Ø8" H.F. 150 PSI</t>
  </si>
  <si>
    <t>DESAGUE (VD) FONDO Ø4" EN TUB. Ø8" H.F. 150 PSI</t>
  </si>
  <si>
    <t>CAJA TELESCOPICA PARA VALVULA Ø4"</t>
  </si>
  <si>
    <t>ANCLAJE DE  F'C=210 KG/CM2 (SEGÚN DISENO)</t>
  </si>
  <si>
    <t xml:space="preserve">MANO DE OBRA COLOCACION DE TUBERIA </t>
  </si>
  <si>
    <t>COMPACTACION MATERIAL DE BASE CON COMPACTADOR MECANICO EN CAPAS DE 0.20</t>
  </si>
  <si>
    <t>RIEGO DE IMPRIMACION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</si>
  <si>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</si>
  <si>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</si>
  <si>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 xml:space="preserve">LIMPIEZA CONTINUA Y  FINAL (OBREROS, CAMION  Y HERRAMIENTAS MENORES) CON TRAMOS DE ALTA PENDIENTE </t>
  </si>
  <si>
    <t>DESINTALACION DE DEPOSITO REGULADOR EXISTENTE</t>
  </si>
  <si>
    <t>ZAPATA DE MURO 1.04 QQ/M3</t>
  </si>
  <si>
    <t>ZAPATA COLUMNA C1, 0.30 - 1.25 QQ/M3</t>
  </si>
  <si>
    <t>MUROS 0.20 - 3.69 QQ/M3</t>
  </si>
  <si>
    <t>LOSA DE TECHO 0.15 - 1.42 QQ/M3</t>
  </si>
  <si>
    <t>HORMIGON DE NIVELACION F'c=150 KG/CM2</t>
  </si>
  <si>
    <t>RELLENO COMPACTADO C/COMPACTADOR MECANICO EN CAPAS DE 0.20 M</t>
  </si>
  <si>
    <t>TRABAJOS SUPLEMENTARIOS</t>
  </si>
  <si>
    <t>VERJA MALLA CICLÓNICA C/3 LINEAS DE BLOCK:</t>
  </si>
  <si>
    <t xml:space="preserve">COLUMNA C2, (0.25 X 0.25)  (INC.UYE ZAPATA) </t>
  </si>
  <si>
    <t xml:space="preserve">COLUMNA C1, (0.15 X 0.15) </t>
  </si>
  <si>
    <t>PUERTA MALLA CICLÓNICA L=4 .00 M</t>
  </si>
  <si>
    <t>ACERA PERIMETRAL 0.60M</t>
  </si>
  <si>
    <t>EMBELLECIMIENTO CON GRAVILLA</t>
  </si>
  <si>
    <t>TUB. Ø8" PVC SDR-26</t>
  </si>
  <si>
    <t xml:space="preserve">CODO Ø8" X 90º ACERO SCH-40 CON PROTECCION ANTICORROSIVA </t>
  </si>
  <si>
    <t xml:space="preserve">CODO Ø6" X 90º ACERO SCH-40 CON PROTECCION ANTICORROSIVA </t>
  </si>
  <si>
    <t xml:space="preserve">JUNTA MECANICA TIPO DRESSER Ø6" </t>
  </si>
  <si>
    <t xml:space="preserve">EXCAVACION CON CLASIFICACION V= 4,149.02 M3 </t>
  </si>
  <si>
    <t>BOTE DE MATERIAL C/CAMON D= 5 KM (INCLUYE  ESPARCIMIENTO EN BOTADERO)</t>
  </si>
  <si>
    <t xml:space="preserve">CODO 4"x90º ACERO SCH-80 CON PROTECCION ANTICORROSIVA </t>
  </si>
  <si>
    <t>ANCLAJES DE PARA PIEZAS DE Ø4" (SEGUN DETALLE DISEÑO)</t>
  </si>
  <si>
    <t>VALVULA COMBINADA (VAC) Ø1/2" EN TUBERIA DE Ø4" H.F. 150 PSI</t>
  </si>
  <si>
    <t>DESAGUE (VD) FONDO Ø4" EN TUB. Ø4" H.F. 150 PSI</t>
  </si>
  <si>
    <t xml:space="preserve">SUMINISTRO TUBERIA DE Ø4" ACERO SCH-80 SIN COSTURA C/RECUBRIMIENTO ANTICORROSIVO </t>
  </si>
  <si>
    <t xml:space="preserve">CODO Ø4"x45º ACERO SCH-80 CON PROTECCION ANTICORROSIVA </t>
  </si>
  <si>
    <t>JUNTA MECANICA TIPO DRESSER Ø4" (150 PSI)</t>
  </si>
  <si>
    <t>SUB-TOTAL D</t>
  </si>
  <si>
    <t>E</t>
  </si>
  <si>
    <t>ANDAMIAJES</t>
  </si>
  <si>
    <t>ZAPATA DE COLUMNA 0.82 QQ/M3</t>
  </si>
  <si>
    <t>COLUMNA 0.80 X 0.30 - 4.81 QQ/M3</t>
  </si>
  <si>
    <t>RIOSTRA RADIALES 0.30 X 0.45; 3.59 QQ/M3</t>
  </si>
  <si>
    <t>RIOSTRA LATERALES 0.30 X 0.45 3.59 QQ/M3</t>
  </si>
  <si>
    <t>VIGA ANULAR DE FONDO 0.30 X 0.4; 3.63 QQ/M3</t>
  </si>
  <si>
    <t>LOSA DE FONDO 0.20, 6.97 QQ/M3</t>
  </si>
  <si>
    <t>VIGA EN MURO 0.25 X 0.20; 5.02 QQ/M3</t>
  </si>
  <si>
    <t>MURO INCLINADO 0.20; 3.68 QQ/M3</t>
  </si>
  <si>
    <t>MURO 0.20 - 1.22 QQ/M3</t>
  </si>
  <si>
    <t>LOSA DE TECHO 0.12; 3.33 QQ/M3</t>
  </si>
  <si>
    <t>TORTA DE H.S. 0.05 ESPESOR 180 KG/M2</t>
  </si>
  <si>
    <t>REGISTRO Y VENTILACION</t>
  </si>
  <si>
    <t>ESCALARE INTERIOR</t>
  </si>
  <si>
    <t>NIPLE 4"X12" CON PROTECCION ANTICORROSIVA</t>
  </si>
  <si>
    <t>VALVULA  DE COMPUERTA Ø4" H.F. PLATILLADA COMPLETA</t>
  </si>
  <si>
    <t>RELLENO COMPACTADO C/COMPACTADOR MECANICO EN CAPAS DE 0.20</t>
  </si>
  <si>
    <t>SUB-TOTAL E</t>
  </si>
  <si>
    <t>F</t>
  </si>
  <si>
    <t>CODO Ø3"X90º  ACERRO SCH-80 CON PROTECCION ANTICORROSIVA</t>
  </si>
  <si>
    <t>TEE DE Ø3" X Ø3" SCH-80 ACERO CON PROTECCION ANTICORROSIVA</t>
  </si>
  <si>
    <t>VALVULA DE COMPUERTA DE Ø3¨ H.F. 150 PSI</t>
  </si>
  <si>
    <t xml:space="preserve">SUMINISTRO TUBERIA DE Ø3" ACERO SCH-20 SIN COSTURA C/RECUBRIMIENTO ANTICORROSIVO </t>
  </si>
  <si>
    <t xml:space="preserve">CODO 3"x45º ACERO SCH-80 CON PROTECCION ANTICORROSIVA </t>
  </si>
  <si>
    <t>JUNTA MECANICA TIPO DRESSER Ø3" (150 PSI)</t>
  </si>
  <si>
    <t>COLOCACION DE TUBERIA</t>
  </si>
  <si>
    <t>SUB-TOTAL F</t>
  </si>
  <si>
    <t>G</t>
  </si>
  <si>
    <t>TRANSFORMADOR SECO DE 15 KVA, 480/120-240V</t>
  </si>
  <si>
    <t>BOTE DE ESCOMBROS</t>
  </si>
  <si>
    <t xml:space="preserve">VERJA DE MALLA CICLONICA </t>
  </si>
  <si>
    <t xml:space="preserve">EQUIPAMIENTO CASETA DE CLORACION </t>
  </si>
  <si>
    <r>
      <t xml:space="preserve">EXCAVACION CON CLASIFICACION </t>
    </r>
    <r>
      <rPr>
        <b/>
        <sz val="10"/>
        <color rgb="FFFF0000"/>
        <rFont val="Arial"/>
        <family val="2"/>
      </rPr>
      <t/>
    </r>
  </si>
  <si>
    <t>TRANSPORTE DE ASFALTO D=130 KM</t>
  </si>
  <si>
    <t xml:space="preserve">LIMPIEZA, DESMONTE Y CORTE DE CAPA VEGETAL </t>
  </si>
  <si>
    <t>CORTE DE ARBOLES ADULTOS</t>
  </si>
  <si>
    <t xml:space="preserve">LINEA MATRIZ DE Ø4" (SDR-26 C/JG) LOS TRARCOS  Y MANUEL COYA </t>
  </si>
  <si>
    <t>RED DE DISTRIBICION</t>
  </si>
  <si>
    <t xml:space="preserve">CRUCE DE ALCANTARILLA Ø3" ACERO SCH-20 L=8.00 M </t>
  </si>
  <si>
    <t>GASTOS INDIRECTOS</t>
  </si>
  <si>
    <t>HONORARIOS PROFESIONALES</t>
  </si>
  <si>
    <t>GASTOS ADMINISTRATIVOS</t>
  </si>
  <si>
    <t>SEGURO, POLIZAS Y FIANZAS</t>
  </si>
  <si>
    <t>SUPERVISION DE INAPA</t>
  </si>
  <si>
    <t>GASTOS DE TRANSPORTE</t>
  </si>
  <si>
    <t>LEY 6/86</t>
  </si>
  <si>
    <t>ITBIS (LEY 07-2007)</t>
  </si>
  <si>
    <t>CODIA</t>
  </si>
  <si>
    <t xml:space="preserve">IMPREVISTOS  </t>
  </si>
  <si>
    <t>ESTUDIOS (SOCIALES, AMBIENTALES, GEOTECNICOS, TOPOGRAFICOS, DE CALIDAD, ETC.)</t>
  </si>
  <si>
    <t>MEDIDA DE COMPENSACION AMBIENTAL</t>
  </si>
  <si>
    <t>TOTAL GASTOS INDIRECTOS</t>
  </si>
  <si>
    <t>TOTAL A CONTRATAR (RD$)</t>
  </si>
  <si>
    <t>CONSTRUCCION DE REGISTRO Y SUSTITUCION DE VALVULA DE 3"</t>
  </si>
  <si>
    <t xml:space="preserve">SUMINISTRO Y COLOCACION DE VALVULA DE COMPUERTA DE Ø3" </t>
  </si>
  <si>
    <t>SUB-TOTAL G</t>
  </si>
  <si>
    <t>ACUEDUCTO MULTIPLE LOS PATOS-ENRIQUILLO-OVIEDO, BARAHONA-PEDERNALES</t>
  </si>
  <si>
    <t>ZONA: VIII</t>
  </si>
  <si>
    <t>SUB-TOTAL H</t>
  </si>
  <si>
    <t xml:space="preserve">TEE 12"x8" ACERO SCH-40 </t>
  </si>
  <si>
    <t xml:space="preserve">TEE 8"x8" ACERO SCH-40 </t>
  </si>
  <si>
    <t>REGISTRO PARA VALVULA DE AIRE (SEGUN DETALLE)</t>
  </si>
  <si>
    <t>REGISTROS P/VALVULAS (SEGUN DETALLE)</t>
  </si>
  <si>
    <t>HORMIGON ARMADO F'c=280 KG/CM2 EN :</t>
  </si>
  <si>
    <t>LINEA DE IMPULSION DE Ø4" PVC (SDR-21 C/JG) A COLOCAR DESDE ESTACION DE BOMBEO DE 45M3 HASTA LOS DEPOSITOS DE LOS TRES CHARCOS Y MANUEL GOYA</t>
  </si>
  <si>
    <t xml:space="preserve">TEE 4"x4" ACERO SCH-40 CON PROTECCION ANTICORROSIVA </t>
  </si>
  <si>
    <t xml:space="preserve">CODO 4"x90º ACERO SCH-40 CON PROTECCION ANTICORROSIVA </t>
  </si>
  <si>
    <t xml:space="preserve">YEE 4"x4"ACERO SCH-40 CON PROTECCION ANTICORROSIVA </t>
  </si>
  <si>
    <t xml:space="preserve">DEMOLICION ALCATARILLA CON EQUIPO </t>
  </si>
  <si>
    <t>REPOSICION DE TBERIA DE HORMIGON DE Ø24 PARA ALCATARILLA</t>
  </si>
  <si>
    <t>MANO DE OBRA CONSTRUCCION DE ALCANTARILLA</t>
  </si>
  <si>
    <t xml:space="preserve">DEPOSITO REGULADOR ELEVADO A 12 M CON CAPACIDAD DE 100 M3 PARA ABASTECER LOS TRES CHARCOS </t>
  </si>
  <si>
    <t>TUBERIA Ø4" ACERO SCH-40</t>
  </si>
  <si>
    <t>CODO 4"X90º ACERO SCH-40 CON PROTECCION ANTICORROSIVA</t>
  </si>
  <si>
    <t>CODO 4"X45º ACERO SCH-40 CON PROTECCION ANTICORROSIVA</t>
  </si>
  <si>
    <t>TEE 4"X4" ACERO SCH-40 CON PROTECCION ANTICORROSIVA</t>
  </si>
  <si>
    <t>JUNTA MECANICA TIPO DRESSER Ø4"</t>
  </si>
  <si>
    <t>REGISTROS P/VALVULAS DE 1.00 X 1.00 X 1.00 (SEGUN DETALLE)</t>
  </si>
  <si>
    <t xml:space="preserve">CODO Ø8"x15º ACERO SCH-80 CON PROTECCION ANTICORROSIVA </t>
  </si>
  <si>
    <t xml:space="preserve">TAPON Ø8" ACERO SCH-80 CON PROTECCION ANTICORROSIVA </t>
  </si>
  <si>
    <t>REDUCCION DE Ø4"XØ3" SCH-80 CON PROTECCION ANTICORROSIVA</t>
  </si>
  <si>
    <t xml:space="preserve">SUMINISTRO TUBERIA DE Ø3" ACERO SCH-80 SIN COSTURA C/RECUBRIMIENTO ANTICORROSIVO </t>
  </si>
  <si>
    <t xml:space="preserve">CRUCE DE ALCANTARILLA Ø3" ACERO SCH-20 L=12.00 M </t>
  </si>
  <si>
    <t xml:space="preserve">TAPON Ø3" ACERO CON PROTECCION ANTICORROSIVA </t>
  </si>
  <si>
    <t>ADECUACIONES EN EL DEPOSITO REGULADOR ELEVADO A 15M EN  MANUEL GOYA</t>
  </si>
  <si>
    <t>REGISTRO DE BLOCK CON TAPA PARA PROTEGER VALVULA (SEGUN DISEÑO)</t>
  </si>
  <si>
    <t>INTERCONEXION CON EDESUR</t>
  </si>
  <si>
    <t>TRAMITACION Y APROBACION DE PLANOS</t>
  </si>
  <si>
    <t>DEPOSITO REGULADOR SUPERFICIAL CON CAPACIDAD DE 100 M3 (26,400.0 GLS) Y CASETA DE BOMBEO PARA ABASTECER CALETON</t>
  </si>
  <si>
    <t>COLUMNA C35x35 - 3.97 QQ/M3</t>
  </si>
  <si>
    <t>VIGAS 0.25 x 0.50 - 4.12 QQ/M3</t>
  </si>
  <si>
    <t>LOSA DE FONDO 0.20 - 1.29 QQ/M3</t>
  </si>
  <si>
    <t>SUMINISTRO DE TUBERIA Ø4" PVC SDR-26</t>
  </si>
  <si>
    <t xml:space="preserve">VALVULA DE COMPUERTA Ø4" </t>
  </si>
  <si>
    <t>CRUCE DE CANAL Ø4" ACERO SCH-80 L=5.00 M</t>
  </si>
  <si>
    <t>CRUCE DE ALCANTARILLA Ø4" ACERO SCH-80 L=30.00 M</t>
  </si>
  <si>
    <t xml:space="preserve">CODO Ø4"x15º ACERO SCH-80 CON PROTECCION ANTICORROSIVA </t>
  </si>
  <si>
    <t xml:space="preserve">TAPON Ø4" ACERO SCH-80 CON PROTECCION ANTICORROSIVA </t>
  </si>
  <si>
    <t>DEPOSITO REGULADOR SUPERFICIAL DE HORMIGON ARMADO CAPACIDAD PARA 500 M3 PARA ABASTECER LA COLONIA Y JUANCHO</t>
  </si>
  <si>
    <t>M4</t>
  </si>
  <si>
    <t>MUROS 0.15 - 2.04 QQ/M4</t>
  </si>
  <si>
    <t>MUROS 0.25 - 1.53 QQ/M3</t>
  </si>
  <si>
    <t>COLUMNAS C40X40 - 3.90 QQ/M3</t>
  </si>
  <si>
    <t>VIGAS 0.25 x 0.55 - 3.19 QQ/M3</t>
  </si>
  <si>
    <t>VIGAS 0.30 x 0.55 - 3.23 QQ/M4</t>
  </si>
  <si>
    <t xml:space="preserve">SEÑALIZACION, CONTROL Y SEGURIDAD EN LA OBRA  (INCLUYE PASARELAS, LETREROS METALICOS CON BASE EN ANGULARES, POSTES PARA CINTAS REFRACTARIA, MECHONES, BARRERAS DE PELIGRO NARANJA). </t>
  </si>
  <si>
    <t>LIMPIEZA CONTINUA Y  FINAL (OBREROS, CAMION  Y HERRAMIENTAS MENORES)</t>
  </si>
  <si>
    <t>TEE DE Ø4" X Ø3" ACERO SCH-80 CON PROTECCION ANTICORROSIVA</t>
  </si>
  <si>
    <t>SUMINISTRO DE TUBERIA Ø4" ACERO SCH-80</t>
  </si>
  <si>
    <t>CODO 4"X90 ACERO SCH-80</t>
  </si>
  <si>
    <t>TEE 4"X4" ACERO SCH-80</t>
  </si>
  <si>
    <t>NIPLE 4"X3' SCH-80</t>
  </si>
  <si>
    <t>TUB. Ø8" ACERO ACH 40</t>
  </si>
  <si>
    <t xml:space="preserve">TEE Ø6" X Ø6" ACERO SCH 40 CON PROTECCION ANTICORROSIVA </t>
  </si>
  <si>
    <t xml:space="preserve">NIPLE Ø6" X 3' ACERO SCH 40 CON PROTECCION ANTICORROSIVA </t>
  </si>
  <si>
    <t>SUMINISTRO DE MATERIAL BASE E=0.20M D=20 KM</t>
  </si>
  <si>
    <t>ACARREO MATERIAL DE MINA ADICIONAL D=15 KM</t>
  </si>
  <si>
    <t>SUMINISTRO DE MATERIAL DE MINA PARA RELLENO D=20 KM</t>
  </si>
  <si>
    <t>MOVILIZACION DEL MATERIAL DESMANTELADO D=15 KM</t>
  </si>
  <si>
    <t>M3-KM</t>
  </si>
  <si>
    <t>CAMPAMENTO (INC. ALQUILER DE SOLAR, CONSTRUCCION DE CASA PARA  ALMACEN)</t>
  </si>
  <si>
    <t xml:space="preserve">ALQUILER DE ANDAMIOS METALICOS </t>
  </si>
  <si>
    <t>ESCALERA DE EXTERIOR CON PERFILES METALICOS (INCLUYE INSTALACION Y PINTURA)</t>
  </si>
  <si>
    <t>PAÑETE INTERIOR PULIDO (INC. IMPERMEABILIZANTE)</t>
  </si>
  <si>
    <t>ACARREO MATERIAL DE MINA ADICIONAL</t>
  </si>
  <si>
    <t>IMPERMEABILIZANTE DE TECHO</t>
  </si>
  <si>
    <t xml:space="preserve">ACARREO MATERIAL DE MINA ADICIONAL </t>
  </si>
  <si>
    <t xml:space="preserve">TRANSPORTE DE ASFALTO </t>
  </si>
  <si>
    <t xml:space="preserve">CODO 10"x25º ACERO SCH-40 CON PROTECCION ANTICORROSIVA </t>
  </si>
  <si>
    <t xml:space="preserve">CODO 10"x15º ACERO SCH-40 CON PROTECCION ANTICORROSIVA </t>
  </si>
  <si>
    <t xml:space="preserve">REDUCCION 12"x10" ACERO SCH-40 </t>
  </si>
  <si>
    <t xml:space="preserve">JUNTAS  MECANICAS TIPO DRESSER DE Ø10" </t>
  </si>
  <si>
    <t xml:space="preserve">SUMINISTRO  DE MATERIAL DE MINA </t>
  </si>
  <si>
    <t>SUMINISTRO  DE MATERIAL DE MINA, D=20 KM</t>
  </si>
  <si>
    <t xml:space="preserve">REPLANTEO Y CONTROL TOPOGRAFICO (INCLUYE AGRIMENSOR, CADENERO, AYUDANTES, ESTACION TOTAL, CAMIONETA, AYUDANTE DE OFICINA Y HERRAMIENTAS MENORES)  </t>
  </si>
  <si>
    <t xml:space="preserve">ROCA C/EQUIPO (INCLUYE EXTRACCION)  </t>
  </si>
  <si>
    <t xml:space="preserve">MATERIAL COMPACTO C/EQUIPO </t>
  </si>
  <si>
    <t xml:space="preserve">MATERIAL COMPACTO C/EQUIPO  </t>
  </si>
  <si>
    <t>TUBERIA Ø10" PVC (SDR-26 C/J.G.)</t>
  </si>
  <si>
    <t xml:space="preserve">TUBERIA Ø8" PVC (SDR-26 C/J.G.) </t>
  </si>
  <si>
    <t>ESTACION DE BOMBEO EN OVIEDO PARA LOS TRES CHARCOS Y MANUEL GOYA</t>
  </si>
  <si>
    <t>TUBERIA Ø4" PVC (SDR-21) C/JG</t>
  </si>
  <si>
    <t xml:space="preserve">TUBERIA Ø10" PVC (SDR-26 C/J.G.) </t>
  </si>
  <si>
    <t xml:space="preserve">TUBERIA Ø4" PVC (SDR-21) C/JG </t>
  </si>
  <si>
    <t xml:space="preserve">TUBERIA Ø4" PVC (SDR-26 C/J.G.) </t>
  </si>
  <si>
    <t>TUBERIA Ø4" PVC (SDR-26 C/J.G.)</t>
  </si>
  <si>
    <t xml:space="preserve">TUBERIA Ø3" PVC (SDR-26 C/J.G.) </t>
  </si>
  <si>
    <t>CASETA DE BOMBEO (4.40 M x 3.40 M)</t>
  </si>
  <si>
    <t>EXCAVACION MATERIAL NO CLASIFICADO A MANO</t>
  </si>
  <si>
    <t>ZAPATA DE MURO 0.64 QQ/M3</t>
  </si>
  <si>
    <t>VIGA SUPERIOR (0.20 X 0.30) 2.46 QQ/M3</t>
  </si>
  <si>
    <t>VIGA INFERIOR POR DEBAJO DE NIVEL DE PISO (0.20 M X 0.20 M) 4.39 QQ/M3</t>
  </si>
  <si>
    <t>LOSA DE TECHO 0.12 - 1.20 QQ/M3</t>
  </si>
  <si>
    <t>MURO BLOCK 6" (B.N.P.)</t>
  </si>
  <si>
    <t xml:space="preserve">PINTURA </t>
  </si>
  <si>
    <t xml:space="preserve">PUERTA METALICA POSTERIOR (2.30M X 1.50 M),2 HOJAS CON BARRA DE 1/2" </t>
  </si>
  <si>
    <t>VENTANAS</t>
  </si>
  <si>
    <t>VENTANA SALOMONICA AA (1.00 M X 1.20 M)</t>
  </si>
  <si>
    <t>NIPLE DE 2" X 12"  EN ACERO SCH-80, PLATILLADO EN UN EXTREMO, C/PROTECCION ANTICORROSIVO</t>
  </si>
  <si>
    <t>NIPLE DE 2" X 28"  EN ACERO SCH-80, PLATILLADO EN UN EXTREMO, C/PROTECCION ANTICORROSIVO</t>
  </si>
  <si>
    <t>NIPLE DE 2" X 16"  EN ACERO SCH-80, PLATILLADO EN AMBOS EXTREMO, C/PROTECCION ANTICORROSIVO</t>
  </si>
  <si>
    <t>JUNTA DRESSER 2" 250 PSI</t>
  </si>
  <si>
    <t>VALVULA DE COMPUERTA DE 2" HF 250 PSI, PLATILLADA</t>
  </si>
  <si>
    <t>TEE DE 2" X 2" EN ACERO SCH-80  C/PROTECCION ANTICORROSIVO</t>
  </si>
  <si>
    <t>TUBO DE 2" X 10 PIES  EN ACERO</t>
  </si>
  <si>
    <t>CODO DE 2" X 90° ACERO SCH-80 PLATILLADO EN UN EXTREMO, C/PROTECCION ANTICORROSIVO</t>
  </si>
  <si>
    <t>CODO DE 2" X 45° ACERO SCH-80 PLATILLADO EN UN EXTREMO, C/PROTECCION ANTICORROSIVO</t>
  </si>
  <si>
    <t>CODO DE 2" X 45° ACERO SCH-80 , C/PROTECCION ANTICORROSIVO</t>
  </si>
  <si>
    <t>REDUCCION DE 4" X 2" ACERO SCH-80 , C/PROTECCION ANTICORROSIVO</t>
  </si>
  <si>
    <t>INTERRUPTOR DE BAJA PRESION</t>
  </si>
  <si>
    <t>MEDIDOR DE CAUDAL DE 2"</t>
  </si>
  <si>
    <t>VALVULA CHEK HORIZONTAL DE 2" 250 PSI  CON REGULADOR DE CAUDAL INTEGRADO</t>
  </si>
  <si>
    <t>MANO DE OBRA GENERAL</t>
  </si>
  <si>
    <t xml:space="preserve">PINTURA AZUL PARA DESCARGA </t>
  </si>
  <si>
    <t>TRASNPORTE DE POSTES</t>
  </si>
  <si>
    <t>CONDULET EMT Ø2´´</t>
  </si>
  <si>
    <t>TUBERIA IMC Ø2 X 10´</t>
  </si>
  <si>
    <t xml:space="preserve">TERMINAL RECTO EMT Ø2´´ X 10' </t>
  </si>
  <si>
    <t>CURVA EMT Ø2´´</t>
  </si>
  <si>
    <t>COUPLING EMT Ø2´´</t>
  </si>
  <si>
    <t>TUBERIA PVC Ø2´´X 20</t>
  </si>
  <si>
    <t>CURVA PVC Ø2´´</t>
  </si>
  <si>
    <t>TUBERIA LIQUIT TIGHT Ø3/4´´</t>
  </si>
  <si>
    <t>TERMINAL RECTO LIQUIT TIGHT Ø3/4´´</t>
  </si>
  <si>
    <t>TERMINAL CURVO LIQUIT TIGHT Ø3/4´´</t>
  </si>
  <si>
    <t>CONDUCTOR THW # 4</t>
  </si>
  <si>
    <t>CONDUCTOR THW # 6</t>
  </si>
  <si>
    <t>CONDUCTOR THW # 8</t>
  </si>
  <si>
    <t>CONDUCTOR THW # 10</t>
  </si>
  <si>
    <t>SUMINISTRO E INSTALACION ELECTROBOMBAS CENTRIFUGAS EN LINEA CON MOTOR VERTICAL, DE 55 GPM, DE  7.5 HP,  TDH 255 PIES, 3475 RPM, Ø3¨, 460 VOLTIOS 60 HZ (SEGUN ESPECIFICACIONES) (INCLUYE ARRANCADOR DIRECTO A LINEA)</t>
  </si>
  <si>
    <t xml:space="preserve">ELECTRIFICACION PRIMARIA </t>
  </si>
  <si>
    <t>BREAKER 15/2 ENCLOSURE</t>
  </si>
  <si>
    <t>MAIN BREAKER 70/3 AMP, ENCLOSURE</t>
  </si>
  <si>
    <t>TUBERIA Ø10" PVC (SDR-26 C/J.G.) + 4% DE PERDIDA POR CAMPANA</t>
  </si>
  <si>
    <t xml:space="preserve">CODO 10"x45º ACERO SCH-40 CON PROTECCION ANTICORROSIVA </t>
  </si>
  <si>
    <t>ANCLAJES DE PARA PIEZAS DE Ø10" (SEGUN DETALLE DISEÑO)</t>
  </si>
  <si>
    <t>LINEAS DE CONDUCCION DE Ø10" EN LA COLONIA Y Ø8" EN OVIEDO-LOS TRES CHARCOS</t>
  </si>
  <si>
    <t>SUB-TOTAL I</t>
  </si>
  <si>
    <t>Obra: CONSTRUCCION LINEAS DE CONDUCCION DE Ø10" EN LA COLONIA Y DE Ø8" DESDE OVIEDO HASTA LOS TRES CHARCOS, DEPOSITOS REGULADORES EN CALETON, LA COLONIA-JUANCHO, ACUEDUCTO MULTIPLE LOS PATOS-ENRIQUILLO-OVIEDO</t>
  </si>
  <si>
    <t>III</t>
  </si>
  <si>
    <t>2.1.1</t>
  </si>
  <si>
    <t>2.1.2</t>
  </si>
  <si>
    <t>CONSTRUCCION DE CAMINO Y NIVELACION DEL 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</si>
</sst>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0.0%"/>
    <numFmt numFmtId="167" formatCode="0.000"/>
    <numFmt numFmtId="168" formatCode="_-* #,##0.00_-;\-* #,##0.00_-;_-* &quot;-&quot;??_-;_-@_-"/>
    <numFmt numFmtId="169" formatCode="_-* #,##0.00\ _R_D_$_-;\-* #,##0.00\ _R_D_$_-;_-* &quot;-&quot;??\ _R_D_$_-;_-@_-"/>
    <numFmt numFmtId="170" formatCode="_-* #,##0.0\ _€_-;\-* #,##0.0\ _€_-;_-* &quot;-&quot;??\ _€_-;_-@_-"/>
    <numFmt numFmtId="171" formatCode="_-* #,##0\ _€_-;\-* #,##0\ _€_-;_-* &quot;-&quot;??\ _€_-;_-@_-"/>
    <numFmt numFmtId="172" formatCode="_-* #,##0.00000\ _€_-;\-* #,##0.000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5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168" fontId="3" fillId="0" borderId="0" applyFont="0" applyFill="0" applyBorder="0" applyAlignment="0" applyProtection="0"/>
    <xf numFmtId="39" fontId="4" fillId="0" borderId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9" fontId="4" fillId="0" borderId="0"/>
    <xf numFmtId="39" fontId="4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7" fillId="0" borderId="0"/>
    <xf numFmtId="0" fontId="3" fillId="0" borderId="0"/>
    <xf numFmtId="168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45">
    <xf numFmtId="0" fontId="0" fillId="0" borderId="0" xfId="0"/>
    <xf numFmtId="0" fontId="9" fillId="0" borderId="0" xfId="0" applyFont="1" applyAlignment="1">
      <alignment vertical="center"/>
    </xf>
    <xf numFmtId="165" fontId="3" fillId="2" borderId="2" xfId="1" applyFont="1" applyFill="1" applyBorder="1" applyAlignment="1" applyProtection="1">
      <alignment vertical="center"/>
      <protection locked="0"/>
    </xf>
    <xf numFmtId="165" fontId="2" fillId="2" borderId="2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165" fontId="10" fillId="2" borderId="0" xfId="1" applyFont="1" applyFill="1" applyBorder="1" applyAlignment="1">
      <alignment horizontal="center" vertical="center"/>
    </xf>
    <xf numFmtId="165" fontId="10" fillId="2" borderId="0" xfId="1" applyFont="1" applyFill="1" applyBorder="1" applyAlignment="1">
      <alignment vertical="center"/>
    </xf>
    <xf numFmtId="170" fontId="3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5" fontId="3" fillId="2" borderId="0" xfId="1" applyFont="1" applyFill="1" applyBorder="1" applyAlignment="1">
      <alignment horizontal="center" vertical="center"/>
    </xf>
    <xf numFmtId="165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 wrapText="1"/>
    </xf>
    <xf numFmtId="165" fontId="2" fillId="2" borderId="1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43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43" fontId="9" fillId="2" borderId="0" xfId="0" applyNumberFormat="1" applyFont="1" applyFill="1" applyAlignment="1">
      <alignment vertical="center"/>
    </xf>
    <xf numFmtId="165" fontId="9" fillId="2" borderId="0" xfId="1" applyFont="1" applyFill="1" applyAlignment="1">
      <alignment vertical="center"/>
    </xf>
    <xf numFmtId="165" fontId="3" fillId="2" borderId="2" xfId="1" applyFont="1" applyFill="1" applyBorder="1" applyAlignment="1" applyProtection="1">
      <alignment horizontal="right" vertical="center" wrapText="1"/>
      <protection locked="0"/>
    </xf>
    <xf numFmtId="165" fontId="2" fillId="2" borderId="2" xfId="1" applyFont="1" applyFill="1" applyBorder="1" applyAlignment="1" applyProtection="1">
      <alignment horizontal="right" vertical="center" wrapText="1"/>
      <protection locked="0"/>
    </xf>
    <xf numFmtId="165" fontId="3" fillId="2" borderId="5" xfId="1" applyFont="1" applyFill="1" applyBorder="1" applyAlignment="1" applyProtection="1">
      <alignment horizontal="right" vertical="center" wrapText="1"/>
      <protection locked="0"/>
    </xf>
    <xf numFmtId="165" fontId="6" fillId="2" borderId="2" xfId="1" applyFont="1" applyFill="1" applyBorder="1" applyAlignment="1" applyProtection="1">
      <alignment horizontal="right" vertical="center" wrapText="1"/>
      <protection locked="0"/>
    </xf>
    <xf numFmtId="40" fontId="3" fillId="2" borderId="2" xfId="27" applyNumberFormat="1" applyFont="1" applyFill="1" applyBorder="1" applyAlignment="1" applyProtection="1">
      <alignment horizontal="right" vertical="center" wrapText="1"/>
      <protection locked="0"/>
    </xf>
    <xf numFmtId="165" fontId="3" fillId="2" borderId="3" xfId="1" applyFont="1" applyFill="1" applyBorder="1" applyAlignment="1" applyProtection="1">
      <alignment horizontal="right" vertical="center" wrapText="1"/>
      <protection locked="0"/>
    </xf>
    <xf numFmtId="165" fontId="3" fillId="2" borderId="6" xfId="1" applyFont="1" applyFill="1" applyBorder="1" applyAlignment="1" applyProtection="1">
      <alignment horizontal="right" vertical="center" wrapText="1"/>
      <protection locked="0"/>
    </xf>
    <xf numFmtId="170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5" fontId="2" fillId="2" borderId="1" xfId="1" applyFont="1" applyFill="1" applyBorder="1" applyAlignment="1" applyProtection="1">
      <alignment horizontal="center" vertical="center"/>
    </xf>
    <xf numFmtId="170" fontId="3" fillId="2" borderId="2" xfId="1" applyNumberFormat="1" applyFont="1" applyFill="1" applyBorder="1" applyAlignment="1" applyProtection="1">
      <alignment horizontal="center" vertical="center"/>
    </xf>
    <xf numFmtId="165" fontId="3" fillId="2" borderId="2" xfId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2" xfId="15" applyNumberFormat="1" applyFont="1" applyFill="1" applyBorder="1" applyAlignment="1" applyProtection="1">
      <alignment horizontal="left" vertical="center" wrapText="1"/>
    </xf>
    <xf numFmtId="165" fontId="3" fillId="2" borderId="2" xfId="1" applyFont="1" applyFill="1" applyBorder="1" applyAlignment="1" applyProtection="1">
      <alignment vertical="center"/>
    </xf>
    <xf numFmtId="2" fontId="2" fillId="2" borderId="2" xfId="1" applyNumberFormat="1" applyFont="1" applyFill="1" applyBorder="1" applyAlignment="1" applyProtection="1">
      <alignment horizontal="center" vertical="center" wrapText="1"/>
    </xf>
    <xf numFmtId="39" fontId="2" fillId="2" borderId="2" xfId="3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170" fontId="2" fillId="2" borderId="2" xfId="1" applyNumberFormat="1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165" fontId="3" fillId="2" borderId="2" xfId="1" applyFont="1" applyFill="1" applyBorder="1" applyAlignment="1" applyProtection="1">
      <alignment horizontal="right" vertical="center" wrapText="1"/>
    </xf>
    <xf numFmtId="2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11" applyFont="1" applyFill="1" applyBorder="1" applyAlignment="1" applyProtection="1">
      <alignment vertical="center"/>
    </xf>
    <xf numFmtId="0" fontId="3" fillId="2" borderId="2" xfId="10" applyFont="1" applyFill="1" applyBorder="1" applyAlignment="1" applyProtection="1">
      <alignment vertical="center" wrapText="1"/>
    </xf>
    <xf numFmtId="0" fontId="3" fillId="2" borderId="2" xfId="1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165" fontId="3" fillId="2" borderId="3" xfId="1" applyFont="1" applyFill="1" applyBorder="1" applyAlignment="1" applyProtection="1">
      <alignment horizontal="right" vertical="center" wrapText="1"/>
    </xf>
    <xf numFmtId="2" fontId="3" fillId="2" borderId="3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49" fontId="2" fillId="2" borderId="2" xfId="15" applyNumberFormat="1" applyFont="1" applyFill="1" applyBorder="1" applyAlignment="1" applyProtection="1">
      <alignment vertical="center" wrapText="1"/>
    </xf>
    <xf numFmtId="0" fontId="2" fillId="2" borderId="2" xfId="2" applyFont="1" applyFill="1" applyBorder="1" applyAlignment="1" applyProtection="1">
      <alignment vertical="center" wrapText="1"/>
    </xf>
    <xf numFmtId="0" fontId="3" fillId="2" borderId="2" xfId="2" applyFont="1" applyFill="1" applyBorder="1" applyAlignment="1" applyProtection="1">
      <alignment vertical="center" wrapText="1"/>
    </xf>
    <xf numFmtId="0" fontId="3" fillId="2" borderId="3" xfId="2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3" fillId="2" borderId="5" xfId="0" applyNumberFormat="1" applyFont="1" applyFill="1" applyBorder="1" applyAlignment="1" applyProtection="1">
      <alignment horizontal="left" vertical="center" wrapText="1"/>
    </xf>
    <xf numFmtId="165" fontId="3" fillId="2" borderId="5" xfId="1" applyFont="1" applyFill="1" applyBorder="1" applyAlignment="1" applyProtection="1">
      <alignment horizontal="right" vertical="center" wrapText="1"/>
    </xf>
    <xf numFmtId="0" fontId="3" fillId="2" borderId="2" xfId="24" applyFont="1" applyFill="1" applyBorder="1" applyAlignment="1" applyProtection="1">
      <alignment vertical="center" wrapText="1"/>
    </xf>
    <xf numFmtId="49" fontId="8" fillId="2" borderId="2" xfId="15" applyNumberFormat="1" applyFont="1" applyFill="1" applyBorder="1" applyAlignment="1" applyProtection="1">
      <alignment vertical="center" wrapText="1"/>
    </xf>
    <xf numFmtId="165" fontId="6" fillId="2" borderId="2" xfId="1" applyFont="1" applyFill="1" applyBorder="1" applyAlignment="1" applyProtection="1">
      <alignment horizontal="right" vertical="center" wrapText="1"/>
    </xf>
    <xf numFmtId="2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vertical="center" wrapText="1"/>
    </xf>
    <xf numFmtId="2" fontId="3" fillId="2" borderId="5" xfId="1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wrapText="1"/>
    </xf>
    <xf numFmtId="39" fontId="2" fillId="2" borderId="2" xfId="25" applyNumberFormat="1" applyFont="1" applyFill="1" applyBorder="1" applyAlignment="1" applyProtection="1">
      <alignment horizontal="left" vertical="center" wrapText="1"/>
    </xf>
    <xf numFmtId="170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2" xfId="30" applyFont="1" applyFill="1" applyBorder="1" applyAlignment="1" applyProtection="1">
      <alignment horizontal="left" vertical="center" wrapText="1"/>
    </xf>
    <xf numFmtId="0" fontId="2" fillId="2" borderId="2" xfId="3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center"/>
    </xf>
    <xf numFmtId="49" fontId="3" fillId="2" borderId="2" xfId="17" applyNumberFormat="1" applyFont="1" applyFill="1" applyBorder="1" applyAlignment="1" applyProtection="1">
      <alignment horizontal="left" vertical="center" wrapText="1"/>
    </xf>
    <xf numFmtId="171" fontId="2" fillId="2" borderId="2" xfId="1" applyNumberFormat="1" applyFont="1" applyFill="1" applyBorder="1" applyAlignment="1" applyProtection="1">
      <alignment horizontal="center" vertical="center" wrapText="1"/>
    </xf>
    <xf numFmtId="39" fontId="3" fillId="2" borderId="2" xfId="28" applyFont="1" applyFill="1" applyBorder="1" applyAlignment="1" applyProtection="1">
      <alignment vertical="center"/>
    </xf>
    <xf numFmtId="39" fontId="3" fillId="2" borderId="3" xfId="29" applyFont="1" applyFill="1" applyBorder="1" applyAlignment="1" applyProtection="1">
      <alignment vertical="center" wrapText="1"/>
    </xf>
    <xf numFmtId="39" fontId="3" fillId="2" borderId="2" xfId="29" applyFont="1" applyFill="1" applyBorder="1" applyAlignment="1" applyProtection="1">
      <alignment vertical="center"/>
    </xf>
    <xf numFmtId="39" fontId="3" fillId="2" borderId="2" xfId="29" applyFont="1" applyFill="1" applyBorder="1" applyAlignment="1" applyProtection="1">
      <alignment vertical="center" wrapText="1"/>
    </xf>
    <xf numFmtId="39" fontId="2" fillId="2" borderId="2" xfId="29" applyFont="1" applyFill="1" applyBorder="1" applyAlignment="1" applyProtection="1">
      <alignment vertical="center"/>
    </xf>
    <xf numFmtId="171" fontId="2" fillId="2" borderId="2" xfId="1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vertical="center" wrapText="1"/>
    </xf>
    <xf numFmtId="0" fontId="3" fillId="2" borderId="2" xfId="0" applyFont="1" applyFill="1" applyBorder="1" applyProtection="1"/>
    <xf numFmtId="0" fontId="3" fillId="2" borderId="3" xfId="11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165" fontId="3" fillId="2" borderId="6" xfId="1" applyFont="1" applyFill="1" applyBorder="1" applyAlignment="1" applyProtection="1">
      <alignment horizontal="right" vertical="center" wrapText="1"/>
    </xf>
    <xf numFmtId="2" fontId="3" fillId="2" borderId="6" xfId="1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vertical="center" wrapText="1"/>
    </xf>
    <xf numFmtId="0" fontId="3" fillId="2" borderId="5" xfId="0" applyNumberFormat="1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5" xfId="10" applyFont="1" applyFill="1" applyBorder="1" applyAlignment="1" applyProtection="1">
      <alignment vertical="center" wrapText="1"/>
    </xf>
    <xf numFmtId="165" fontId="3" fillId="2" borderId="2" xfId="1" applyFont="1" applyFill="1" applyBorder="1" applyAlignment="1" applyProtection="1">
      <alignment horizontal="center" vertical="center" wrapText="1"/>
    </xf>
    <xf numFmtId="2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9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right" vertical="center"/>
    </xf>
    <xf numFmtId="39" fontId="3" fillId="2" borderId="2" xfId="29" applyFont="1" applyFill="1" applyBorder="1" applyAlignment="1" applyProtection="1">
      <alignment horizontal="right" vertical="center"/>
    </xf>
    <xf numFmtId="10" fontId="3" fillId="2" borderId="2" xfId="42" applyNumberFormat="1" applyFont="1" applyFill="1" applyBorder="1" applyAlignment="1" applyProtection="1">
      <alignment vertical="center"/>
    </xf>
    <xf numFmtId="39" fontId="3" fillId="2" borderId="2" xfId="29" applyFont="1" applyFill="1" applyBorder="1" applyAlignment="1" applyProtection="1">
      <alignment horizontal="center" vertical="center"/>
    </xf>
    <xf numFmtId="39" fontId="3" fillId="2" borderId="2" xfId="29" applyFont="1" applyFill="1" applyBorder="1" applyAlignment="1" applyProtection="1">
      <alignment horizontal="right" vertical="center" wrapText="1"/>
    </xf>
    <xf numFmtId="170" fontId="3" fillId="2" borderId="2" xfId="1" applyNumberFormat="1" applyFont="1" applyFill="1" applyBorder="1" applyAlignment="1" applyProtection="1">
      <alignment horizontal="center" vertical="center" wrapText="1"/>
    </xf>
    <xf numFmtId="165" fontId="2" fillId="2" borderId="2" xfId="1" applyFont="1" applyFill="1" applyBorder="1" applyAlignment="1" applyProtection="1">
      <alignment vertical="center"/>
    </xf>
    <xf numFmtId="165" fontId="3" fillId="2" borderId="2" xfId="1" applyFont="1" applyFill="1" applyBorder="1" applyAlignment="1" applyProtection="1">
      <alignment vertical="center" wrapText="1"/>
      <protection locked="0"/>
    </xf>
    <xf numFmtId="165" fontId="3" fillId="2" borderId="2" xfId="1" applyFont="1" applyFill="1" applyBorder="1" applyAlignment="1" applyProtection="1">
      <alignment horizontal="center" vertical="center" wrapText="1"/>
      <protection locked="0"/>
    </xf>
    <xf numFmtId="39" fontId="2" fillId="2" borderId="3" xfId="3" applyFont="1" applyFill="1" applyBorder="1" applyAlignment="1" applyProtection="1">
      <alignment horizontal="center" vertical="center"/>
    </xf>
    <xf numFmtId="165" fontId="2" fillId="2" borderId="3" xfId="1" applyFont="1" applyFill="1" applyBorder="1" applyAlignment="1" applyProtection="1">
      <alignment horizontal="right" vertical="center" wrapText="1"/>
      <protection locked="0"/>
    </xf>
    <xf numFmtId="165" fontId="3" fillId="2" borderId="3" xfId="1" applyFont="1" applyFill="1" applyBorder="1" applyAlignment="1" applyProtection="1">
      <alignment horizontal="center" vertical="center"/>
    </xf>
    <xf numFmtId="165" fontId="10" fillId="2" borderId="3" xfId="1" applyFont="1" applyFill="1" applyBorder="1" applyAlignment="1" applyProtection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165" fontId="2" fillId="2" borderId="3" xfId="1" applyFont="1" applyFill="1" applyBorder="1" applyAlignment="1" applyProtection="1">
      <alignment vertical="center"/>
      <protection locked="0"/>
    </xf>
    <xf numFmtId="165" fontId="2" fillId="2" borderId="2" xfId="1" applyFont="1" applyFill="1" applyBorder="1" applyAlignment="1" applyProtection="1">
      <alignment horizontal="center" vertical="center"/>
    </xf>
    <xf numFmtId="165" fontId="2" fillId="2" borderId="2" xfId="1" applyFont="1" applyFill="1" applyBorder="1" applyAlignment="1" applyProtection="1">
      <alignment horizontal="center" vertical="center"/>
      <protection locked="0"/>
    </xf>
    <xf numFmtId="170" fontId="3" fillId="2" borderId="3" xfId="1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165" fontId="3" fillId="2" borderId="3" xfId="1" applyFont="1" applyFill="1" applyBorder="1" applyAlignment="1" applyProtection="1">
      <alignment horizontal="center" vertical="center" wrapText="1"/>
    </xf>
    <xf numFmtId="165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vertical="center"/>
    </xf>
    <xf numFmtId="170" fontId="3" fillId="2" borderId="2" xfId="1" applyNumberFormat="1" applyFont="1" applyFill="1" applyBorder="1" applyAlignment="1" applyProtection="1">
      <alignment horizontal="center" vertical="top" wrapText="1"/>
    </xf>
    <xf numFmtId="172" fontId="3" fillId="2" borderId="2" xfId="1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170" fontId="3" fillId="2" borderId="2" xfId="1" quotePrefix="1" applyNumberFormat="1" applyFont="1" applyFill="1" applyBorder="1" applyAlignment="1" applyProtection="1">
      <alignment horizontal="center" vertical="center" wrapText="1"/>
    </xf>
    <xf numFmtId="170" fontId="3" fillId="2" borderId="2" xfId="0" applyNumberFormat="1" applyFont="1" applyFill="1" applyBorder="1" applyAlignment="1" applyProtection="1">
      <alignment horizontal="center" vertical="center" wrapText="1"/>
    </xf>
    <xf numFmtId="170" fontId="8" fillId="2" borderId="2" xfId="1" applyNumberFormat="1" applyFont="1" applyFill="1" applyBorder="1" applyAlignment="1" applyProtection="1">
      <alignment horizontal="center" vertical="center" wrapText="1"/>
    </xf>
    <xf numFmtId="170" fontId="6" fillId="2" borderId="2" xfId="1" applyNumberFormat="1" applyFont="1" applyFill="1" applyBorder="1" applyAlignment="1" applyProtection="1">
      <alignment horizontal="center" vertical="center" wrapText="1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170" fontId="2" fillId="2" borderId="2" xfId="0" applyNumberFormat="1" applyFont="1" applyFill="1" applyBorder="1" applyAlignment="1" applyProtection="1">
      <alignment horizontal="center" wrapText="1"/>
    </xf>
    <xf numFmtId="171" fontId="3" fillId="2" borderId="2" xfId="1" applyNumberFormat="1" applyFont="1" applyFill="1" applyBorder="1" applyAlignment="1" applyProtection="1">
      <alignment horizontal="center" vertical="center" wrapText="1"/>
    </xf>
    <xf numFmtId="170" fontId="3" fillId="2" borderId="4" xfId="1" applyNumberFormat="1" applyFont="1" applyFill="1" applyBorder="1" applyAlignment="1" applyProtection="1">
      <alignment horizontal="center" vertical="center" wrapText="1"/>
    </xf>
    <xf numFmtId="170" fontId="3" fillId="2" borderId="6" xfId="1" applyNumberFormat="1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center" vertical="center" wrapText="1"/>
    </xf>
    <xf numFmtId="171" fontId="3" fillId="2" borderId="2" xfId="1" applyNumberFormat="1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44">
    <cellStyle name="Millares" xfId="1" builtinId="3"/>
    <cellStyle name="Millares 10" xfId="12"/>
    <cellStyle name="Millares 10 4" xfId="36"/>
    <cellStyle name="Millares 11" xfId="20"/>
    <cellStyle name="Millares 13" xfId="37"/>
    <cellStyle name="Millares 14" xfId="4"/>
    <cellStyle name="Millares 15" xfId="26"/>
    <cellStyle name="Millares 16" xfId="43"/>
    <cellStyle name="Millares 2" xfId="14"/>
    <cellStyle name="Millares 2 11" xfId="27"/>
    <cellStyle name="Millares 2 2" xfId="8"/>
    <cellStyle name="Millares 2 2 2" xfId="5"/>
    <cellStyle name="Millares 2 2 2 4" xfId="32"/>
    <cellStyle name="Millares 3" xfId="38"/>
    <cellStyle name="Millares 3 3" xfId="18"/>
    <cellStyle name="Millares 4" xfId="16"/>
    <cellStyle name="Millares 5" xfId="19"/>
    <cellStyle name="Millares 5 2" xfId="35"/>
    <cellStyle name="Millares 5 3" xfId="23"/>
    <cellStyle name="Millares 5 3 2" xfId="21"/>
    <cellStyle name="Millares 7" xfId="41"/>
    <cellStyle name="Millares 7 2" xfId="33"/>
    <cellStyle name="Millares 9" xfId="13"/>
    <cellStyle name="Normal" xfId="0" builtinId="0"/>
    <cellStyle name="Normal 10" xfId="6"/>
    <cellStyle name="Normal 10 2" xfId="25"/>
    <cellStyle name="Normal 13 2" xfId="10"/>
    <cellStyle name="Normal 2 2" xfId="2"/>
    <cellStyle name="Normal 2 2 2" xfId="34"/>
    <cellStyle name="Normal 2 3" xfId="11"/>
    <cellStyle name="Normal 2_ANALISIS REC 3" xfId="40"/>
    <cellStyle name="Normal 28" xfId="39"/>
    <cellStyle name="Normal 3" xfId="3"/>
    <cellStyle name="Normal 44" xfId="31"/>
    <cellStyle name="Normal 5" xfId="7"/>
    <cellStyle name="Normal_ANALISIS EL PUERTO" xfId="24"/>
    <cellStyle name="Normal_Copia de Copia de Copia de Copia de 153-09 ELECTRIFICACION..." xfId="28"/>
    <cellStyle name="Normal_Hoja1" xfId="17"/>
    <cellStyle name="Normal_Presupuesto" xfId="29"/>
    <cellStyle name="Normal_Presupuesto Terminaciones Edificio Mantenimiento Nave I " xfId="9"/>
    <cellStyle name="Normal_rec 2 al 98-05 terminacion ac. la cueva de cevicos 2da. etapa ac. mult. guanabano- cruce de maguaca parte b y guanabano como ext. al ac. la cueva de cevico 1" xfId="15"/>
    <cellStyle name="Normal_Rec. No.3 118-03   Pta. de trat.A.Negras san juan de la maguana 2" xfId="30"/>
    <cellStyle name="Porcentaje" xfId="42" builtinId="5"/>
    <cellStyle name="Porcentaje 2" xfId="2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7" name="Text Box 3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1" name="Text Box 3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9" name="Text Box 32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3" name="Text Box 3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7" name="Text Box 32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5" name="Text Box 3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9" name="Text Box 32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3" name="Text Box 3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5" name="Text Box 32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9" name="Text Box 32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3" name="Text Box 3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7" name="Text Box 32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1" name="Text Box 3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9" name="Text Box 32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3" name="Text Box 3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7" name="Text Box 32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4" name="Text Box 6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2" name="Text Box 63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0" name="Text Box 63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4" name="Text Box 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8" name="Text Box 63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2" name="Text Box 63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0" name="Text Box 63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4" name="Text Box 6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8" name="Text Box 63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0" name="Text Box 63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4" name="Text Box 6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8" name="Text Box 63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2" name="Text Box 63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0" name="Text Box 63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4" name="Text Box 6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8" name="Text Box 63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2" name="Text Box 63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0" name="Text Box 63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4" name="Text Box 6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8" name="Text Box 63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2" name="Text Box 63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0" name="Text Box 63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4" name="Text Box 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8" name="Text Box 63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0" name="Text Box 63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4" name="Text Box 6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2" name="Text Box 63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0" name="Text Box 63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8" name="Text Box 63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2" name="Text Box 63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0" name="Text Box 63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4" name="Text Box 6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0" name="Text Box 63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4" name="Text Box 6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8" name="Text Box 63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0" name="Text Box 63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4" name="Text Box 6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2" name="Text Box 63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0" name="Text Box 63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4" name="Text Box 6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5" name="Text Box 32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6" name="Text Box 3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7" name="Text Box 63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9" name="Text Box 32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1" name="Text Box 63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3" name="Text Box 3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5" name="Text Box 63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9" name="Text Box 63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1" name="Text Box 32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3" name="Text Box 63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5" name="Text Box 32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7" name="Text Box 63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8" name="Text Box 3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9" name="Text Box 32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0" name="Text Box 3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1" name="Text Box 63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3" name="Text Box 32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5" name="Text Box 63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7" name="Text Box 32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9" name="Text Box 63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3" name="Text Box 63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5" name="Text Box 32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7" name="Text Box 63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9" name="Text Box 32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5" name="Text Box 63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7" name="Text Box 32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9" name="Text Box 63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1" name="Text Box 32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3" name="Text Box 63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0" name="Text Box 3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1" name="Text Box 63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3" name="Text Box 3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5" name="Text Box 63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7" name="Text Box 32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9" name="Text Box 63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1" name="Text Box 32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5" name="Text Box 32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7" name="Text Box 63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1" name="Text Box 63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5" name="Text Box 63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7" name="Text Box 32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9" name="Text Box 63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1" name="Text Box 32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3" name="Text Box 63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5" name="Text Box 32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7" name="Text Box 63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9" name="Text Box 32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1" name="Text Box 63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9" name="Text Box 63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1" name="Text Box 32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3" name="Text Box 63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7" name="Text Box 63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9" name="Text Box 32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1" name="Text Box 63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5" name="Text Box 63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9" name="Text Box 63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3" name="Text Box 63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5" name="Text Box 32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7" name="Text Box 63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1" name="Text Box 63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3" name="Text Box 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5" name="Text Box 63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5" name="Text Box 63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7" name="Text Box 32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9" name="Text Box 63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1" name="Text Box 32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3" name="Text Box 63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7" name="Text Box 63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9" name="Text Box 32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3" name="Text Box 32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5" name="Text Box 63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7" name="Text Box 32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9" name="Text Box 63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1" name="Text Box 32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5" name="Text Box 32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7" name="Text Box 63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1" name="Text Box 63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5" name="Text Box 63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7" name="Text Box 32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9" name="Text Box 63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3" name="Text Box 63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6" name="Text Box 32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8" name="Text Box 63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0" name="Text Box 32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8" name="Text Box 32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0" name="Text Box 63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2" name="Text Box 32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4" name="Text Box 63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6" name="Text Box 32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8" name="Text Box 63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0" name="Text Box 32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2" name="Text Box 63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4" name="Text Box 32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644</xdr:row>
      <xdr:rowOff>0</xdr:rowOff>
    </xdr:from>
    <xdr:to>
      <xdr:col>1</xdr:col>
      <xdr:colOff>1311612</xdr:colOff>
      <xdr:row>646</xdr:row>
      <xdr:rowOff>20706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644</xdr:row>
      <xdr:rowOff>0</xdr:rowOff>
    </xdr:from>
    <xdr:to>
      <xdr:col>1</xdr:col>
      <xdr:colOff>1311612</xdr:colOff>
      <xdr:row>646</xdr:row>
      <xdr:rowOff>3561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644</xdr:row>
      <xdr:rowOff>0</xdr:rowOff>
    </xdr:from>
    <xdr:to>
      <xdr:col>1</xdr:col>
      <xdr:colOff>1311612</xdr:colOff>
      <xdr:row>646</xdr:row>
      <xdr:rowOff>3561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644</xdr:row>
      <xdr:rowOff>0</xdr:rowOff>
    </xdr:from>
    <xdr:to>
      <xdr:col>1</xdr:col>
      <xdr:colOff>1311612</xdr:colOff>
      <xdr:row>646</xdr:row>
      <xdr:rowOff>20706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644</xdr:row>
      <xdr:rowOff>0</xdr:rowOff>
    </xdr:from>
    <xdr:to>
      <xdr:col>1</xdr:col>
      <xdr:colOff>1311612</xdr:colOff>
      <xdr:row>646</xdr:row>
      <xdr:rowOff>20706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644</xdr:row>
      <xdr:rowOff>0</xdr:rowOff>
    </xdr:from>
    <xdr:to>
      <xdr:col>1</xdr:col>
      <xdr:colOff>1311612</xdr:colOff>
      <xdr:row>646</xdr:row>
      <xdr:rowOff>3561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644</xdr:row>
      <xdr:rowOff>0</xdr:rowOff>
    </xdr:from>
    <xdr:to>
      <xdr:col>1</xdr:col>
      <xdr:colOff>1311612</xdr:colOff>
      <xdr:row>646</xdr:row>
      <xdr:rowOff>3561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81" name="Text Box 63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83" name="Text Box 32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85" name="Text Box 63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87" name="Text Box 32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89" name="Text Box 63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91" name="Text Box 32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93" name="Text Box 63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97" name="Text Box 63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799" name="Text Box 32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00" name="Text Box 3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03" name="Text Box 32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05" name="Text Box 63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08" name="Text Box 3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09" name="Text Box 63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11" name="Text Box 32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12" name="Text Box 3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13" name="Text Box 63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14" name="Text Box 3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15" name="Text Box 32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18" name="Text Box 3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19" name="Text Box 32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21" name="Text Box 63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23" name="Text Box 32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25" name="Text Box 63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27" name="Text Box 32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29" name="Text Box 63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31" name="Text Box 32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33" name="Text Box 63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34" name="Text Box 3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35" name="Text Box 32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37" name="Text Box 63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39" name="Text Box 32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40" name="Text Box 3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41" name="Text Box 63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42" name="Text Box 3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43" name="Text Box 32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45" name="Text Box 63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46" name="Text Box 3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47" name="Text Box 32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48" name="Text Box 3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49" name="Text Box 63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50" name="Text Box 3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51" name="Text Box 32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53" name="Text Box 63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54" name="Text Box 3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55" name="Text Box 32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57" name="Text Box 63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58" name="Text Box 3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59" name="Text Box 32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60" name="Text Box 3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63" name="Text Box 32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65" name="Text Box 63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66" name="Text Box 3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67" name="Text Box 32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69" name="Text Box 63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70" name="Text Box 3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72" name="Text Box 3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73" name="Text Box 63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74" name="Text Box 3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75" name="Text Box 32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76" name="Text Box 3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77" name="Text Box 63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79" name="Text Box 32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80" name="Text Box 3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81" name="Text Box 63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83" name="Text Box 32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84" name="Text Box 3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85" name="Text Box 63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86" name="Text Box 3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87" name="Text Box 32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88" name="Text Box 3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89" name="Text Box 63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90" name="Text Box 3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92" name="Text Box 3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93" name="Text Box 63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94" name="Text Box 3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95" name="Text Box 32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96" name="Text Box 3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97" name="Text Box 63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898" name="Text Box 3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899" name="Text Box 32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00" name="Text Box 3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01" name="Text Box 63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02" name="Text Box 3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03" name="Text Box 32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04" name="Text Box 3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05" name="Text Box 63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06" name="Text Box 32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08" name="Text Box 63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09" name="Text Box 3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10" name="Text Box 32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12" name="Text Box 63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14" name="Text Box 32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15" name="Text Box 3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26" name="Text Box 32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28" name="Text Box 63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30" name="Text Box 32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32" name="Text Box 63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34" name="Text Box 32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38" name="Text Box 32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39" name="Text Box 3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40" name="Text Box 63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42" name="Text Box 32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46" name="Text Box 32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47" name="Text Box 3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48" name="Text Box 63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50" name="Text Box 32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51" name="Text Box 3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52" name="Text Box 63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54" name="Text Box 32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58" name="Text Box 32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60" name="Text Box 63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66" name="Text Box 32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68" name="Text Box 63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70" name="Text Box 32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72" name="Text Box 63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73" name="Text Box 3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74" name="Text Box 32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75" name="Text Box 3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78" name="Text Box 32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79" name="Text Box 3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80" name="Text Box 63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82" name="Text Box 32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83" name="Text Box 3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85" name="Text Box 3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86" name="Text Box 32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88" name="Text Box 63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93" name="Text Box 3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94" name="Text Box 32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95" name="Text Box 3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96" name="Text Box 63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998" name="Text Box 32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999" name="Text Box 3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00" name="Text Box 63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01" name="Text Box 3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02" name="Text Box 32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06" name="Text Box 32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08" name="Text Box 63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10" name="Text Box 32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11" name="Text Box 3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12" name="Text Box 63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13" name="Text Box 3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14" name="Text Box 32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16" name="Text Box 63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17" name="Text Box 3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18" name="Text Box 32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19" name="Text Box 3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20" name="Text Box 63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22" name="Text Box 32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23" name="Text Box 3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26" name="Text Box 3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28" name="Text Box 63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30" name="Text Box 32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5240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9</xdr:row>
      <xdr:rowOff>0</xdr:rowOff>
    </xdr:from>
    <xdr:ext cx="0" cy="114300"/>
    <xdr:sp macro="" textlink="">
      <xdr:nvSpPr>
        <xdr:cNvPr id="1032" name="Text Box 63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34" name="Text Box 32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38" name="Text Box 32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40" name="Text Box 63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42" name="Text Box 32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43" name="Text Box 3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46" name="Text Box 32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47" name="Text Box 3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48" name="Text Box 63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50" name="Text Box 32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52" name="Text Box 63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54" name="Text Box 32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56" name="Text Box 63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58" name="Text Box 32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60" name="Text Box 63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65" name="Text Box 3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66" name="Text Box 32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68" name="Text Box 63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69" name="Text Box 3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70" name="Text Box 32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72" name="Text Box 63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73" name="Text Box 3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74" name="Text Box 32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78" name="Text Box 32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80" name="Text Box 63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82" name="Text Box 32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84" name="Text Box 63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86" name="Text Box 32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88" name="Text Box 63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90" name="Text Box 32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92" name="Text Box 63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94" name="Text Box 32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95" name="Text Box 3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098" name="Text Box 32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00" name="Text Box 63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02" name="Text Box 32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04" name="Text Box 63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07" name="Text Box 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08" name="Text Box 63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10" name="Text Box 32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12" name="Text Box 63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14" name="Text Box 32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18" name="Text Box 32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20" name="Text Box 63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22" name="Text Box 32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24" name="Text Box 63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26" name="Text Box 32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28" name="Text Box 63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30" name="Text Box 32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31" name="Text Box 3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32" name="Text Box 63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34" name="Text Box 32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37" name="Text Box 3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38" name="Text Box 32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40" name="Text Box 63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42" name="Text Box 32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44" name="Text Box 63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45" name="Text Box 3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49" name="Text Box 3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50" name="Text Box 32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52" name="Text Box 63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54" name="Text Box 32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55" name="Text Box 3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56" name="Text Box 63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57" name="Text Box 3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58" name="Text Box 32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59" name="Text Box 3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60" name="Text Box 63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61" name="Text Box 32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65" name="Text Box 32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77" name="Text Box 32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85" name="Text Box 32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89" name="Text Box 32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93" name="Text Box 32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01" name="Text Box 32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05" name="Text Box 32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09" name="Text Box 32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13" name="Text Box 32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17" name="Text Box 32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25" name="Text Box 32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29" name="Text Box 32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31" name="Text Box 63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33" name="Text Box 32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35" name="Text Box 63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37" name="Text Box 32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39" name="Text Box 63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43" name="Text Box 63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47" name="Text Box 63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49" name="Text Box 32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53" name="Text Box 32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55" name="Text Box 63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57" name="Text Box 32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59" name="Text Box 63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60" name="Text Box 3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61" name="Text Box 32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63" name="Text Box 63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65" name="Text Box 32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66" name="Text Box 3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67" name="Text Box 6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69" name="Text Box 32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71" name="Text Box 63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72" name="Text Box 3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73" name="Text Box 32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75" name="Text Box 63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77" name="Text Box 32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79" name="Text Box 63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81" name="Text Box 32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83" name="Text Box 63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85" name="Text Box 32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87" name="Text Box 6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89" name="Text Box 32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90" name="Text Box 3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91" name="Text Box 63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93" name="Text Box 32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94" name="Text Box 3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95" name="Text Box 63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96" name="Text Box 3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97" name="Text Box 32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298" name="Text Box 3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299" name="Text Box 63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01" name="Text Box 32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02" name="Text Box 3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04" name="Text Box 3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05" name="Text Box 32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07" name="Text Box 63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08" name="Text Box 3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09" name="Text Box 32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10" name="Text Box 3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11" name="Text Box 63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12" name="Text Box 3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14" name="Text Box 3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15" name="Text Box 63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16" name="Text Box 3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17" name="Text Box 32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19" name="Text Box 63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20" name="Text Box 3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21" name="Text Box 32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23" name="Text Box 63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25" name="Text Box 32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27" name="Text Box 6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29" name="Text Box 32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31" name="Text Box 63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33" name="Text Box 32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34" name="Text Box 3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35" name="Text Box 63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37" name="Text Box 32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38" name="Text Box 3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39" name="Text Box 63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40" name="Text Box 3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41" name="Text Box 32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43" name="Text Box 63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44" name="Text Box 3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45" name="Text Box 32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46" name="Text Box 3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47" name="Text Box 63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49" name="Text Box 32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50" name="Text Box 3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51" name="Text Box 63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52" name="Text Box 3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53" name="Text Box 32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55" name="Text Box 63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56" name="Text Box 3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57" name="Text Box 32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58" name="Text Box 3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59" name="Text Box 63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61" name="Text Box 32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62" name="Text Box 3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63" name="Text Box 63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65" name="Text Box 32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67" name="Text Box 63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69" name="Text Box 32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70" name="Text Box 3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71" name="Text Box 63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73" name="Text Box 32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75" name="Text Box 63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77" name="Text Box 32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79" name="Text Box 63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81" name="Text Box 32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83" name="Text Box 63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85" name="Text Box 32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86" name="Text Box 3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87" name="Text Box 63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89" name="Text Box 32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90" name="Text Box 3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91" name="Text Box 63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92" name="Text Box 3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93" name="Text Box 32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94" name="Text Box 3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95" name="Text Box 63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96" name="Text Box 3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97" name="Text Box 32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398" name="Text Box 3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399" name="Text Box 63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00" name="Text Box 3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01" name="Text Box 32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02" name="Text Box 3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03" name="Text Box 63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04" name="Text Box 3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05" name="Text Box 32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06" name="Text Box 3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07" name="Text Box 63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08" name="Text Box 3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09" name="Text Box 32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10" name="Text Box 3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11" name="Text Box 63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12" name="Text Box 3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13" name="Text Box 32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14" name="Text Box 3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15" name="Text Box 63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18" name="Text Box 63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22" name="Text Box 63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30" name="Text Box 63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31" name="Text Box 3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34" name="Text Box 63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37" name="Text Box 3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38" name="Text Box 63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39" name="Text Box 3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42" name="Text Box 63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43" name="Text Box 3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54" name="Text Box 63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62" name="Text Box 63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78" name="Text Box 63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88" name="Text Box 32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90" name="Text Box 63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91" name="Text Box 3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92" name="Text Box 32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94" name="Text Box 63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96" name="Text Box 32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00" name="Text Box 32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02" name="Text Box 63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03" name="Text Box 3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04" name="Text Box 32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08" name="Text Box 32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10" name="Text Box 63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12" name="Text Box 32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14" name="Text Box 63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16" name="Text Box 32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18" name="Text Box 63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22" name="Text Box 63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24" name="Text Box 32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26" name="Text Box 63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27" name="Text Box 3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28" name="Text Box 32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29" name="Text Box 3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30" name="Text Box 63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32" name="Text Box 32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33" name="Text Box 3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34" name="Text Box 63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36" name="Text Box 32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39" name="Text Box 3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40" name="Text Box 32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152400</xdr:rowOff>
    </xdr:to>
    <xdr:sp macro="" textlink="">
      <xdr:nvSpPr>
        <xdr:cNvPr id="1541" name="Text Box 3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</xdr:row>
      <xdr:rowOff>0</xdr:rowOff>
    </xdr:from>
    <xdr:to>
      <xdr:col>1</xdr:col>
      <xdr:colOff>2438400</xdr:colOff>
      <xdr:row>9</xdr:row>
      <xdr:rowOff>114300</xdr:rowOff>
    </xdr:to>
    <xdr:sp macro="" textlink="">
      <xdr:nvSpPr>
        <xdr:cNvPr id="1542" name="Text Box 63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644"/>
  <sheetViews>
    <sheetView tabSelected="1" view="pageBreakPreview" topLeftCell="A505" zoomScale="80" zoomScaleNormal="100" zoomScaleSheetLayoutView="80" workbookViewId="0">
      <selection activeCell="G521" sqref="G521"/>
    </sheetView>
  </sheetViews>
  <sheetFormatPr baseColWidth="10" defaultColWidth="9.140625" defaultRowHeight="12.75" x14ac:dyDescent="0.25"/>
  <cols>
    <col min="1" max="1" width="7.42578125" style="9" customWidth="1"/>
    <col min="2" max="2" width="53.140625" style="6" customWidth="1"/>
    <col min="3" max="3" width="13.140625" style="11" customWidth="1"/>
    <col min="4" max="4" width="10.85546875" style="7" bestFit="1" customWidth="1"/>
    <col min="5" max="5" width="13.5703125" style="8" customWidth="1"/>
    <col min="6" max="6" width="16.140625" style="15" customWidth="1"/>
    <col min="7" max="7" width="19.5703125" style="1" customWidth="1"/>
    <col min="8" max="8" width="20.5703125" style="1" customWidth="1"/>
    <col min="9" max="9" width="13" style="1" customWidth="1"/>
    <col min="10" max="16384" width="9.140625" style="1"/>
  </cols>
  <sheetData>
    <row r="3" spans="1:6" ht="37.5" customHeight="1" x14ac:dyDescent="0.25">
      <c r="A3" s="141" t="s">
        <v>379</v>
      </c>
      <c r="B3" s="141"/>
      <c r="C3" s="141"/>
      <c r="D3" s="141"/>
      <c r="E3" s="141"/>
      <c r="F3" s="141"/>
    </row>
    <row r="4" spans="1:6" x14ac:dyDescent="0.25">
      <c r="A4" s="142" t="s">
        <v>27</v>
      </c>
      <c r="B4" s="142"/>
      <c r="D4" s="143" t="s">
        <v>238</v>
      </c>
      <c r="E4" s="143"/>
      <c r="F4" s="10"/>
    </row>
    <row r="5" spans="1:6" x14ac:dyDescent="0.25">
      <c r="A5" s="144"/>
      <c r="B5" s="144"/>
      <c r="C5" s="144"/>
      <c r="D5" s="144"/>
      <c r="E5" s="144"/>
      <c r="F5" s="144"/>
    </row>
    <row r="6" spans="1:6" x14ac:dyDescent="0.25">
      <c r="A6" s="28" t="s">
        <v>0</v>
      </c>
      <c r="B6" s="29" t="s">
        <v>1</v>
      </c>
      <c r="C6" s="30" t="s">
        <v>2</v>
      </c>
      <c r="D6" s="30" t="s">
        <v>3</v>
      </c>
      <c r="E6" s="14" t="s">
        <v>4</v>
      </c>
      <c r="F6" s="14" t="s">
        <v>5</v>
      </c>
    </row>
    <row r="7" spans="1:6" x14ac:dyDescent="0.25">
      <c r="A7" s="31"/>
      <c r="B7" s="5"/>
      <c r="C7" s="32"/>
      <c r="D7" s="32"/>
      <c r="E7" s="2"/>
      <c r="F7" s="2"/>
    </row>
    <row r="8" spans="1:6" ht="25.5" x14ac:dyDescent="0.25">
      <c r="A8" s="33"/>
      <c r="B8" s="34" t="s">
        <v>237</v>
      </c>
      <c r="C8" s="35"/>
      <c r="D8" s="36"/>
      <c r="E8" s="112"/>
      <c r="F8" s="112"/>
    </row>
    <row r="9" spans="1:6" x14ac:dyDescent="0.25">
      <c r="A9" s="31"/>
      <c r="B9" s="37"/>
      <c r="C9" s="35"/>
      <c r="D9" s="38"/>
      <c r="E9" s="2"/>
      <c r="F9" s="2"/>
    </row>
    <row r="10" spans="1:6" ht="25.5" x14ac:dyDescent="0.25">
      <c r="A10" s="39" t="s">
        <v>6</v>
      </c>
      <c r="B10" s="40" t="s">
        <v>377</v>
      </c>
      <c r="C10" s="35"/>
      <c r="D10" s="38"/>
      <c r="E10" s="2"/>
      <c r="F10" s="2"/>
    </row>
    <row r="11" spans="1:6" x14ac:dyDescent="0.25">
      <c r="A11" s="75"/>
      <c r="B11" s="41"/>
      <c r="C11" s="35"/>
      <c r="D11" s="38"/>
      <c r="E11" s="2"/>
      <c r="F11" s="2"/>
    </row>
    <row r="12" spans="1:6" x14ac:dyDescent="0.25">
      <c r="A12" s="83">
        <v>1</v>
      </c>
      <c r="B12" s="41" t="s">
        <v>7</v>
      </c>
      <c r="C12" s="35"/>
      <c r="D12" s="38"/>
      <c r="E12" s="2"/>
      <c r="F12" s="2"/>
    </row>
    <row r="13" spans="1:6" ht="57.75" customHeight="1" x14ac:dyDescent="0.25">
      <c r="A13" s="127">
        <f>+A12+0.1</f>
        <v>1.1000000000000001</v>
      </c>
      <c r="B13" s="42" t="s">
        <v>315</v>
      </c>
      <c r="C13" s="43">
        <v>7468.88</v>
      </c>
      <c r="D13" s="44" t="s">
        <v>10</v>
      </c>
      <c r="E13" s="21"/>
      <c r="F13" s="21">
        <f>ROUND(C13*E13,2)</f>
        <v>0</v>
      </c>
    </row>
    <row r="14" spans="1:6" x14ac:dyDescent="0.25">
      <c r="A14" s="110"/>
      <c r="B14" s="45"/>
      <c r="C14" s="43"/>
      <c r="D14" s="44"/>
      <c r="E14" s="21"/>
      <c r="F14" s="21"/>
    </row>
    <row r="15" spans="1:6" x14ac:dyDescent="0.25">
      <c r="A15" s="83">
        <v>2</v>
      </c>
      <c r="B15" s="46" t="s">
        <v>20</v>
      </c>
      <c r="C15" s="43"/>
      <c r="D15" s="44"/>
      <c r="E15" s="21"/>
      <c r="F15" s="21"/>
    </row>
    <row r="16" spans="1:6" x14ac:dyDescent="0.25">
      <c r="A16" s="110">
        <f>+A15+0.1</f>
        <v>2.1</v>
      </c>
      <c r="B16" s="45" t="s">
        <v>124</v>
      </c>
      <c r="C16" s="43">
        <v>15490.57</v>
      </c>
      <c r="D16" s="44" t="s">
        <v>10</v>
      </c>
      <c r="E16" s="21"/>
      <c r="F16" s="21">
        <f t="shared" ref="F16:F80" si="0">ROUND(C16*E16,2)</f>
        <v>0</v>
      </c>
    </row>
    <row r="17" spans="1:9" x14ac:dyDescent="0.25">
      <c r="A17" s="110">
        <f>+A16+0.1</f>
        <v>2.2000000000000002</v>
      </c>
      <c r="B17" s="45" t="s">
        <v>125</v>
      </c>
      <c r="C17" s="43">
        <v>6583.5</v>
      </c>
      <c r="D17" s="44" t="s">
        <v>11</v>
      </c>
      <c r="E17" s="21"/>
      <c r="F17" s="21">
        <f t="shared" si="0"/>
        <v>0</v>
      </c>
    </row>
    <row r="18" spans="1:9" ht="25.5" x14ac:dyDescent="0.25">
      <c r="A18" s="110">
        <f>+A17+0.1</f>
        <v>2.3000000000000003</v>
      </c>
      <c r="B18" s="47" t="s">
        <v>126</v>
      </c>
      <c r="C18" s="43">
        <v>684.68</v>
      </c>
      <c r="D18" s="44" t="s">
        <v>9</v>
      </c>
      <c r="E18" s="21"/>
      <c r="F18" s="21">
        <f t="shared" si="0"/>
        <v>0</v>
      </c>
    </row>
    <row r="19" spans="1:9" x14ac:dyDescent="0.25">
      <c r="A19" s="110"/>
      <c r="B19" s="48"/>
      <c r="C19" s="43"/>
      <c r="D19" s="44"/>
      <c r="E19" s="21"/>
      <c r="F19" s="21"/>
    </row>
    <row r="20" spans="1:9" x14ac:dyDescent="0.25">
      <c r="A20" s="83">
        <v>3</v>
      </c>
      <c r="B20" s="49" t="s">
        <v>21</v>
      </c>
      <c r="C20" s="43"/>
      <c r="D20" s="44"/>
      <c r="E20" s="21"/>
      <c r="F20" s="21"/>
    </row>
    <row r="21" spans="1:9" x14ac:dyDescent="0.25">
      <c r="A21" s="83"/>
      <c r="B21" s="49"/>
      <c r="C21" s="43"/>
      <c r="D21" s="44"/>
      <c r="E21" s="21"/>
      <c r="F21" s="21"/>
    </row>
    <row r="22" spans="1:9" x14ac:dyDescent="0.25">
      <c r="A22" s="75">
        <f>+A20+0.1</f>
        <v>3.1</v>
      </c>
      <c r="B22" s="40" t="s">
        <v>213</v>
      </c>
      <c r="C22" s="43"/>
      <c r="D22" s="44"/>
      <c r="E22" s="21"/>
      <c r="F22" s="21"/>
    </row>
    <row r="23" spans="1:9" s="16" customFormat="1" x14ac:dyDescent="0.25">
      <c r="A23" s="128" t="s">
        <v>127</v>
      </c>
      <c r="B23" s="50" t="s">
        <v>316</v>
      </c>
      <c r="C23" s="43">
        <v>2367.25</v>
      </c>
      <c r="D23" s="44" t="s">
        <v>9</v>
      </c>
      <c r="E23" s="21"/>
      <c r="F23" s="21">
        <f t="shared" si="0"/>
        <v>0</v>
      </c>
    </row>
    <row r="24" spans="1:9" s="16" customFormat="1" x14ac:dyDescent="0.25">
      <c r="A24" s="129" t="s">
        <v>128</v>
      </c>
      <c r="B24" s="50" t="s">
        <v>317</v>
      </c>
      <c r="C24" s="43">
        <v>5523.59</v>
      </c>
      <c r="D24" s="44" t="s">
        <v>9</v>
      </c>
      <c r="E24" s="21"/>
      <c r="F24" s="21">
        <f t="shared" si="0"/>
        <v>0</v>
      </c>
      <c r="G24" s="19"/>
      <c r="H24" s="19"/>
    </row>
    <row r="25" spans="1:9" s="16" customFormat="1" x14ac:dyDescent="0.25">
      <c r="A25" s="110"/>
      <c r="B25" s="50"/>
      <c r="C25" s="43"/>
      <c r="D25" s="44"/>
      <c r="E25" s="21"/>
      <c r="F25" s="21"/>
    </row>
    <row r="26" spans="1:9" s="16" customFormat="1" x14ac:dyDescent="0.25">
      <c r="A26" s="110">
        <v>3.2</v>
      </c>
      <c r="B26" s="50" t="s">
        <v>129</v>
      </c>
      <c r="C26" s="43">
        <v>6348.55</v>
      </c>
      <c r="D26" s="44" t="s">
        <v>11</v>
      </c>
      <c r="E26" s="21"/>
      <c r="F26" s="21">
        <f t="shared" si="0"/>
        <v>0</v>
      </c>
      <c r="G26" s="19"/>
      <c r="H26" s="19"/>
    </row>
    <row r="27" spans="1:9" s="16" customFormat="1" x14ac:dyDescent="0.25">
      <c r="A27" s="110">
        <v>3.3</v>
      </c>
      <c r="B27" s="51" t="s">
        <v>130</v>
      </c>
      <c r="C27" s="43">
        <v>649.54</v>
      </c>
      <c r="D27" s="44" t="s">
        <v>9</v>
      </c>
      <c r="E27" s="21"/>
      <c r="F27" s="21">
        <f t="shared" si="0"/>
        <v>0</v>
      </c>
    </row>
    <row r="28" spans="1:9" s="16" customFormat="1" x14ac:dyDescent="0.25">
      <c r="A28" s="110">
        <v>3.4</v>
      </c>
      <c r="B28" s="51" t="s">
        <v>313</v>
      </c>
      <c r="C28" s="43">
        <v>2861.1</v>
      </c>
      <c r="D28" s="44" t="s">
        <v>9</v>
      </c>
      <c r="E28" s="21"/>
      <c r="F28" s="21">
        <f t="shared" si="0"/>
        <v>0</v>
      </c>
    </row>
    <row r="29" spans="1:9" s="16" customFormat="1" ht="25.5" x14ac:dyDescent="0.25">
      <c r="A29" s="110">
        <v>3.5</v>
      </c>
      <c r="B29" s="51" t="s">
        <v>305</v>
      </c>
      <c r="C29" s="43">
        <v>42916.5</v>
      </c>
      <c r="D29" s="44" t="s">
        <v>300</v>
      </c>
      <c r="E29" s="21"/>
      <c r="F29" s="21">
        <f t="shared" si="0"/>
        <v>0</v>
      </c>
      <c r="G29" s="20"/>
    </row>
    <row r="30" spans="1:9" s="16" customFormat="1" ht="25.5" x14ac:dyDescent="0.25">
      <c r="A30" s="110">
        <v>3.6</v>
      </c>
      <c r="B30" s="51" t="s">
        <v>131</v>
      </c>
      <c r="C30" s="43">
        <v>7152.76</v>
      </c>
      <c r="D30" s="44" t="s">
        <v>9</v>
      </c>
      <c r="E30" s="21"/>
      <c r="F30" s="21">
        <f t="shared" si="0"/>
        <v>0</v>
      </c>
      <c r="G30" s="19"/>
      <c r="H30" s="19"/>
      <c r="I30" s="19"/>
    </row>
    <row r="31" spans="1:9" s="16" customFormat="1" ht="25.5" x14ac:dyDescent="0.25">
      <c r="A31" s="110">
        <v>3.7</v>
      </c>
      <c r="B31" s="51" t="s">
        <v>132</v>
      </c>
      <c r="C31" s="43">
        <v>2469.63</v>
      </c>
      <c r="D31" s="44" t="s">
        <v>9</v>
      </c>
      <c r="E31" s="21"/>
      <c r="F31" s="21">
        <f t="shared" si="0"/>
        <v>0</v>
      </c>
    </row>
    <row r="32" spans="1:9" x14ac:dyDescent="0.25">
      <c r="A32" s="110"/>
      <c r="B32" s="51"/>
      <c r="C32" s="43"/>
      <c r="D32" s="44"/>
      <c r="E32" s="21"/>
      <c r="F32" s="21"/>
    </row>
    <row r="33" spans="1:8" x14ac:dyDescent="0.25">
      <c r="A33" s="83">
        <v>4</v>
      </c>
      <c r="B33" s="41" t="s">
        <v>23</v>
      </c>
      <c r="C33" s="43"/>
      <c r="D33" s="44"/>
      <c r="E33" s="21"/>
      <c r="F33" s="21"/>
    </row>
    <row r="34" spans="1:8" s="4" customFormat="1" ht="25.5" x14ac:dyDescent="0.25">
      <c r="A34" s="110">
        <f>A33+0.1</f>
        <v>4.0999999999999996</v>
      </c>
      <c r="B34" s="42" t="s">
        <v>374</v>
      </c>
      <c r="C34" s="43">
        <v>5984.19</v>
      </c>
      <c r="D34" s="44" t="s">
        <v>10</v>
      </c>
      <c r="E34" s="21"/>
      <c r="F34" s="21">
        <f t="shared" si="0"/>
        <v>0</v>
      </c>
    </row>
    <row r="35" spans="1:8" ht="25.5" x14ac:dyDescent="0.25">
      <c r="A35" s="110">
        <f>A34+0.1</f>
        <v>4.1999999999999993</v>
      </c>
      <c r="B35" s="42" t="s">
        <v>133</v>
      </c>
      <c r="C35" s="43">
        <v>1761.09</v>
      </c>
      <c r="D35" s="44" t="s">
        <v>10</v>
      </c>
      <c r="E35" s="21"/>
      <c r="F35" s="21">
        <f t="shared" si="0"/>
        <v>0</v>
      </c>
    </row>
    <row r="36" spans="1:8" x14ac:dyDescent="0.25">
      <c r="A36" s="75"/>
      <c r="B36" s="42"/>
      <c r="C36" s="43"/>
      <c r="D36" s="44"/>
      <c r="E36" s="21"/>
      <c r="F36" s="21"/>
    </row>
    <row r="37" spans="1:8" x14ac:dyDescent="0.25">
      <c r="A37" s="83">
        <v>5</v>
      </c>
      <c r="B37" s="41" t="s">
        <v>24</v>
      </c>
      <c r="C37" s="43"/>
      <c r="D37" s="44"/>
      <c r="E37" s="21"/>
      <c r="F37" s="21"/>
    </row>
    <row r="38" spans="1:8" x14ac:dyDescent="0.25">
      <c r="A38" s="110">
        <f>A37+0.1</f>
        <v>5.0999999999999996</v>
      </c>
      <c r="B38" s="42" t="s">
        <v>323</v>
      </c>
      <c r="C38" s="43">
        <v>5808.88</v>
      </c>
      <c r="D38" s="44" t="s">
        <v>10</v>
      </c>
      <c r="E38" s="21"/>
      <c r="F38" s="21">
        <f t="shared" si="0"/>
        <v>0</v>
      </c>
      <c r="G38" s="17"/>
      <c r="H38" s="17"/>
    </row>
    <row r="39" spans="1:8" x14ac:dyDescent="0.25">
      <c r="A39" s="110">
        <f>A38+0.1</f>
        <v>5.1999999999999993</v>
      </c>
      <c r="B39" s="42" t="s">
        <v>320</v>
      </c>
      <c r="C39" s="43">
        <v>1660</v>
      </c>
      <c r="D39" s="44" t="s">
        <v>10</v>
      </c>
      <c r="E39" s="21"/>
      <c r="F39" s="21">
        <f t="shared" si="0"/>
        <v>0</v>
      </c>
    </row>
    <row r="40" spans="1:8" x14ac:dyDescent="0.25">
      <c r="A40" s="110"/>
      <c r="B40" s="42"/>
      <c r="C40" s="43"/>
      <c r="D40" s="44"/>
      <c r="E40" s="21"/>
      <c r="F40" s="21"/>
    </row>
    <row r="41" spans="1:8" ht="25.5" x14ac:dyDescent="0.25">
      <c r="A41" s="89">
        <v>6</v>
      </c>
      <c r="B41" s="41" t="s">
        <v>40</v>
      </c>
      <c r="C41" s="43"/>
      <c r="D41" s="44"/>
      <c r="E41" s="21"/>
      <c r="F41" s="21"/>
    </row>
    <row r="42" spans="1:8" ht="25.5" x14ac:dyDescent="0.25">
      <c r="A42" s="110">
        <f>A41+0.1</f>
        <v>6.1</v>
      </c>
      <c r="B42" s="42" t="s">
        <v>375</v>
      </c>
      <c r="C42" s="43">
        <v>1</v>
      </c>
      <c r="D42" s="44" t="s">
        <v>8</v>
      </c>
      <c r="E42" s="21"/>
      <c r="F42" s="21">
        <f t="shared" si="0"/>
        <v>0</v>
      </c>
    </row>
    <row r="43" spans="1:8" ht="25.5" x14ac:dyDescent="0.25">
      <c r="A43" s="110">
        <f t="shared" ref="A43:A46" si="1">A42+0.1</f>
        <v>6.1999999999999993</v>
      </c>
      <c r="B43" s="42" t="s">
        <v>309</v>
      </c>
      <c r="C43" s="43">
        <v>3</v>
      </c>
      <c r="D43" s="44" t="s">
        <v>8</v>
      </c>
      <c r="E43" s="21"/>
      <c r="F43" s="21">
        <f t="shared" si="0"/>
        <v>0</v>
      </c>
    </row>
    <row r="44" spans="1:8" ht="25.5" x14ac:dyDescent="0.25">
      <c r="A44" s="110">
        <f t="shared" si="1"/>
        <v>6.2999999999999989</v>
      </c>
      <c r="B44" s="42" t="s">
        <v>310</v>
      </c>
      <c r="C44" s="43">
        <v>19</v>
      </c>
      <c r="D44" s="44" t="s">
        <v>8</v>
      </c>
      <c r="E44" s="21"/>
      <c r="F44" s="21">
        <f t="shared" si="0"/>
        <v>0</v>
      </c>
    </row>
    <row r="45" spans="1:8" ht="25.5" x14ac:dyDescent="0.25">
      <c r="A45" s="110">
        <f t="shared" si="1"/>
        <v>6.3999999999999986</v>
      </c>
      <c r="B45" s="42" t="s">
        <v>134</v>
      </c>
      <c r="C45" s="43">
        <v>2</v>
      </c>
      <c r="D45" s="44" t="s">
        <v>8</v>
      </c>
      <c r="E45" s="21"/>
      <c r="F45" s="21">
        <f t="shared" si="0"/>
        <v>0</v>
      </c>
    </row>
    <row r="46" spans="1:8" ht="25.5" x14ac:dyDescent="0.25">
      <c r="A46" s="110">
        <f t="shared" si="1"/>
        <v>6.4999999999999982</v>
      </c>
      <c r="B46" s="42" t="s">
        <v>135</v>
      </c>
      <c r="C46" s="43">
        <v>4</v>
      </c>
      <c r="D46" s="44" t="s">
        <v>8</v>
      </c>
      <c r="E46" s="21"/>
      <c r="F46" s="21">
        <f t="shared" si="0"/>
        <v>0</v>
      </c>
    </row>
    <row r="47" spans="1:8" ht="25.5" x14ac:dyDescent="0.25">
      <c r="A47" s="122">
        <f>A46+0.1</f>
        <v>6.5999999999999979</v>
      </c>
      <c r="B47" s="52" t="s">
        <v>136</v>
      </c>
      <c r="C47" s="53">
        <v>4</v>
      </c>
      <c r="D47" s="54" t="s">
        <v>8</v>
      </c>
      <c r="E47" s="26"/>
      <c r="F47" s="26">
        <f t="shared" si="0"/>
        <v>0</v>
      </c>
    </row>
    <row r="48" spans="1:8" ht="25.5" x14ac:dyDescent="0.25">
      <c r="A48" s="110">
        <f t="shared" ref="A48:A50" si="2">A47+0.1</f>
        <v>6.6999999999999975</v>
      </c>
      <c r="B48" s="42" t="s">
        <v>137</v>
      </c>
      <c r="C48" s="43">
        <v>34</v>
      </c>
      <c r="D48" s="44" t="s">
        <v>8</v>
      </c>
      <c r="E48" s="21"/>
      <c r="F48" s="21">
        <f t="shared" si="0"/>
        <v>0</v>
      </c>
    </row>
    <row r="49" spans="1:6" x14ac:dyDescent="0.25">
      <c r="A49" s="110">
        <f t="shared" si="2"/>
        <v>6.7999999999999972</v>
      </c>
      <c r="B49" s="42" t="s">
        <v>240</v>
      </c>
      <c r="C49" s="43">
        <v>1</v>
      </c>
      <c r="D49" s="44" t="s">
        <v>8</v>
      </c>
      <c r="E49" s="21"/>
      <c r="F49" s="21">
        <f t="shared" si="0"/>
        <v>0</v>
      </c>
    </row>
    <row r="50" spans="1:6" x14ac:dyDescent="0.25">
      <c r="A50" s="110">
        <f t="shared" si="2"/>
        <v>6.8999999999999968</v>
      </c>
      <c r="B50" s="42" t="s">
        <v>241</v>
      </c>
      <c r="C50" s="43">
        <v>1</v>
      </c>
      <c r="D50" s="44" t="s">
        <v>8</v>
      </c>
      <c r="E50" s="21"/>
      <c r="F50" s="21">
        <f t="shared" si="0"/>
        <v>0</v>
      </c>
    </row>
    <row r="51" spans="1:6" x14ac:dyDescent="0.25">
      <c r="A51" s="129">
        <v>6.1</v>
      </c>
      <c r="B51" s="42" t="s">
        <v>311</v>
      </c>
      <c r="C51" s="43">
        <v>2</v>
      </c>
      <c r="D51" s="44" t="s">
        <v>8</v>
      </c>
      <c r="E51" s="21"/>
      <c r="F51" s="21">
        <f t="shared" si="0"/>
        <v>0</v>
      </c>
    </row>
    <row r="52" spans="1:6" x14ac:dyDescent="0.25">
      <c r="A52" s="129">
        <f>+A51+0.01</f>
        <v>6.1099999999999994</v>
      </c>
      <c r="B52" s="42" t="s">
        <v>312</v>
      </c>
      <c r="C52" s="43">
        <v>46</v>
      </c>
      <c r="D52" s="44" t="s">
        <v>8</v>
      </c>
      <c r="E52" s="21"/>
      <c r="F52" s="21">
        <f t="shared" si="0"/>
        <v>0</v>
      </c>
    </row>
    <row r="53" spans="1:6" x14ac:dyDescent="0.25">
      <c r="A53" s="129">
        <f t="shared" ref="A53:A61" si="3">+A52+0.01</f>
        <v>6.1199999999999992</v>
      </c>
      <c r="B53" s="42" t="s">
        <v>138</v>
      </c>
      <c r="C53" s="43">
        <v>88</v>
      </c>
      <c r="D53" s="44" t="s">
        <v>8</v>
      </c>
      <c r="E53" s="21"/>
      <c r="F53" s="21">
        <f t="shared" si="0"/>
        <v>0</v>
      </c>
    </row>
    <row r="54" spans="1:6" ht="21" customHeight="1" x14ac:dyDescent="0.25">
      <c r="A54" s="129">
        <f t="shared" si="3"/>
        <v>6.129999999999999</v>
      </c>
      <c r="B54" s="42" t="s">
        <v>376</v>
      </c>
      <c r="C54" s="43">
        <v>23</v>
      </c>
      <c r="D54" s="44" t="s">
        <v>8</v>
      </c>
      <c r="E54" s="21"/>
      <c r="F54" s="21">
        <f t="shared" si="0"/>
        <v>0</v>
      </c>
    </row>
    <row r="55" spans="1:6" ht="25.5" x14ac:dyDescent="0.25">
      <c r="A55" s="129">
        <f t="shared" si="3"/>
        <v>6.1399999999999988</v>
      </c>
      <c r="B55" s="42" t="s">
        <v>139</v>
      </c>
      <c r="C55" s="43">
        <v>44</v>
      </c>
      <c r="D55" s="44" t="s">
        <v>8</v>
      </c>
      <c r="E55" s="21"/>
      <c r="F55" s="21">
        <f t="shared" si="0"/>
        <v>0</v>
      </c>
    </row>
    <row r="56" spans="1:6" ht="25.5" x14ac:dyDescent="0.25">
      <c r="A56" s="129">
        <f t="shared" si="3"/>
        <v>6.1499999999999986</v>
      </c>
      <c r="B56" s="47" t="s">
        <v>140</v>
      </c>
      <c r="C56" s="43">
        <v>19</v>
      </c>
      <c r="D56" s="44" t="s">
        <v>8</v>
      </c>
      <c r="E56" s="21"/>
      <c r="F56" s="21">
        <f t="shared" si="0"/>
        <v>0</v>
      </c>
    </row>
    <row r="57" spans="1:6" ht="25.5" x14ac:dyDescent="0.25">
      <c r="A57" s="129">
        <f t="shared" si="3"/>
        <v>6.1599999999999984</v>
      </c>
      <c r="B57" s="47" t="s">
        <v>141</v>
      </c>
      <c r="C57" s="43">
        <v>35</v>
      </c>
      <c r="D57" s="44" t="s">
        <v>8</v>
      </c>
      <c r="E57" s="21"/>
      <c r="F57" s="21">
        <f t="shared" si="0"/>
        <v>0</v>
      </c>
    </row>
    <row r="58" spans="1:6" ht="25.5" x14ac:dyDescent="0.25">
      <c r="A58" s="129">
        <f t="shared" si="3"/>
        <v>6.1699999999999982</v>
      </c>
      <c r="B58" s="47" t="s">
        <v>142</v>
      </c>
      <c r="C58" s="43">
        <v>4</v>
      </c>
      <c r="D58" s="44" t="s">
        <v>8</v>
      </c>
      <c r="E58" s="21"/>
      <c r="F58" s="21">
        <f t="shared" si="0"/>
        <v>0</v>
      </c>
    </row>
    <row r="59" spans="1:6" x14ac:dyDescent="0.25">
      <c r="A59" s="129">
        <f t="shared" si="3"/>
        <v>6.1799999999999979</v>
      </c>
      <c r="B59" s="47" t="s">
        <v>143</v>
      </c>
      <c r="C59" s="43">
        <v>2</v>
      </c>
      <c r="D59" s="44" t="s">
        <v>8</v>
      </c>
      <c r="E59" s="21"/>
      <c r="F59" s="21">
        <f t="shared" si="0"/>
        <v>0</v>
      </c>
    </row>
    <row r="60" spans="1:6" x14ac:dyDescent="0.25">
      <c r="A60" s="129">
        <f t="shared" si="3"/>
        <v>6.1899999999999977</v>
      </c>
      <c r="B60" s="47" t="s">
        <v>144</v>
      </c>
      <c r="C60" s="43">
        <v>58</v>
      </c>
      <c r="D60" s="44" t="s">
        <v>8</v>
      </c>
      <c r="E60" s="21"/>
      <c r="F60" s="21">
        <f t="shared" si="0"/>
        <v>0</v>
      </c>
    </row>
    <row r="61" spans="1:6" x14ac:dyDescent="0.25">
      <c r="A61" s="129">
        <f t="shared" si="3"/>
        <v>6.1999999999999975</v>
      </c>
      <c r="B61" s="47" t="s">
        <v>242</v>
      </c>
      <c r="C61" s="43">
        <v>17</v>
      </c>
      <c r="D61" s="44" t="s">
        <v>8</v>
      </c>
      <c r="E61" s="21"/>
      <c r="F61" s="21">
        <f t="shared" si="0"/>
        <v>0</v>
      </c>
    </row>
    <row r="62" spans="1:6" x14ac:dyDescent="0.25">
      <c r="A62" s="110"/>
      <c r="B62" s="47"/>
      <c r="C62" s="43"/>
      <c r="D62" s="44"/>
      <c r="E62" s="21"/>
      <c r="F62" s="21"/>
    </row>
    <row r="63" spans="1:6" x14ac:dyDescent="0.25">
      <c r="A63" s="83">
        <v>7</v>
      </c>
      <c r="B63" s="55" t="s">
        <v>41</v>
      </c>
      <c r="C63" s="43"/>
      <c r="D63" s="44"/>
      <c r="E63" s="21"/>
      <c r="F63" s="21"/>
    </row>
    <row r="64" spans="1:6" x14ac:dyDescent="0.25">
      <c r="A64" s="110">
        <f>A63+0.1</f>
        <v>7.1</v>
      </c>
      <c r="B64" s="42" t="s">
        <v>319</v>
      </c>
      <c r="C64" s="43">
        <v>5808.88</v>
      </c>
      <c r="D64" s="44" t="s">
        <v>10</v>
      </c>
      <c r="E64" s="21"/>
      <c r="F64" s="21">
        <f t="shared" si="0"/>
        <v>0</v>
      </c>
    </row>
    <row r="65" spans="1:6" x14ac:dyDescent="0.25">
      <c r="A65" s="110">
        <f t="shared" ref="A65" si="4">+A64+0.1</f>
        <v>7.1999999999999993</v>
      </c>
      <c r="B65" s="42" t="s">
        <v>320</v>
      </c>
      <c r="C65" s="43">
        <v>1660</v>
      </c>
      <c r="D65" s="44" t="s">
        <v>10</v>
      </c>
      <c r="E65" s="21"/>
      <c r="F65" s="21">
        <f t="shared" si="0"/>
        <v>0</v>
      </c>
    </row>
    <row r="66" spans="1:6" x14ac:dyDescent="0.25">
      <c r="A66" s="110"/>
      <c r="B66" s="47"/>
      <c r="C66" s="43"/>
      <c r="D66" s="44"/>
      <c r="E66" s="21"/>
      <c r="F66" s="21"/>
    </row>
    <row r="67" spans="1:6" x14ac:dyDescent="0.25">
      <c r="A67" s="83">
        <v>8</v>
      </c>
      <c r="B67" s="40" t="s">
        <v>43</v>
      </c>
      <c r="C67" s="43"/>
      <c r="D67" s="44"/>
      <c r="E67" s="21"/>
      <c r="F67" s="21"/>
    </row>
    <row r="68" spans="1:6" x14ac:dyDescent="0.25">
      <c r="A68" s="110">
        <f>+A67+0.1</f>
        <v>8.1</v>
      </c>
      <c r="B68" s="13" t="s">
        <v>44</v>
      </c>
      <c r="C68" s="43">
        <v>255.4</v>
      </c>
      <c r="D68" s="44" t="s">
        <v>9</v>
      </c>
      <c r="E68" s="21"/>
      <c r="F68" s="21">
        <f t="shared" si="0"/>
        <v>0</v>
      </c>
    </row>
    <row r="69" spans="1:6" ht="25.5" x14ac:dyDescent="0.25">
      <c r="A69" s="110">
        <f t="shared" ref="A69:A75" si="5">+A68+0.1</f>
        <v>8.1999999999999993</v>
      </c>
      <c r="B69" s="51" t="s">
        <v>132</v>
      </c>
      <c r="C69" s="43">
        <v>332.02000000000004</v>
      </c>
      <c r="D69" s="44" t="s">
        <v>9</v>
      </c>
      <c r="E69" s="21"/>
      <c r="F69" s="21">
        <f t="shared" si="0"/>
        <v>0</v>
      </c>
    </row>
    <row r="70" spans="1:6" x14ac:dyDescent="0.25">
      <c r="A70" s="110">
        <f t="shared" si="5"/>
        <v>8.2999999999999989</v>
      </c>
      <c r="B70" s="13" t="s">
        <v>296</v>
      </c>
      <c r="C70" s="43">
        <v>332.02000000000004</v>
      </c>
      <c r="D70" s="44" t="s">
        <v>9</v>
      </c>
      <c r="E70" s="21"/>
      <c r="F70" s="21">
        <f t="shared" si="0"/>
        <v>0</v>
      </c>
    </row>
    <row r="71" spans="1:6" ht="25.5" x14ac:dyDescent="0.25">
      <c r="A71" s="110">
        <f t="shared" si="5"/>
        <v>8.3999999999999986</v>
      </c>
      <c r="B71" s="51" t="s">
        <v>297</v>
      </c>
      <c r="C71" s="43">
        <v>4980.3</v>
      </c>
      <c r="D71" s="44" t="s">
        <v>300</v>
      </c>
      <c r="E71" s="21"/>
      <c r="F71" s="21">
        <f t="shared" si="0"/>
        <v>0</v>
      </c>
    </row>
    <row r="72" spans="1:6" ht="25.5" x14ac:dyDescent="0.25">
      <c r="A72" s="110">
        <v>8.5</v>
      </c>
      <c r="B72" s="13" t="s">
        <v>147</v>
      </c>
      <c r="C72" s="43">
        <v>255.4</v>
      </c>
      <c r="D72" s="44" t="s">
        <v>9</v>
      </c>
      <c r="E72" s="21"/>
      <c r="F72" s="21">
        <f t="shared" si="0"/>
        <v>0</v>
      </c>
    </row>
    <row r="73" spans="1:6" x14ac:dyDescent="0.25">
      <c r="A73" s="110">
        <f t="shared" si="5"/>
        <v>8.6</v>
      </c>
      <c r="B73" s="13" t="s">
        <v>46</v>
      </c>
      <c r="C73" s="43">
        <v>1277</v>
      </c>
      <c r="D73" s="44" t="s">
        <v>11</v>
      </c>
      <c r="E73" s="21"/>
      <c r="F73" s="21">
        <f t="shared" si="0"/>
        <v>0</v>
      </c>
    </row>
    <row r="74" spans="1:6" x14ac:dyDescent="0.25">
      <c r="A74" s="110">
        <f t="shared" si="5"/>
        <v>8.6999999999999993</v>
      </c>
      <c r="B74" s="13" t="s">
        <v>148</v>
      </c>
      <c r="C74" s="43">
        <v>1277</v>
      </c>
      <c r="D74" s="44" t="s">
        <v>11</v>
      </c>
      <c r="E74" s="21"/>
      <c r="F74" s="21">
        <f t="shared" si="0"/>
        <v>0</v>
      </c>
    </row>
    <row r="75" spans="1:6" ht="25.5" x14ac:dyDescent="0.25">
      <c r="A75" s="110">
        <f t="shared" si="5"/>
        <v>8.7999999999999989</v>
      </c>
      <c r="B75" s="13" t="s">
        <v>214</v>
      </c>
      <c r="C75" s="43">
        <v>10458.630000000001</v>
      </c>
      <c r="D75" s="44" t="s">
        <v>45</v>
      </c>
      <c r="E75" s="21"/>
      <c r="F75" s="21">
        <f t="shared" si="0"/>
        <v>0</v>
      </c>
    </row>
    <row r="76" spans="1:6" x14ac:dyDescent="0.25">
      <c r="A76" s="110"/>
      <c r="B76" s="13"/>
      <c r="C76" s="43"/>
      <c r="D76" s="44"/>
      <c r="E76" s="21"/>
      <c r="F76" s="21"/>
    </row>
    <row r="77" spans="1:6" s="16" customFormat="1" x14ac:dyDescent="0.25">
      <c r="A77" s="83">
        <v>9</v>
      </c>
      <c r="B77" s="55" t="s">
        <v>33</v>
      </c>
      <c r="C77" s="43"/>
      <c r="D77" s="44"/>
      <c r="E77" s="21"/>
      <c r="F77" s="21"/>
    </row>
    <row r="78" spans="1:6" ht="38.25" x14ac:dyDescent="0.25">
      <c r="A78" s="110">
        <f>+A77+0.1</f>
        <v>9.1</v>
      </c>
      <c r="B78" s="13" t="s">
        <v>149</v>
      </c>
      <c r="C78" s="43">
        <v>21176.799999999999</v>
      </c>
      <c r="D78" s="44" t="s">
        <v>10</v>
      </c>
      <c r="E78" s="21"/>
      <c r="F78" s="21">
        <f t="shared" si="0"/>
        <v>0</v>
      </c>
    </row>
    <row r="79" spans="1:6" ht="63.75" x14ac:dyDescent="0.25">
      <c r="A79" s="110">
        <f>+A78+0.1</f>
        <v>9.1999999999999993</v>
      </c>
      <c r="B79" s="13" t="s">
        <v>286</v>
      </c>
      <c r="C79" s="43">
        <v>21176.799999999999</v>
      </c>
      <c r="D79" s="44" t="s">
        <v>10</v>
      </c>
      <c r="E79" s="21"/>
      <c r="F79" s="21">
        <f t="shared" si="0"/>
        <v>0</v>
      </c>
    </row>
    <row r="80" spans="1:6" ht="25.5" x14ac:dyDescent="0.25">
      <c r="A80" s="110">
        <f>+A79+0.1</f>
        <v>9.2999999999999989</v>
      </c>
      <c r="B80" s="13" t="s">
        <v>287</v>
      </c>
      <c r="C80" s="43">
        <v>21176.799999999999</v>
      </c>
      <c r="D80" s="44" t="s">
        <v>10</v>
      </c>
      <c r="E80" s="21"/>
      <c r="F80" s="21">
        <f t="shared" si="0"/>
        <v>0</v>
      </c>
    </row>
    <row r="81" spans="1:6" x14ac:dyDescent="0.25">
      <c r="A81" s="110"/>
      <c r="B81" s="37" t="s">
        <v>13</v>
      </c>
      <c r="C81" s="43"/>
      <c r="D81" s="44"/>
      <c r="E81" s="21"/>
      <c r="F81" s="22">
        <f>ROUND(SUBTOTAL(9,(F10:F80)),2)</f>
        <v>0</v>
      </c>
    </row>
    <row r="82" spans="1:6" x14ac:dyDescent="0.25">
      <c r="A82" s="110"/>
      <c r="B82" s="37"/>
      <c r="C82" s="43"/>
      <c r="D82" s="44"/>
      <c r="E82" s="21"/>
      <c r="F82" s="22"/>
    </row>
    <row r="83" spans="1:6" s="16" customFormat="1" ht="38.25" x14ac:dyDescent="0.25">
      <c r="A83" s="39" t="s">
        <v>19</v>
      </c>
      <c r="B83" s="56" t="s">
        <v>269</v>
      </c>
      <c r="C83" s="43"/>
      <c r="D83" s="44"/>
      <c r="E83" s="21"/>
      <c r="F83" s="21"/>
    </row>
    <row r="84" spans="1:6" x14ac:dyDescent="0.25">
      <c r="A84" s="75"/>
      <c r="B84" s="56"/>
      <c r="C84" s="43"/>
      <c r="D84" s="44"/>
      <c r="E84" s="21"/>
      <c r="F84" s="21"/>
    </row>
    <row r="85" spans="1:6" x14ac:dyDescent="0.25">
      <c r="A85" s="83">
        <v>1</v>
      </c>
      <c r="B85" s="57" t="s">
        <v>49</v>
      </c>
      <c r="C85" s="43"/>
      <c r="D85" s="44"/>
      <c r="E85" s="21"/>
      <c r="F85" s="21"/>
    </row>
    <row r="86" spans="1:6" x14ac:dyDescent="0.25">
      <c r="A86" s="110">
        <f>+A85+0.1</f>
        <v>1.1000000000000001</v>
      </c>
      <c r="B86" s="58" t="s">
        <v>34</v>
      </c>
      <c r="C86" s="43">
        <v>320.40999999999997</v>
      </c>
      <c r="D86" s="44" t="s">
        <v>11</v>
      </c>
      <c r="E86" s="21"/>
      <c r="F86" s="21">
        <f>ROUND(C86*E86,2)</f>
        <v>0</v>
      </c>
    </row>
    <row r="87" spans="1:6" x14ac:dyDescent="0.25">
      <c r="A87" s="110">
        <f t="shared" ref="A87:A90" si="6">+A86+0.1</f>
        <v>1.2000000000000002</v>
      </c>
      <c r="B87" s="126" t="s">
        <v>383</v>
      </c>
      <c r="C87" s="43">
        <v>480.40999999999997</v>
      </c>
      <c r="D87" s="44" t="s">
        <v>9</v>
      </c>
      <c r="E87" s="21"/>
      <c r="F87" s="21">
        <f t="shared" ref="F87:F138" si="7">ROUND(C87*E87,2)</f>
        <v>0</v>
      </c>
    </row>
    <row r="88" spans="1:6" x14ac:dyDescent="0.25">
      <c r="A88" s="110">
        <f t="shared" si="6"/>
        <v>1.3000000000000003</v>
      </c>
      <c r="B88" s="58" t="s">
        <v>152</v>
      </c>
      <c r="C88" s="43">
        <v>1</v>
      </c>
      <c r="D88" s="44" t="s">
        <v>8</v>
      </c>
      <c r="E88" s="21"/>
      <c r="F88" s="21">
        <f t="shared" si="7"/>
        <v>0</v>
      </c>
    </row>
    <row r="89" spans="1:6" s="16" customFormat="1" x14ac:dyDescent="0.25">
      <c r="A89" s="122">
        <f t="shared" si="6"/>
        <v>1.4000000000000004</v>
      </c>
      <c r="B89" s="59" t="s">
        <v>299</v>
      </c>
      <c r="C89" s="53">
        <v>1</v>
      </c>
      <c r="D89" s="54" t="s">
        <v>8</v>
      </c>
      <c r="E89" s="26"/>
      <c r="F89" s="26">
        <f t="shared" si="7"/>
        <v>0</v>
      </c>
    </row>
    <row r="90" spans="1:6" x14ac:dyDescent="0.25">
      <c r="A90" s="110">
        <f t="shared" si="6"/>
        <v>1.5000000000000004</v>
      </c>
      <c r="B90" s="58" t="s">
        <v>302</v>
      </c>
      <c r="C90" s="43">
        <v>49</v>
      </c>
      <c r="D90" s="44" t="s">
        <v>11</v>
      </c>
      <c r="E90" s="21"/>
      <c r="F90" s="21">
        <f t="shared" si="7"/>
        <v>0</v>
      </c>
    </row>
    <row r="91" spans="1:6" x14ac:dyDescent="0.25">
      <c r="A91" s="110"/>
      <c r="B91" s="58"/>
      <c r="C91" s="43"/>
      <c r="D91" s="44"/>
      <c r="E91" s="21"/>
      <c r="F91" s="21"/>
    </row>
    <row r="92" spans="1:6" x14ac:dyDescent="0.25">
      <c r="A92" s="83">
        <v>2</v>
      </c>
      <c r="B92" s="49" t="s">
        <v>21</v>
      </c>
      <c r="C92" s="43"/>
      <c r="D92" s="44"/>
      <c r="E92" s="21"/>
      <c r="F92" s="21"/>
    </row>
    <row r="93" spans="1:6" ht="25.5" x14ac:dyDescent="0.25">
      <c r="A93" s="110">
        <f>+A92+0.1</f>
        <v>2.1</v>
      </c>
      <c r="B93" s="58" t="s">
        <v>30</v>
      </c>
      <c r="C93" s="43">
        <v>54.02</v>
      </c>
      <c r="D93" s="44" t="s">
        <v>9</v>
      </c>
      <c r="E93" s="21"/>
      <c r="F93" s="21">
        <f t="shared" si="7"/>
        <v>0</v>
      </c>
    </row>
    <row r="94" spans="1:6" ht="25.5" x14ac:dyDescent="0.25">
      <c r="A94" s="110">
        <f t="shared" ref="A94:A97" si="8">+A93+0.1</f>
        <v>2.2000000000000002</v>
      </c>
      <c r="B94" s="58" t="s">
        <v>298</v>
      </c>
      <c r="C94" s="43">
        <v>16.3</v>
      </c>
      <c r="D94" s="44" t="s">
        <v>9</v>
      </c>
      <c r="E94" s="21"/>
      <c r="F94" s="21">
        <f t="shared" si="7"/>
        <v>0</v>
      </c>
    </row>
    <row r="95" spans="1:6" s="16" customFormat="1" x14ac:dyDescent="0.25">
      <c r="A95" s="110">
        <f t="shared" si="8"/>
        <v>2.3000000000000003</v>
      </c>
      <c r="B95" s="51" t="s">
        <v>297</v>
      </c>
      <c r="C95" s="43">
        <v>120482.70000000001</v>
      </c>
      <c r="D95" s="44"/>
      <c r="E95" s="21"/>
      <c r="F95" s="21">
        <f t="shared" si="7"/>
        <v>0</v>
      </c>
    </row>
    <row r="96" spans="1:6" ht="25.5" x14ac:dyDescent="0.25">
      <c r="A96" s="110">
        <f t="shared" si="8"/>
        <v>2.4000000000000004</v>
      </c>
      <c r="B96" s="60" t="s">
        <v>22</v>
      </c>
      <c r="C96" s="43">
        <v>16.3</v>
      </c>
      <c r="D96" s="44" t="s">
        <v>9</v>
      </c>
      <c r="E96" s="21"/>
      <c r="F96" s="21">
        <f t="shared" si="7"/>
        <v>0</v>
      </c>
    </row>
    <row r="97" spans="1:6" ht="25.5" x14ac:dyDescent="0.25">
      <c r="A97" s="110">
        <f t="shared" si="8"/>
        <v>2.5000000000000004</v>
      </c>
      <c r="B97" s="51" t="s">
        <v>132</v>
      </c>
      <c r="C97" s="43">
        <v>64.83</v>
      </c>
      <c r="D97" s="44" t="s">
        <v>9</v>
      </c>
      <c r="E97" s="21"/>
      <c r="F97" s="21">
        <f t="shared" si="7"/>
        <v>0</v>
      </c>
    </row>
    <row r="98" spans="1:6" x14ac:dyDescent="0.25">
      <c r="A98" s="110"/>
      <c r="B98" s="51"/>
      <c r="C98" s="43"/>
      <c r="D98" s="44"/>
      <c r="E98" s="21"/>
      <c r="F98" s="21"/>
    </row>
    <row r="99" spans="1:6" x14ac:dyDescent="0.25">
      <c r="A99" s="83">
        <v>3</v>
      </c>
      <c r="B99" s="61" t="s">
        <v>97</v>
      </c>
      <c r="C99" s="43"/>
      <c r="D99" s="44"/>
      <c r="E99" s="21"/>
      <c r="F99" s="21"/>
    </row>
    <row r="100" spans="1:6" x14ac:dyDescent="0.25">
      <c r="A100" s="110">
        <f>+A99+0.1</f>
        <v>3.1</v>
      </c>
      <c r="B100" s="50" t="s">
        <v>153</v>
      </c>
      <c r="C100" s="43">
        <v>11.93</v>
      </c>
      <c r="D100" s="44" t="s">
        <v>9</v>
      </c>
      <c r="E100" s="21"/>
      <c r="F100" s="21">
        <f t="shared" si="7"/>
        <v>0</v>
      </c>
    </row>
    <row r="101" spans="1:6" x14ac:dyDescent="0.25">
      <c r="A101" s="110">
        <f t="shared" ref="A101:A107" si="9">+A100+0.1</f>
        <v>3.2</v>
      </c>
      <c r="B101" s="50" t="s">
        <v>154</v>
      </c>
      <c r="C101" s="43">
        <v>0.69</v>
      </c>
      <c r="D101" s="44" t="s">
        <v>9</v>
      </c>
      <c r="E101" s="21"/>
      <c r="F101" s="21">
        <f t="shared" si="7"/>
        <v>0</v>
      </c>
    </row>
    <row r="102" spans="1:6" x14ac:dyDescent="0.25">
      <c r="A102" s="110">
        <f t="shared" si="9"/>
        <v>3.3000000000000003</v>
      </c>
      <c r="B102" s="50" t="s">
        <v>272</v>
      </c>
      <c r="C102" s="43">
        <v>6.57</v>
      </c>
      <c r="D102" s="44" t="s">
        <v>9</v>
      </c>
      <c r="E102" s="21"/>
      <c r="F102" s="21">
        <f t="shared" si="7"/>
        <v>0</v>
      </c>
    </row>
    <row r="103" spans="1:6" x14ac:dyDescent="0.25">
      <c r="A103" s="110">
        <f t="shared" si="9"/>
        <v>3.4000000000000004</v>
      </c>
      <c r="B103" s="50" t="s">
        <v>155</v>
      </c>
      <c r="C103" s="43">
        <v>16.87</v>
      </c>
      <c r="D103" s="44" t="s">
        <v>9</v>
      </c>
      <c r="E103" s="21"/>
      <c r="F103" s="21">
        <f t="shared" si="7"/>
        <v>0</v>
      </c>
    </row>
    <row r="104" spans="1:6" x14ac:dyDescent="0.25">
      <c r="A104" s="110">
        <f t="shared" si="9"/>
        <v>3.5000000000000004</v>
      </c>
      <c r="B104" s="50" t="s">
        <v>270</v>
      </c>
      <c r="C104" s="43">
        <v>1.53</v>
      </c>
      <c r="D104" s="44" t="s">
        <v>9</v>
      </c>
      <c r="E104" s="21"/>
      <c r="F104" s="21">
        <f t="shared" si="7"/>
        <v>0</v>
      </c>
    </row>
    <row r="105" spans="1:6" x14ac:dyDescent="0.25">
      <c r="A105" s="110">
        <f t="shared" si="9"/>
        <v>3.6000000000000005</v>
      </c>
      <c r="B105" s="50" t="s">
        <v>271</v>
      </c>
      <c r="C105" s="43">
        <v>1.1000000000000001</v>
      </c>
      <c r="D105" s="44" t="s">
        <v>9</v>
      </c>
      <c r="E105" s="21"/>
      <c r="F105" s="21">
        <f t="shared" si="7"/>
        <v>0</v>
      </c>
    </row>
    <row r="106" spans="1:6" x14ac:dyDescent="0.25">
      <c r="A106" s="110">
        <f t="shared" si="9"/>
        <v>3.7000000000000006</v>
      </c>
      <c r="B106" s="50" t="s">
        <v>156</v>
      </c>
      <c r="C106" s="43">
        <v>8.01</v>
      </c>
      <c r="D106" s="44" t="s">
        <v>9</v>
      </c>
      <c r="E106" s="21"/>
      <c r="F106" s="21">
        <f t="shared" si="7"/>
        <v>0</v>
      </c>
    </row>
    <row r="107" spans="1:6" x14ac:dyDescent="0.25">
      <c r="A107" s="110">
        <f t="shared" si="9"/>
        <v>3.8000000000000007</v>
      </c>
      <c r="B107" s="60" t="s">
        <v>157</v>
      </c>
      <c r="C107" s="43">
        <v>2.1900000000000004</v>
      </c>
      <c r="D107" s="44" t="s">
        <v>9</v>
      </c>
      <c r="E107" s="21"/>
      <c r="F107" s="21">
        <f t="shared" si="7"/>
        <v>0</v>
      </c>
    </row>
    <row r="108" spans="1:6" x14ac:dyDescent="0.25">
      <c r="A108" s="130"/>
      <c r="B108" s="60"/>
      <c r="C108" s="43"/>
      <c r="D108" s="44"/>
      <c r="E108" s="21"/>
      <c r="F108" s="21"/>
    </row>
    <row r="109" spans="1:6" x14ac:dyDescent="0.25">
      <c r="A109" s="83">
        <v>4</v>
      </c>
      <c r="B109" s="61" t="s">
        <v>98</v>
      </c>
      <c r="C109" s="43"/>
      <c r="D109" s="44"/>
      <c r="E109" s="21"/>
      <c r="F109" s="21"/>
    </row>
    <row r="110" spans="1:6" x14ac:dyDescent="0.25">
      <c r="A110" s="110">
        <f>+A109+0.1</f>
        <v>4.0999999999999996</v>
      </c>
      <c r="B110" s="60" t="s">
        <v>99</v>
      </c>
      <c r="C110" s="43">
        <v>32.85</v>
      </c>
      <c r="D110" s="44" t="s">
        <v>11</v>
      </c>
      <c r="E110" s="21"/>
      <c r="F110" s="21">
        <f t="shared" si="7"/>
        <v>0</v>
      </c>
    </row>
    <row r="111" spans="1:6" x14ac:dyDescent="0.25">
      <c r="A111" s="110">
        <f t="shared" ref="A111:A117" si="10">+A110+0.1</f>
        <v>4.1999999999999993</v>
      </c>
      <c r="B111" s="60" t="s">
        <v>304</v>
      </c>
      <c r="C111" s="43">
        <v>67.5</v>
      </c>
      <c r="D111" s="44" t="s">
        <v>11</v>
      </c>
      <c r="E111" s="21"/>
      <c r="F111" s="21">
        <f t="shared" si="7"/>
        <v>0</v>
      </c>
    </row>
    <row r="112" spans="1:6" x14ac:dyDescent="0.25">
      <c r="A112" s="110">
        <f t="shared" si="10"/>
        <v>4.2999999999999989</v>
      </c>
      <c r="B112" s="60" t="s">
        <v>80</v>
      </c>
      <c r="C112" s="43">
        <v>39.5</v>
      </c>
      <c r="D112" s="44" t="s">
        <v>11</v>
      </c>
      <c r="E112" s="21"/>
      <c r="F112" s="21">
        <f t="shared" si="7"/>
        <v>0</v>
      </c>
    </row>
    <row r="113" spans="1:6" x14ac:dyDescent="0.25">
      <c r="A113" s="110">
        <f t="shared" si="10"/>
        <v>4.3999999999999986</v>
      </c>
      <c r="B113" s="62" t="s">
        <v>89</v>
      </c>
      <c r="C113" s="63">
        <v>53.68</v>
      </c>
      <c r="D113" s="44" t="s">
        <v>11</v>
      </c>
      <c r="E113" s="23"/>
      <c r="F113" s="23">
        <f t="shared" si="7"/>
        <v>0</v>
      </c>
    </row>
    <row r="114" spans="1:6" x14ac:dyDescent="0.25">
      <c r="A114" s="110">
        <f t="shared" si="10"/>
        <v>4.4999999999999982</v>
      </c>
      <c r="B114" s="62" t="s">
        <v>81</v>
      </c>
      <c r="C114" s="63">
        <v>132</v>
      </c>
      <c r="D114" s="44" t="s">
        <v>10</v>
      </c>
      <c r="E114" s="23"/>
      <c r="F114" s="23">
        <f t="shared" si="7"/>
        <v>0</v>
      </c>
    </row>
    <row r="115" spans="1:6" x14ac:dyDescent="0.25">
      <c r="A115" s="110">
        <f t="shared" si="10"/>
        <v>4.5999999999999979</v>
      </c>
      <c r="B115" s="60" t="s">
        <v>106</v>
      </c>
      <c r="C115" s="43">
        <v>81.569999999999993</v>
      </c>
      <c r="D115" s="44" t="s">
        <v>11</v>
      </c>
      <c r="E115" s="21"/>
      <c r="F115" s="21">
        <f t="shared" si="7"/>
        <v>0</v>
      </c>
    </row>
    <row r="116" spans="1:6" x14ac:dyDescent="0.25">
      <c r="A116" s="110">
        <f t="shared" si="10"/>
        <v>4.6999999999999975</v>
      </c>
      <c r="B116" s="60" t="s">
        <v>107</v>
      </c>
      <c r="C116" s="43">
        <v>1</v>
      </c>
      <c r="D116" s="44" t="s">
        <v>37</v>
      </c>
      <c r="E116" s="21"/>
      <c r="F116" s="21">
        <f t="shared" si="7"/>
        <v>0</v>
      </c>
    </row>
    <row r="117" spans="1:6" ht="25.5" x14ac:dyDescent="0.25">
      <c r="A117" s="110">
        <f t="shared" si="10"/>
        <v>4.7999999999999972</v>
      </c>
      <c r="B117" s="60" t="s">
        <v>82</v>
      </c>
      <c r="C117" s="43">
        <v>61.2</v>
      </c>
      <c r="D117" s="44" t="s">
        <v>10</v>
      </c>
      <c r="E117" s="21"/>
      <c r="F117" s="21">
        <f t="shared" si="7"/>
        <v>0</v>
      </c>
    </row>
    <row r="118" spans="1:6" x14ac:dyDescent="0.25">
      <c r="A118" s="131"/>
      <c r="B118" s="5"/>
      <c r="C118" s="43"/>
      <c r="D118" s="44"/>
      <c r="E118" s="21"/>
      <c r="F118" s="21"/>
    </row>
    <row r="119" spans="1:6" x14ac:dyDescent="0.25">
      <c r="A119" s="83">
        <v>5</v>
      </c>
      <c r="B119" s="61" t="s">
        <v>100</v>
      </c>
      <c r="C119" s="43"/>
      <c r="D119" s="44"/>
      <c r="E119" s="21"/>
      <c r="F119" s="21"/>
    </row>
    <row r="120" spans="1:6" x14ac:dyDescent="0.25">
      <c r="A120" s="110">
        <f>+A119+0.1</f>
        <v>5.0999999999999996</v>
      </c>
      <c r="B120" s="60" t="s">
        <v>110</v>
      </c>
      <c r="C120" s="43">
        <v>27.95</v>
      </c>
      <c r="D120" s="44" t="s">
        <v>9</v>
      </c>
      <c r="E120" s="21"/>
      <c r="F120" s="21">
        <f t="shared" si="7"/>
        <v>0</v>
      </c>
    </row>
    <row r="121" spans="1:6" x14ac:dyDescent="0.25">
      <c r="A121" s="110">
        <f>+A120+0.1</f>
        <v>5.1999999999999993</v>
      </c>
      <c r="B121" s="60" t="s">
        <v>12</v>
      </c>
      <c r="C121" s="43">
        <v>1.28</v>
      </c>
      <c r="D121" s="44" t="s">
        <v>9</v>
      </c>
      <c r="E121" s="21"/>
      <c r="F121" s="21">
        <f t="shared" si="7"/>
        <v>0</v>
      </c>
    </row>
    <row r="122" spans="1:6" ht="25.5" x14ac:dyDescent="0.25">
      <c r="A122" s="110">
        <f t="shared" ref="A122:A128" si="11">+A121+0.1</f>
        <v>5.2999999999999989</v>
      </c>
      <c r="B122" s="60" t="s">
        <v>158</v>
      </c>
      <c r="C122" s="43">
        <v>25.34</v>
      </c>
      <c r="D122" s="44" t="s">
        <v>9</v>
      </c>
      <c r="E122" s="21"/>
      <c r="F122" s="21">
        <f t="shared" si="7"/>
        <v>0</v>
      </c>
    </row>
    <row r="123" spans="1:6" ht="25.5" x14ac:dyDescent="0.25">
      <c r="A123" s="110">
        <f t="shared" si="11"/>
        <v>5.3999999999999986</v>
      </c>
      <c r="B123" s="51" t="s">
        <v>171</v>
      </c>
      <c r="C123" s="43">
        <v>33.54</v>
      </c>
      <c r="D123" s="44" t="s">
        <v>9</v>
      </c>
      <c r="E123" s="21"/>
      <c r="F123" s="21">
        <f t="shared" si="7"/>
        <v>0</v>
      </c>
    </row>
    <row r="124" spans="1:6" x14ac:dyDescent="0.25">
      <c r="A124" s="110">
        <f t="shared" si="11"/>
        <v>5.4999999999999982</v>
      </c>
      <c r="B124" s="5" t="s">
        <v>289</v>
      </c>
      <c r="C124" s="43">
        <v>22.7</v>
      </c>
      <c r="D124" s="44" t="s">
        <v>10</v>
      </c>
      <c r="E124" s="21"/>
      <c r="F124" s="21">
        <f t="shared" si="7"/>
        <v>0</v>
      </c>
    </row>
    <row r="125" spans="1:6" x14ac:dyDescent="0.25">
      <c r="A125" s="110">
        <f t="shared" si="11"/>
        <v>5.5999999999999979</v>
      </c>
      <c r="B125" s="5" t="s">
        <v>273</v>
      </c>
      <c r="C125" s="43">
        <v>18.3</v>
      </c>
      <c r="D125" s="44" t="s">
        <v>10</v>
      </c>
      <c r="E125" s="21"/>
      <c r="F125" s="21">
        <f t="shared" si="7"/>
        <v>0</v>
      </c>
    </row>
    <row r="126" spans="1:6" x14ac:dyDescent="0.25">
      <c r="A126" s="110">
        <f t="shared" si="11"/>
        <v>5.6999999999999975</v>
      </c>
      <c r="B126" s="60" t="s">
        <v>290</v>
      </c>
      <c r="C126" s="43">
        <v>5</v>
      </c>
      <c r="D126" s="44" t="s">
        <v>8</v>
      </c>
      <c r="E126" s="21"/>
      <c r="F126" s="21">
        <f t="shared" si="7"/>
        <v>0</v>
      </c>
    </row>
    <row r="127" spans="1:6" x14ac:dyDescent="0.25">
      <c r="A127" s="110">
        <f t="shared" si="11"/>
        <v>5.7999999999999972</v>
      </c>
      <c r="B127" s="60" t="s">
        <v>291</v>
      </c>
      <c r="C127" s="43">
        <v>3</v>
      </c>
      <c r="D127" s="44" t="s">
        <v>8</v>
      </c>
      <c r="E127" s="21"/>
      <c r="F127" s="21">
        <f t="shared" si="7"/>
        <v>0</v>
      </c>
    </row>
    <row r="128" spans="1:6" x14ac:dyDescent="0.25">
      <c r="A128" s="110">
        <f t="shared" si="11"/>
        <v>5.8999999999999968</v>
      </c>
      <c r="B128" s="60" t="s">
        <v>292</v>
      </c>
      <c r="C128" s="43">
        <v>4</v>
      </c>
      <c r="D128" s="44" t="s">
        <v>8</v>
      </c>
      <c r="E128" s="21"/>
      <c r="F128" s="21">
        <f t="shared" si="7"/>
        <v>0</v>
      </c>
    </row>
    <row r="129" spans="1:6" x14ac:dyDescent="0.25">
      <c r="A129" s="129">
        <v>5.0999999999999996</v>
      </c>
      <c r="B129" s="60" t="s">
        <v>257</v>
      </c>
      <c r="C129" s="43">
        <v>3</v>
      </c>
      <c r="D129" s="44" t="s">
        <v>8</v>
      </c>
      <c r="E129" s="21"/>
      <c r="F129" s="21">
        <f t="shared" si="7"/>
        <v>0</v>
      </c>
    </row>
    <row r="130" spans="1:6" ht="25.5" x14ac:dyDescent="0.25">
      <c r="A130" s="129">
        <f>+A129+0.01</f>
        <v>5.1099999999999994</v>
      </c>
      <c r="B130" s="60" t="s">
        <v>196</v>
      </c>
      <c r="C130" s="43">
        <v>4</v>
      </c>
      <c r="D130" s="44" t="s">
        <v>8</v>
      </c>
      <c r="E130" s="21"/>
      <c r="F130" s="21">
        <f t="shared" si="7"/>
        <v>0</v>
      </c>
    </row>
    <row r="131" spans="1:6" x14ac:dyDescent="0.25">
      <c r="A131" s="129">
        <f t="shared" ref="A131:A132" si="12">+A130+0.01</f>
        <v>5.1199999999999992</v>
      </c>
      <c r="B131" s="60" t="s">
        <v>243</v>
      </c>
      <c r="C131" s="43">
        <v>4</v>
      </c>
      <c r="D131" s="44" t="s">
        <v>8</v>
      </c>
      <c r="E131" s="21"/>
      <c r="F131" s="21">
        <f t="shared" si="7"/>
        <v>0</v>
      </c>
    </row>
    <row r="132" spans="1:6" x14ac:dyDescent="0.25">
      <c r="A132" s="129">
        <f t="shared" si="12"/>
        <v>5.129999999999999</v>
      </c>
      <c r="B132" s="5" t="s">
        <v>51</v>
      </c>
      <c r="C132" s="43">
        <v>1</v>
      </c>
      <c r="D132" s="44" t="s">
        <v>8</v>
      </c>
      <c r="E132" s="21"/>
      <c r="F132" s="21">
        <f t="shared" si="7"/>
        <v>0</v>
      </c>
    </row>
    <row r="133" spans="1:6" x14ac:dyDescent="0.25">
      <c r="A133" s="131"/>
      <c r="B133" s="5"/>
      <c r="C133" s="43"/>
      <c r="D133" s="44"/>
      <c r="E133" s="21"/>
      <c r="F133" s="21"/>
    </row>
    <row r="134" spans="1:6" ht="25.5" x14ac:dyDescent="0.25">
      <c r="A134" s="83">
        <v>6</v>
      </c>
      <c r="B134" s="61" t="s">
        <v>52</v>
      </c>
      <c r="C134" s="43"/>
      <c r="D134" s="44"/>
      <c r="E134" s="21"/>
      <c r="F134" s="21"/>
    </row>
    <row r="135" spans="1:6" x14ac:dyDescent="0.25">
      <c r="A135" s="110">
        <f>+A134+0.1</f>
        <v>6.1</v>
      </c>
      <c r="B135" s="60" t="s">
        <v>38</v>
      </c>
      <c r="C135" s="43">
        <v>67.900000000000006</v>
      </c>
      <c r="D135" s="44" t="s">
        <v>10</v>
      </c>
      <c r="E135" s="21"/>
      <c r="F135" s="21">
        <f t="shared" si="7"/>
        <v>0</v>
      </c>
    </row>
    <row r="136" spans="1:6" x14ac:dyDescent="0.25">
      <c r="A136" s="110">
        <f t="shared" ref="A136:A138" si="13">+A135+0.1</f>
        <v>6.1999999999999993</v>
      </c>
      <c r="B136" s="64" t="s">
        <v>53</v>
      </c>
      <c r="C136" s="43">
        <v>4</v>
      </c>
      <c r="D136" s="44" t="s">
        <v>8</v>
      </c>
      <c r="E136" s="21"/>
      <c r="F136" s="21">
        <f t="shared" si="7"/>
        <v>0</v>
      </c>
    </row>
    <row r="137" spans="1:6" ht="38.25" x14ac:dyDescent="0.25">
      <c r="A137" s="110">
        <f t="shared" si="13"/>
        <v>6.2999999999999989</v>
      </c>
      <c r="B137" s="64" t="s">
        <v>54</v>
      </c>
      <c r="C137" s="43">
        <v>4</v>
      </c>
      <c r="D137" s="44" t="s">
        <v>8</v>
      </c>
      <c r="E137" s="21"/>
      <c r="F137" s="21">
        <f t="shared" si="7"/>
        <v>0</v>
      </c>
    </row>
    <row r="138" spans="1:6" x14ac:dyDescent="0.25">
      <c r="A138" s="110">
        <f t="shared" si="13"/>
        <v>6.3999999999999986</v>
      </c>
      <c r="B138" s="60" t="s">
        <v>39</v>
      </c>
      <c r="C138" s="43">
        <v>1</v>
      </c>
      <c r="D138" s="44" t="s">
        <v>8</v>
      </c>
      <c r="E138" s="21"/>
      <c r="F138" s="21">
        <f t="shared" si="7"/>
        <v>0</v>
      </c>
    </row>
    <row r="139" spans="1:6" x14ac:dyDescent="0.25">
      <c r="A139" s="122"/>
      <c r="B139" s="114" t="s">
        <v>48</v>
      </c>
      <c r="C139" s="53"/>
      <c r="D139" s="54"/>
      <c r="E139" s="26"/>
      <c r="F139" s="115">
        <f>ROUND(SUBTOTAL(9,(F86:F138)),2)</f>
        <v>0</v>
      </c>
    </row>
    <row r="140" spans="1:6" x14ac:dyDescent="0.25">
      <c r="A140" s="110"/>
      <c r="B140" s="60"/>
      <c r="C140" s="43"/>
      <c r="D140" s="44"/>
      <c r="E140" s="21"/>
      <c r="F140" s="21"/>
    </row>
    <row r="141" spans="1:6" ht="38.25" x14ac:dyDescent="0.25">
      <c r="A141" s="39" t="s">
        <v>56</v>
      </c>
      <c r="B141" s="34" t="s">
        <v>279</v>
      </c>
      <c r="C141" s="43"/>
      <c r="D141" s="44"/>
      <c r="E141" s="21"/>
      <c r="F141" s="21"/>
    </row>
    <row r="142" spans="1:6" x14ac:dyDescent="0.25">
      <c r="A142" s="132"/>
      <c r="B142" s="65"/>
      <c r="C142" s="66"/>
      <c r="D142" s="67"/>
      <c r="E142" s="24"/>
      <c r="F142" s="24"/>
    </row>
    <row r="143" spans="1:6" x14ac:dyDescent="0.25">
      <c r="A143" s="83">
        <v>1</v>
      </c>
      <c r="B143" s="57" t="s">
        <v>49</v>
      </c>
      <c r="C143" s="43"/>
      <c r="D143" s="44"/>
      <c r="E143" s="21"/>
      <c r="F143" s="21"/>
    </row>
    <row r="144" spans="1:6" x14ac:dyDescent="0.25">
      <c r="A144" s="110">
        <f>+A143+0.1</f>
        <v>1.1000000000000001</v>
      </c>
      <c r="B144" s="58" t="s">
        <v>50</v>
      </c>
      <c r="C144" s="43">
        <v>400</v>
      </c>
      <c r="D144" s="44" t="s">
        <v>11</v>
      </c>
      <c r="E144" s="21"/>
      <c r="F144" s="21">
        <f>ROUND(C144*E144,2)</f>
        <v>0</v>
      </c>
    </row>
    <row r="145" spans="1:6" x14ac:dyDescent="0.25">
      <c r="A145" s="110">
        <f t="shared" ref="A145:A147" si="14">+A144+0.1</f>
        <v>1.2000000000000002</v>
      </c>
      <c r="B145" s="58" t="s">
        <v>216</v>
      </c>
      <c r="C145" s="43">
        <v>11</v>
      </c>
      <c r="D145" s="44" t="s">
        <v>8</v>
      </c>
      <c r="E145" s="21"/>
      <c r="F145" s="21">
        <f t="shared" ref="F145:F200" si="15">ROUND(C145*E145,2)</f>
        <v>0</v>
      </c>
    </row>
    <row r="146" spans="1:6" x14ac:dyDescent="0.25">
      <c r="A146" s="110">
        <f t="shared" si="14"/>
        <v>1.3000000000000003</v>
      </c>
      <c r="B146" s="58" t="s">
        <v>215</v>
      </c>
      <c r="C146" s="43">
        <v>80</v>
      </c>
      <c r="D146" s="44" t="s">
        <v>11</v>
      </c>
      <c r="E146" s="21"/>
      <c r="F146" s="21">
        <f t="shared" si="15"/>
        <v>0</v>
      </c>
    </row>
    <row r="147" spans="1:6" x14ac:dyDescent="0.25">
      <c r="A147" s="110">
        <f t="shared" si="14"/>
        <v>1.4000000000000004</v>
      </c>
      <c r="B147" s="58" t="s">
        <v>210</v>
      </c>
      <c r="C147" s="43">
        <v>96</v>
      </c>
      <c r="D147" s="44" t="s">
        <v>9</v>
      </c>
      <c r="E147" s="21"/>
      <c r="F147" s="21">
        <f t="shared" si="15"/>
        <v>0</v>
      </c>
    </row>
    <row r="148" spans="1:6" x14ac:dyDescent="0.25">
      <c r="A148" s="133"/>
      <c r="B148" s="68"/>
      <c r="C148" s="66"/>
      <c r="D148" s="67"/>
      <c r="E148" s="24"/>
      <c r="F148" s="21"/>
    </row>
    <row r="149" spans="1:6" x14ac:dyDescent="0.25">
      <c r="A149" s="83">
        <v>2</v>
      </c>
      <c r="B149" s="49" t="s">
        <v>21</v>
      </c>
      <c r="C149" s="43"/>
      <c r="D149" s="44"/>
      <c r="E149" s="21"/>
      <c r="F149" s="21"/>
    </row>
    <row r="150" spans="1:6" ht="25.5" x14ac:dyDescent="0.25">
      <c r="A150" s="110">
        <f>+A149+0.1</f>
        <v>2.1</v>
      </c>
      <c r="B150" s="50" t="s">
        <v>30</v>
      </c>
      <c r="C150" s="43">
        <v>415.52000000000004</v>
      </c>
      <c r="D150" s="44" t="s">
        <v>9</v>
      </c>
      <c r="E150" s="21"/>
      <c r="F150" s="21">
        <f t="shared" si="15"/>
        <v>0</v>
      </c>
    </row>
    <row r="151" spans="1:6" ht="25.5" x14ac:dyDescent="0.25">
      <c r="A151" s="110">
        <f t="shared" ref="A151:A154" si="16">+A150+0.1</f>
        <v>2.2000000000000002</v>
      </c>
      <c r="B151" s="50" t="s">
        <v>298</v>
      </c>
      <c r="C151" s="43">
        <v>57.24</v>
      </c>
      <c r="D151" s="44" t="s">
        <v>9</v>
      </c>
      <c r="E151" s="21"/>
      <c r="F151" s="21">
        <f t="shared" si="15"/>
        <v>0</v>
      </c>
    </row>
    <row r="152" spans="1:6" s="16" customFormat="1" ht="25.5" x14ac:dyDescent="0.25">
      <c r="A152" s="110">
        <f t="shared" si="16"/>
        <v>2.3000000000000003</v>
      </c>
      <c r="B152" s="51" t="s">
        <v>297</v>
      </c>
      <c r="C152" s="43">
        <v>858.6</v>
      </c>
      <c r="D152" s="44" t="s">
        <v>300</v>
      </c>
      <c r="E152" s="21"/>
      <c r="F152" s="21">
        <f t="shared" si="15"/>
        <v>0</v>
      </c>
    </row>
    <row r="153" spans="1:6" ht="25.5" x14ac:dyDescent="0.25">
      <c r="A153" s="110">
        <f t="shared" si="16"/>
        <v>2.4000000000000004</v>
      </c>
      <c r="B153" s="60" t="s">
        <v>22</v>
      </c>
      <c r="C153" s="43">
        <v>57.24</v>
      </c>
      <c r="D153" s="44" t="s">
        <v>9</v>
      </c>
      <c r="E153" s="21"/>
      <c r="F153" s="21">
        <f t="shared" si="15"/>
        <v>0</v>
      </c>
    </row>
    <row r="154" spans="1:6" ht="25.5" x14ac:dyDescent="0.25">
      <c r="A154" s="110">
        <f t="shared" si="16"/>
        <v>2.5000000000000004</v>
      </c>
      <c r="B154" s="51" t="s">
        <v>171</v>
      </c>
      <c r="C154" s="43">
        <v>429.94</v>
      </c>
      <c r="D154" s="44" t="s">
        <v>9</v>
      </c>
      <c r="E154" s="21"/>
      <c r="F154" s="21">
        <f t="shared" si="15"/>
        <v>0</v>
      </c>
    </row>
    <row r="155" spans="1:6" x14ac:dyDescent="0.25">
      <c r="A155" s="110"/>
      <c r="B155" s="51"/>
      <c r="C155" s="43"/>
      <c r="D155" s="44"/>
      <c r="E155" s="21"/>
      <c r="F155" s="21"/>
    </row>
    <row r="156" spans="1:6" x14ac:dyDescent="0.25">
      <c r="A156" s="83">
        <v>3</v>
      </c>
      <c r="B156" s="61" t="s">
        <v>97</v>
      </c>
      <c r="C156" s="43"/>
      <c r="D156" s="44"/>
      <c r="E156" s="21"/>
      <c r="F156" s="21"/>
    </row>
    <row r="157" spans="1:6" x14ac:dyDescent="0.25">
      <c r="A157" s="110">
        <f>+A156+0.1</f>
        <v>3.1</v>
      </c>
      <c r="B157" s="50" t="s">
        <v>153</v>
      </c>
      <c r="C157" s="43">
        <v>15.39</v>
      </c>
      <c r="D157" s="44" t="s">
        <v>9</v>
      </c>
      <c r="E157" s="21"/>
      <c r="F157" s="21">
        <f t="shared" si="15"/>
        <v>0</v>
      </c>
    </row>
    <row r="158" spans="1:6" x14ac:dyDescent="0.25">
      <c r="A158" s="110">
        <f t="shared" ref="A158:A159" si="17">+A157+0.1</f>
        <v>3.2</v>
      </c>
      <c r="B158" s="50" t="s">
        <v>154</v>
      </c>
      <c r="C158" s="43">
        <v>3.77</v>
      </c>
      <c r="D158" s="44" t="s">
        <v>9</v>
      </c>
      <c r="E158" s="21"/>
      <c r="F158" s="21">
        <f t="shared" si="15"/>
        <v>0</v>
      </c>
    </row>
    <row r="159" spans="1:6" x14ac:dyDescent="0.25">
      <c r="A159" s="110">
        <f t="shared" si="17"/>
        <v>3.3000000000000003</v>
      </c>
      <c r="B159" s="50" t="s">
        <v>272</v>
      </c>
      <c r="C159" s="43">
        <v>25.87</v>
      </c>
      <c r="D159" s="44" t="s">
        <v>9</v>
      </c>
      <c r="E159" s="21"/>
      <c r="F159" s="21">
        <f t="shared" si="15"/>
        <v>0</v>
      </c>
    </row>
    <row r="160" spans="1:6" x14ac:dyDescent="0.25">
      <c r="A160" s="110">
        <f>+A159+0.1</f>
        <v>3.4000000000000004</v>
      </c>
      <c r="B160" s="50" t="s">
        <v>282</v>
      </c>
      <c r="C160" s="43">
        <v>16.87</v>
      </c>
      <c r="D160" s="44" t="s">
        <v>9</v>
      </c>
      <c r="E160" s="21"/>
      <c r="F160" s="21">
        <f t="shared" si="15"/>
        <v>0</v>
      </c>
    </row>
    <row r="161" spans="1:6" x14ac:dyDescent="0.25">
      <c r="A161" s="110">
        <f t="shared" ref="A161:A165" si="18">+A160+0.1</f>
        <v>3.5000000000000004</v>
      </c>
      <c r="B161" s="50" t="s">
        <v>281</v>
      </c>
      <c r="C161" s="43">
        <v>17.87</v>
      </c>
      <c r="D161" s="44" t="s">
        <v>280</v>
      </c>
      <c r="E161" s="21"/>
      <c r="F161" s="21">
        <f t="shared" si="15"/>
        <v>0</v>
      </c>
    </row>
    <row r="162" spans="1:6" x14ac:dyDescent="0.25">
      <c r="A162" s="110">
        <f t="shared" si="18"/>
        <v>3.6000000000000005</v>
      </c>
      <c r="B162" s="50" t="s">
        <v>283</v>
      </c>
      <c r="C162" s="43">
        <v>3.12</v>
      </c>
      <c r="D162" s="44" t="s">
        <v>9</v>
      </c>
      <c r="E162" s="21"/>
      <c r="F162" s="21">
        <f t="shared" si="15"/>
        <v>0</v>
      </c>
    </row>
    <row r="163" spans="1:6" x14ac:dyDescent="0.25">
      <c r="A163" s="110">
        <f t="shared" si="18"/>
        <v>3.7000000000000006</v>
      </c>
      <c r="B163" s="50" t="s">
        <v>284</v>
      </c>
      <c r="C163" s="43">
        <v>1.36</v>
      </c>
      <c r="D163" s="44" t="s">
        <v>9</v>
      </c>
      <c r="E163" s="21"/>
      <c r="F163" s="21">
        <f t="shared" si="15"/>
        <v>0</v>
      </c>
    </row>
    <row r="164" spans="1:6" x14ac:dyDescent="0.25">
      <c r="A164" s="110">
        <f t="shared" si="18"/>
        <v>3.8000000000000007</v>
      </c>
      <c r="B164" s="50" t="s">
        <v>285</v>
      </c>
      <c r="C164" s="43">
        <v>1.1299999999999999</v>
      </c>
      <c r="D164" s="44" t="s">
        <v>9</v>
      </c>
      <c r="E164" s="21"/>
      <c r="F164" s="21">
        <f t="shared" si="15"/>
        <v>0</v>
      </c>
    </row>
    <row r="165" spans="1:6" x14ac:dyDescent="0.25">
      <c r="A165" s="110">
        <f t="shared" si="18"/>
        <v>3.9000000000000008</v>
      </c>
      <c r="B165" s="50" t="s">
        <v>156</v>
      </c>
      <c r="C165" s="43">
        <v>23.36</v>
      </c>
      <c r="D165" s="44" t="s">
        <v>9</v>
      </c>
      <c r="E165" s="21"/>
      <c r="F165" s="21">
        <f t="shared" si="15"/>
        <v>0</v>
      </c>
    </row>
    <row r="166" spans="1:6" x14ac:dyDescent="0.25">
      <c r="A166" s="129">
        <v>3.1</v>
      </c>
      <c r="B166" s="60" t="s">
        <v>157</v>
      </c>
      <c r="C166" s="43">
        <v>6.47</v>
      </c>
      <c r="D166" s="44" t="s">
        <v>9</v>
      </c>
      <c r="E166" s="21"/>
      <c r="F166" s="21">
        <f t="shared" si="15"/>
        <v>0</v>
      </c>
    </row>
    <row r="167" spans="1:6" x14ac:dyDescent="0.25">
      <c r="A167" s="130"/>
      <c r="B167" s="60"/>
      <c r="C167" s="43"/>
      <c r="D167" s="44"/>
      <c r="E167" s="21"/>
      <c r="F167" s="21"/>
    </row>
    <row r="168" spans="1:6" x14ac:dyDescent="0.25">
      <c r="A168" s="83">
        <v>4</v>
      </c>
      <c r="B168" s="61" t="s">
        <v>98</v>
      </c>
      <c r="C168" s="43"/>
      <c r="D168" s="44"/>
      <c r="E168" s="21"/>
      <c r="F168" s="21"/>
    </row>
    <row r="169" spans="1:6" x14ac:dyDescent="0.25">
      <c r="A169" s="110">
        <f>+A168+0.1</f>
        <v>4.0999999999999996</v>
      </c>
      <c r="B169" s="60" t="s">
        <v>99</v>
      </c>
      <c r="C169" s="43">
        <v>129.35</v>
      </c>
      <c r="D169" s="44" t="s">
        <v>11</v>
      </c>
      <c r="E169" s="21"/>
      <c r="F169" s="21">
        <f t="shared" si="15"/>
        <v>0</v>
      </c>
    </row>
    <row r="170" spans="1:6" x14ac:dyDescent="0.25">
      <c r="A170" s="110">
        <f t="shared" ref="A170:A176" si="19">+A169+0.1</f>
        <v>4.1999999999999993</v>
      </c>
      <c r="B170" s="60" t="s">
        <v>304</v>
      </c>
      <c r="C170" s="43">
        <v>185.54</v>
      </c>
      <c r="D170" s="44" t="s">
        <v>11</v>
      </c>
      <c r="E170" s="21"/>
      <c r="F170" s="21">
        <f t="shared" si="15"/>
        <v>0</v>
      </c>
    </row>
    <row r="171" spans="1:6" x14ac:dyDescent="0.25">
      <c r="A171" s="110">
        <f t="shared" si="19"/>
        <v>4.2999999999999989</v>
      </c>
      <c r="B171" s="60" t="s">
        <v>80</v>
      </c>
      <c r="C171" s="43">
        <v>131.54</v>
      </c>
      <c r="D171" s="44" t="s">
        <v>11</v>
      </c>
      <c r="E171" s="21"/>
      <c r="F171" s="21">
        <f t="shared" si="15"/>
        <v>0</v>
      </c>
    </row>
    <row r="172" spans="1:6" x14ac:dyDescent="0.25">
      <c r="A172" s="110">
        <f t="shared" si="19"/>
        <v>4.3999999999999986</v>
      </c>
      <c r="B172" s="60" t="s">
        <v>89</v>
      </c>
      <c r="C172" s="43">
        <v>155.76</v>
      </c>
      <c r="D172" s="44" t="s">
        <v>11</v>
      </c>
      <c r="E172" s="21"/>
      <c r="F172" s="21">
        <f t="shared" si="15"/>
        <v>0</v>
      </c>
    </row>
    <row r="173" spans="1:6" x14ac:dyDescent="0.25">
      <c r="A173" s="110">
        <f t="shared" si="19"/>
        <v>4.4999999999999982</v>
      </c>
      <c r="B173" s="60" t="s">
        <v>81</v>
      </c>
      <c r="C173" s="43">
        <v>82</v>
      </c>
      <c r="D173" s="44" t="s">
        <v>10</v>
      </c>
      <c r="E173" s="21"/>
      <c r="F173" s="21">
        <f t="shared" si="15"/>
        <v>0</v>
      </c>
    </row>
    <row r="174" spans="1:6" x14ac:dyDescent="0.25">
      <c r="A174" s="110">
        <f t="shared" si="19"/>
        <v>4.5999999999999979</v>
      </c>
      <c r="B174" s="62" t="s">
        <v>106</v>
      </c>
      <c r="C174" s="63">
        <v>155.76</v>
      </c>
      <c r="D174" s="69" t="s">
        <v>11</v>
      </c>
      <c r="E174" s="23"/>
      <c r="F174" s="23">
        <f t="shared" si="15"/>
        <v>0</v>
      </c>
    </row>
    <row r="175" spans="1:6" x14ac:dyDescent="0.25">
      <c r="A175" s="110">
        <f t="shared" si="19"/>
        <v>4.6999999999999975</v>
      </c>
      <c r="B175" s="62" t="s">
        <v>107</v>
      </c>
      <c r="C175" s="63">
        <v>1</v>
      </c>
      <c r="D175" s="69" t="s">
        <v>8</v>
      </c>
      <c r="E175" s="23"/>
      <c r="F175" s="23">
        <f t="shared" si="15"/>
        <v>0</v>
      </c>
    </row>
    <row r="176" spans="1:6" ht="25.5" x14ac:dyDescent="0.25">
      <c r="A176" s="110">
        <f t="shared" si="19"/>
        <v>4.7999999999999972</v>
      </c>
      <c r="B176" s="60" t="s">
        <v>82</v>
      </c>
      <c r="C176" s="43">
        <v>54</v>
      </c>
      <c r="D176" s="44" t="s">
        <v>10</v>
      </c>
      <c r="E176" s="21"/>
      <c r="F176" s="21">
        <f t="shared" si="15"/>
        <v>0</v>
      </c>
    </row>
    <row r="177" spans="1:6" x14ac:dyDescent="0.25">
      <c r="A177" s="133"/>
      <c r="B177" s="70"/>
      <c r="C177" s="66"/>
      <c r="D177" s="67"/>
      <c r="E177" s="24"/>
      <c r="F177" s="21"/>
    </row>
    <row r="178" spans="1:6" x14ac:dyDescent="0.25">
      <c r="A178" s="83">
        <v>5</v>
      </c>
      <c r="B178" s="61" t="s">
        <v>100</v>
      </c>
      <c r="C178" s="43"/>
      <c r="D178" s="44"/>
      <c r="E178" s="21"/>
      <c r="F178" s="21"/>
    </row>
    <row r="179" spans="1:6" x14ac:dyDescent="0.25">
      <c r="A179" s="110">
        <f>+A178+0.1</f>
        <v>5.0999999999999996</v>
      </c>
      <c r="B179" s="5" t="s">
        <v>293</v>
      </c>
      <c r="C179" s="43">
        <v>30</v>
      </c>
      <c r="D179" s="44" t="s">
        <v>10</v>
      </c>
      <c r="E179" s="21"/>
      <c r="F179" s="21">
        <f t="shared" si="15"/>
        <v>0</v>
      </c>
    </row>
    <row r="180" spans="1:6" x14ac:dyDescent="0.25">
      <c r="A180" s="110">
        <f t="shared" ref="A180:A187" si="20">+A179+0.1</f>
        <v>5.1999999999999993</v>
      </c>
      <c r="B180" s="5" t="s">
        <v>166</v>
      </c>
      <c r="C180" s="43">
        <v>20</v>
      </c>
      <c r="D180" s="44" t="s">
        <v>10</v>
      </c>
      <c r="E180" s="21"/>
      <c r="F180" s="21">
        <f t="shared" si="15"/>
        <v>0</v>
      </c>
    </row>
    <row r="181" spans="1:6" x14ac:dyDescent="0.25">
      <c r="A181" s="110">
        <f t="shared" si="20"/>
        <v>5.2999999999999989</v>
      </c>
      <c r="B181" s="5" t="s">
        <v>111</v>
      </c>
      <c r="C181" s="43">
        <v>5</v>
      </c>
      <c r="D181" s="44" t="s">
        <v>10</v>
      </c>
      <c r="E181" s="21"/>
      <c r="F181" s="21">
        <f t="shared" si="15"/>
        <v>0</v>
      </c>
    </row>
    <row r="182" spans="1:6" ht="25.5" x14ac:dyDescent="0.25">
      <c r="A182" s="110">
        <f t="shared" si="20"/>
        <v>5.3999999999999986</v>
      </c>
      <c r="B182" s="13" t="s">
        <v>167</v>
      </c>
      <c r="C182" s="43">
        <v>4</v>
      </c>
      <c r="D182" s="44" t="s">
        <v>8</v>
      </c>
      <c r="E182" s="21"/>
      <c r="F182" s="21">
        <f t="shared" si="15"/>
        <v>0</v>
      </c>
    </row>
    <row r="183" spans="1:6" ht="25.5" x14ac:dyDescent="0.25">
      <c r="A183" s="110">
        <f t="shared" si="20"/>
        <v>5.4999999999999982</v>
      </c>
      <c r="B183" s="60" t="s">
        <v>168</v>
      </c>
      <c r="C183" s="43">
        <v>4</v>
      </c>
      <c r="D183" s="44" t="s">
        <v>8</v>
      </c>
      <c r="E183" s="21"/>
      <c r="F183" s="21">
        <f t="shared" si="15"/>
        <v>0</v>
      </c>
    </row>
    <row r="184" spans="1:6" x14ac:dyDescent="0.25">
      <c r="A184" s="110">
        <f t="shared" si="20"/>
        <v>5.5999999999999979</v>
      </c>
      <c r="B184" s="71" t="s">
        <v>294</v>
      </c>
      <c r="C184" s="43">
        <v>3</v>
      </c>
      <c r="D184" s="44" t="s">
        <v>8</v>
      </c>
      <c r="E184" s="21"/>
      <c r="F184" s="21">
        <f t="shared" si="15"/>
        <v>0</v>
      </c>
    </row>
    <row r="185" spans="1:6" ht="25.5" x14ac:dyDescent="0.25">
      <c r="A185" s="110">
        <f t="shared" si="20"/>
        <v>5.6999999999999975</v>
      </c>
      <c r="B185" s="60" t="s">
        <v>295</v>
      </c>
      <c r="C185" s="43">
        <v>4</v>
      </c>
      <c r="D185" s="44" t="s">
        <v>8</v>
      </c>
      <c r="E185" s="21"/>
      <c r="F185" s="21">
        <f t="shared" si="15"/>
        <v>0</v>
      </c>
    </row>
    <row r="186" spans="1:6" x14ac:dyDescent="0.25">
      <c r="A186" s="110">
        <f t="shared" si="20"/>
        <v>5.7999999999999972</v>
      </c>
      <c r="B186" s="60" t="s">
        <v>169</v>
      </c>
      <c r="C186" s="43">
        <v>3</v>
      </c>
      <c r="D186" s="44" t="s">
        <v>8</v>
      </c>
      <c r="E186" s="21"/>
      <c r="F186" s="21">
        <f t="shared" si="15"/>
        <v>0</v>
      </c>
    </row>
    <row r="187" spans="1:6" ht="25.5" x14ac:dyDescent="0.25">
      <c r="A187" s="110">
        <f t="shared" si="20"/>
        <v>5.8999999999999968</v>
      </c>
      <c r="B187" s="60" t="s">
        <v>108</v>
      </c>
      <c r="C187" s="43">
        <v>4</v>
      </c>
      <c r="D187" s="44" t="s">
        <v>8</v>
      </c>
      <c r="E187" s="21"/>
      <c r="F187" s="21">
        <f t="shared" si="15"/>
        <v>0</v>
      </c>
    </row>
    <row r="188" spans="1:6" x14ac:dyDescent="0.25">
      <c r="A188" s="134">
        <v>5.0999999999999996</v>
      </c>
      <c r="B188" s="72" t="s">
        <v>109</v>
      </c>
      <c r="C188" s="53">
        <v>4</v>
      </c>
      <c r="D188" s="54" t="s">
        <v>8</v>
      </c>
      <c r="E188" s="26"/>
      <c r="F188" s="26">
        <f t="shared" si="15"/>
        <v>0</v>
      </c>
    </row>
    <row r="189" spans="1:6" x14ac:dyDescent="0.25">
      <c r="A189" s="129">
        <v>5.1100000000000003</v>
      </c>
      <c r="B189" s="5" t="s">
        <v>51</v>
      </c>
      <c r="C189" s="43">
        <v>1</v>
      </c>
      <c r="D189" s="44" t="s">
        <v>8</v>
      </c>
      <c r="E189" s="21"/>
      <c r="F189" s="21">
        <f t="shared" si="15"/>
        <v>0</v>
      </c>
    </row>
    <row r="190" spans="1:6" s="16" customFormat="1" ht="25.5" x14ac:dyDescent="0.25">
      <c r="A190" s="129">
        <v>5.12</v>
      </c>
      <c r="B190" s="13" t="s">
        <v>303</v>
      </c>
      <c r="C190" s="43">
        <v>1</v>
      </c>
      <c r="D190" s="44" t="s">
        <v>8</v>
      </c>
      <c r="E190" s="21"/>
      <c r="F190" s="21">
        <f t="shared" si="15"/>
        <v>0</v>
      </c>
    </row>
    <row r="191" spans="1:6" x14ac:dyDescent="0.25">
      <c r="A191" s="130"/>
      <c r="B191" s="5"/>
      <c r="C191" s="43"/>
      <c r="D191" s="44"/>
      <c r="E191" s="21"/>
      <c r="F191" s="21"/>
    </row>
    <row r="192" spans="1:6" ht="25.5" x14ac:dyDescent="0.25">
      <c r="A192" s="83">
        <v>6</v>
      </c>
      <c r="B192" s="61" t="s">
        <v>52</v>
      </c>
      <c r="C192" s="43"/>
      <c r="D192" s="44"/>
      <c r="E192" s="21"/>
      <c r="F192" s="21"/>
    </row>
    <row r="193" spans="1:6" x14ac:dyDescent="0.25">
      <c r="A193" s="110">
        <f>+A192+0.1</f>
        <v>6.1</v>
      </c>
      <c r="B193" s="60" t="s">
        <v>38</v>
      </c>
      <c r="C193" s="43">
        <v>77</v>
      </c>
      <c r="D193" s="44" t="s">
        <v>10</v>
      </c>
      <c r="E193" s="21"/>
      <c r="F193" s="21">
        <f t="shared" si="15"/>
        <v>0</v>
      </c>
    </row>
    <row r="194" spans="1:6" x14ac:dyDescent="0.25">
      <c r="A194" s="110">
        <f>+A193+0.1</f>
        <v>6.1999999999999993</v>
      </c>
      <c r="B194" s="64" t="s">
        <v>53</v>
      </c>
      <c r="C194" s="43">
        <v>25</v>
      </c>
      <c r="D194" s="44" t="s">
        <v>8</v>
      </c>
      <c r="E194" s="21"/>
      <c r="F194" s="21">
        <f t="shared" si="15"/>
        <v>0</v>
      </c>
    </row>
    <row r="195" spans="1:6" ht="38.25" x14ac:dyDescent="0.25">
      <c r="A195" s="110">
        <f>+A194+0.1</f>
        <v>6.2999999999999989</v>
      </c>
      <c r="B195" s="64" t="s">
        <v>54</v>
      </c>
      <c r="C195" s="43">
        <v>6</v>
      </c>
      <c r="D195" s="44" t="s">
        <v>8</v>
      </c>
      <c r="E195" s="21"/>
      <c r="F195" s="21">
        <f t="shared" si="15"/>
        <v>0</v>
      </c>
    </row>
    <row r="196" spans="1:6" x14ac:dyDescent="0.25">
      <c r="A196" s="110">
        <f>+A195+0.1</f>
        <v>6.3999999999999986</v>
      </c>
      <c r="B196" s="60" t="s">
        <v>39</v>
      </c>
      <c r="C196" s="43">
        <v>1</v>
      </c>
      <c r="D196" s="44" t="s">
        <v>8</v>
      </c>
      <c r="E196" s="21"/>
      <c r="F196" s="21">
        <f t="shared" si="15"/>
        <v>0</v>
      </c>
    </row>
    <row r="197" spans="1:6" x14ac:dyDescent="0.25">
      <c r="A197" s="110"/>
      <c r="B197" s="45"/>
      <c r="C197" s="43"/>
      <c r="D197" s="44"/>
      <c r="E197" s="21"/>
      <c r="F197" s="21"/>
    </row>
    <row r="198" spans="1:6" x14ac:dyDescent="0.25">
      <c r="A198" s="83">
        <v>7</v>
      </c>
      <c r="B198" s="61" t="s">
        <v>159</v>
      </c>
      <c r="C198" s="43"/>
      <c r="D198" s="44"/>
      <c r="E198" s="21"/>
      <c r="F198" s="21"/>
    </row>
    <row r="199" spans="1:6" x14ac:dyDescent="0.25">
      <c r="A199" s="110">
        <f>+A198+0.1</f>
        <v>7.1</v>
      </c>
      <c r="B199" s="60" t="s">
        <v>164</v>
      </c>
      <c r="C199" s="43">
        <v>54.26</v>
      </c>
      <c r="D199" s="44" t="s">
        <v>11</v>
      </c>
      <c r="E199" s="21"/>
      <c r="F199" s="21">
        <f t="shared" si="15"/>
        <v>0</v>
      </c>
    </row>
    <row r="200" spans="1:6" x14ac:dyDescent="0.25">
      <c r="A200" s="110">
        <f>+A199+0.1</f>
        <v>7.1999999999999993</v>
      </c>
      <c r="B200" s="64" t="s">
        <v>165</v>
      </c>
      <c r="C200" s="43">
        <v>290</v>
      </c>
      <c r="D200" s="44" t="s">
        <v>11</v>
      </c>
      <c r="E200" s="21"/>
      <c r="F200" s="21">
        <f t="shared" si="15"/>
        <v>0</v>
      </c>
    </row>
    <row r="201" spans="1:6" x14ac:dyDescent="0.25">
      <c r="A201" s="110"/>
      <c r="B201" s="37" t="s">
        <v>79</v>
      </c>
      <c r="C201" s="43"/>
      <c r="D201" s="44"/>
      <c r="E201" s="21"/>
      <c r="F201" s="22">
        <f>ROUND(SUBTOTAL(9,(F142:F200)),2)</f>
        <v>0</v>
      </c>
    </row>
    <row r="202" spans="1:6" x14ac:dyDescent="0.25">
      <c r="A202" s="110"/>
      <c r="B202" s="64"/>
      <c r="C202" s="43"/>
      <c r="D202" s="44"/>
      <c r="E202" s="21"/>
      <c r="F202" s="21"/>
    </row>
    <row r="203" spans="1:6" x14ac:dyDescent="0.2">
      <c r="A203" s="135"/>
      <c r="B203" s="73"/>
      <c r="C203" s="43"/>
      <c r="D203" s="44"/>
      <c r="E203" s="21"/>
      <c r="F203" s="21"/>
    </row>
    <row r="204" spans="1:6" ht="25.5" x14ac:dyDescent="0.25">
      <c r="A204" s="39" t="s">
        <v>36</v>
      </c>
      <c r="B204" s="74" t="s">
        <v>321</v>
      </c>
      <c r="C204" s="43"/>
      <c r="D204" s="44"/>
      <c r="E204" s="21"/>
      <c r="F204" s="21"/>
    </row>
    <row r="205" spans="1:6" x14ac:dyDescent="0.25">
      <c r="A205" s="75"/>
      <c r="B205" s="74"/>
      <c r="C205" s="43"/>
      <c r="D205" s="44"/>
      <c r="E205" s="21"/>
      <c r="F205" s="21"/>
    </row>
    <row r="206" spans="1:6" x14ac:dyDescent="0.25">
      <c r="A206" s="75" t="s">
        <v>77</v>
      </c>
      <c r="B206" s="76" t="s">
        <v>328</v>
      </c>
      <c r="C206" s="43"/>
      <c r="D206" s="44"/>
      <c r="E206" s="21"/>
      <c r="F206" s="21"/>
    </row>
    <row r="207" spans="1:6" x14ac:dyDescent="0.25">
      <c r="A207" s="132"/>
      <c r="B207" s="65"/>
      <c r="C207" s="66"/>
      <c r="D207" s="67"/>
      <c r="E207" s="24"/>
      <c r="F207" s="24"/>
    </row>
    <row r="208" spans="1:6" x14ac:dyDescent="0.25">
      <c r="A208" s="83">
        <v>1</v>
      </c>
      <c r="B208" s="57" t="s">
        <v>49</v>
      </c>
      <c r="C208" s="43"/>
      <c r="D208" s="44"/>
      <c r="E208" s="21"/>
      <c r="F208" s="21"/>
    </row>
    <row r="209" spans="1:6" x14ac:dyDescent="0.25">
      <c r="A209" s="110">
        <f>+A208+0.1</f>
        <v>1.1000000000000001</v>
      </c>
      <c r="B209" s="58" t="s">
        <v>50</v>
      </c>
      <c r="C209" s="43">
        <v>1</v>
      </c>
      <c r="D209" s="44" t="s">
        <v>37</v>
      </c>
      <c r="E209" s="21"/>
      <c r="F209" s="21">
        <f>ROUND(C209*E209,2)</f>
        <v>0</v>
      </c>
    </row>
    <row r="210" spans="1:6" x14ac:dyDescent="0.25">
      <c r="A210" s="133"/>
      <c r="B210" s="68"/>
      <c r="C210" s="66"/>
      <c r="D210" s="67"/>
      <c r="E210" s="24"/>
      <c r="F210" s="21"/>
    </row>
    <row r="211" spans="1:6" x14ac:dyDescent="0.25">
      <c r="A211" s="83">
        <v>2</v>
      </c>
      <c r="B211" s="49" t="s">
        <v>21</v>
      </c>
      <c r="C211" s="43"/>
      <c r="D211" s="44"/>
      <c r="E211" s="21"/>
      <c r="F211" s="21"/>
    </row>
    <row r="212" spans="1:6" x14ac:dyDescent="0.25">
      <c r="A212" s="110">
        <f>+A211+0.1</f>
        <v>2.1</v>
      </c>
      <c r="B212" s="60" t="s">
        <v>329</v>
      </c>
      <c r="C212" s="43">
        <v>4.5599999999999996</v>
      </c>
      <c r="D212" s="44" t="s">
        <v>9</v>
      </c>
      <c r="E212" s="21"/>
      <c r="F212" s="21">
        <f t="shared" ref="F212:F273" si="21">ROUND(C212*E212,2)</f>
        <v>0</v>
      </c>
    </row>
    <row r="213" spans="1:6" ht="25.5" x14ac:dyDescent="0.25">
      <c r="A213" s="110">
        <f t="shared" ref="A213:A216" si="22">+A212+0.1</f>
        <v>2.2000000000000002</v>
      </c>
      <c r="B213" s="50" t="s">
        <v>298</v>
      </c>
      <c r="C213" s="43">
        <v>1.02</v>
      </c>
      <c r="D213" s="44" t="s">
        <v>9</v>
      </c>
      <c r="E213" s="21"/>
      <c r="F213" s="21">
        <f t="shared" si="21"/>
        <v>0</v>
      </c>
    </row>
    <row r="214" spans="1:6" s="16" customFormat="1" ht="25.5" x14ac:dyDescent="0.25">
      <c r="A214" s="110">
        <f t="shared" si="22"/>
        <v>2.3000000000000003</v>
      </c>
      <c r="B214" s="51" t="s">
        <v>297</v>
      </c>
      <c r="C214" s="43">
        <v>61.2</v>
      </c>
      <c r="D214" s="44" t="s">
        <v>300</v>
      </c>
      <c r="E214" s="21"/>
      <c r="F214" s="21">
        <f t="shared" si="21"/>
        <v>0</v>
      </c>
    </row>
    <row r="215" spans="1:6" ht="25.5" x14ac:dyDescent="0.25">
      <c r="A215" s="110">
        <f t="shared" si="22"/>
        <v>2.4000000000000004</v>
      </c>
      <c r="B215" s="60" t="s">
        <v>22</v>
      </c>
      <c r="C215" s="43">
        <v>1.02</v>
      </c>
      <c r="D215" s="44" t="s">
        <v>9</v>
      </c>
      <c r="E215" s="21"/>
      <c r="F215" s="21">
        <f t="shared" si="21"/>
        <v>0</v>
      </c>
    </row>
    <row r="216" spans="1:6" ht="25.5" x14ac:dyDescent="0.25">
      <c r="A216" s="110">
        <f t="shared" si="22"/>
        <v>2.5000000000000004</v>
      </c>
      <c r="B216" s="51" t="s">
        <v>132</v>
      </c>
      <c r="C216" s="43">
        <v>4.25</v>
      </c>
      <c r="D216" s="44" t="s">
        <v>9</v>
      </c>
      <c r="E216" s="21"/>
      <c r="F216" s="21">
        <f t="shared" si="21"/>
        <v>0</v>
      </c>
    </row>
    <row r="217" spans="1:6" x14ac:dyDescent="0.25">
      <c r="A217" s="75"/>
      <c r="B217" s="77"/>
      <c r="C217" s="43"/>
      <c r="D217" s="44"/>
      <c r="E217" s="21"/>
      <c r="F217" s="21"/>
    </row>
    <row r="218" spans="1:6" x14ac:dyDescent="0.25">
      <c r="A218" s="83">
        <v>3</v>
      </c>
      <c r="B218" s="46" t="s">
        <v>244</v>
      </c>
      <c r="C218" s="43"/>
      <c r="D218" s="44"/>
      <c r="E218" s="21"/>
      <c r="F218" s="21"/>
    </row>
    <row r="219" spans="1:6" x14ac:dyDescent="0.25">
      <c r="A219" s="110">
        <v>3.1</v>
      </c>
      <c r="B219" s="13" t="s">
        <v>330</v>
      </c>
      <c r="C219" s="43">
        <v>2.2000000000000002</v>
      </c>
      <c r="D219" s="44" t="s">
        <v>9</v>
      </c>
      <c r="E219" s="21"/>
      <c r="F219" s="21">
        <f t="shared" si="21"/>
        <v>0</v>
      </c>
    </row>
    <row r="220" spans="1:6" x14ac:dyDescent="0.25">
      <c r="A220" s="110">
        <f t="shared" ref="A220:A223" si="23">+A219+0.1</f>
        <v>3.2</v>
      </c>
      <c r="B220" s="13" t="s">
        <v>331</v>
      </c>
      <c r="C220" s="43">
        <v>0.89</v>
      </c>
      <c r="D220" s="44" t="s">
        <v>9</v>
      </c>
      <c r="E220" s="21"/>
      <c r="F220" s="21">
        <f t="shared" si="21"/>
        <v>0</v>
      </c>
    </row>
    <row r="221" spans="1:6" ht="25.5" x14ac:dyDescent="0.25">
      <c r="A221" s="110">
        <f t="shared" si="23"/>
        <v>3.3000000000000003</v>
      </c>
      <c r="B221" s="47" t="s">
        <v>332</v>
      </c>
      <c r="C221" s="43">
        <v>0.59</v>
      </c>
      <c r="D221" s="44" t="s">
        <v>9</v>
      </c>
      <c r="E221" s="21"/>
      <c r="F221" s="21">
        <f t="shared" si="21"/>
        <v>0</v>
      </c>
    </row>
    <row r="222" spans="1:6" x14ac:dyDescent="0.25">
      <c r="A222" s="110">
        <f t="shared" si="23"/>
        <v>3.4000000000000004</v>
      </c>
      <c r="B222" s="13" t="s">
        <v>333</v>
      </c>
      <c r="C222" s="43">
        <v>2.4</v>
      </c>
      <c r="D222" s="44" t="s">
        <v>9</v>
      </c>
      <c r="E222" s="21"/>
      <c r="F222" s="21">
        <f t="shared" si="21"/>
        <v>0</v>
      </c>
    </row>
    <row r="223" spans="1:6" x14ac:dyDescent="0.25">
      <c r="A223" s="110">
        <f t="shared" si="23"/>
        <v>3.5000000000000004</v>
      </c>
      <c r="B223" s="13" t="s">
        <v>119</v>
      </c>
      <c r="C223" s="43">
        <v>0.21</v>
      </c>
      <c r="D223" s="44" t="s">
        <v>9</v>
      </c>
      <c r="E223" s="21"/>
      <c r="F223" s="21">
        <f t="shared" si="21"/>
        <v>0</v>
      </c>
    </row>
    <row r="224" spans="1:6" x14ac:dyDescent="0.25">
      <c r="A224" s="110"/>
      <c r="B224" s="47"/>
      <c r="C224" s="43"/>
      <c r="D224" s="44"/>
      <c r="E224" s="21"/>
      <c r="F224" s="21"/>
    </row>
    <row r="225" spans="1:9" x14ac:dyDescent="0.25">
      <c r="A225" s="83">
        <v>4</v>
      </c>
      <c r="B225" s="40" t="s">
        <v>87</v>
      </c>
      <c r="C225" s="43"/>
      <c r="D225" s="44"/>
      <c r="E225" s="21"/>
      <c r="F225" s="21"/>
    </row>
    <row r="226" spans="1:9" x14ac:dyDescent="0.25">
      <c r="A226" s="110">
        <f>+A225+0.1</f>
        <v>4.0999999999999996</v>
      </c>
      <c r="B226" s="78" t="s">
        <v>88</v>
      </c>
      <c r="C226" s="43">
        <v>35.879999999999995</v>
      </c>
      <c r="D226" s="44" t="s">
        <v>11</v>
      </c>
      <c r="E226" s="21"/>
      <c r="F226" s="21">
        <f t="shared" si="21"/>
        <v>0</v>
      </c>
      <c r="I226" s="17"/>
    </row>
    <row r="227" spans="1:9" x14ac:dyDescent="0.25">
      <c r="A227" s="110">
        <f>+A226+0.1</f>
        <v>4.1999999999999993</v>
      </c>
      <c r="B227" s="78" t="s">
        <v>334</v>
      </c>
      <c r="C227" s="43">
        <v>7.18</v>
      </c>
      <c r="D227" s="44" t="s">
        <v>11</v>
      </c>
      <c r="E227" s="21"/>
      <c r="F227" s="21">
        <f t="shared" si="21"/>
        <v>0</v>
      </c>
    </row>
    <row r="228" spans="1:9" x14ac:dyDescent="0.25">
      <c r="A228" s="110"/>
      <c r="B228" s="47"/>
      <c r="C228" s="43"/>
      <c r="D228" s="44"/>
      <c r="E228" s="21"/>
      <c r="F228" s="21"/>
    </row>
    <row r="229" spans="1:9" x14ac:dyDescent="0.25">
      <c r="A229" s="83">
        <v>5</v>
      </c>
      <c r="B229" s="40" t="s">
        <v>57</v>
      </c>
      <c r="C229" s="43"/>
      <c r="D229" s="44"/>
      <c r="E229" s="21"/>
      <c r="F229" s="21"/>
    </row>
    <row r="230" spans="1:9" x14ac:dyDescent="0.25">
      <c r="A230" s="110">
        <v>5.0999999999999996</v>
      </c>
      <c r="B230" s="79" t="s">
        <v>116</v>
      </c>
      <c r="C230" s="43">
        <v>52.64</v>
      </c>
      <c r="D230" s="44" t="s">
        <v>11</v>
      </c>
      <c r="E230" s="21"/>
      <c r="F230" s="21">
        <f t="shared" si="21"/>
        <v>0</v>
      </c>
    </row>
    <row r="231" spans="1:9" x14ac:dyDescent="0.25">
      <c r="A231" s="110">
        <f>+A230+0.1</f>
        <v>5.1999999999999993</v>
      </c>
      <c r="B231" s="79" t="s">
        <v>105</v>
      </c>
      <c r="C231" s="43">
        <v>49.28</v>
      </c>
      <c r="D231" s="44" t="s">
        <v>11</v>
      </c>
      <c r="E231" s="21"/>
      <c r="F231" s="21">
        <f t="shared" si="21"/>
        <v>0</v>
      </c>
    </row>
    <row r="232" spans="1:9" x14ac:dyDescent="0.25">
      <c r="A232" s="110">
        <f t="shared" ref="A232:A238" si="24">+A231+0.1</f>
        <v>5.2999999999999989</v>
      </c>
      <c r="B232" s="79" t="s">
        <v>89</v>
      </c>
      <c r="C232" s="43">
        <v>16.559999999999999</v>
      </c>
      <c r="D232" s="44" t="s">
        <v>11</v>
      </c>
      <c r="E232" s="21"/>
      <c r="F232" s="21">
        <f t="shared" si="21"/>
        <v>0</v>
      </c>
    </row>
    <row r="233" spans="1:9" x14ac:dyDescent="0.25">
      <c r="A233" s="110">
        <f t="shared" si="24"/>
        <v>5.3999999999999986</v>
      </c>
      <c r="B233" s="79" t="s">
        <v>81</v>
      </c>
      <c r="C233" s="43">
        <v>59.4</v>
      </c>
      <c r="D233" s="44" t="s">
        <v>10</v>
      </c>
      <c r="E233" s="21"/>
      <c r="F233" s="21">
        <f t="shared" si="21"/>
        <v>0</v>
      </c>
    </row>
    <row r="234" spans="1:9" x14ac:dyDescent="0.25">
      <c r="A234" s="110">
        <f t="shared" si="24"/>
        <v>5.4999999999999982</v>
      </c>
      <c r="B234" s="78" t="s">
        <v>120</v>
      </c>
      <c r="C234" s="43">
        <v>17.399999999999999</v>
      </c>
      <c r="D234" s="44" t="s">
        <v>10</v>
      </c>
      <c r="E234" s="21"/>
      <c r="F234" s="21">
        <f t="shared" si="21"/>
        <v>0</v>
      </c>
    </row>
    <row r="235" spans="1:9" x14ac:dyDescent="0.25">
      <c r="A235" s="110">
        <f t="shared" si="24"/>
        <v>5.5999999999999979</v>
      </c>
      <c r="B235" s="78" t="s">
        <v>335</v>
      </c>
      <c r="C235" s="43">
        <v>105.4</v>
      </c>
      <c r="D235" s="44" t="s">
        <v>11</v>
      </c>
      <c r="E235" s="21"/>
      <c r="F235" s="21">
        <f t="shared" si="21"/>
        <v>0</v>
      </c>
    </row>
    <row r="236" spans="1:9" x14ac:dyDescent="0.25">
      <c r="A236" s="110">
        <f t="shared" si="24"/>
        <v>5.6999999999999975</v>
      </c>
      <c r="B236" s="78" t="s">
        <v>121</v>
      </c>
      <c r="C236" s="43">
        <v>14.96</v>
      </c>
      <c r="D236" s="44" t="s">
        <v>11</v>
      </c>
      <c r="E236" s="21"/>
      <c r="F236" s="21">
        <f t="shared" si="21"/>
        <v>0</v>
      </c>
    </row>
    <row r="237" spans="1:9" x14ac:dyDescent="0.25">
      <c r="A237" s="110">
        <f t="shared" si="24"/>
        <v>5.7999999999999972</v>
      </c>
      <c r="B237" s="78" t="s">
        <v>90</v>
      </c>
      <c r="C237" s="43">
        <v>31.2</v>
      </c>
      <c r="D237" s="44" t="s">
        <v>10</v>
      </c>
      <c r="E237" s="21"/>
      <c r="F237" s="21">
        <f t="shared" si="21"/>
        <v>0</v>
      </c>
    </row>
    <row r="238" spans="1:9" x14ac:dyDescent="0.25">
      <c r="A238" s="122">
        <f t="shared" si="24"/>
        <v>5.8999999999999968</v>
      </c>
      <c r="B238" s="80" t="s">
        <v>306</v>
      </c>
      <c r="C238" s="53">
        <v>33.119999999999997</v>
      </c>
      <c r="D238" s="54" t="s">
        <v>11</v>
      </c>
      <c r="E238" s="26"/>
      <c r="F238" s="26">
        <f t="shared" si="21"/>
        <v>0</v>
      </c>
    </row>
    <row r="239" spans="1:9" x14ac:dyDescent="0.25">
      <c r="A239" s="110"/>
      <c r="B239" s="78"/>
      <c r="C239" s="43"/>
      <c r="D239" s="44"/>
      <c r="E239" s="21"/>
      <c r="F239" s="21"/>
    </row>
    <row r="240" spans="1:9" x14ac:dyDescent="0.25">
      <c r="A240" s="83">
        <v>6</v>
      </c>
      <c r="B240" s="40" t="s">
        <v>91</v>
      </c>
      <c r="C240" s="43"/>
      <c r="D240" s="44"/>
      <c r="E240" s="21"/>
      <c r="F240" s="21"/>
    </row>
    <row r="241" spans="1:6" ht="25.5" x14ac:dyDescent="0.25">
      <c r="A241" s="110">
        <f>+A240+0.1</f>
        <v>6.1</v>
      </c>
      <c r="B241" s="13" t="s">
        <v>336</v>
      </c>
      <c r="C241" s="43">
        <v>22.6</v>
      </c>
      <c r="D241" s="44" t="s">
        <v>92</v>
      </c>
      <c r="E241" s="21"/>
      <c r="F241" s="21">
        <f t="shared" si="21"/>
        <v>0</v>
      </c>
    </row>
    <row r="242" spans="1:6" x14ac:dyDescent="0.25">
      <c r="A242" s="110"/>
      <c r="B242" s="78"/>
      <c r="C242" s="43"/>
      <c r="D242" s="44"/>
      <c r="E242" s="21"/>
      <c r="F242" s="21"/>
    </row>
    <row r="243" spans="1:6" x14ac:dyDescent="0.25">
      <c r="A243" s="83">
        <v>7</v>
      </c>
      <c r="B243" s="40" t="s">
        <v>337</v>
      </c>
      <c r="C243" s="43"/>
      <c r="D243" s="44"/>
      <c r="E243" s="21"/>
      <c r="F243" s="21"/>
    </row>
    <row r="244" spans="1:6" x14ac:dyDescent="0.25">
      <c r="A244" s="110">
        <f>+A243+0.1</f>
        <v>7.1</v>
      </c>
      <c r="B244" s="13" t="s">
        <v>338</v>
      </c>
      <c r="C244" s="43">
        <v>83.93</v>
      </c>
      <c r="D244" s="44" t="s">
        <v>92</v>
      </c>
      <c r="E244" s="21"/>
      <c r="F244" s="21">
        <f t="shared" si="21"/>
        <v>0</v>
      </c>
    </row>
    <row r="245" spans="1:6" x14ac:dyDescent="0.25">
      <c r="A245" s="110"/>
      <c r="B245" s="13"/>
      <c r="C245" s="43"/>
      <c r="D245" s="44"/>
      <c r="E245" s="21"/>
      <c r="F245" s="21"/>
    </row>
    <row r="246" spans="1:6" x14ac:dyDescent="0.25">
      <c r="A246" s="83">
        <v>8</v>
      </c>
      <c r="B246" s="40" t="s">
        <v>93</v>
      </c>
      <c r="C246" s="43"/>
      <c r="D246" s="44"/>
      <c r="E246" s="21"/>
      <c r="F246" s="21"/>
    </row>
    <row r="247" spans="1:6" x14ac:dyDescent="0.25">
      <c r="A247" s="110">
        <f>+A246+0.1</f>
        <v>8.1</v>
      </c>
      <c r="B247" s="78" t="s">
        <v>94</v>
      </c>
      <c r="C247" s="43">
        <v>1</v>
      </c>
      <c r="D247" s="44" t="s">
        <v>35</v>
      </c>
      <c r="E247" s="21"/>
      <c r="F247" s="21">
        <f t="shared" si="21"/>
        <v>0</v>
      </c>
    </row>
    <row r="248" spans="1:6" x14ac:dyDescent="0.25">
      <c r="A248" s="110">
        <f>+A247+0.1</f>
        <v>8.1999999999999993</v>
      </c>
      <c r="B248" s="78" t="s">
        <v>95</v>
      </c>
      <c r="C248" s="43">
        <v>4</v>
      </c>
      <c r="D248" s="44" t="s">
        <v>8</v>
      </c>
      <c r="E248" s="21"/>
      <c r="F248" s="21">
        <f t="shared" si="21"/>
        <v>0</v>
      </c>
    </row>
    <row r="249" spans="1:6" x14ac:dyDescent="0.25">
      <c r="A249" s="110">
        <f>+A248+0.1</f>
        <v>8.2999999999999989</v>
      </c>
      <c r="B249" s="78" t="s">
        <v>122</v>
      </c>
      <c r="C249" s="43">
        <v>3</v>
      </c>
      <c r="D249" s="44" t="s">
        <v>8</v>
      </c>
      <c r="E249" s="21"/>
      <c r="F249" s="21">
        <f t="shared" si="21"/>
        <v>0</v>
      </c>
    </row>
    <row r="250" spans="1:6" x14ac:dyDescent="0.25">
      <c r="A250" s="110">
        <f>+A249+0.1</f>
        <v>8.3999999999999986</v>
      </c>
      <c r="B250" s="78" t="s">
        <v>123</v>
      </c>
      <c r="C250" s="43">
        <v>2</v>
      </c>
      <c r="D250" s="44" t="s">
        <v>8</v>
      </c>
      <c r="E250" s="21"/>
      <c r="F250" s="21">
        <f t="shared" si="21"/>
        <v>0</v>
      </c>
    </row>
    <row r="251" spans="1:6" x14ac:dyDescent="0.25">
      <c r="A251" s="110"/>
      <c r="B251" s="78"/>
      <c r="C251" s="43"/>
      <c r="D251" s="44"/>
      <c r="E251" s="21"/>
      <c r="F251" s="21"/>
    </row>
    <row r="252" spans="1:6" x14ac:dyDescent="0.25">
      <c r="A252" s="136">
        <v>9</v>
      </c>
      <c r="B252" s="13" t="s">
        <v>96</v>
      </c>
      <c r="C252" s="43">
        <v>1</v>
      </c>
      <c r="D252" s="44" t="s">
        <v>8</v>
      </c>
      <c r="E252" s="21"/>
      <c r="F252" s="21">
        <f t="shared" si="21"/>
        <v>0</v>
      </c>
    </row>
    <row r="253" spans="1:6" x14ac:dyDescent="0.25">
      <c r="A253" s="110"/>
      <c r="B253" s="45"/>
      <c r="C253" s="43"/>
      <c r="D253" s="44"/>
      <c r="E253" s="21"/>
      <c r="F253" s="21"/>
    </row>
    <row r="254" spans="1:6" x14ac:dyDescent="0.25">
      <c r="A254" s="75" t="s">
        <v>78</v>
      </c>
      <c r="B254" s="34" t="s">
        <v>58</v>
      </c>
      <c r="C254" s="43"/>
      <c r="D254" s="44"/>
      <c r="E254" s="21"/>
      <c r="F254" s="21"/>
    </row>
    <row r="255" spans="1:6" x14ac:dyDescent="0.25">
      <c r="A255" s="75"/>
      <c r="B255" s="34"/>
      <c r="C255" s="43"/>
      <c r="D255" s="44"/>
      <c r="E255" s="21"/>
      <c r="F255" s="21"/>
    </row>
    <row r="256" spans="1:6" x14ac:dyDescent="0.25">
      <c r="A256" s="83">
        <v>1</v>
      </c>
      <c r="B256" s="81" t="s">
        <v>59</v>
      </c>
      <c r="C256" s="43"/>
      <c r="D256" s="44"/>
      <c r="E256" s="21"/>
      <c r="F256" s="21"/>
    </row>
    <row r="257" spans="1:6" ht="63.75" x14ac:dyDescent="0.25">
      <c r="A257" s="127">
        <f>+A256+0.1</f>
        <v>1.1000000000000001</v>
      </c>
      <c r="B257" s="47" t="s">
        <v>370</v>
      </c>
      <c r="C257" s="43">
        <v>2</v>
      </c>
      <c r="D257" s="44" t="s">
        <v>8</v>
      </c>
      <c r="E257" s="21"/>
      <c r="F257" s="21">
        <f t="shared" si="21"/>
        <v>0</v>
      </c>
    </row>
    <row r="258" spans="1:6" ht="25.5" x14ac:dyDescent="0.25">
      <c r="A258" s="110">
        <v>1.2</v>
      </c>
      <c r="B258" s="82" t="s">
        <v>339</v>
      </c>
      <c r="C258" s="43">
        <v>9</v>
      </c>
      <c r="D258" s="44" t="s">
        <v>8</v>
      </c>
      <c r="E258" s="21"/>
      <c r="F258" s="21">
        <f t="shared" si="21"/>
        <v>0</v>
      </c>
    </row>
    <row r="259" spans="1:6" ht="25.5" x14ac:dyDescent="0.25">
      <c r="A259" s="110">
        <f t="shared" ref="A259:A265" si="25">+A258+0.1</f>
        <v>1.3</v>
      </c>
      <c r="B259" s="82" t="s">
        <v>340</v>
      </c>
      <c r="C259" s="43">
        <v>1</v>
      </c>
      <c r="D259" s="44" t="s">
        <v>8</v>
      </c>
      <c r="E259" s="21"/>
      <c r="F259" s="21">
        <f t="shared" si="21"/>
        <v>0</v>
      </c>
    </row>
    <row r="260" spans="1:6" ht="25.5" x14ac:dyDescent="0.25">
      <c r="A260" s="110">
        <f t="shared" si="25"/>
        <v>1.4000000000000001</v>
      </c>
      <c r="B260" s="82" t="s">
        <v>341</v>
      </c>
      <c r="C260" s="43">
        <v>1</v>
      </c>
      <c r="D260" s="44" t="s">
        <v>8</v>
      </c>
      <c r="E260" s="21"/>
      <c r="F260" s="21">
        <f t="shared" si="21"/>
        <v>0</v>
      </c>
    </row>
    <row r="261" spans="1:6" x14ac:dyDescent="0.25">
      <c r="A261" s="110">
        <f t="shared" si="25"/>
        <v>1.5000000000000002</v>
      </c>
      <c r="B261" s="82" t="s">
        <v>342</v>
      </c>
      <c r="C261" s="43">
        <v>4</v>
      </c>
      <c r="D261" s="44" t="s">
        <v>8</v>
      </c>
      <c r="E261" s="21"/>
      <c r="F261" s="21">
        <f t="shared" si="21"/>
        <v>0</v>
      </c>
    </row>
    <row r="262" spans="1:6" ht="25.5" x14ac:dyDescent="0.25">
      <c r="A262" s="110">
        <f t="shared" si="25"/>
        <v>1.6000000000000003</v>
      </c>
      <c r="B262" s="82" t="s">
        <v>343</v>
      </c>
      <c r="C262" s="43">
        <v>5</v>
      </c>
      <c r="D262" s="44" t="s">
        <v>8</v>
      </c>
      <c r="E262" s="21"/>
      <c r="F262" s="21">
        <f t="shared" si="21"/>
        <v>0</v>
      </c>
    </row>
    <row r="263" spans="1:6" ht="25.5" x14ac:dyDescent="0.25">
      <c r="A263" s="110">
        <f t="shared" si="25"/>
        <v>1.7000000000000004</v>
      </c>
      <c r="B263" s="82" t="s">
        <v>352</v>
      </c>
      <c r="C263" s="43">
        <v>2</v>
      </c>
      <c r="D263" s="44" t="s">
        <v>8</v>
      </c>
      <c r="E263" s="21"/>
      <c r="F263" s="21">
        <f t="shared" si="21"/>
        <v>0</v>
      </c>
    </row>
    <row r="264" spans="1:6" x14ac:dyDescent="0.25">
      <c r="A264" s="110">
        <f t="shared" si="25"/>
        <v>1.8000000000000005</v>
      </c>
      <c r="B264" s="82" t="s">
        <v>60</v>
      </c>
      <c r="C264" s="43">
        <v>4</v>
      </c>
      <c r="D264" s="44" t="s">
        <v>8</v>
      </c>
      <c r="E264" s="21"/>
      <c r="F264" s="21">
        <f t="shared" si="21"/>
        <v>0</v>
      </c>
    </row>
    <row r="265" spans="1:6" ht="25.5" x14ac:dyDescent="0.25">
      <c r="A265" s="110">
        <f t="shared" si="25"/>
        <v>1.9000000000000006</v>
      </c>
      <c r="B265" s="82" t="s">
        <v>344</v>
      </c>
      <c r="C265" s="43">
        <v>4</v>
      </c>
      <c r="D265" s="44" t="s">
        <v>8</v>
      </c>
      <c r="E265" s="21"/>
      <c r="F265" s="21">
        <f t="shared" si="21"/>
        <v>0</v>
      </c>
    </row>
    <row r="266" spans="1:6" x14ac:dyDescent="0.25">
      <c r="A266" s="129">
        <v>1.1000000000000001</v>
      </c>
      <c r="B266" s="82" t="s">
        <v>350</v>
      </c>
      <c r="C266" s="43">
        <v>2</v>
      </c>
      <c r="D266" s="44" t="s">
        <v>8</v>
      </c>
      <c r="E266" s="21"/>
      <c r="F266" s="21">
        <f t="shared" si="21"/>
        <v>0</v>
      </c>
    </row>
    <row r="267" spans="1:6" x14ac:dyDescent="0.25">
      <c r="A267" s="129">
        <f>A266+0.01</f>
        <v>1.1100000000000001</v>
      </c>
      <c r="B267" s="82" t="s">
        <v>61</v>
      </c>
      <c r="C267" s="43">
        <v>4</v>
      </c>
      <c r="D267" s="44" t="s">
        <v>8</v>
      </c>
      <c r="E267" s="21"/>
      <c r="F267" s="21">
        <f t="shared" si="21"/>
        <v>0</v>
      </c>
    </row>
    <row r="268" spans="1:6" x14ac:dyDescent="0.25">
      <c r="A268" s="129">
        <f t="shared" ref="A268:A277" si="26">A267+0.01</f>
        <v>1.1200000000000001</v>
      </c>
      <c r="B268" s="82" t="s">
        <v>351</v>
      </c>
      <c r="C268" s="43">
        <v>1</v>
      </c>
      <c r="D268" s="44" t="s">
        <v>8</v>
      </c>
      <c r="E268" s="21"/>
      <c r="F268" s="21">
        <f t="shared" si="21"/>
        <v>0</v>
      </c>
    </row>
    <row r="269" spans="1:6" x14ac:dyDescent="0.25">
      <c r="A269" s="129">
        <f t="shared" si="26"/>
        <v>1.1300000000000001</v>
      </c>
      <c r="B269" s="82" t="s">
        <v>345</v>
      </c>
      <c r="C269" s="43">
        <v>2</v>
      </c>
      <c r="D269" s="44" t="s">
        <v>8</v>
      </c>
      <c r="E269" s="21"/>
      <c r="F269" s="21">
        <f t="shared" si="21"/>
        <v>0</v>
      </c>
    </row>
    <row r="270" spans="1:6" ht="25.5" x14ac:dyDescent="0.25">
      <c r="A270" s="129">
        <f t="shared" si="26"/>
        <v>1.1400000000000001</v>
      </c>
      <c r="B270" s="82" t="s">
        <v>346</v>
      </c>
      <c r="C270" s="43">
        <v>2</v>
      </c>
      <c r="D270" s="44" t="s">
        <v>8</v>
      </c>
      <c r="E270" s="21"/>
      <c r="F270" s="21">
        <f t="shared" si="21"/>
        <v>0</v>
      </c>
    </row>
    <row r="271" spans="1:6" ht="25.5" x14ac:dyDescent="0.25">
      <c r="A271" s="129">
        <f t="shared" si="26"/>
        <v>1.1500000000000001</v>
      </c>
      <c r="B271" s="82" t="s">
        <v>347</v>
      </c>
      <c r="C271" s="43">
        <v>2</v>
      </c>
      <c r="D271" s="44" t="s">
        <v>8</v>
      </c>
      <c r="E271" s="21"/>
      <c r="F271" s="21">
        <f t="shared" si="21"/>
        <v>0</v>
      </c>
    </row>
    <row r="272" spans="1:6" ht="25.5" x14ac:dyDescent="0.25">
      <c r="A272" s="129">
        <f t="shared" si="26"/>
        <v>1.1600000000000001</v>
      </c>
      <c r="B272" s="82" t="s">
        <v>348</v>
      </c>
      <c r="C272" s="43">
        <v>2</v>
      </c>
      <c r="D272" s="44" t="s">
        <v>8</v>
      </c>
      <c r="E272" s="21"/>
      <c r="F272" s="21">
        <f t="shared" si="21"/>
        <v>0</v>
      </c>
    </row>
    <row r="273" spans="1:6" ht="25.5" x14ac:dyDescent="0.25">
      <c r="A273" s="129">
        <f t="shared" si="26"/>
        <v>1.1700000000000002</v>
      </c>
      <c r="B273" s="82" t="s">
        <v>349</v>
      </c>
      <c r="C273" s="43">
        <v>2</v>
      </c>
      <c r="D273" s="44" t="s">
        <v>8</v>
      </c>
      <c r="E273" s="21"/>
      <c r="F273" s="21">
        <f t="shared" si="21"/>
        <v>0</v>
      </c>
    </row>
    <row r="274" spans="1:6" x14ac:dyDescent="0.25">
      <c r="A274" s="129">
        <f t="shared" si="26"/>
        <v>1.1800000000000002</v>
      </c>
      <c r="B274" s="82" t="s">
        <v>354</v>
      </c>
      <c r="C274" s="43">
        <v>1</v>
      </c>
      <c r="D274" s="44" t="s">
        <v>8</v>
      </c>
      <c r="E274" s="21"/>
      <c r="F274" s="21">
        <f t="shared" ref="F274:F325" si="27">ROUND(C274*E274,2)</f>
        <v>0</v>
      </c>
    </row>
    <row r="275" spans="1:6" x14ac:dyDescent="0.25">
      <c r="A275" s="129">
        <f t="shared" si="26"/>
        <v>1.1900000000000002</v>
      </c>
      <c r="B275" s="82" t="s">
        <v>62</v>
      </c>
      <c r="C275" s="43">
        <v>2</v>
      </c>
      <c r="D275" s="44" t="s">
        <v>8</v>
      </c>
      <c r="E275" s="21"/>
      <c r="F275" s="21">
        <f t="shared" si="27"/>
        <v>0</v>
      </c>
    </row>
    <row r="276" spans="1:6" ht="25.5" x14ac:dyDescent="0.25">
      <c r="A276" s="129">
        <f t="shared" si="26"/>
        <v>1.2000000000000002</v>
      </c>
      <c r="B276" s="82" t="s">
        <v>63</v>
      </c>
      <c r="C276" s="43">
        <v>6</v>
      </c>
      <c r="D276" s="44" t="s">
        <v>8</v>
      </c>
      <c r="E276" s="21"/>
      <c r="F276" s="21">
        <f t="shared" si="27"/>
        <v>0</v>
      </c>
    </row>
    <row r="277" spans="1:6" x14ac:dyDescent="0.25">
      <c r="A277" s="129">
        <f t="shared" si="26"/>
        <v>1.2100000000000002</v>
      </c>
      <c r="B277" s="82" t="s">
        <v>353</v>
      </c>
      <c r="C277" s="43">
        <v>1</v>
      </c>
      <c r="D277" s="44" t="s">
        <v>8</v>
      </c>
      <c r="E277" s="21"/>
      <c r="F277" s="21">
        <f t="shared" si="27"/>
        <v>0</v>
      </c>
    </row>
    <row r="278" spans="1:6" x14ac:dyDescent="0.25">
      <c r="A278" s="110"/>
      <c r="B278" s="82"/>
      <c r="C278" s="43"/>
      <c r="D278" s="44"/>
      <c r="E278" s="21"/>
      <c r="F278" s="21"/>
    </row>
    <row r="279" spans="1:6" x14ac:dyDescent="0.25">
      <c r="A279" s="83" t="s">
        <v>380</v>
      </c>
      <c r="B279" s="46" t="s">
        <v>64</v>
      </c>
      <c r="C279" s="43"/>
      <c r="D279" s="44"/>
      <c r="E279" s="21"/>
      <c r="F279" s="21"/>
    </row>
    <row r="280" spans="1:6" x14ac:dyDescent="0.25">
      <c r="A280" s="110"/>
      <c r="B280" s="45"/>
      <c r="C280" s="43"/>
      <c r="D280" s="44"/>
      <c r="E280" s="21"/>
      <c r="F280" s="21"/>
    </row>
    <row r="281" spans="1:6" x14ac:dyDescent="0.25">
      <c r="A281" s="83">
        <v>1</v>
      </c>
      <c r="B281" s="46" t="s">
        <v>371</v>
      </c>
      <c r="C281" s="43"/>
      <c r="D281" s="44"/>
      <c r="E281" s="21"/>
      <c r="F281" s="21"/>
    </row>
    <row r="282" spans="1:6" x14ac:dyDescent="0.25">
      <c r="A282" s="110">
        <f>+A281+0.1</f>
        <v>1.1000000000000001</v>
      </c>
      <c r="B282" s="84" t="s">
        <v>114</v>
      </c>
      <c r="C282" s="43">
        <v>2</v>
      </c>
      <c r="D282" s="44" t="s">
        <v>8</v>
      </c>
      <c r="E282" s="21"/>
      <c r="F282" s="21">
        <f t="shared" si="27"/>
        <v>0</v>
      </c>
    </row>
    <row r="283" spans="1:6" x14ac:dyDescent="0.25">
      <c r="A283" s="122">
        <f>A282+0.1</f>
        <v>1.2000000000000002</v>
      </c>
      <c r="B283" s="85" t="s">
        <v>65</v>
      </c>
      <c r="C283" s="53">
        <v>2</v>
      </c>
      <c r="D283" s="54" t="s">
        <v>8</v>
      </c>
      <c r="E283" s="26"/>
      <c r="F283" s="26">
        <f t="shared" si="27"/>
        <v>0</v>
      </c>
    </row>
    <row r="284" spans="1:6" x14ac:dyDescent="0.25">
      <c r="A284" s="110">
        <f t="shared" ref="A284:A290" si="28">A283+0.1</f>
        <v>1.3000000000000003</v>
      </c>
      <c r="B284" s="86" t="s">
        <v>66</v>
      </c>
      <c r="C284" s="43">
        <v>2</v>
      </c>
      <c r="D284" s="44" t="s">
        <v>8</v>
      </c>
      <c r="E284" s="21"/>
      <c r="F284" s="21">
        <f t="shared" si="27"/>
        <v>0</v>
      </c>
    </row>
    <row r="285" spans="1:6" ht="25.5" x14ac:dyDescent="0.25">
      <c r="A285" s="110">
        <f t="shared" si="28"/>
        <v>1.4000000000000004</v>
      </c>
      <c r="B285" s="87" t="s">
        <v>67</v>
      </c>
      <c r="C285" s="43">
        <v>3</v>
      </c>
      <c r="D285" s="44" t="s">
        <v>8</v>
      </c>
      <c r="E285" s="21"/>
      <c r="F285" s="21">
        <f t="shared" si="27"/>
        <v>0</v>
      </c>
    </row>
    <row r="286" spans="1:6" x14ac:dyDescent="0.25">
      <c r="A286" s="110">
        <f t="shared" si="28"/>
        <v>1.5000000000000004</v>
      </c>
      <c r="B286" s="86" t="s">
        <v>115</v>
      </c>
      <c r="C286" s="43">
        <v>3</v>
      </c>
      <c r="D286" s="44" t="s">
        <v>8</v>
      </c>
      <c r="E286" s="21"/>
      <c r="F286" s="21">
        <f t="shared" si="27"/>
        <v>0</v>
      </c>
    </row>
    <row r="287" spans="1:6" x14ac:dyDescent="0.25">
      <c r="A287" s="110">
        <f t="shared" si="28"/>
        <v>1.6000000000000005</v>
      </c>
      <c r="B287" s="86" t="s">
        <v>68</v>
      </c>
      <c r="C287" s="43">
        <v>2</v>
      </c>
      <c r="D287" s="44" t="s">
        <v>8</v>
      </c>
      <c r="E287" s="21"/>
      <c r="F287" s="21">
        <f t="shared" si="27"/>
        <v>0</v>
      </c>
    </row>
    <row r="288" spans="1:6" x14ac:dyDescent="0.25">
      <c r="A288" s="110">
        <f t="shared" si="28"/>
        <v>1.7000000000000006</v>
      </c>
      <c r="B288" s="86" t="s">
        <v>69</v>
      </c>
      <c r="C288" s="43">
        <v>450</v>
      </c>
      <c r="D288" s="44" t="s">
        <v>70</v>
      </c>
      <c r="E288" s="21"/>
      <c r="F288" s="21">
        <f t="shared" si="27"/>
        <v>0</v>
      </c>
    </row>
    <row r="289" spans="1:6" x14ac:dyDescent="0.25">
      <c r="A289" s="110">
        <f t="shared" si="28"/>
        <v>1.8000000000000007</v>
      </c>
      <c r="B289" s="86" t="s">
        <v>71</v>
      </c>
      <c r="C289" s="43">
        <v>2</v>
      </c>
      <c r="D289" s="44" t="s">
        <v>8</v>
      </c>
      <c r="E289" s="21"/>
      <c r="F289" s="21">
        <f t="shared" si="27"/>
        <v>0</v>
      </c>
    </row>
    <row r="290" spans="1:6" x14ac:dyDescent="0.25">
      <c r="A290" s="110">
        <f t="shared" si="28"/>
        <v>1.9000000000000008</v>
      </c>
      <c r="B290" s="86" t="s">
        <v>72</v>
      </c>
      <c r="C290" s="43">
        <v>2</v>
      </c>
      <c r="D290" s="44" t="s">
        <v>8</v>
      </c>
      <c r="E290" s="21"/>
      <c r="F290" s="21">
        <f t="shared" si="27"/>
        <v>0</v>
      </c>
    </row>
    <row r="291" spans="1:6" x14ac:dyDescent="0.25">
      <c r="A291" s="129">
        <v>1.1000000000000001</v>
      </c>
      <c r="B291" s="86" t="s">
        <v>73</v>
      </c>
      <c r="C291" s="43">
        <v>2</v>
      </c>
      <c r="D291" s="44" t="s">
        <v>8</v>
      </c>
      <c r="E291" s="21"/>
      <c r="F291" s="21">
        <f t="shared" si="27"/>
        <v>0</v>
      </c>
    </row>
    <row r="292" spans="1:6" x14ac:dyDescent="0.25">
      <c r="A292" s="129">
        <v>1.1100000000000001</v>
      </c>
      <c r="B292" s="86" t="s">
        <v>355</v>
      </c>
      <c r="C292" s="43">
        <v>1</v>
      </c>
      <c r="D292" s="44" t="s">
        <v>3</v>
      </c>
      <c r="E292" s="21"/>
      <c r="F292" s="21">
        <f t="shared" si="27"/>
        <v>0</v>
      </c>
    </row>
    <row r="293" spans="1:6" x14ac:dyDescent="0.25">
      <c r="A293" s="129">
        <v>1.1200000000000001</v>
      </c>
      <c r="B293" s="86" t="s">
        <v>51</v>
      </c>
      <c r="C293" s="43">
        <v>1</v>
      </c>
      <c r="D293" s="44" t="s">
        <v>3</v>
      </c>
      <c r="E293" s="21"/>
      <c r="F293" s="21">
        <f t="shared" si="27"/>
        <v>0</v>
      </c>
    </row>
    <row r="294" spans="1:6" x14ac:dyDescent="0.25">
      <c r="A294" s="110"/>
      <c r="B294" s="86"/>
      <c r="C294" s="43"/>
      <c r="D294" s="44"/>
      <c r="E294" s="21"/>
      <c r="F294" s="21"/>
    </row>
    <row r="295" spans="1:6" x14ac:dyDescent="0.25">
      <c r="A295" s="83">
        <v>2</v>
      </c>
      <c r="B295" s="88" t="s">
        <v>74</v>
      </c>
      <c r="C295" s="43"/>
      <c r="D295" s="44"/>
      <c r="E295" s="21"/>
      <c r="F295" s="21"/>
    </row>
    <row r="296" spans="1:6" x14ac:dyDescent="0.25">
      <c r="A296" s="110">
        <f>+A295+0.1</f>
        <v>2.1</v>
      </c>
      <c r="B296" s="87" t="s">
        <v>356</v>
      </c>
      <c r="C296" s="43">
        <v>1</v>
      </c>
      <c r="D296" s="44" t="s">
        <v>8</v>
      </c>
      <c r="E296" s="21"/>
      <c r="F296" s="21">
        <f t="shared" si="27"/>
        <v>0</v>
      </c>
    </row>
    <row r="297" spans="1:6" x14ac:dyDescent="0.25">
      <c r="A297" s="110">
        <f t="shared" ref="A297:A304" si="29">+A296+0.1</f>
        <v>2.2000000000000002</v>
      </c>
      <c r="B297" s="86" t="s">
        <v>357</v>
      </c>
      <c r="C297" s="43">
        <v>2</v>
      </c>
      <c r="D297" s="44" t="s">
        <v>8</v>
      </c>
      <c r="E297" s="21"/>
      <c r="F297" s="21">
        <f t="shared" si="27"/>
        <v>0</v>
      </c>
    </row>
    <row r="298" spans="1:6" x14ac:dyDescent="0.25">
      <c r="A298" s="110">
        <f t="shared" si="29"/>
        <v>2.3000000000000003</v>
      </c>
      <c r="B298" s="86" t="s">
        <v>358</v>
      </c>
      <c r="C298" s="43">
        <v>2</v>
      </c>
      <c r="D298" s="44" t="s">
        <v>8</v>
      </c>
      <c r="E298" s="21"/>
      <c r="F298" s="21">
        <f t="shared" si="27"/>
        <v>0</v>
      </c>
    </row>
    <row r="299" spans="1:6" x14ac:dyDescent="0.25">
      <c r="A299" s="110">
        <f t="shared" si="29"/>
        <v>2.4000000000000004</v>
      </c>
      <c r="B299" s="86" t="s">
        <v>359</v>
      </c>
      <c r="C299" s="43">
        <v>1</v>
      </c>
      <c r="D299" s="44" t="s">
        <v>8</v>
      </c>
      <c r="E299" s="21"/>
      <c r="F299" s="21">
        <f t="shared" si="27"/>
        <v>0</v>
      </c>
    </row>
    <row r="300" spans="1:6" x14ac:dyDescent="0.25">
      <c r="A300" s="110">
        <f t="shared" si="29"/>
        <v>2.5000000000000004</v>
      </c>
      <c r="B300" s="86" t="s">
        <v>360</v>
      </c>
      <c r="C300" s="43">
        <v>1</v>
      </c>
      <c r="D300" s="44" t="s">
        <v>8</v>
      </c>
      <c r="E300" s="21"/>
      <c r="F300" s="21">
        <f t="shared" si="27"/>
        <v>0</v>
      </c>
    </row>
    <row r="301" spans="1:6" x14ac:dyDescent="0.25">
      <c r="A301" s="110">
        <f t="shared" si="29"/>
        <v>2.6000000000000005</v>
      </c>
      <c r="B301" s="86" t="s">
        <v>361</v>
      </c>
      <c r="C301" s="43">
        <v>4</v>
      </c>
      <c r="D301" s="44" t="s">
        <v>8</v>
      </c>
      <c r="E301" s="21"/>
      <c r="F301" s="21">
        <f t="shared" si="27"/>
        <v>0</v>
      </c>
    </row>
    <row r="302" spans="1:6" x14ac:dyDescent="0.25">
      <c r="A302" s="110">
        <f t="shared" si="29"/>
        <v>2.7000000000000006</v>
      </c>
      <c r="B302" s="86" t="s">
        <v>362</v>
      </c>
      <c r="C302" s="43">
        <v>2</v>
      </c>
      <c r="D302" s="44" t="s">
        <v>8</v>
      </c>
      <c r="E302" s="21"/>
      <c r="F302" s="21">
        <f t="shared" si="27"/>
        <v>0</v>
      </c>
    </row>
    <row r="303" spans="1:6" x14ac:dyDescent="0.25">
      <c r="A303" s="110">
        <f t="shared" si="29"/>
        <v>2.8000000000000007</v>
      </c>
      <c r="B303" s="87" t="s">
        <v>363</v>
      </c>
      <c r="C303" s="43">
        <v>60</v>
      </c>
      <c r="D303" s="44" t="s">
        <v>70</v>
      </c>
      <c r="E303" s="21"/>
      <c r="F303" s="21">
        <f t="shared" si="27"/>
        <v>0</v>
      </c>
    </row>
    <row r="304" spans="1:6" x14ac:dyDescent="0.25">
      <c r="A304" s="110">
        <f t="shared" si="29"/>
        <v>2.9000000000000008</v>
      </c>
      <c r="B304" s="86" t="s">
        <v>364</v>
      </c>
      <c r="C304" s="43">
        <v>2</v>
      </c>
      <c r="D304" s="44" t="s">
        <v>8</v>
      </c>
      <c r="E304" s="21"/>
      <c r="F304" s="21">
        <f t="shared" si="27"/>
        <v>0</v>
      </c>
    </row>
    <row r="305" spans="1:7" x14ac:dyDescent="0.25">
      <c r="A305" s="129">
        <v>2.1</v>
      </c>
      <c r="B305" s="86" t="s">
        <v>365</v>
      </c>
      <c r="C305" s="43">
        <v>2</v>
      </c>
      <c r="D305" s="44" t="s">
        <v>8</v>
      </c>
      <c r="E305" s="21"/>
      <c r="F305" s="21">
        <f t="shared" si="27"/>
        <v>0</v>
      </c>
    </row>
    <row r="306" spans="1:7" x14ac:dyDescent="0.25">
      <c r="A306" s="129">
        <f>+A305+0.01</f>
        <v>2.11</v>
      </c>
      <c r="B306" s="87" t="s">
        <v>366</v>
      </c>
      <c r="C306" s="43">
        <v>300</v>
      </c>
      <c r="D306" s="44" t="s">
        <v>70</v>
      </c>
      <c r="E306" s="21"/>
      <c r="F306" s="21">
        <f t="shared" si="27"/>
        <v>0</v>
      </c>
    </row>
    <row r="307" spans="1:7" x14ac:dyDescent="0.25">
      <c r="A307" s="129">
        <f t="shared" ref="A307:A315" si="30">+A306+0.01</f>
        <v>2.1199999999999997</v>
      </c>
      <c r="B307" s="87" t="s">
        <v>367</v>
      </c>
      <c r="C307" s="43">
        <v>100</v>
      </c>
      <c r="D307" s="44" t="s">
        <v>70</v>
      </c>
      <c r="E307" s="21"/>
      <c r="F307" s="21">
        <f t="shared" si="27"/>
        <v>0</v>
      </c>
    </row>
    <row r="308" spans="1:7" x14ac:dyDescent="0.25">
      <c r="A308" s="129">
        <f t="shared" si="30"/>
        <v>2.1299999999999994</v>
      </c>
      <c r="B308" s="87" t="s">
        <v>368</v>
      </c>
      <c r="C308" s="43">
        <v>200</v>
      </c>
      <c r="D308" s="44" t="s">
        <v>70</v>
      </c>
      <c r="E308" s="21"/>
      <c r="F308" s="21">
        <f t="shared" si="27"/>
        <v>0</v>
      </c>
    </row>
    <row r="309" spans="1:7" x14ac:dyDescent="0.25">
      <c r="A309" s="129">
        <f t="shared" si="30"/>
        <v>2.1399999999999992</v>
      </c>
      <c r="B309" s="87" t="s">
        <v>369</v>
      </c>
      <c r="C309" s="43">
        <v>200</v>
      </c>
      <c r="D309" s="44" t="s">
        <v>70</v>
      </c>
      <c r="E309" s="21"/>
      <c r="F309" s="21">
        <f t="shared" si="27"/>
        <v>0</v>
      </c>
    </row>
    <row r="310" spans="1:7" x14ac:dyDescent="0.25">
      <c r="A310" s="129">
        <f t="shared" si="30"/>
        <v>2.149999999999999</v>
      </c>
      <c r="B310" s="87" t="s">
        <v>373</v>
      </c>
      <c r="C310" s="43">
        <v>1</v>
      </c>
      <c r="D310" s="44" t="s">
        <v>8</v>
      </c>
      <c r="E310" s="21"/>
      <c r="F310" s="21">
        <f t="shared" si="27"/>
        <v>0</v>
      </c>
    </row>
    <row r="311" spans="1:7" x14ac:dyDescent="0.25">
      <c r="A311" s="129">
        <f t="shared" si="30"/>
        <v>2.1599999999999988</v>
      </c>
      <c r="B311" s="87" t="s">
        <v>372</v>
      </c>
      <c r="C311" s="43">
        <v>1</v>
      </c>
      <c r="D311" s="44" t="s">
        <v>8</v>
      </c>
      <c r="E311" s="21"/>
      <c r="F311" s="21">
        <f t="shared" si="27"/>
        <v>0</v>
      </c>
    </row>
    <row r="312" spans="1:7" x14ac:dyDescent="0.25">
      <c r="A312" s="129">
        <f t="shared" si="30"/>
        <v>2.1699999999999986</v>
      </c>
      <c r="B312" s="87" t="s">
        <v>209</v>
      </c>
      <c r="C312" s="43">
        <v>1</v>
      </c>
      <c r="D312" s="44" t="s">
        <v>8</v>
      </c>
      <c r="E312" s="21"/>
      <c r="F312" s="21">
        <f t="shared" si="27"/>
        <v>0</v>
      </c>
    </row>
    <row r="313" spans="1:7" x14ac:dyDescent="0.25">
      <c r="A313" s="129">
        <f t="shared" si="30"/>
        <v>2.1799999999999984</v>
      </c>
      <c r="B313" s="87" t="s">
        <v>75</v>
      </c>
      <c r="C313" s="43">
        <v>2</v>
      </c>
      <c r="D313" s="44" t="s">
        <v>8</v>
      </c>
      <c r="E313" s="21"/>
      <c r="F313" s="21">
        <f t="shared" si="27"/>
        <v>0</v>
      </c>
    </row>
    <row r="314" spans="1:7" x14ac:dyDescent="0.25">
      <c r="A314" s="129">
        <f t="shared" si="30"/>
        <v>2.1899999999999982</v>
      </c>
      <c r="B314" s="87" t="s">
        <v>76</v>
      </c>
      <c r="C314" s="43">
        <v>1</v>
      </c>
      <c r="D314" s="44" t="s">
        <v>8</v>
      </c>
      <c r="E314" s="21"/>
      <c r="F314" s="21">
        <f t="shared" si="27"/>
        <v>0</v>
      </c>
      <c r="G314" s="17"/>
    </row>
    <row r="315" spans="1:7" x14ac:dyDescent="0.25">
      <c r="A315" s="129">
        <f t="shared" si="30"/>
        <v>2.199999999999998</v>
      </c>
      <c r="B315" s="87" t="s">
        <v>51</v>
      </c>
      <c r="C315" s="43">
        <v>1</v>
      </c>
      <c r="D315" s="44" t="s">
        <v>8</v>
      </c>
      <c r="E315" s="21"/>
      <c r="F315" s="21">
        <f t="shared" si="27"/>
        <v>0</v>
      </c>
    </row>
    <row r="316" spans="1:7" x14ac:dyDescent="0.25">
      <c r="A316" s="110"/>
      <c r="B316" s="87"/>
      <c r="C316" s="43"/>
      <c r="D316" s="44"/>
      <c r="E316" s="21"/>
      <c r="F316" s="21"/>
    </row>
    <row r="317" spans="1:7" ht="25.5" x14ac:dyDescent="0.25">
      <c r="A317" s="89">
        <v>3</v>
      </c>
      <c r="B317" s="55" t="s">
        <v>83</v>
      </c>
      <c r="C317" s="43"/>
      <c r="D317" s="44"/>
      <c r="E317" s="21"/>
      <c r="F317" s="21"/>
    </row>
    <row r="318" spans="1:7" x14ac:dyDescent="0.25">
      <c r="A318" s="110">
        <f>+A317+0.1</f>
        <v>3.1</v>
      </c>
      <c r="B318" s="45" t="s">
        <v>84</v>
      </c>
      <c r="C318" s="43">
        <v>21</v>
      </c>
      <c r="D318" s="44" t="s">
        <v>10</v>
      </c>
      <c r="E318" s="21"/>
      <c r="F318" s="21">
        <f t="shared" si="27"/>
        <v>0</v>
      </c>
    </row>
    <row r="319" spans="1:7" ht="38.25" x14ac:dyDescent="0.25">
      <c r="A319" s="110">
        <f>+A318+0.1</f>
        <v>3.2</v>
      </c>
      <c r="B319" s="64" t="s">
        <v>54</v>
      </c>
      <c r="C319" s="43">
        <v>4</v>
      </c>
      <c r="D319" s="44" t="s">
        <v>8</v>
      </c>
      <c r="E319" s="21"/>
      <c r="F319" s="21">
        <f t="shared" si="27"/>
        <v>0</v>
      </c>
    </row>
    <row r="320" spans="1:7" x14ac:dyDescent="0.25">
      <c r="A320" s="110">
        <f>+A319+0.1</f>
        <v>3.3000000000000003</v>
      </c>
      <c r="B320" s="64" t="s">
        <v>85</v>
      </c>
      <c r="C320" s="43">
        <v>6</v>
      </c>
      <c r="D320" s="44" t="s">
        <v>8</v>
      </c>
      <c r="E320" s="21"/>
      <c r="F320" s="21">
        <f t="shared" si="27"/>
        <v>0</v>
      </c>
    </row>
    <row r="321" spans="1:8" x14ac:dyDescent="0.25">
      <c r="A321" s="110">
        <f>+A320+0.1</f>
        <v>3.4000000000000004</v>
      </c>
      <c r="B321" s="45" t="s">
        <v>86</v>
      </c>
      <c r="C321" s="43">
        <v>1</v>
      </c>
      <c r="D321" s="44" t="s">
        <v>8</v>
      </c>
      <c r="E321" s="21"/>
      <c r="F321" s="21">
        <f t="shared" si="27"/>
        <v>0</v>
      </c>
    </row>
    <row r="322" spans="1:8" x14ac:dyDescent="0.25">
      <c r="A322" s="110"/>
      <c r="B322" s="45"/>
      <c r="C322" s="43"/>
      <c r="D322" s="44"/>
      <c r="E322" s="21"/>
      <c r="F322" s="21"/>
    </row>
    <row r="323" spans="1:8" x14ac:dyDescent="0.25">
      <c r="A323" s="136">
        <v>4</v>
      </c>
      <c r="B323" s="78" t="s">
        <v>96</v>
      </c>
      <c r="C323" s="43">
        <v>1</v>
      </c>
      <c r="D323" s="44" t="s">
        <v>8</v>
      </c>
      <c r="E323" s="21"/>
      <c r="F323" s="21">
        <f t="shared" si="27"/>
        <v>0</v>
      </c>
    </row>
    <row r="324" spans="1:8" x14ac:dyDescent="0.25">
      <c r="A324" s="136">
        <v>5</v>
      </c>
      <c r="B324" s="78" t="s">
        <v>117</v>
      </c>
      <c r="C324" s="43">
        <v>36</v>
      </c>
      <c r="D324" s="44" t="s">
        <v>11</v>
      </c>
      <c r="E324" s="21"/>
      <c r="F324" s="21">
        <f t="shared" si="27"/>
        <v>0</v>
      </c>
    </row>
    <row r="325" spans="1:8" x14ac:dyDescent="0.25">
      <c r="A325" s="136">
        <v>6</v>
      </c>
      <c r="B325" s="78" t="s">
        <v>118</v>
      </c>
      <c r="C325" s="43">
        <v>1</v>
      </c>
      <c r="D325" s="44" t="s">
        <v>8</v>
      </c>
      <c r="E325" s="21"/>
      <c r="F325" s="21">
        <f t="shared" si="27"/>
        <v>0</v>
      </c>
    </row>
    <row r="326" spans="1:8" x14ac:dyDescent="0.25">
      <c r="A326" s="110"/>
      <c r="B326" s="37" t="s">
        <v>179</v>
      </c>
      <c r="C326" s="43"/>
      <c r="D326" s="44"/>
      <c r="E326" s="21"/>
      <c r="F326" s="22">
        <f>ROUND(SUBTOTAL(9,(F204:F325)),2)</f>
        <v>0</v>
      </c>
    </row>
    <row r="327" spans="1:8" x14ac:dyDescent="0.25">
      <c r="A327" s="110"/>
      <c r="B327" s="78"/>
      <c r="C327" s="43"/>
      <c r="D327" s="44"/>
      <c r="E327" s="21"/>
      <c r="F327" s="21"/>
    </row>
    <row r="328" spans="1:8" ht="51" x14ac:dyDescent="0.25">
      <c r="A328" s="89" t="s">
        <v>180</v>
      </c>
      <c r="B328" s="55" t="s">
        <v>245</v>
      </c>
      <c r="C328" s="43"/>
      <c r="D328" s="44"/>
      <c r="E328" s="21"/>
      <c r="F328" s="21"/>
    </row>
    <row r="329" spans="1:8" x14ac:dyDescent="0.25">
      <c r="A329" s="75"/>
      <c r="B329" s="41"/>
      <c r="C329" s="43"/>
      <c r="D329" s="44"/>
      <c r="E329" s="21"/>
      <c r="F329" s="21"/>
    </row>
    <row r="330" spans="1:8" x14ac:dyDescent="0.25">
      <c r="A330" s="83">
        <v>1</v>
      </c>
      <c r="B330" s="41" t="s">
        <v>7</v>
      </c>
      <c r="C330" s="43"/>
      <c r="D330" s="44"/>
      <c r="E330" s="21"/>
      <c r="F330" s="21"/>
    </row>
    <row r="331" spans="1:8" ht="51" x14ac:dyDescent="0.25">
      <c r="A331" s="127">
        <v>1.1000000000000001</v>
      </c>
      <c r="B331" s="42" t="s">
        <v>315</v>
      </c>
      <c r="C331" s="43">
        <v>8295</v>
      </c>
      <c r="D331" s="44" t="s">
        <v>10</v>
      </c>
      <c r="E331" s="21"/>
      <c r="F331" s="21">
        <f>ROUND(C331*E331,2)</f>
        <v>0</v>
      </c>
      <c r="G331" s="17"/>
      <c r="H331" s="17"/>
    </row>
    <row r="332" spans="1:8" x14ac:dyDescent="0.25">
      <c r="A332" s="110"/>
      <c r="B332" s="45"/>
      <c r="C332" s="43"/>
      <c r="D332" s="44"/>
      <c r="E332" s="21"/>
      <c r="F332" s="21"/>
      <c r="H332" s="17"/>
    </row>
    <row r="333" spans="1:8" x14ac:dyDescent="0.25">
      <c r="A333" s="83">
        <v>2</v>
      </c>
      <c r="B333" s="46" t="s">
        <v>20</v>
      </c>
      <c r="C333" s="43"/>
      <c r="D333" s="44"/>
      <c r="E333" s="21"/>
      <c r="F333" s="21"/>
    </row>
    <row r="334" spans="1:8" x14ac:dyDescent="0.25">
      <c r="A334" s="122">
        <f>+A333+0.1</f>
        <v>2.1</v>
      </c>
      <c r="B334" s="90" t="s">
        <v>124</v>
      </c>
      <c r="C334" s="53">
        <v>800</v>
      </c>
      <c r="D334" s="54" t="s">
        <v>10</v>
      </c>
      <c r="E334" s="26"/>
      <c r="F334" s="26">
        <f t="shared" ref="F334:F398" si="31">ROUND(C334*E334,2)</f>
        <v>0</v>
      </c>
      <c r="G334" s="17"/>
      <c r="H334" s="17"/>
    </row>
    <row r="335" spans="1:8" x14ac:dyDescent="0.25">
      <c r="A335" s="110">
        <f>+A334+0.1</f>
        <v>2.2000000000000002</v>
      </c>
      <c r="B335" s="45" t="s">
        <v>125</v>
      </c>
      <c r="C335" s="43">
        <v>340</v>
      </c>
      <c r="D335" s="44" t="s">
        <v>11</v>
      </c>
      <c r="E335" s="21"/>
      <c r="F335" s="21">
        <f t="shared" si="31"/>
        <v>0</v>
      </c>
    </row>
    <row r="336" spans="1:8" ht="25.5" x14ac:dyDescent="0.25">
      <c r="A336" s="110">
        <f>+A335+0.1</f>
        <v>2.3000000000000003</v>
      </c>
      <c r="B336" s="47" t="s">
        <v>126</v>
      </c>
      <c r="C336" s="43">
        <v>56.13</v>
      </c>
      <c r="D336" s="44" t="s">
        <v>9</v>
      </c>
      <c r="E336" s="21"/>
      <c r="F336" s="21">
        <f t="shared" si="31"/>
        <v>0</v>
      </c>
    </row>
    <row r="337" spans="1:9" x14ac:dyDescent="0.25">
      <c r="A337" s="110"/>
      <c r="B337" s="48"/>
      <c r="C337" s="43"/>
      <c r="D337" s="44"/>
      <c r="E337" s="21"/>
      <c r="F337" s="21"/>
    </row>
    <row r="338" spans="1:9" x14ac:dyDescent="0.25">
      <c r="A338" s="83">
        <v>3</v>
      </c>
      <c r="B338" s="49" t="s">
        <v>21</v>
      </c>
      <c r="C338" s="43"/>
      <c r="D338" s="44"/>
      <c r="E338" s="21"/>
      <c r="F338" s="21"/>
    </row>
    <row r="339" spans="1:9" x14ac:dyDescent="0.25">
      <c r="A339" s="83"/>
      <c r="B339" s="49"/>
      <c r="C339" s="43"/>
      <c r="D339" s="44"/>
      <c r="E339" s="21"/>
      <c r="F339" s="21"/>
    </row>
    <row r="340" spans="1:9" x14ac:dyDescent="0.25">
      <c r="A340" s="75">
        <f>+A338+0.1</f>
        <v>3.1</v>
      </c>
      <c r="B340" s="91" t="s">
        <v>170</v>
      </c>
      <c r="C340" s="43"/>
      <c r="D340" s="44"/>
      <c r="E340" s="21"/>
      <c r="F340" s="21"/>
    </row>
    <row r="341" spans="1:9" x14ac:dyDescent="0.25">
      <c r="A341" s="110" t="s">
        <v>127</v>
      </c>
      <c r="B341" s="50" t="s">
        <v>317</v>
      </c>
      <c r="C341" s="43">
        <v>6980.25</v>
      </c>
      <c r="D341" s="44" t="s">
        <v>9</v>
      </c>
      <c r="E341" s="21"/>
      <c r="F341" s="21">
        <f t="shared" si="31"/>
        <v>0</v>
      </c>
    </row>
    <row r="342" spans="1:9" x14ac:dyDescent="0.25">
      <c r="A342" s="110" t="s">
        <v>128</v>
      </c>
      <c r="B342" s="50" t="s">
        <v>316</v>
      </c>
      <c r="C342" s="43">
        <v>775.58</v>
      </c>
      <c r="D342" s="44" t="s">
        <v>9</v>
      </c>
      <c r="E342" s="21"/>
      <c r="F342" s="21">
        <f t="shared" si="31"/>
        <v>0</v>
      </c>
      <c r="G342" s="17"/>
      <c r="H342" s="17"/>
    </row>
    <row r="343" spans="1:9" x14ac:dyDescent="0.25">
      <c r="A343" s="110"/>
      <c r="B343" s="50"/>
      <c r="C343" s="43"/>
      <c r="D343" s="44"/>
      <c r="E343" s="21"/>
      <c r="F343" s="21"/>
    </row>
    <row r="344" spans="1:9" x14ac:dyDescent="0.25">
      <c r="A344" s="110">
        <v>3.2</v>
      </c>
      <c r="B344" s="50" t="s">
        <v>129</v>
      </c>
      <c r="C344" s="43">
        <v>7050.75</v>
      </c>
      <c r="D344" s="44" t="s">
        <v>11</v>
      </c>
      <c r="E344" s="21"/>
      <c r="F344" s="21">
        <f t="shared" si="31"/>
        <v>0</v>
      </c>
      <c r="H344" s="17"/>
      <c r="I344" s="17"/>
    </row>
    <row r="345" spans="1:9" x14ac:dyDescent="0.25">
      <c r="A345" s="110">
        <v>3.3</v>
      </c>
      <c r="B345" s="51" t="s">
        <v>130</v>
      </c>
      <c r="C345" s="43">
        <v>705.08</v>
      </c>
      <c r="D345" s="44" t="s">
        <v>9</v>
      </c>
      <c r="E345" s="21"/>
      <c r="F345" s="21">
        <f t="shared" si="31"/>
        <v>0</v>
      </c>
    </row>
    <row r="346" spans="1:9" x14ac:dyDescent="0.25">
      <c r="A346" s="110">
        <v>3.4</v>
      </c>
      <c r="B346" s="51" t="s">
        <v>313</v>
      </c>
      <c r="C346" s="43">
        <v>1676.04</v>
      </c>
      <c r="D346" s="44" t="s">
        <v>9</v>
      </c>
      <c r="E346" s="21"/>
      <c r="F346" s="21">
        <f t="shared" si="31"/>
        <v>0</v>
      </c>
    </row>
    <row r="347" spans="1:9" s="16" customFormat="1" x14ac:dyDescent="0.25">
      <c r="A347" s="110">
        <f t="shared" ref="A347" si="32">+A346+0.1</f>
        <v>3.5</v>
      </c>
      <c r="B347" s="51" t="s">
        <v>297</v>
      </c>
      <c r="C347" s="43">
        <v>100562.4</v>
      </c>
      <c r="D347" s="44" t="s">
        <v>300</v>
      </c>
      <c r="E347" s="21"/>
      <c r="F347" s="21">
        <f t="shared" si="31"/>
        <v>0</v>
      </c>
    </row>
    <row r="348" spans="1:9" ht="25.5" x14ac:dyDescent="0.25">
      <c r="A348" s="110">
        <v>3.6</v>
      </c>
      <c r="B348" s="60" t="s">
        <v>22</v>
      </c>
      <c r="C348" s="43">
        <v>6983.5</v>
      </c>
      <c r="D348" s="44" t="s">
        <v>9</v>
      </c>
      <c r="E348" s="21"/>
      <c r="F348" s="21">
        <f t="shared" si="31"/>
        <v>0</v>
      </c>
      <c r="G348" s="17"/>
    </row>
    <row r="349" spans="1:9" ht="25.5" x14ac:dyDescent="0.25">
      <c r="A349" s="110">
        <v>3.7</v>
      </c>
      <c r="B349" s="51" t="s">
        <v>171</v>
      </c>
      <c r="C349" s="43">
        <v>1837.43</v>
      </c>
      <c r="D349" s="44" t="s">
        <v>9</v>
      </c>
      <c r="E349" s="21"/>
      <c r="F349" s="21">
        <f t="shared" si="31"/>
        <v>0</v>
      </c>
    </row>
    <row r="350" spans="1:9" x14ac:dyDescent="0.25">
      <c r="A350" s="110"/>
      <c r="B350" s="51"/>
      <c r="C350" s="43"/>
      <c r="D350" s="44"/>
      <c r="E350" s="21"/>
      <c r="F350" s="21"/>
    </row>
    <row r="351" spans="1:9" x14ac:dyDescent="0.25">
      <c r="A351" s="83">
        <v>4</v>
      </c>
      <c r="B351" s="41" t="s">
        <v>23</v>
      </c>
      <c r="C351" s="43"/>
      <c r="D351" s="44"/>
      <c r="E351" s="21"/>
      <c r="F351" s="21"/>
    </row>
    <row r="352" spans="1:9" ht="25.5" x14ac:dyDescent="0.25">
      <c r="A352" s="110">
        <f>+A351+0.1</f>
        <v>4.0999999999999996</v>
      </c>
      <c r="B352" s="42" t="s">
        <v>101</v>
      </c>
      <c r="C352" s="43">
        <v>8460.9</v>
      </c>
      <c r="D352" s="44" t="s">
        <v>10</v>
      </c>
      <c r="E352" s="21"/>
      <c r="F352" s="21">
        <f t="shared" si="31"/>
        <v>0</v>
      </c>
    </row>
    <row r="353" spans="1:6" x14ac:dyDescent="0.25">
      <c r="A353" s="75"/>
      <c r="B353" s="42"/>
      <c r="C353" s="43"/>
      <c r="D353" s="44"/>
      <c r="E353" s="21"/>
      <c r="F353" s="21"/>
    </row>
    <row r="354" spans="1:6" x14ac:dyDescent="0.25">
      <c r="A354" s="83">
        <v>5</v>
      </c>
      <c r="B354" s="41" t="s">
        <v>24</v>
      </c>
      <c r="C354" s="43"/>
      <c r="D354" s="44"/>
      <c r="E354" s="21"/>
      <c r="F354" s="21"/>
    </row>
    <row r="355" spans="1:6" x14ac:dyDescent="0.25">
      <c r="A355" s="110">
        <f>+A354+0.1</f>
        <v>5.0999999999999996</v>
      </c>
      <c r="B355" s="42" t="s">
        <v>322</v>
      </c>
      <c r="C355" s="43">
        <v>8295</v>
      </c>
      <c r="D355" s="44" t="s">
        <v>10</v>
      </c>
      <c r="E355" s="21"/>
      <c r="F355" s="21">
        <f t="shared" si="31"/>
        <v>0</v>
      </c>
    </row>
    <row r="356" spans="1:6" x14ac:dyDescent="0.25">
      <c r="A356" s="110"/>
      <c r="B356" s="42"/>
      <c r="C356" s="43"/>
      <c r="D356" s="44"/>
      <c r="E356" s="21"/>
      <c r="F356" s="21"/>
    </row>
    <row r="357" spans="1:6" ht="25.5" x14ac:dyDescent="0.25">
      <c r="A357" s="89">
        <v>6</v>
      </c>
      <c r="B357" s="41" t="s">
        <v>40</v>
      </c>
      <c r="C357" s="43"/>
      <c r="D357" s="44"/>
      <c r="E357" s="21"/>
      <c r="F357" s="21"/>
    </row>
    <row r="358" spans="1:6" ht="25.5" x14ac:dyDescent="0.25">
      <c r="A358" s="110">
        <f>+A357+0.1</f>
        <v>6.1</v>
      </c>
      <c r="B358" s="42" t="s">
        <v>247</v>
      </c>
      <c r="C358" s="43">
        <v>2</v>
      </c>
      <c r="D358" s="44" t="s">
        <v>8</v>
      </c>
      <c r="E358" s="21"/>
      <c r="F358" s="21">
        <f t="shared" si="31"/>
        <v>0</v>
      </c>
    </row>
    <row r="359" spans="1:6" ht="25.5" x14ac:dyDescent="0.25">
      <c r="A359" s="110">
        <f t="shared" ref="A359:A366" si="33">+A358+0.1</f>
        <v>6.1999999999999993</v>
      </c>
      <c r="B359" s="47" t="s">
        <v>246</v>
      </c>
      <c r="C359" s="43">
        <v>1</v>
      </c>
      <c r="D359" s="44" t="s">
        <v>8</v>
      </c>
      <c r="E359" s="21"/>
      <c r="F359" s="21">
        <f t="shared" si="31"/>
        <v>0</v>
      </c>
    </row>
    <row r="360" spans="1:6" ht="25.5" x14ac:dyDescent="0.25">
      <c r="A360" s="110">
        <f t="shared" si="33"/>
        <v>6.2999999999999989</v>
      </c>
      <c r="B360" s="47" t="s">
        <v>248</v>
      </c>
      <c r="C360" s="43">
        <v>1</v>
      </c>
      <c r="D360" s="44" t="s">
        <v>8</v>
      </c>
      <c r="E360" s="21"/>
      <c r="F360" s="21">
        <f t="shared" si="31"/>
        <v>0</v>
      </c>
    </row>
    <row r="361" spans="1:6" ht="25.5" x14ac:dyDescent="0.25">
      <c r="A361" s="110">
        <f t="shared" si="33"/>
        <v>6.3999999999999986</v>
      </c>
      <c r="B361" s="47" t="s">
        <v>173</v>
      </c>
      <c r="C361" s="43">
        <v>4</v>
      </c>
      <c r="D361" s="44" t="s">
        <v>8</v>
      </c>
      <c r="E361" s="21"/>
      <c r="F361" s="21">
        <f t="shared" si="31"/>
        <v>0</v>
      </c>
    </row>
    <row r="362" spans="1:6" ht="25.5" x14ac:dyDescent="0.25">
      <c r="A362" s="110">
        <f t="shared" si="33"/>
        <v>6.4999999999999982</v>
      </c>
      <c r="B362" s="47" t="s">
        <v>174</v>
      </c>
      <c r="C362" s="43">
        <v>15</v>
      </c>
      <c r="D362" s="44" t="s">
        <v>8</v>
      </c>
      <c r="E362" s="21"/>
      <c r="F362" s="21">
        <f t="shared" si="31"/>
        <v>0</v>
      </c>
    </row>
    <row r="363" spans="1:6" x14ac:dyDescent="0.25">
      <c r="A363" s="110">
        <f t="shared" si="33"/>
        <v>6.5999999999999979</v>
      </c>
      <c r="B363" s="47" t="s">
        <v>175</v>
      </c>
      <c r="C363" s="43">
        <v>3</v>
      </c>
      <c r="D363" s="44" t="s">
        <v>8</v>
      </c>
      <c r="E363" s="21"/>
      <c r="F363" s="21">
        <f t="shared" si="31"/>
        <v>0</v>
      </c>
    </row>
    <row r="364" spans="1:6" x14ac:dyDescent="0.25">
      <c r="A364" s="110">
        <f t="shared" si="33"/>
        <v>6.6999999999999975</v>
      </c>
      <c r="B364" s="47" t="s">
        <v>144</v>
      </c>
      <c r="C364" s="43">
        <v>3</v>
      </c>
      <c r="D364" s="44" t="s">
        <v>8</v>
      </c>
      <c r="E364" s="21"/>
      <c r="F364" s="21">
        <f t="shared" si="31"/>
        <v>0</v>
      </c>
    </row>
    <row r="365" spans="1:6" x14ac:dyDescent="0.25">
      <c r="A365" s="110">
        <f t="shared" si="33"/>
        <v>6.7999999999999972</v>
      </c>
      <c r="B365" s="47" t="s">
        <v>242</v>
      </c>
      <c r="C365" s="43">
        <v>2</v>
      </c>
      <c r="D365" s="44" t="s">
        <v>8</v>
      </c>
      <c r="E365" s="21"/>
      <c r="F365" s="21">
        <f t="shared" si="31"/>
        <v>0</v>
      </c>
    </row>
    <row r="366" spans="1:6" x14ac:dyDescent="0.25">
      <c r="A366" s="110">
        <f t="shared" si="33"/>
        <v>6.8999999999999968</v>
      </c>
      <c r="B366" s="47" t="s">
        <v>274</v>
      </c>
      <c r="C366" s="43">
        <v>1</v>
      </c>
      <c r="D366" s="44" t="s">
        <v>8</v>
      </c>
      <c r="E366" s="21"/>
      <c r="F366" s="21">
        <f t="shared" si="31"/>
        <v>0</v>
      </c>
    </row>
    <row r="367" spans="1:6" x14ac:dyDescent="0.25">
      <c r="A367" s="110"/>
      <c r="B367" s="47"/>
      <c r="C367" s="43"/>
      <c r="D367" s="44"/>
      <c r="E367" s="21"/>
      <c r="F367" s="21"/>
    </row>
    <row r="368" spans="1:6" x14ac:dyDescent="0.25">
      <c r="A368" s="83">
        <v>7</v>
      </c>
      <c r="B368" s="55" t="s">
        <v>41</v>
      </c>
      <c r="C368" s="43"/>
      <c r="D368" s="44"/>
      <c r="E368" s="21"/>
      <c r="F368" s="21"/>
    </row>
    <row r="369" spans="1:6" x14ac:dyDescent="0.25">
      <c r="A369" s="110">
        <f>+A368+0.1</f>
        <v>7.1</v>
      </c>
      <c r="B369" s="42" t="s">
        <v>324</v>
      </c>
      <c r="C369" s="43">
        <v>8295</v>
      </c>
      <c r="D369" s="44" t="s">
        <v>10</v>
      </c>
      <c r="E369" s="21"/>
      <c r="F369" s="21">
        <f t="shared" si="31"/>
        <v>0</v>
      </c>
    </row>
    <row r="370" spans="1:6" x14ac:dyDescent="0.25">
      <c r="A370" s="110"/>
      <c r="B370" s="47"/>
      <c r="C370" s="43"/>
      <c r="D370" s="44"/>
      <c r="E370" s="21"/>
      <c r="F370" s="21"/>
    </row>
    <row r="371" spans="1:6" ht="25.5" x14ac:dyDescent="0.25">
      <c r="A371" s="83">
        <v>8</v>
      </c>
      <c r="B371" s="40" t="s">
        <v>276</v>
      </c>
      <c r="C371" s="43"/>
      <c r="D371" s="44"/>
      <c r="E371" s="21"/>
      <c r="F371" s="21"/>
    </row>
    <row r="372" spans="1:6" x14ac:dyDescent="0.25">
      <c r="A372" s="110">
        <f>+A371+0.1</f>
        <v>8.1</v>
      </c>
      <c r="B372" s="42" t="s">
        <v>32</v>
      </c>
      <c r="C372" s="43">
        <v>30</v>
      </c>
      <c r="D372" s="44" t="s">
        <v>10</v>
      </c>
      <c r="E372" s="21"/>
      <c r="F372" s="21">
        <f t="shared" si="31"/>
        <v>0</v>
      </c>
    </row>
    <row r="373" spans="1:6" ht="25.5" x14ac:dyDescent="0.25">
      <c r="A373" s="110">
        <f t="shared" ref="A373:A380" si="34">+A372+0.1</f>
        <v>8.1999999999999993</v>
      </c>
      <c r="B373" s="47" t="s">
        <v>176</v>
      </c>
      <c r="C373" s="43">
        <v>30</v>
      </c>
      <c r="D373" s="44" t="s">
        <v>10</v>
      </c>
      <c r="E373" s="21"/>
      <c r="F373" s="21">
        <f t="shared" si="31"/>
        <v>0</v>
      </c>
    </row>
    <row r="374" spans="1:6" ht="25.5" x14ac:dyDescent="0.25">
      <c r="A374" s="110">
        <f t="shared" si="34"/>
        <v>8.2999999999999989</v>
      </c>
      <c r="B374" s="47" t="s">
        <v>177</v>
      </c>
      <c r="C374" s="43">
        <v>4</v>
      </c>
      <c r="D374" s="44" t="s">
        <v>8</v>
      </c>
      <c r="E374" s="21"/>
      <c r="F374" s="21">
        <f t="shared" si="31"/>
        <v>0</v>
      </c>
    </row>
    <row r="375" spans="1:6" x14ac:dyDescent="0.25">
      <c r="A375" s="110">
        <f t="shared" si="34"/>
        <v>8.3999999999999986</v>
      </c>
      <c r="B375" s="47" t="s">
        <v>178</v>
      </c>
      <c r="C375" s="43">
        <v>8</v>
      </c>
      <c r="D375" s="44" t="s">
        <v>8</v>
      </c>
      <c r="E375" s="21"/>
      <c r="F375" s="21">
        <f t="shared" si="31"/>
        <v>0</v>
      </c>
    </row>
    <row r="376" spans="1:6" x14ac:dyDescent="0.25">
      <c r="A376" s="110">
        <f t="shared" si="34"/>
        <v>8.4999999999999982</v>
      </c>
      <c r="B376" s="47" t="s">
        <v>145</v>
      </c>
      <c r="C376" s="43">
        <v>12</v>
      </c>
      <c r="D376" s="44" t="s">
        <v>8</v>
      </c>
      <c r="E376" s="21"/>
      <c r="F376" s="21">
        <f t="shared" si="31"/>
        <v>0</v>
      </c>
    </row>
    <row r="377" spans="1:6" x14ac:dyDescent="0.25">
      <c r="A377" s="110">
        <f t="shared" si="34"/>
        <v>8.5999999999999979</v>
      </c>
      <c r="B377" s="13" t="s">
        <v>249</v>
      </c>
      <c r="C377" s="43">
        <v>1</v>
      </c>
      <c r="D377" s="44" t="s">
        <v>8</v>
      </c>
      <c r="E377" s="21"/>
      <c r="F377" s="21">
        <f t="shared" si="31"/>
        <v>0</v>
      </c>
    </row>
    <row r="378" spans="1:6" ht="25.5" x14ac:dyDescent="0.25">
      <c r="A378" s="110">
        <f t="shared" si="34"/>
        <v>8.6999999999999975</v>
      </c>
      <c r="B378" s="51" t="s">
        <v>171</v>
      </c>
      <c r="C378" s="43">
        <v>18</v>
      </c>
      <c r="D378" s="44" t="s">
        <v>9</v>
      </c>
      <c r="E378" s="21"/>
      <c r="F378" s="21">
        <f t="shared" si="31"/>
        <v>0</v>
      </c>
    </row>
    <row r="379" spans="1:6" ht="25.5" x14ac:dyDescent="0.25">
      <c r="A379" s="122">
        <f t="shared" si="34"/>
        <v>8.7999999999999972</v>
      </c>
      <c r="B379" s="92" t="s">
        <v>250</v>
      </c>
      <c r="C379" s="53">
        <v>5</v>
      </c>
      <c r="D379" s="54" t="s">
        <v>8</v>
      </c>
      <c r="E379" s="26"/>
      <c r="F379" s="26">
        <f t="shared" si="31"/>
        <v>0</v>
      </c>
    </row>
    <row r="380" spans="1:6" x14ac:dyDescent="0.25">
      <c r="A380" s="110">
        <f t="shared" si="34"/>
        <v>8.8999999999999968</v>
      </c>
      <c r="B380" s="13" t="s">
        <v>251</v>
      </c>
      <c r="C380" s="43">
        <v>1</v>
      </c>
      <c r="D380" s="44" t="s">
        <v>8</v>
      </c>
      <c r="E380" s="21"/>
      <c r="F380" s="21">
        <f t="shared" si="31"/>
        <v>0</v>
      </c>
    </row>
    <row r="381" spans="1:6" x14ac:dyDescent="0.25">
      <c r="A381" s="129">
        <v>8.1</v>
      </c>
      <c r="B381" s="47" t="s">
        <v>146</v>
      </c>
      <c r="C381" s="43">
        <v>30</v>
      </c>
      <c r="D381" s="44" t="s">
        <v>10</v>
      </c>
      <c r="E381" s="21"/>
      <c r="F381" s="21">
        <f t="shared" si="31"/>
        <v>0</v>
      </c>
    </row>
    <row r="382" spans="1:6" x14ac:dyDescent="0.25">
      <c r="A382" s="110"/>
      <c r="B382" s="42"/>
      <c r="C382" s="43"/>
      <c r="D382" s="44"/>
      <c r="E382" s="21"/>
      <c r="F382" s="21"/>
    </row>
    <row r="383" spans="1:6" x14ac:dyDescent="0.25">
      <c r="A383" s="83">
        <v>9</v>
      </c>
      <c r="B383" s="40" t="s">
        <v>275</v>
      </c>
      <c r="C383" s="43"/>
      <c r="D383" s="44"/>
      <c r="E383" s="21"/>
      <c r="F383" s="21"/>
    </row>
    <row r="384" spans="1:6" x14ac:dyDescent="0.25">
      <c r="A384" s="110">
        <f>+A383+0.1</f>
        <v>9.1</v>
      </c>
      <c r="B384" s="42" t="s">
        <v>32</v>
      </c>
      <c r="C384" s="43">
        <v>5</v>
      </c>
      <c r="D384" s="44" t="s">
        <v>10</v>
      </c>
      <c r="E384" s="21"/>
      <c r="F384" s="21">
        <f t="shared" si="31"/>
        <v>0</v>
      </c>
    </row>
    <row r="385" spans="1:6" ht="25.5" x14ac:dyDescent="0.25">
      <c r="A385" s="137">
        <f t="shared" ref="A385:A389" si="35">+A384+0.1</f>
        <v>9.1999999999999993</v>
      </c>
      <c r="B385" s="47" t="s">
        <v>176</v>
      </c>
      <c r="C385" s="63">
        <v>5</v>
      </c>
      <c r="D385" s="69" t="s">
        <v>10</v>
      </c>
      <c r="E385" s="23"/>
      <c r="F385" s="23">
        <f t="shared" si="31"/>
        <v>0</v>
      </c>
    </row>
    <row r="386" spans="1:6" ht="25.5" x14ac:dyDescent="0.25">
      <c r="A386" s="137">
        <f t="shared" si="35"/>
        <v>9.2999999999999989</v>
      </c>
      <c r="B386" s="47" t="s">
        <v>177</v>
      </c>
      <c r="C386" s="63">
        <v>4</v>
      </c>
      <c r="D386" s="69" t="s">
        <v>8</v>
      </c>
      <c r="E386" s="23"/>
      <c r="F386" s="23">
        <f t="shared" si="31"/>
        <v>0</v>
      </c>
    </row>
    <row r="387" spans="1:6" x14ac:dyDescent="0.25">
      <c r="A387" s="110">
        <f t="shared" si="35"/>
        <v>9.3999999999999986</v>
      </c>
      <c r="B387" s="47" t="s">
        <v>178</v>
      </c>
      <c r="C387" s="43">
        <v>8</v>
      </c>
      <c r="D387" s="44" t="s">
        <v>8</v>
      </c>
      <c r="E387" s="21"/>
      <c r="F387" s="21">
        <f t="shared" si="31"/>
        <v>0</v>
      </c>
    </row>
    <row r="388" spans="1:6" x14ac:dyDescent="0.25">
      <c r="A388" s="110">
        <f t="shared" si="35"/>
        <v>9.4999999999999982</v>
      </c>
      <c r="B388" s="47" t="s">
        <v>145</v>
      </c>
      <c r="C388" s="43">
        <v>2</v>
      </c>
      <c r="D388" s="44" t="s">
        <v>8</v>
      </c>
      <c r="E388" s="21"/>
      <c r="F388" s="21">
        <f t="shared" si="31"/>
        <v>0</v>
      </c>
    </row>
    <row r="389" spans="1:6" x14ac:dyDescent="0.25">
      <c r="A389" s="110">
        <f t="shared" si="35"/>
        <v>9.5999999999999979</v>
      </c>
      <c r="B389" s="47" t="s">
        <v>146</v>
      </c>
      <c r="C389" s="43">
        <v>30</v>
      </c>
      <c r="D389" s="44" t="s">
        <v>10</v>
      </c>
      <c r="E389" s="21"/>
      <c r="F389" s="21">
        <f t="shared" si="31"/>
        <v>0</v>
      </c>
    </row>
    <row r="390" spans="1:6" x14ac:dyDescent="0.25">
      <c r="A390" s="129"/>
      <c r="B390" s="47"/>
      <c r="C390" s="43"/>
      <c r="D390" s="44"/>
      <c r="E390" s="21"/>
      <c r="F390" s="21"/>
    </row>
    <row r="391" spans="1:6" x14ac:dyDescent="0.25">
      <c r="A391" s="83">
        <v>10</v>
      </c>
      <c r="B391" s="40" t="s">
        <v>43</v>
      </c>
      <c r="C391" s="43"/>
      <c r="D391" s="44"/>
      <c r="E391" s="21"/>
      <c r="F391" s="21"/>
    </row>
    <row r="392" spans="1:6" x14ac:dyDescent="0.25">
      <c r="A392" s="110">
        <f>+A391+0.1</f>
        <v>10.1</v>
      </c>
      <c r="B392" s="13" t="s">
        <v>44</v>
      </c>
      <c r="C392" s="43">
        <v>68</v>
      </c>
      <c r="D392" s="44" t="s">
        <v>9</v>
      </c>
      <c r="E392" s="21"/>
      <c r="F392" s="21">
        <f t="shared" si="31"/>
        <v>0</v>
      </c>
    </row>
    <row r="393" spans="1:6" ht="25.5" x14ac:dyDescent="0.25">
      <c r="A393" s="110">
        <f t="shared" ref="A393:A399" si="36">+A392+0.1</f>
        <v>10.199999999999999</v>
      </c>
      <c r="B393" s="51" t="s">
        <v>132</v>
      </c>
      <c r="C393" s="43">
        <v>81.599999999999994</v>
      </c>
      <c r="D393" s="44" t="s">
        <v>9</v>
      </c>
      <c r="E393" s="21"/>
      <c r="F393" s="21">
        <f t="shared" si="31"/>
        <v>0</v>
      </c>
    </row>
    <row r="394" spans="1:6" x14ac:dyDescent="0.25">
      <c r="A394" s="110">
        <f t="shared" si="36"/>
        <v>10.299999999999999</v>
      </c>
      <c r="B394" s="13" t="s">
        <v>296</v>
      </c>
      <c r="C394" s="43">
        <v>81.599999999999994</v>
      </c>
      <c r="D394" s="44" t="s">
        <v>9</v>
      </c>
      <c r="E394" s="21"/>
      <c r="F394" s="21">
        <f t="shared" si="31"/>
        <v>0</v>
      </c>
    </row>
    <row r="395" spans="1:6" s="16" customFormat="1" x14ac:dyDescent="0.25">
      <c r="A395" s="110">
        <f t="shared" si="36"/>
        <v>10.399999999999999</v>
      </c>
      <c r="B395" s="51" t="s">
        <v>307</v>
      </c>
      <c r="C395" s="43">
        <v>4896</v>
      </c>
      <c r="D395" s="44" t="s">
        <v>300</v>
      </c>
      <c r="E395" s="21"/>
      <c r="F395" s="21">
        <f t="shared" si="31"/>
        <v>0</v>
      </c>
    </row>
    <row r="396" spans="1:6" ht="25.5" x14ac:dyDescent="0.25">
      <c r="A396" s="110">
        <f t="shared" si="36"/>
        <v>10.499999999999998</v>
      </c>
      <c r="B396" s="13" t="s">
        <v>147</v>
      </c>
      <c r="C396" s="43">
        <v>68</v>
      </c>
      <c r="D396" s="44" t="s">
        <v>9</v>
      </c>
      <c r="E396" s="21"/>
      <c r="F396" s="21">
        <f t="shared" si="31"/>
        <v>0</v>
      </c>
    </row>
    <row r="397" spans="1:6" s="16" customFormat="1" x14ac:dyDescent="0.25">
      <c r="A397" s="110">
        <f t="shared" si="36"/>
        <v>10.599999999999998</v>
      </c>
      <c r="B397" s="13" t="s">
        <v>112</v>
      </c>
      <c r="C397" s="43">
        <v>340</v>
      </c>
      <c r="D397" s="44" t="s">
        <v>11</v>
      </c>
      <c r="E397" s="21"/>
      <c r="F397" s="21">
        <f t="shared" si="31"/>
        <v>0</v>
      </c>
    </row>
    <row r="398" spans="1:6" x14ac:dyDescent="0.25">
      <c r="A398" s="110">
        <f t="shared" si="36"/>
        <v>10.699999999999998</v>
      </c>
      <c r="B398" s="13" t="s">
        <v>148</v>
      </c>
      <c r="C398" s="43">
        <v>340</v>
      </c>
      <c r="D398" s="44" t="s">
        <v>11</v>
      </c>
      <c r="E398" s="21"/>
      <c r="F398" s="21">
        <f t="shared" si="31"/>
        <v>0</v>
      </c>
    </row>
    <row r="399" spans="1:6" x14ac:dyDescent="0.25">
      <c r="A399" s="110">
        <f t="shared" si="36"/>
        <v>10.799999999999997</v>
      </c>
      <c r="B399" s="13" t="s">
        <v>47</v>
      </c>
      <c r="C399" s="43">
        <v>816</v>
      </c>
      <c r="D399" s="44" t="s">
        <v>45</v>
      </c>
      <c r="E399" s="21"/>
      <c r="F399" s="21">
        <f t="shared" ref="F399:F404" si="37">ROUND(C399*E399,2)</f>
        <v>0</v>
      </c>
    </row>
    <row r="400" spans="1:6" x14ac:dyDescent="0.25">
      <c r="A400" s="110"/>
      <c r="B400" s="13"/>
      <c r="C400" s="43"/>
      <c r="D400" s="44"/>
      <c r="E400" s="21"/>
      <c r="F400" s="21"/>
    </row>
    <row r="401" spans="1:6" x14ac:dyDescent="0.25">
      <c r="A401" s="83">
        <v>11</v>
      </c>
      <c r="B401" s="55" t="s">
        <v>33</v>
      </c>
      <c r="C401" s="43"/>
      <c r="D401" s="44"/>
      <c r="E401" s="21"/>
      <c r="F401" s="21"/>
    </row>
    <row r="402" spans="1:6" ht="38.25" x14ac:dyDescent="0.25">
      <c r="A402" s="110">
        <f>+A401+0.1</f>
        <v>11.1</v>
      </c>
      <c r="B402" s="13" t="s">
        <v>149</v>
      </c>
      <c r="C402" s="43">
        <v>8295</v>
      </c>
      <c r="D402" s="44" t="s">
        <v>10</v>
      </c>
      <c r="E402" s="21"/>
      <c r="F402" s="21">
        <f t="shared" si="37"/>
        <v>0</v>
      </c>
    </row>
    <row r="403" spans="1:6" ht="63.75" x14ac:dyDescent="0.25">
      <c r="A403" s="110">
        <f>+A402+0.1</f>
        <v>11.2</v>
      </c>
      <c r="B403" s="13" t="s">
        <v>150</v>
      </c>
      <c r="C403" s="43">
        <v>8295</v>
      </c>
      <c r="D403" s="44" t="s">
        <v>10</v>
      </c>
      <c r="E403" s="21"/>
      <c r="F403" s="21">
        <f t="shared" si="37"/>
        <v>0</v>
      </c>
    </row>
    <row r="404" spans="1:6" ht="38.25" x14ac:dyDescent="0.25">
      <c r="A404" s="110">
        <f>+A403+0.1</f>
        <v>11.299999999999999</v>
      </c>
      <c r="B404" s="13" t="s">
        <v>151</v>
      </c>
      <c r="C404" s="43">
        <v>8295</v>
      </c>
      <c r="D404" s="44" t="s">
        <v>10</v>
      </c>
      <c r="E404" s="21"/>
      <c r="F404" s="21">
        <f t="shared" si="37"/>
        <v>0</v>
      </c>
    </row>
    <row r="405" spans="1:6" x14ac:dyDescent="0.25">
      <c r="A405" s="110"/>
      <c r="B405" s="37" t="s">
        <v>198</v>
      </c>
      <c r="C405" s="43"/>
      <c r="D405" s="44"/>
      <c r="E405" s="21"/>
      <c r="F405" s="22">
        <f>ROUND(SUBTOTAL(9,(F328:F404)),2)</f>
        <v>0</v>
      </c>
    </row>
    <row r="406" spans="1:6" x14ac:dyDescent="0.25">
      <c r="A406" s="110"/>
      <c r="B406" s="37"/>
      <c r="C406" s="43"/>
      <c r="D406" s="44"/>
      <c r="E406" s="21"/>
      <c r="F406" s="21"/>
    </row>
    <row r="407" spans="1:6" ht="38.25" x14ac:dyDescent="0.25">
      <c r="A407" s="39" t="s">
        <v>199</v>
      </c>
      <c r="B407" s="56" t="s">
        <v>252</v>
      </c>
      <c r="C407" s="43"/>
      <c r="D407" s="44"/>
      <c r="E407" s="21"/>
      <c r="F407" s="21"/>
    </row>
    <row r="408" spans="1:6" x14ac:dyDescent="0.25">
      <c r="A408" s="75"/>
      <c r="B408" s="56"/>
      <c r="C408" s="43"/>
      <c r="D408" s="44"/>
      <c r="E408" s="21"/>
      <c r="F408" s="21"/>
    </row>
    <row r="409" spans="1:6" x14ac:dyDescent="0.25">
      <c r="A409" s="83">
        <v>1</v>
      </c>
      <c r="B409" s="57" t="s">
        <v>49</v>
      </c>
      <c r="C409" s="43"/>
      <c r="D409" s="44"/>
      <c r="E409" s="21"/>
      <c r="F409" s="21"/>
    </row>
    <row r="410" spans="1:6" x14ac:dyDescent="0.2">
      <c r="A410" s="110">
        <f>+A409+0.1</f>
        <v>1.1000000000000001</v>
      </c>
      <c r="B410" s="93" t="s">
        <v>32</v>
      </c>
      <c r="C410" s="43">
        <v>306.95</v>
      </c>
      <c r="D410" s="44" t="s">
        <v>11</v>
      </c>
      <c r="E410" s="21"/>
      <c r="F410" s="21">
        <f t="shared" ref="F410" si="38">ROUND(C410*E410,2)</f>
        <v>0</v>
      </c>
    </row>
    <row r="411" spans="1:6" x14ac:dyDescent="0.2">
      <c r="A411" s="110">
        <f>+A410+0.1</f>
        <v>1.2000000000000002</v>
      </c>
      <c r="B411" s="93" t="s">
        <v>181</v>
      </c>
      <c r="C411" s="43">
        <v>600</v>
      </c>
      <c r="D411" s="44" t="s">
        <v>11</v>
      </c>
      <c r="E411" s="21"/>
      <c r="F411" s="21">
        <f t="shared" ref="F411:F469" si="39">ROUND(C411*E411,2)</f>
        <v>0</v>
      </c>
    </row>
    <row r="412" spans="1:6" x14ac:dyDescent="0.25">
      <c r="A412" s="110"/>
      <c r="B412" s="58"/>
      <c r="C412" s="43"/>
      <c r="D412" s="44"/>
      <c r="E412" s="21"/>
      <c r="F412" s="21"/>
    </row>
    <row r="413" spans="1:6" x14ac:dyDescent="0.25">
      <c r="A413" s="83">
        <v>2</v>
      </c>
      <c r="B413" s="49" t="s">
        <v>21</v>
      </c>
      <c r="C413" s="43"/>
      <c r="D413" s="44"/>
      <c r="E413" s="21"/>
      <c r="F413" s="21"/>
    </row>
    <row r="414" spans="1:6" ht="25.5" x14ac:dyDescent="0.25">
      <c r="A414" s="110">
        <f>+A413+0.1</f>
        <v>2.1</v>
      </c>
      <c r="B414" s="50" t="s">
        <v>30</v>
      </c>
      <c r="C414" s="43">
        <v>31.43</v>
      </c>
      <c r="D414" s="44" t="s">
        <v>9</v>
      </c>
      <c r="E414" s="21"/>
      <c r="F414" s="21">
        <f t="shared" si="39"/>
        <v>0</v>
      </c>
    </row>
    <row r="415" spans="1:6" x14ac:dyDescent="0.25">
      <c r="A415" s="110">
        <f>+A414+0.1</f>
        <v>2.2000000000000002</v>
      </c>
      <c r="B415" s="50" t="s">
        <v>31</v>
      </c>
      <c r="C415" s="43">
        <v>73.33</v>
      </c>
      <c r="D415" s="44" t="s">
        <v>9</v>
      </c>
      <c r="E415" s="21"/>
      <c r="F415" s="21">
        <f t="shared" si="39"/>
        <v>0</v>
      </c>
    </row>
    <row r="416" spans="1:6" s="16" customFormat="1" ht="25.5" x14ac:dyDescent="0.25">
      <c r="A416" s="110">
        <f t="shared" ref="A416:A419" si="40">+A415+0.1</f>
        <v>2.3000000000000003</v>
      </c>
      <c r="B416" s="50" t="s">
        <v>298</v>
      </c>
      <c r="C416" s="43">
        <v>16.3</v>
      </c>
      <c r="D416" s="44" t="s">
        <v>9</v>
      </c>
      <c r="E416" s="21"/>
      <c r="F416" s="21">
        <f t="shared" si="39"/>
        <v>0</v>
      </c>
    </row>
    <row r="417" spans="1:6" s="16" customFormat="1" x14ac:dyDescent="0.25">
      <c r="A417" s="110">
        <f t="shared" si="40"/>
        <v>2.4000000000000004</v>
      </c>
      <c r="B417" s="51" t="s">
        <v>297</v>
      </c>
      <c r="C417" s="43">
        <v>978</v>
      </c>
      <c r="D417" s="44" t="s">
        <v>300</v>
      </c>
      <c r="E417" s="21"/>
      <c r="F417" s="21">
        <f t="shared" si="39"/>
        <v>0</v>
      </c>
    </row>
    <row r="418" spans="1:6" ht="25.5" x14ac:dyDescent="0.25">
      <c r="A418" s="110">
        <f t="shared" si="40"/>
        <v>2.5000000000000004</v>
      </c>
      <c r="B418" s="60" t="s">
        <v>22</v>
      </c>
      <c r="C418" s="43">
        <v>16.3</v>
      </c>
      <c r="D418" s="44" t="s">
        <v>9</v>
      </c>
      <c r="E418" s="21"/>
      <c r="F418" s="21">
        <f t="shared" si="39"/>
        <v>0</v>
      </c>
    </row>
    <row r="419" spans="1:6" ht="25.5" x14ac:dyDescent="0.25">
      <c r="A419" s="122">
        <f t="shared" si="40"/>
        <v>2.6000000000000005</v>
      </c>
      <c r="B419" s="94" t="s">
        <v>171</v>
      </c>
      <c r="C419" s="53">
        <v>106.14</v>
      </c>
      <c r="D419" s="54" t="s">
        <v>9</v>
      </c>
      <c r="E419" s="26"/>
      <c r="F419" s="26">
        <f t="shared" si="39"/>
        <v>0</v>
      </c>
    </row>
    <row r="420" spans="1:6" x14ac:dyDescent="0.25">
      <c r="A420" s="138"/>
      <c r="B420" s="95"/>
      <c r="C420" s="96"/>
      <c r="D420" s="97"/>
      <c r="E420" s="27"/>
      <c r="F420" s="27"/>
    </row>
    <row r="421" spans="1:6" x14ac:dyDescent="0.25">
      <c r="A421" s="83">
        <v>3</v>
      </c>
      <c r="B421" s="61" t="s">
        <v>97</v>
      </c>
      <c r="C421" s="43"/>
      <c r="D421" s="44"/>
      <c r="E421" s="21"/>
      <c r="F421" s="21"/>
    </row>
    <row r="422" spans="1:6" x14ac:dyDescent="0.2">
      <c r="A422" s="110">
        <f>A421+0.1</f>
        <v>3.1</v>
      </c>
      <c r="B422" s="93" t="s">
        <v>182</v>
      </c>
      <c r="C422" s="43">
        <v>7.35</v>
      </c>
      <c r="D422" s="44" t="s">
        <v>9</v>
      </c>
      <c r="E422" s="21"/>
      <c r="F422" s="21">
        <f t="shared" si="39"/>
        <v>0</v>
      </c>
    </row>
    <row r="423" spans="1:6" x14ac:dyDescent="0.2">
      <c r="A423" s="110">
        <f t="shared" ref="A423:A430" si="41">A422+0.1</f>
        <v>3.2</v>
      </c>
      <c r="B423" s="93" t="s">
        <v>183</v>
      </c>
      <c r="C423" s="43">
        <v>12.57</v>
      </c>
      <c r="D423" s="44" t="s">
        <v>9</v>
      </c>
      <c r="E423" s="21"/>
      <c r="F423" s="21">
        <f t="shared" si="39"/>
        <v>0</v>
      </c>
    </row>
    <row r="424" spans="1:6" x14ac:dyDescent="0.2">
      <c r="A424" s="110">
        <f t="shared" si="41"/>
        <v>3.3000000000000003</v>
      </c>
      <c r="B424" s="93" t="s">
        <v>184</v>
      </c>
      <c r="C424" s="43">
        <v>4.04</v>
      </c>
      <c r="D424" s="44" t="s">
        <v>9</v>
      </c>
      <c r="E424" s="21"/>
      <c r="F424" s="21">
        <f t="shared" si="39"/>
        <v>0</v>
      </c>
    </row>
    <row r="425" spans="1:6" x14ac:dyDescent="0.2">
      <c r="A425" s="110">
        <f t="shared" si="41"/>
        <v>3.4000000000000004</v>
      </c>
      <c r="B425" s="93" t="s">
        <v>185</v>
      </c>
      <c r="C425" s="43">
        <v>3.5</v>
      </c>
      <c r="D425" s="44" t="s">
        <v>9</v>
      </c>
      <c r="E425" s="21"/>
      <c r="F425" s="21">
        <f t="shared" si="39"/>
        <v>0</v>
      </c>
    </row>
    <row r="426" spans="1:6" x14ac:dyDescent="0.2">
      <c r="A426" s="110">
        <f t="shared" si="41"/>
        <v>3.5000000000000004</v>
      </c>
      <c r="B426" s="93" t="s">
        <v>186</v>
      </c>
      <c r="C426" s="43">
        <v>1.81</v>
      </c>
      <c r="D426" s="44" t="s">
        <v>9</v>
      </c>
      <c r="E426" s="21"/>
      <c r="F426" s="21">
        <f t="shared" si="39"/>
        <v>0</v>
      </c>
    </row>
    <row r="427" spans="1:6" x14ac:dyDescent="0.2">
      <c r="A427" s="110">
        <f t="shared" si="41"/>
        <v>3.6000000000000005</v>
      </c>
      <c r="B427" s="93" t="s">
        <v>187</v>
      </c>
      <c r="C427" s="43">
        <v>4.08</v>
      </c>
      <c r="D427" s="44" t="s">
        <v>9</v>
      </c>
      <c r="E427" s="21"/>
      <c r="F427" s="21">
        <f t="shared" si="39"/>
        <v>0</v>
      </c>
    </row>
    <row r="428" spans="1:6" x14ac:dyDescent="0.2">
      <c r="A428" s="110">
        <f t="shared" si="41"/>
        <v>3.7000000000000006</v>
      </c>
      <c r="B428" s="93" t="s">
        <v>188</v>
      </c>
      <c r="C428" s="43">
        <v>1.46</v>
      </c>
      <c r="D428" s="44" t="s">
        <v>9</v>
      </c>
      <c r="E428" s="21"/>
      <c r="F428" s="21">
        <f t="shared" si="39"/>
        <v>0</v>
      </c>
    </row>
    <row r="429" spans="1:6" x14ac:dyDescent="0.2">
      <c r="A429" s="110">
        <f t="shared" si="41"/>
        <v>3.8000000000000007</v>
      </c>
      <c r="B429" s="93" t="s">
        <v>189</v>
      </c>
      <c r="C429" s="43">
        <v>2.5499999999999998</v>
      </c>
      <c r="D429" s="44" t="s">
        <v>9</v>
      </c>
      <c r="E429" s="21"/>
      <c r="F429" s="21">
        <f t="shared" si="39"/>
        <v>0</v>
      </c>
    </row>
    <row r="430" spans="1:6" x14ac:dyDescent="0.2">
      <c r="A430" s="110">
        <f t="shared" si="41"/>
        <v>3.9000000000000008</v>
      </c>
      <c r="B430" s="93" t="s">
        <v>190</v>
      </c>
      <c r="C430" s="43">
        <v>13.41</v>
      </c>
      <c r="D430" s="44" t="s">
        <v>9</v>
      </c>
      <c r="E430" s="21"/>
      <c r="F430" s="21">
        <f t="shared" si="39"/>
        <v>0</v>
      </c>
    </row>
    <row r="431" spans="1:6" x14ac:dyDescent="0.2">
      <c r="A431" s="129">
        <v>3.1</v>
      </c>
      <c r="B431" s="93" t="s">
        <v>191</v>
      </c>
      <c r="C431" s="43">
        <v>3.86</v>
      </c>
      <c r="D431" s="44" t="s">
        <v>9</v>
      </c>
      <c r="E431" s="21"/>
      <c r="F431" s="21">
        <f t="shared" si="39"/>
        <v>0</v>
      </c>
    </row>
    <row r="432" spans="1:6" x14ac:dyDescent="0.2">
      <c r="A432" s="129">
        <v>3.11</v>
      </c>
      <c r="B432" s="93" t="s">
        <v>192</v>
      </c>
      <c r="C432" s="43">
        <v>1</v>
      </c>
      <c r="D432" s="44" t="s">
        <v>9</v>
      </c>
      <c r="E432" s="21"/>
      <c r="F432" s="21">
        <f t="shared" si="39"/>
        <v>0</v>
      </c>
    </row>
    <row r="433" spans="1:6" ht="10.5" customHeight="1" x14ac:dyDescent="0.2">
      <c r="A433" s="130"/>
      <c r="B433" s="93"/>
      <c r="C433" s="43"/>
      <c r="D433" s="44"/>
      <c r="E433" s="21"/>
      <c r="F433" s="21"/>
    </row>
    <row r="434" spans="1:6" x14ac:dyDescent="0.25">
      <c r="A434" s="83">
        <v>4</v>
      </c>
      <c r="B434" s="61" t="s">
        <v>98</v>
      </c>
      <c r="C434" s="43"/>
      <c r="D434" s="44"/>
      <c r="E434" s="21"/>
      <c r="F434" s="21"/>
    </row>
    <row r="435" spans="1:6" x14ac:dyDescent="0.25">
      <c r="A435" s="110">
        <f>+A434+0.1</f>
        <v>4.0999999999999996</v>
      </c>
      <c r="B435" s="60" t="s">
        <v>99</v>
      </c>
      <c r="C435" s="43">
        <v>32.17</v>
      </c>
      <c r="D435" s="44" t="s">
        <v>11</v>
      </c>
      <c r="E435" s="21"/>
      <c r="F435" s="21">
        <f t="shared" si="39"/>
        <v>0</v>
      </c>
    </row>
    <row r="436" spans="1:6" x14ac:dyDescent="0.25">
      <c r="A436" s="110">
        <f t="shared" ref="A436:A443" si="42">+A435+0.1</f>
        <v>4.1999999999999993</v>
      </c>
      <c r="B436" s="60" t="s">
        <v>304</v>
      </c>
      <c r="C436" s="43">
        <v>108.92</v>
      </c>
      <c r="D436" s="44" t="s">
        <v>11</v>
      </c>
      <c r="E436" s="21"/>
      <c r="F436" s="21">
        <f t="shared" si="39"/>
        <v>0</v>
      </c>
    </row>
    <row r="437" spans="1:6" x14ac:dyDescent="0.25">
      <c r="A437" s="110">
        <f t="shared" si="42"/>
        <v>4.2999999999999989</v>
      </c>
      <c r="B437" s="60" t="s">
        <v>80</v>
      </c>
      <c r="C437" s="43">
        <v>382.7</v>
      </c>
      <c r="D437" s="44" t="s">
        <v>11</v>
      </c>
      <c r="E437" s="21"/>
      <c r="F437" s="21">
        <f t="shared" si="39"/>
        <v>0</v>
      </c>
    </row>
    <row r="438" spans="1:6" x14ac:dyDescent="0.25">
      <c r="A438" s="110">
        <f t="shared" si="42"/>
        <v>4.3999999999999986</v>
      </c>
      <c r="B438" s="60" t="s">
        <v>89</v>
      </c>
      <c r="C438" s="43">
        <v>32.17</v>
      </c>
      <c r="D438" s="44" t="s">
        <v>11</v>
      </c>
      <c r="E438" s="21"/>
      <c r="F438" s="21">
        <f t="shared" si="39"/>
        <v>0</v>
      </c>
    </row>
    <row r="439" spans="1:6" x14ac:dyDescent="0.25">
      <c r="A439" s="110">
        <f t="shared" si="42"/>
        <v>4.4999999999999982</v>
      </c>
      <c r="B439" s="60" t="s">
        <v>81</v>
      </c>
      <c r="C439" s="43">
        <v>474.95</v>
      </c>
      <c r="D439" s="44" t="s">
        <v>10</v>
      </c>
      <c r="E439" s="21"/>
      <c r="F439" s="21">
        <f t="shared" si="39"/>
        <v>0</v>
      </c>
    </row>
    <row r="440" spans="1:6" x14ac:dyDescent="0.25">
      <c r="A440" s="110">
        <f t="shared" si="42"/>
        <v>4.5999999999999979</v>
      </c>
      <c r="B440" s="60" t="s">
        <v>106</v>
      </c>
      <c r="C440" s="43">
        <v>382.7</v>
      </c>
      <c r="D440" s="44" t="s">
        <v>11</v>
      </c>
      <c r="E440" s="21"/>
      <c r="F440" s="21">
        <f t="shared" si="39"/>
        <v>0</v>
      </c>
    </row>
    <row r="441" spans="1:6" ht="25.5" x14ac:dyDescent="0.25">
      <c r="A441" s="110">
        <f t="shared" si="42"/>
        <v>4.6999999999999975</v>
      </c>
      <c r="B441" s="62" t="s">
        <v>82</v>
      </c>
      <c r="C441" s="63">
        <v>61.2</v>
      </c>
      <c r="D441" s="69" t="s">
        <v>10</v>
      </c>
      <c r="E441" s="23"/>
      <c r="F441" s="23">
        <f t="shared" si="39"/>
        <v>0</v>
      </c>
    </row>
    <row r="442" spans="1:6" x14ac:dyDescent="0.25">
      <c r="A442" s="110">
        <f t="shared" si="42"/>
        <v>4.7999999999999972</v>
      </c>
      <c r="B442" s="62" t="s">
        <v>193</v>
      </c>
      <c r="C442" s="63">
        <v>1</v>
      </c>
      <c r="D442" s="69" t="s">
        <v>8</v>
      </c>
      <c r="E442" s="23"/>
      <c r="F442" s="23">
        <f t="shared" si="39"/>
        <v>0</v>
      </c>
    </row>
    <row r="443" spans="1:6" ht="25.5" x14ac:dyDescent="0.25">
      <c r="A443" s="110">
        <f t="shared" si="42"/>
        <v>4.8999999999999968</v>
      </c>
      <c r="B443" s="62" t="s">
        <v>303</v>
      </c>
      <c r="C443" s="63">
        <v>1</v>
      </c>
      <c r="D443" s="69" t="s">
        <v>8</v>
      </c>
      <c r="E443" s="23"/>
      <c r="F443" s="23">
        <f t="shared" si="39"/>
        <v>0</v>
      </c>
    </row>
    <row r="444" spans="1:6" x14ac:dyDescent="0.25">
      <c r="A444" s="129">
        <v>4.0999999999999996</v>
      </c>
      <c r="B444" s="60" t="s">
        <v>194</v>
      </c>
      <c r="C444" s="43">
        <v>1</v>
      </c>
      <c r="D444" s="44" t="s">
        <v>8</v>
      </c>
      <c r="E444" s="21"/>
      <c r="F444" s="21">
        <f t="shared" si="39"/>
        <v>0</v>
      </c>
    </row>
    <row r="445" spans="1:6" ht="9.75" customHeight="1" x14ac:dyDescent="0.25">
      <c r="A445" s="131"/>
      <c r="B445" s="5"/>
      <c r="C445" s="43"/>
      <c r="D445" s="44"/>
      <c r="E445" s="21"/>
      <c r="F445" s="21"/>
    </row>
    <row r="446" spans="1:6" x14ac:dyDescent="0.25">
      <c r="A446" s="83">
        <v>5</v>
      </c>
      <c r="B446" s="61" t="s">
        <v>100</v>
      </c>
      <c r="C446" s="43"/>
      <c r="D446" s="44"/>
      <c r="E446" s="21"/>
      <c r="F446" s="21"/>
    </row>
    <row r="447" spans="1:6" x14ac:dyDescent="0.25">
      <c r="A447" s="110">
        <f>+A446+0.1</f>
        <v>5.0999999999999996</v>
      </c>
      <c r="B447" s="5" t="s">
        <v>253</v>
      </c>
      <c r="C447" s="43">
        <v>60</v>
      </c>
      <c r="D447" s="44" t="s">
        <v>10</v>
      </c>
      <c r="E447" s="21"/>
      <c r="F447" s="21">
        <f t="shared" si="39"/>
        <v>0</v>
      </c>
    </row>
    <row r="448" spans="1:6" ht="25.5" x14ac:dyDescent="0.25">
      <c r="A448" s="110">
        <f t="shared" ref="A448:A455" si="43">+A447+0.1</f>
        <v>5.1999999999999993</v>
      </c>
      <c r="B448" s="60" t="s">
        <v>254</v>
      </c>
      <c r="C448" s="43">
        <v>6</v>
      </c>
      <c r="D448" s="44" t="s">
        <v>8</v>
      </c>
      <c r="E448" s="21"/>
      <c r="F448" s="21">
        <f t="shared" si="39"/>
        <v>0</v>
      </c>
    </row>
    <row r="449" spans="1:6" ht="25.5" x14ac:dyDescent="0.25">
      <c r="A449" s="110">
        <f t="shared" si="43"/>
        <v>5.2999999999999989</v>
      </c>
      <c r="B449" s="60" t="s">
        <v>255</v>
      </c>
      <c r="C449" s="43">
        <v>5</v>
      </c>
      <c r="D449" s="44" t="s">
        <v>8</v>
      </c>
      <c r="E449" s="21"/>
      <c r="F449" s="21">
        <f t="shared" si="39"/>
        <v>0</v>
      </c>
    </row>
    <row r="450" spans="1:6" ht="25.5" x14ac:dyDescent="0.25">
      <c r="A450" s="110">
        <f t="shared" si="43"/>
        <v>5.3999999999999986</v>
      </c>
      <c r="B450" s="60" t="s">
        <v>256</v>
      </c>
      <c r="C450" s="43">
        <v>3</v>
      </c>
      <c r="D450" s="44" t="s">
        <v>8</v>
      </c>
      <c r="E450" s="21"/>
      <c r="F450" s="21">
        <f t="shared" si="39"/>
        <v>0</v>
      </c>
    </row>
    <row r="451" spans="1:6" x14ac:dyDescent="0.25">
      <c r="A451" s="110">
        <f t="shared" si="43"/>
        <v>5.4999999999999982</v>
      </c>
      <c r="B451" s="60" t="s">
        <v>195</v>
      </c>
      <c r="C451" s="43">
        <v>4</v>
      </c>
      <c r="D451" s="44" t="s">
        <v>8</v>
      </c>
      <c r="E451" s="21"/>
      <c r="F451" s="21">
        <f t="shared" si="39"/>
        <v>0</v>
      </c>
    </row>
    <row r="452" spans="1:6" x14ac:dyDescent="0.25">
      <c r="A452" s="110">
        <f t="shared" si="43"/>
        <v>5.5999999999999979</v>
      </c>
      <c r="B452" s="60" t="s">
        <v>257</v>
      </c>
      <c r="C452" s="43">
        <v>2</v>
      </c>
      <c r="D452" s="44" t="s">
        <v>8</v>
      </c>
      <c r="E452" s="21"/>
      <c r="F452" s="21">
        <f t="shared" si="39"/>
        <v>0</v>
      </c>
    </row>
    <row r="453" spans="1:6" ht="25.5" x14ac:dyDescent="0.25">
      <c r="A453" s="110">
        <f t="shared" si="43"/>
        <v>5.6999999999999975</v>
      </c>
      <c r="B453" s="60" t="s">
        <v>196</v>
      </c>
      <c r="C453" s="43">
        <v>4</v>
      </c>
      <c r="D453" s="44" t="s">
        <v>8</v>
      </c>
      <c r="E453" s="21"/>
      <c r="F453" s="21">
        <f t="shared" si="39"/>
        <v>0</v>
      </c>
    </row>
    <row r="454" spans="1:6" ht="25.5" x14ac:dyDescent="0.25">
      <c r="A454" s="110">
        <f t="shared" si="43"/>
        <v>5.7999999999999972</v>
      </c>
      <c r="B454" s="60" t="s">
        <v>258</v>
      </c>
      <c r="C454" s="43">
        <v>4</v>
      </c>
      <c r="D454" s="44" t="s">
        <v>8</v>
      </c>
      <c r="E454" s="21"/>
      <c r="F454" s="21">
        <f t="shared" si="39"/>
        <v>0</v>
      </c>
    </row>
    <row r="455" spans="1:6" x14ac:dyDescent="0.25">
      <c r="A455" s="110">
        <f t="shared" si="43"/>
        <v>5.8999999999999968</v>
      </c>
      <c r="B455" s="60" t="s">
        <v>110</v>
      </c>
      <c r="C455" s="43">
        <v>27.95</v>
      </c>
      <c r="D455" s="44" t="s">
        <v>9</v>
      </c>
      <c r="E455" s="21"/>
      <c r="F455" s="21">
        <f t="shared" si="39"/>
        <v>0</v>
      </c>
    </row>
    <row r="456" spans="1:6" x14ac:dyDescent="0.25">
      <c r="A456" s="129">
        <v>5.0999999999999996</v>
      </c>
      <c r="B456" s="60" t="s">
        <v>12</v>
      </c>
      <c r="C456" s="43">
        <v>1.28</v>
      </c>
      <c r="D456" s="44" t="s">
        <v>9</v>
      </c>
      <c r="E456" s="21"/>
      <c r="F456" s="21">
        <f t="shared" si="39"/>
        <v>0</v>
      </c>
    </row>
    <row r="457" spans="1:6" ht="25.5" x14ac:dyDescent="0.25">
      <c r="A457" s="129">
        <v>5.1100000000000003</v>
      </c>
      <c r="B457" s="60" t="s">
        <v>197</v>
      </c>
      <c r="C457" s="43">
        <v>25.34</v>
      </c>
      <c r="D457" s="44" t="s">
        <v>9</v>
      </c>
      <c r="E457" s="21"/>
      <c r="F457" s="21">
        <f t="shared" si="39"/>
        <v>0</v>
      </c>
    </row>
    <row r="458" spans="1:6" ht="25.5" x14ac:dyDescent="0.25">
      <c r="A458" s="129">
        <v>5.12</v>
      </c>
      <c r="B458" s="51" t="s">
        <v>171</v>
      </c>
      <c r="C458" s="43">
        <v>3.13</v>
      </c>
      <c r="D458" s="44" t="s">
        <v>9</v>
      </c>
      <c r="E458" s="21"/>
      <c r="F458" s="21">
        <f t="shared" si="39"/>
        <v>0</v>
      </c>
    </row>
    <row r="459" spans="1:6" x14ac:dyDescent="0.25">
      <c r="A459" s="129">
        <v>5.13</v>
      </c>
      <c r="B459" s="5" t="s">
        <v>51</v>
      </c>
      <c r="C459" s="43">
        <v>1</v>
      </c>
      <c r="D459" s="44" t="s">
        <v>8</v>
      </c>
      <c r="E459" s="21"/>
      <c r="F459" s="21">
        <f t="shared" si="39"/>
        <v>0</v>
      </c>
    </row>
    <row r="460" spans="1:6" ht="9" customHeight="1" x14ac:dyDescent="0.25">
      <c r="A460" s="139"/>
      <c r="B460" s="5"/>
      <c r="C460" s="43"/>
      <c r="D460" s="44"/>
      <c r="E460" s="21"/>
      <c r="F460" s="21"/>
    </row>
    <row r="461" spans="1:6" ht="25.5" x14ac:dyDescent="0.25">
      <c r="A461" s="83">
        <v>6</v>
      </c>
      <c r="B461" s="61" t="s">
        <v>52</v>
      </c>
      <c r="C461" s="43"/>
      <c r="D461" s="44"/>
      <c r="E461" s="21"/>
      <c r="F461" s="21"/>
    </row>
    <row r="462" spans="1:6" x14ac:dyDescent="0.25">
      <c r="A462" s="110">
        <f>+A461+0.1</f>
        <v>6.1</v>
      </c>
      <c r="B462" s="60" t="s">
        <v>160</v>
      </c>
      <c r="C462" s="43">
        <v>70</v>
      </c>
      <c r="D462" s="44" t="s">
        <v>10</v>
      </c>
      <c r="E462" s="21"/>
      <c r="F462" s="21">
        <f t="shared" si="39"/>
        <v>0</v>
      </c>
    </row>
    <row r="463" spans="1:6" x14ac:dyDescent="0.25">
      <c r="A463" s="110">
        <f>+A462+0.1</f>
        <v>6.1999999999999993</v>
      </c>
      <c r="B463" s="64" t="s">
        <v>161</v>
      </c>
      <c r="C463" s="43">
        <v>6</v>
      </c>
      <c r="D463" s="44" t="s">
        <v>8</v>
      </c>
      <c r="E463" s="21"/>
      <c r="F463" s="21">
        <f t="shared" si="39"/>
        <v>0</v>
      </c>
    </row>
    <row r="464" spans="1:6" x14ac:dyDescent="0.25">
      <c r="A464" s="110">
        <f t="shared" ref="A464:A465" si="44">+A463+0.1</f>
        <v>6.2999999999999989</v>
      </c>
      <c r="B464" s="64" t="s">
        <v>162</v>
      </c>
      <c r="C464" s="43">
        <v>22</v>
      </c>
      <c r="D464" s="44" t="s">
        <v>8</v>
      </c>
      <c r="E464" s="21"/>
      <c r="F464" s="21">
        <f t="shared" si="39"/>
        <v>0</v>
      </c>
    </row>
    <row r="465" spans="1:8" x14ac:dyDescent="0.25">
      <c r="A465" s="110">
        <f t="shared" si="44"/>
        <v>6.3999999999999986</v>
      </c>
      <c r="B465" s="60" t="s">
        <v>163</v>
      </c>
      <c r="C465" s="43">
        <v>1</v>
      </c>
      <c r="D465" s="44" t="s">
        <v>8</v>
      </c>
      <c r="E465" s="21"/>
      <c r="F465" s="21">
        <f t="shared" si="39"/>
        <v>0</v>
      </c>
    </row>
    <row r="466" spans="1:8" ht="8.25" customHeight="1" x14ac:dyDescent="0.25">
      <c r="A466" s="110"/>
      <c r="B466" s="60"/>
      <c r="C466" s="43"/>
      <c r="D466" s="44"/>
      <c r="E466" s="21"/>
      <c r="F466" s="21"/>
    </row>
    <row r="467" spans="1:8" x14ac:dyDescent="0.25">
      <c r="A467" s="83">
        <v>7</v>
      </c>
      <c r="B467" s="61" t="s">
        <v>159</v>
      </c>
      <c r="C467" s="43"/>
      <c r="D467" s="44"/>
      <c r="E467" s="21"/>
      <c r="F467" s="21"/>
    </row>
    <row r="468" spans="1:8" x14ac:dyDescent="0.25">
      <c r="A468" s="110">
        <f>+A467+0.1</f>
        <v>7.1</v>
      </c>
      <c r="B468" s="60" t="s">
        <v>164</v>
      </c>
      <c r="C468" s="43">
        <v>13.8</v>
      </c>
      <c r="D468" s="44" t="s">
        <v>11</v>
      </c>
      <c r="E468" s="21"/>
      <c r="F468" s="21">
        <f t="shared" si="39"/>
        <v>0</v>
      </c>
    </row>
    <row r="469" spans="1:8" x14ac:dyDescent="0.25">
      <c r="A469" s="110">
        <f>+A468+0.1</f>
        <v>7.1999999999999993</v>
      </c>
      <c r="B469" s="64" t="s">
        <v>165</v>
      </c>
      <c r="C469" s="43">
        <v>306.95</v>
      </c>
      <c r="D469" s="44" t="s">
        <v>11</v>
      </c>
      <c r="E469" s="21"/>
      <c r="F469" s="21">
        <f t="shared" si="39"/>
        <v>0</v>
      </c>
    </row>
    <row r="470" spans="1:8" x14ac:dyDescent="0.25">
      <c r="A470" s="122"/>
      <c r="B470" s="114" t="s">
        <v>207</v>
      </c>
      <c r="C470" s="53"/>
      <c r="D470" s="54"/>
      <c r="E470" s="26"/>
      <c r="F470" s="115">
        <f>ROUND(SUBTOTAL(9,(F408:F469)),2)</f>
        <v>0</v>
      </c>
    </row>
    <row r="471" spans="1:8" x14ac:dyDescent="0.25">
      <c r="A471" s="110"/>
      <c r="B471" s="37"/>
      <c r="C471" s="43"/>
      <c r="D471" s="44"/>
      <c r="E471" s="21"/>
      <c r="F471" s="21"/>
    </row>
    <row r="472" spans="1:8" ht="25.5" x14ac:dyDescent="0.25">
      <c r="A472" s="39" t="s">
        <v>208</v>
      </c>
      <c r="B472" s="40" t="s">
        <v>217</v>
      </c>
      <c r="C472" s="43"/>
      <c r="D472" s="44"/>
      <c r="E472" s="21"/>
      <c r="F472" s="21"/>
    </row>
    <row r="473" spans="1:8" x14ac:dyDescent="0.25">
      <c r="A473" s="75"/>
      <c r="B473" s="41"/>
      <c r="C473" s="43"/>
      <c r="D473" s="44"/>
      <c r="E473" s="21"/>
      <c r="F473" s="21"/>
    </row>
    <row r="474" spans="1:8" x14ac:dyDescent="0.25">
      <c r="A474" s="83">
        <v>1</v>
      </c>
      <c r="B474" s="41" t="s">
        <v>7</v>
      </c>
      <c r="C474" s="43"/>
      <c r="D474" s="44"/>
      <c r="E474" s="21"/>
      <c r="F474" s="21"/>
    </row>
    <row r="475" spans="1:8" ht="51" x14ac:dyDescent="0.25">
      <c r="A475" s="110">
        <f>+A474+0.1</f>
        <v>1.1000000000000001</v>
      </c>
      <c r="B475" s="42" t="s">
        <v>315</v>
      </c>
      <c r="C475" s="43">
        <v>560</v>
      </c>
      <c r="D475" s="44" t="s">
        <v>10</v>
      </c>
      <c r="E475" s="21"/>
      <c r="F475" s="21">
        <f t="shared" ref="F475:F529" si="45">ROUND(C475*E475,2)</f>
        <v>0</v>
      </c>
      <c r="G475" s="17"/>
      <c r="H475" s="17"/>
    </row>
    <row r="476" spans="1:8" x14ac:dyDescent="0.25">
      <c r="A476" s="110"/>
      <c r="B476" s="45"/>
      <c r="C476" s="43"/>
      <c r="D476" s="44"/>
      <c r="E476" s="21"/>
      <c r="F476" s="21"/>
    </row>
    <row r="477" spans="1:8" x14ac:dyDescent="0.25">
      <c r="A477" s="83">
        <v>2</v>
      </c>
      <c r="B477" s="46" t="s">
        <v>20</v>
      </c>
      <c r="C477" s="43"/>
      <c r="D477" s="44"/>
      <c r="E477" s="21"/>
      <c r="F477" s="21"/>
      <c r="H477" s="17"/>
    </row>
    <row r="478" spans="1:8" x14ac:dyDescent="0.25">
      <c r="A478" s="110">
        <f>+A477+0.1</f>
        <v>2.1</v>
      </c>
      <c r="B478" s="45" t="s">
        <v>28</v>
      </c>
      <c r="C478" s="43">
        <v>30</v>
      </c>
      <c r="D478" s="44" t="s">
        <v>10</v>
      </c>
      <c r="E478" s="21"/>
      <c r="F478" s="21">
        <f t="shared" si="45"/>
        <v>0</v>
      </c>
      <c r="H478" s="17"/>
    </row>
    <row r="479" spans="1:8" x14ac:dyDescent="0.25">
      <c r="A479" s="110">
        <f>+A478+0.1</f>
        <v>2.2000000000000002</v>
      </c>
      <c r="B479" s="45" t="s">
        <v>29</v>
      </c>
      <c r="C479" s="43">
        <v>12.75</v>
      </c>
      <c r="D479" s="44" t="s">
        <v>11</v>
      </c>
      <c r="E479" s="21"/>
      <c r="F479" s="21">
        <f t="shared" si="45"/>
        <v>0</v>
      </c>
    </row>
    <row r="480" spans="1:8" ht="25.5" x14ac:dyDescent="0.25">
      <c r="A480" s="110">
        <f>+A479+0.1</f>
        <v>2.3000000000000003</v>
      </c>
      <c r="B480" s="47" t="s">
        <v>126</v>
      </c>
      <c r="C480" s="43">
        <v>1.33</v>
      </c>
      <c r="D480" s="44" t="s">
        <v>9</v>
      </c>
      <c r="E480" s="21"/>
      <c r="F480" s="21">
        <f t="shared" si="45"/>
        <v>0</v>
      </c>
    </row>
    <row r="481" spans="1:9" x14ac:dyDescent="0.25">
      <c r="A481" s="110"/>
      <c r="B481" s="48"/>
      <c r="C481" s="43"/>
      <c r="D481" s="44"/>
      <c r="E481" s="21"/>
      <c r="F481" s="21"/>
    </row>
    <row r="482" spans="1:9" x14ac:dyDescent="0.25">
      <c r="A482" s="83">
        <v>3</v>
      </c>
      <c r="B482" s="49" t="s">
        <v>21</v>
      </c>
      <c r="C482" s="43"/>
      <c r="D482" s="44"/>
      <c r="E482" s="21"/>
      <c r="F482" s="21"/>
    </row>
    <row r="483" spans="1:9" x14ac:dyDescent="0.25">
      <c r="A483" s="110">
        <f t="shared" ref="A483:A490" si="46">+A482+0.1</f>
        <v>3.1</v>
      </c>
      <c r="B483" s="50" t="s">
        <v>316</v>
      </c>
      <c r="C483" s="43">
        <v>52.36</v>
      </c>
      <c r="D483" s="44" t="s">
        <v>9</v>
      </c>
      <c r="E483" s="21"/>
      <c r="F483" s="21">
        <f t="shared" si="45"/>
        <v>0</v>
      </c>
      <c r="G483" s="17"/>
      <c r="H483" s="17"/>
    </row>
    <row r="484" spans="1:9" x14ac:dyDescent="0.25">
      <c r="A484" s="110">
        <f t="shared" si="46"/>
        <v>3.2</v>
      </c>
      <c r="B484" s="50" t="s">
        <v>318</v>
      </c>
      <c r="C484" s="43">
        <v>471.24</v>
      </c>
      <c r="D484" s="44" t="s">
        <v>9</v>
      </c>
      <c r="E484" s="21"/>
      <c r="F484" s="21">
        <f t="shared" si="45"/>
        <v>0</v>
      </c>
    </row>
    <row r="485" spans="1:9" x14ac:dyDescent="0.25">
      <c r="A485" s="110">
        <f t="shared" si="46"/>
        <v>3.3000000000000003</v>
      </c>
      <c r="B485" s="50" t="s">
        <v>129</v>
      </c>
      <c r="C485" s="43">
        <v>476</v>
      </c>
      <c r="D485" s="44" t="s">
        <v>11</v>
      </c>
      <c r="E485" s="21"/>
      <c r="F485" s="21">
        <f t="shared" si="45"/>
        <v>0</v>
      </c>
      <c r="H485" s="17"/>
      <c r="I485" s="17"/>
    </row>
    <row r="486" spans="1:9" x14ac:dyDescent="0.25">
      <c r="A486" s="110">
        <f t="shared" si="46"/>
        <v>3.4000000000000004</v>
      </c>
      <c r="B486" s="50" t="s">
        <v>130</v>
      </c>
      <c r="C486" s="43">
        <v>47.6</v>
      </c>
      <c r="D486" s="44" t="s">
        <v>9</v>
      </c>
      <c r="E486" s="21"/>
      <c r="F486" s="21">
        <f t="shared" si="45"/>
        <v>0</v>
      </c>
    </row>
    <row r="487" spans="1:9" x14ac:dyDescent="0.25">
      <c r="A487" s="110">
        <f t="shared" si="46"/>
        <v>3.5000000000000004</v>
      </c>
      <c r="B487" s="50" t="s">
        <v>314</v>
      </c>
      <c r="C487" s="43">
        <v>68.069999999999993</v>
      </c>
      <c r="D487" s="44" t="s">
        <v>9</v>
      </c>
      <c r="E487" s="21"/>
      <c r="F487" s="21">
        <f t="shared" si="45"/>
        <v>0</v>
      </c>
    </row>
    <row r="488" spans="1:9" s="16" customFormat="1" x14ac:dyDescent="0.25">
      <c r="A488" s="110">
        <f t="shared" si="46"/>
        <v>3.6000000000000005</v>
      </c>
      <c r="B488" s="51" t="s">
        <v>297</v>
      </c>
      <c r="C488" s="43">
        <v>4084.2</v>
      </c>
      <c r="D488" s="44" t="s">
        <v>300</v>
      </c>
      <c r="E488" s="21"/>
      <c r="F488" s="21">
        <f t="shared" si="45"/>
        <v>0</v>
      </c>
    </row>
    <row r="489" spans="1:9" ht="25.5" x14ac:dyDescent="0.25">
      <c r="A489" s="110">
        <f t="shared" si="46"/>
        <v>3.7000000000000006</v>
      </c>
      <c r="B489" s="60" t="s">
        <v>22</v>
      </c>
      <c r="C489" s="43">
        <v>534.52</v>
      </c>
      <c r="D489" s="44" t="s">
        <v>9</v>
      </c>
      <c r="E489" s="21"/>
      <c r="F489" s="21">
        <f t="shared" si="45"/>
        <v>0</v>
      </c>
    </row>
    <row r="490" spans="1:9" ht="25.5" x14ac:dyDescent="0.25">
      <c r="A490" s="110">
        <f t="shared" si="46"/>
        <v>3.8000000000000007</v>
      </c>
      <c r="B490" s="51" t="s">
        <v>132</v>
      </c>
      <c r="C490" s="43">
        <v>124.05</v>
      </c>
      <c r="D490" s="44" t="s">
        <v>9</v>
      </c>
      <c r="E490" s="21"/>
      <c r="F490" s="21">
        <f t="shared" si="45"/>
        <v>0</v>
      </c>
    </row>
    <row r="491" spans="1:9" x14ac:dyDescent="0.25">
      <c r="A491" s="110"/>
      <c r="B491" s="51"/>
      <c r="C491" s="43"/>
      <c r="D491" s="44"/>
      <c r="E491" s="21"/>
      <c r="F491" s="21"/>
    </row>
    <row r="492" spans="1:9" x14ac:dyDescent="0.25">
      <c r="A492" s="83">
        <v>4</v>
      </c>
      <c r="B492" s="41" t="s">
        <v>23</v>
      </c>
      <c r="C492" s="43"/>
      <c r="D492" s="44"/>
      <c r="E492" s="21"/>
      <c r="F492" s="21"/>
    </row>
    <row r="493" spans="1:9" ht="25.5" x14ac:dyDescent="0.25">
      <c r="A493" s="110">
        <f>A492+0.1</f>
        <v>4.0999999999999996</v>
      </c>
      <c r="B493" s="42" t="s">
        <v>103</v>
      </c>
      <c r="C493" s="43">
        <v>571.20000000000005</v>
      </c>
      <c r="D493" s="44" t="s">
        <v>10</v>
      </c>
      <c r="E493" s="21"/>
      <c r="F493" s="21">
        <f t="shared" si="45"/>
        <v>0</v>
      </c>
    </row>
    <row r="494" spans="1:9" x14ac:dyDescent="0.25">
      <c r="A494" s="75"/>
      <c r="B494" s="42"/>
      <c r="C494" s="43"/>
      <c r="D494" s="44"/>
      <c r="E494" s="21"/>
      <c r="F494" s="21"/>
    </row>
    <row r="495" spans="1:9" x14ac:dyDescent="0.25">
      <c r="A495" s="83">
        <v>5</v>
      </c>
      <c r="B495" s="41" t="s">
        <v>24</v>
      </c>
      <c r="C495" s="43"/>
      <c r="D495" s="44"/>
      <c r="E495" s="21"/>
      <c r="F495" s="21"/>
    </row>
    <row r="496" spans="1:9" x14ac:dyDescent="0.25">
      <c r="A496" s="110">
        <f>A495+0.1</f>
        <v>5.0999999999999996</v>
      </c>
      <c r="B496" s="42" t="s">
        <v>325</v>
      </c>
      <c r="C496" s="43">
        <v>560</v>
      </c>
      <c r="D496" s="44" t="s">
        <v>10</v>
      </c>
      <c r="E496" s="21"/>
      <c r="F496" s="21">
        <f t="shared" si="45"/>
        <v>0</v>
      </c>
    </row>
    <row r="497" spans="1:6" x14ac:dyDescent="0.25">
      <c r="A497" s="110"/>
      <c r="B497" s="42"/>
      <c r="C497" s="43"/>
      <c r="D497" s="44"/>
      <c r="E497" s="21"/>
      <c r="F497" s="21"/>
    </row>
    <row r="498" spans="1:6" ht="25.5" x14ac:dyDescent="0.25">
      <c r="A498" s="83">
        <v>6</v>
      </c>
      <c r="B498" s="98" t="s">
        <v>40</v>
      </c>
      <c r="C498" s="63"/>
      <c r="D498" s="69"/>
      <c r="E498" s="23"/>
      <c r="F498" s="23"/>
    </row>
    <row r="499" spans="1:6" ht="25.5" x14ac:dyDescent="0.25">
      <c r="A499" s="110">
        <f>+A498+0.1</f>
        <v>6.1</v>
      </c>
      <c r="B499" s="99" t="s">
        <v>277</v>
      </c>
      <c r="C499" s="63">
        <v>1</v>
      </c>
      <c r="D499" s="69" t="s">
        <v>8</v>
      </c>
      <c r="E499" s="23"/>
      <c r="F499" s="23">
        <f t="shared" si="45"/>
        <v>0</v>
      </c>
    </row>
    <row r="500" spans="1:6" x14ac:dyDescent="0.25">
      <c r="A500" s="110">
        <f t="shared" ref="A500:A504" si="47">+A499+0.1</f>
        <v>6.1999999999999993</v>
      </c>
      <c r="B500" s="42" t="s">
        <v>138</v>
      </c>
      <c r="C500" s="43">
        <v>1</v>
      </c>
      <c r="D500" s="44" t="s">
        <v>8</v>
      </c>
      <c r="E500" s="21"/>
      <c r="F500" s="21">
        <f t="shared" si="45"/>
        <v>0</v>
      </c>
    </row>
    <row r="501" spans="1:6" ht="25.5" x14ac:dyDescent="0.25">
      <c r="A501" s="110">
        <f t="shared" si="47"/>
        <v>6.2999999999999989</v>
      </c>
      <c r="B501" s="42" t="s">
        <v>278</v>
      </c>
      <c r="C501" s="43">
        <v>1</v>
      </c>
      <c r="D501" s="44" t="s">
        <v>8</v>
      </c>
      <c r="E501" s="21"/>
      <c r="F501" s="21">
        <f t="shared" si="45"/>
        <v>0</v>
      </c>
    </row>
    <row r="502" spans="1:6" ht="25.5" x14ac:dyDescent="0.25">
      <c r="A502" s="110">
        <f t="shared" si="47"/>
        <v>6.3999999999999986</v>
      </c>
      <c r="B502" s="42" t="s">
        <v>172</v>
      </c>
      <c r="C502" s="43">
        <v>2</v>
      </c>
      <c r="D502" s="44" t="s">
        <v>8</v>
      </c>
      <c r="E502" s="21"/>
      <c r="F502" s="21">
        <f t="shared" si="45"/>
        <v>0</v>
      </c>
    </row>
    <row r="503" spans="1:6" ht="25.5" x14ac:dyDescent="0.25">
      <c r="A503" s="110">
        <f t="shared" si="47"/>
        <v>6.4999999999999982</v>
      </c>
      <c r="B503" s="42" t="s">
        <v>261</v>
      </c>
      <c r="C503" s="43">
        <v>1</v>
      </c>
      <c r="D503" s="44" t="s">
        <v>8</v>
      </c>
      <c r="E503" s="21"/>
      <c r="F503" s="21">
        <f t="shared" si="45"/>
        <v>0</v>
      </c>
    </row>
    <row r="504" spans="1:6" ht="25.5" x14ac:dyDescent="0.25">
      <c r="A504" s="110">
        <f t="shared" si="47"/>
        <v>6.5999999999999979</v>
      </c>
      <c r="B504" s="42" t="s">
        <v>288</v>
      </c>
      <c r="C504" s="43">
        <v>5</v>
      </c>
      <c r="D504" s="44" t="s">
        <v>8</v>
      </c>
      <c r="E504" s="21"/>
      <c r="F504" s="21">
        <f t="shared" si="45"/>
        <v>0</v>
      </c>
    </row>
    <row r="505" spans="1:6" x14ac:dyDescent="0.25">
      <c r="A505" s="110"/>
      <c r="B505" s="47"/>
      <c r="C505" s="43"/>
      <c r="D505" s="44"/>
      <c r="E505" s="21"/>
      <c r="F505" s="21"/>
    </row>
    <row r="506" spans="1:6" x14ac:dyDescent="0.25">
      <c r="A506" s="83">
        <v>7</v>
      </c>
      <c r="B506" s="55" t="s">
        <v>41</v>
      </c>
      <c r="C506" s="43"/>
      <c r="D506" s="44"/>
      <c r="E506" s="21"/>
      <c r="F506" s="21"/>
    </row>
    <row r="507" spans="1:6" x14ac:dyDescent="0.25">
      <c r="A507" s="110">
        <f>A506+0.1</f>
        <v>7.1</v>
      </c>
      <c r="B507" s="42" t="s">
        <v>326</v>
      </c>
      <c r="C507" s="43">
        <v>560</v>
      </c>
      <c r="D507" s="44" t="s">
        <v>10</v>
      </c>
      <c r="E507" s="21"/>
      <c r="F507" s="21">
        <f t="shared" si="45"/>
        <v>0</v>
      </c>
    </row>
    <row r="508" spans="1:6" x14ac:dyDescent="0.25">
      <c r="A508" s="110"/>
      <c r="B508" s="47"/>
      <c r="C508" s="43"/>
      <c r="D508" s="44"/>
      <c r="E508" s="21"/>
      <c r="F508" s="21"/>
    </row>
    <row r="509" spans="1:6" ht="25.5" x14ac:dyDescent="0.25">
      <c r="A509" s="83">
        <v>8</v>
      </c>
      <c r="B509" s="40" t="s">
        <v>263</v>
      </c>
      <c r="C509" s="43"/>
      <c r="D509" s="44"/>
      <c r="E509" s="21"/>
      <c r="F509" s="21"/>
    </row>
    <row r="510" spans="1:6" x14ac:dyDescent="0.25">
      <c r="A510" s="110">
        <f>+A509+0.1</f>
        <v>8.1</v>
      </c>
      <c r="B510" s="47" t="s">
        <v>32</v>
      </c>
      <c r="C510" s="43">
        <v>12</v>
      </c>
      <c r="D510" s="44" t="s">
        <v>10</v>
      </c>
      <c r="E510" s="21"/>
      <c r="F510" s="21">
        <f t="shared" si="45"/>
        <v>0</v>
      </c>
    </row>
    <row r="511" spans="1:6" ht="25.5" x14ac:dyDescent="0.25">
      <c r="A511" s="110">
        <f t="shared" ref="A511:A518" si="48">+A510+0.1</f>
        <v>8.1999999999999993</v>
      </c>
      <c r="B511" s="47" t="s">
        <v>262</v>
      </c>
      <c r="C511" s="43">
        <v>12</v>
      </c>
      <c r="D511" s="44" t="s">
        <v>10</v>
      </c>
      <c r="E511" s="21"/>
      <c r="F511" s="21">
        <f t="shared" si="45"/>
        <v>0</v>
      </c>
    </row>
    <row r="512" spans="1:6" ht="25.5" x14ac:dyDescent="0.25">
      <c r="A512" s="110">
        <f t="shared" si="48"/>
        <v>8.2999999999999989</v>
      </c>
      <c r="B512" s="47" t="s">
        <v>204</v>
      </c>
      <c r="C512" s="43">
        <v>4</v>
      </c>
      <c r="D512" s="44" t="s">
        <v>8</v>
      </c>
      <c r="E512" s="21"/>
      <c r="F512" s="21">
        <f t="shared" si="45"/>
        <v>0</v>
      </c>
    </row>
    <row r="513" spans="1:6" x14ac:dyDescent="0.25">
      <c r="A513" s="122">
        <f t="shared" si="48"/>
        <v>8.3999999999999986</v>
      </c>
      <c r="B513" s="100" t="s">
        <v>205</v>
      </c>
      <c r="C513" s="53">
        <v>2</v>
      </c>
      <c r="D513" s="54" t="s">
        <v>8</v>
      </c>
      <c r="E513" s="26"/>
      <c r="F513" s="26">
        <f t="shared" si="45"/>
        <v>0</v>
      </c>
    </row>
    <row r="514" spans="1:6" x14ac:dyDescent="0.25">
      <c r="A514" s="110">
        <f t="shared" si="48"/>
        <v>8.4999999999999982</v>
      </c>
      <c r="B514" s="47" t="s">
        <v>42</v>
      </c>
      <c r="C514" s="43">
        <v>4</v>
      </c>
      <c r="D514" s="44" t="s">
        <v>8</v>
      </c>
      <c r="E514" s="21"/>
      <c r="F514" s="21">
        <f t="shared" si="45"/>
        <v>0</v>
      </c>
    </row>
    <row r="515" spans="1:6" x14ac:dyDescent="0.25">
      <c r="A515" s="110">
        <f t="shared" si="48"/>
        <v>8.5999999999999979</v>
      </c>
      <c r="B515" s="13" t="s">
        <v>249</v>
      </c>
      <c r="C515" s="43">
        <v>1</v>
      </c>
      <c r="D515" s="44" t="s">
        <v>8</v>
      </c>
      <c r="E515" s="21"/>
      <c r="F515" s="21">
        <f t="shared" si="45"/>
        <v>0</v>
      </c>
    </row>
    <row r="516" spans="1:6" ht="25.5" x14ac:dyDescent="0.25">
      <c r="A516" s="110">
        <f t="shared" si="48"/>
        <v>8.6999999999999975</v>
      </c>
      <c r="B516" s="51" t="s">
        <v>171</v>
      </c>
      <c r="C516" s="43">
        <v>18</v>
      </c>
      <c r="D516" s="44" t="s">
        <v>9</v>
      </c>
      <c r="E516" s="21"/>
      <c r="F516" s="21">
        <f t="shared" si="45"/>
        <v>0</v>
      </c>
    </row>
    <row r="517" spans="1:6" ht="25.5" x14ac:dyDescent="0.25">
      <c r="A517" s="110">
        <f t="shared" si="48"/>
        <v>8.7999999999999972</v>
      </c>
      <c r="B517" s="47" t="s">
        <v>250</v>
      </c>
      <c r="C517" s="43">
        <v>5</v>
      </c>
      <c r="D517" s="44" t="s">
        <v>8</v>
      </c>
      <c r="E517" s="21"/>
      <c r="F517" s="21">
        <f t="shared" si="45"/>
        <v>0</v>
      </c>
    </row>
    <row r="518" spans="1:6" x14ac:dyDescent="0.25">
      <c r="A518" s="110">
        <f t="shared" si="48"/>
        <v>8.8999999999999968</v>
      </c>
      <c r="B518" s="47" t="s">
        <v>251</v>
      </c>
      <c r="C518" s="43">
        <v>1</v>
      </c>
      <c r="D518" s="44" t="s">
        <v>8</v>
      </c>
      <c r="E518" s="21"/>
      <c r="F518" s="21">
        <f t="shared" si="45"/>
        <v>0</v>
      </c>
    </row>
    <row r="519" spans="1:6" x14ac:dyDescent="0.25">
      <c r="A519" s="129">
        <v>8.1</v>
      </c>
      <c r="B519" s="47" t="s">
        <v>146</v>
      </c>
      <c r="C519" s="43">
        <v>30</v>
      </c>
      <c r="D519" s="44" t="s">
        <v>10</v>
      </c>
      <c r="E519" s="21"/>
      <c r="F519" s="21">
        <f t="shared" si="45"/>
        <v>0</v>
      </c>
    </row>
    <row r="520" spans="1:6" x14ac:dyDescent="0.25">
      <c r="A520" s="110"/>
      <c r="B520" s="42"/>
      <c r="C520" s="43"/>
      <c r="D520" s="44"/>
      <c r="E520" s="21"/>
      <c r="F520" s="21"/>
    </row>
    <row r="521" spans="1:6" x14ac:dyDescent="0.25">
      <c r="A521" s="83">
        <v>9</v>
      </c>
      <c r="B521" s="40" t="s">
        <v>43</v>
      </c>
      <c r="C521" s="43"/>
      <c r="D521" s="44"/>
      <c r="E521" s="21"/>
      <c r="F521" s="21"/>
    </row>
    <row r="522" spans="1:6" x14ac:dyDescent="0.25">
      <c r="A522" s="110">
        <f>+A521+0.1</f>
        <v>9.1</v>
      </c>
      <c r="B522" s="13" t="s">
        <v>44</v>
      </c>
      <c r="C522" s="43">
        <v>5.1000000000000005</v>
      </c>
      <c r="D522" s="44" t="s">
        <v>9</v>
      </c>
      <c r="E522" s="21"/>
      <c r="F522" s="21">
        <f t="shared" si="45"/>
        <v>0</v>
      </c>
    </row>
    <row r="523" spans="1:6" ht="25.5" x14ac:dyDescent="0.25">
      <c r="A523" s="110">
        <f t="shared" ref="A523:A529" si="49">+A522+0.1</f>
        <v>9.1999999999999993</v>
      </c>
      <c r="B523" s="51" t="s">
        <v>132</v>
      </c>
      <c r="C523" s="43">
        <v>6.12</v>
      </c>
      <c r="D523" s="44" t="s">
        <v>9</v>
      </c>
      <c r="E523" s="21"/>
      <c r="F523" s="21">
        <f t="shared" si="45"/>
        <v>0</v>
      </c>
    </row>
    <row r="524" spans="1:6" x14ac:dyDescent="0.25">
      <c r="A524" s="110">
        <f t="shared" si="49"/>
        <v>9.2999999999999989</v>
      </c>
      <c r="B524" s="13" t="s">
        <v>296</v>
      </c>
      <c r="C524" s="43">
        <v>6.12</v>
      </c>
      <c r="D524" s="44" t="s">
        <v>9</v>
      </c>
      <c r="E524" s="21"/>
      <c r="F524" s="21">
        <f t="shared" si="45"/>
        <v>0</v>
      </c>
    </row>
    <row r="525" spans="1:6" s="16" customFormat="1" x14ac:dyDescent="0.25">
      <c r="A525" s="110">
        <f t="shared" si="49"/>
        <v>9.3999999999999986</v>
      </c>
      <c r="B525" s="51" t="s">
        <v>297</v>
      </c>
      <c r="C525" s="43">
        <v>367.2</v>
      </c>
      <c r="D525" s="44" t="s">
        <v>300</v>
      </c>
      <c r="E525" s="21"/>
      <c r="F525" s="21">
        <f t="shared" ref="F525" si="50">ROUND(C525*E525,2)</f>
        <v>0</v>
      </c>
    </row>
    <row r="526" spans="1:6" ht="25.5" x14ac:dyDescent="0.25">
      <c r="A526" s="110">
        <f t="shared" si="49"/>
        <v>9.4999999999999982</v>
      </c>
      <c r="B526" s="60" t="s">
        <v>22</v>
      </c>
      <c r="C526" s="43">
        <v>5.0999999999999996</v>
      </c>
      <c r="D526" s="44" t="s">
        <v>9</v>
      </c>
      <c r="E526" s="21"/>
      <c r="F526" s="21">
        <f t="shared" si="45"/>
        <v>0</v>
      </c>
    </row>
    <row r="527" spans="1:6" x14ac:dyDescent="0.25">
      <c r="A527" s="110">
        <f t="shared" si="49"/>
        <v>9.5999999999999979</v>
      </c>
      <c r="B527" s="13" t="s">
        <v>112</v>
      </c>
      <c r="C527" s="43">
        <v>12.75</v>
      </c>
      <c r="D527" s="44" t="s">
        <v>11</v>
      </c>
      <c r="E527" s="21"/>
      <c r="F527" s="21">
        <f t="shared" si="45"/>
        <v>0</v>
      </c>
    </row>
    <row r="528" spans="1:6" x14ac:dyDescent="0.25">
      <c r="A528" s="110">
        <f t="shared" si="49"/>
        <v>9.6999999999999975</v>
      </c>
      <c r="B528" s="13" t="s">
        <v>148</v>
      </c>
      <c r="C528" s="43">
        <v>12.75</v>
      </c>
      <c r="D528" s="44" t="s">
        <v>11</v>
      </c>
      <c r="E528" s="21"/>
      <c r="F528" s="21">
        <f t="shared" si="45"/>
        <v>0</v>
      </c>
    </row>
    <row r="529" spans="1:6" x14ac:dyDescent="0.25">
      <c r="A529" s="110">
        <f t="shared" si="49"/>
        <v>9.7999999999999972</v>
      </c>
      <c r="B529" s="13" t="s">
        <v>308</v>
      </c>
      <c r="C529" s="43">
        <v>116.03</v>
      </c>
      <c r="D529" s="44" t="s">
        <v>300</v>
      </c>
      <c r="E529" s="21"/>
      <c r="F529" s="21">
        <f t="shared" si="45"/>
        <v>0</v>
      </c>
    </row>
    <row r="530" spans="1:6" x14ac:dyDescent="0.25">
      <c r="A530" s="110"/>
      <c r="B530" s="13"/>
      <c r="C530" s="43"/>
      <c r="D530" s="44"/>
      <c r="E530" s="21"/>
      <c r="F530" s="21"/>
    </row>
    <row r="531" spans="1:6" x14ac:dyDescent="0.25">
      <c r="A531" s="83">
        <v>10</v>
      </c>
      <c r="B531" s="55" t="s">
        <v>33</v>
      </c>
      <c r="C531" s="43"/>
      <c r="D531" s="44"/>
      <c r="E531" s="21"/>
      <c r="F531" s="21"/>
    </row>
    <row r="532" spans="1:6" ht="38.25" x14ac:dyDescent="0.25">
      <c r="A532" s="110">
        <f>+A531+0.1</f>
        <v>10.1</v>
      </c>
      <c r="B532" s="13" t="s">
        <v>149</v>
      </c>
      <c r="C532" s="43">
        <v>560</v>
      </c>
      <c r="D532" s="44" t="s">
        <v>10</v>
      </c>
      <c r="E532" s="21"/>
      <c r="F532" s="21">
        <f>ROUND(C532*E532,2)</f>
        <v>0</v>
      </c>
    </row>
    <row r="533" spans="1:6" ht="63.75" x14ac:dyDescent="0.25">
      <c r="A533" s="110">
        <f>+A532+0.1</f>
        <v>10.199999999999999</v>
      </c>
      <c r="B533" s="13" t="s">
        <v>150</v>
      </c>
      <c r="C533" s="43">
        <v>560</v>
      </c>
      <c r="D533" s="44" t="s">
        <v>10</v>
      </c>
      <c r="E533" s="21"/>
      <c r="F533" s="21">
        <f>ROUND(C533*E533,2)</f>
        <v>0</v>
      </c>
    </row>
    <row r="534" spans="1:6" ht="38.25" x14ac:dyDescent="0.25">
      <c r="A534" s="110">
        <f>+A533+0.1</f>
        <v>10.299999999999999</v>
      </c>
      <c r="B534" s="13" t="s">
        <v>151</v>
      </c>
      <c r="C534" s="43">
        <v>560</v>
      </c>
      <c r="D534" s="44" t="s">
        <v>10</v>
      </c>
      <c r="E534" s="21"/>
      <c r="F534" s="21">
        <f>ROUND(C534*E534,2)</f>
        <v>0</v>
      </c>
    </row>
    <row r="535" spans="1:6" x14ac:dyDescent="0.25">
      <c r="A535" s="110"/>
      <c r="B535" s="37" t="s">
        <v>236</v>
      </c>
      <c r="C535" s="43"/>
      <c r="D535" s="44"/>
      <c r="E535" s="21"/>
      <c r="F535" s="22">
        <f>ROUND(SUBTOTAL(9,(F473:F534)),2)</f>
        <v>0</v>
      </c>
    </row>
    <row r="536" spans="1:6" x14ac:dyDescent="0.25">
      <c r="A536" s="110"/>
      <c r="B536" s="45"/>
      <c r="C536" s="43"/>
      <c r="D536" s="44"/>
      <c r="E536" s="21"/>
      <c r="F536" s="21"/>
    </row>
    <row r="537" spans="1:6" x14ac:dyDescent="0.25">
      <c r="A537" s="39" t="s">
        <v>104</v>
      </c>
      <c r="B537" s="40" t="s">
        <v>218</v>
      </c>
      <c r="C537" s="43"/>
      <c r="D537" s="44"/>
      <c r="E537" s="21"/>
      <c r="F537" s="21"/>
    </row>
    <row r="538" spans="1:6" x14ac:dyDescent="0.25">
      <c r="A538" s="75"/>
      <c r="B538" s="41"/>
      <c r="C538" s="43"/>
      <c r="D538" s="44"/>
      <c r="E538" s="21"/>
      <c r="F538" s="21"/>
    </row>
    <row r="539" spans="1:6" x14ac:dyDescent="0.25">
      <c r="A539" s="83">
        <v>1</v>
      </c>
      <c r="B539" s="41" t="s">
        <v>7</v>
      </c>
      <c r="C539" s="43"/>
      <c r="D539" s="44"/>
      <c r="E539" s="21"/>
      <c r="F539" s="21"/>
    </row>
    <row r="540" spans="1:6" ht="51" x14ac:dyDescent="0.25">
      <c r="A540" s="127">
        <f>+A539+0.1</f>
        <v>1.1000000000000001</v>
      </c>
      <c r="B540" s="42" t="s">
        <v>315</v>
      </c>
      <c r="C540" s="43">
        <v>3654.36</v>
      </c>
      <c r="D540" s="44" t="s">
        <v>10</v>
      </c>
      <c r="E540" s="21"/>
      <c r="F540" s="21">
        <f t="shared" ref="F540" si="51">ROUND(C540*E540,2)</f>
        <v>0</v>
      </c>
    </row>
    <row r="541" spans="1:6" x14ac:dyDescent="0.25">
      <c r="A541" s="110"/>
      <c r="B541" s="45"/>
      <c r="C541" s="43"/>
      <c r="D541" s="44"/>
      <c r="E541" s="21"/>
      <c r="F541" s="21"/>
    </row>
    <row r="542" spans="1:6" x14ac:dyDescent="0.25">
      <c r="A542" s="83">
        <v>2</v>
      </c>
      <c r="B542" s="46" t="s">
        <v>20</v>
      </c>
      <c r="C542" s="43"/>
      <c r="D542" s="44"/>
      <c r="E542" s="21"/>
      <c r="F542" s="21"/>
    </row>
    <row r="543" spans="1:6" x14ac:dyDescent="0.25">
      <c r="A543" s="110">
        <f>+A542+0.1</f>
        <v>2.1</v>
      </c>
      <c r="B543" s="45" t="s">
        <v>28</v>
      </c>
      <c r="C543" s="43">
        <v>7308.72</v>
      </c>
      <c r="D543" s="44" t="s">
        <v>10</v>
      </c>
      <c r="E543" s="21"/>
      <c r="F543" s="21">
        <f t="shared" ref="F543:F545" si="52">ROUND(C543*E543,2)</f>
        <v>0</v>
      </c>
    </row>
    <row r="544" spans="1:6" x14ac:dyDescent="0.25">
      <c r="A544" s="110">
        <f t="shared" ref="A544:A545" si="53">+A543+0.1</f>
        <v>2.2000000000000002</v>
      </c>
      <c r="B544" s="45" t="s">
        <v>29</v>
      </c>
      <c r="C544" s="43">
        <v>3106.21</v>
      </c>
      <c r="D544" s="44" t="s">
        <v>11</v>
      </c>
      <c r="E544" s="21"/>
      <c r="F544" s="21">
        <f t="shared" si="52"/>
        <v>0</v>
      </c>
    </row>
    <row r="545" spans="1:8" ht="25.5" x14ac:dyDescent="0.25">
      <c r="A545" s="110">
        <f t="shared" si="53"/>
        <v>2.3000000000000003</v>
      </c>
      <c r="B545" s="47" t="s">
        <v>126</v>
      </c>
      <c r="C545" s="43">
        <v>323.05</v>
      </c>
      <c r="D545" s="44" t="s">
        <v>9</v>
      </c>
      <c r="E545" s="21"/>
      <c r="F545" s="21">
        <f t="shared" si="52"/>
        <v>0</v>
      </c>
    </row>
    <row r="546" spans="1:8" x14ac:dyDescent="0.25">
      <c r="A546" s="110"/>
      <c r="B546" s="48"/>
      <c r="C546" s="43"/>
      <c r="D546" s="44"/>
      <c r="E546" s="21"/>
      <c r="F546" s="21"/>
    </row>
    <row r="547" spans="1:8" x14ac:dyDescent="0.25">
      <c r="A547" s="83">
        <v>3</v>
      </c>
      <c r="B547" s="49" t="s">
        <v>21</v>
      </c>
      <c r="C547" s="43"/>
      <c r="D547" s="44"/>
      <c r="E547" s="21"/>
      <c r="F547" s="21"/>
    </row>
    <row r="548" spans="1:8" ht="25.5" x14ac:dyDescent="0.25">
      <c r="A548" s="110">
        <f>+A547+0.1</f>
        <v>3.1</v>
      </c>
      <c r="B548" s="50" t="s">
        <v>30</v>
      </c>
      <c r="C548" s="43">
        <v>340.26</v>
      </c>
      <c r="D548" s="44" t="s">
        <v>9</v>
      </c>
      <c r="E548" s="21"/>
      <c r="F548" s="21">
        <f t="shared" ref="F548:F554" si="54">ROUND(C548*E548,2)</f>
        <v>0</v>
      </c>
      <c r="G548" s="17"/>
      <c r="H548" s="17"/>
    </row>
    <row r="549" spans="1:8" x14ac:dyDescent="0.25">
      <c r="A549" s="110">
        <f t="shared" ref="A549:A554" si="55">+A548+0.1</f>
        <v>3.2</v>
      </c>
      <c r="B549" s="101" t="s">
        <v>31</v>
      </c>
      <c r="C549" s="63">
        <v>3062.38</v>
      </c>
      <c r="D549" s="69" t="s">
        <v>9</v>
      </c>
      <c r="E549" s="23"/>
      <c r="F549" s="23">
        <f t="shared" si="54"/>
        <v>0</v>
      </c>
      <c r="G549" s="17"/>
      <c r="H549" s="17"/>
    </row>
    <row r="550" spans="1:8" x14ac:dyDescent="0.25">
      <c r="A550" s="110">
        <f t="shared" si="55"/>
        <v>3.3000000000000003</v>
      </c>
      <c r="B550" s="101" t="s">
        <v>12</v>
      </c>
      <c r="C550" s="63">
        <v>310.62</v>
      </c>
      <c r="D550" s="69" t="s">
        <v>9</v>
      </c>
      <c r="E550" s="23"/>
      <c r="F550" s="23">
        <f t="shared" si="54"/>
        <v>0</v>
      </c>
    </row>
    <row r="551" spans="1:8" ht="25.5" x14ac:dyDescent="0.25">
      <c r="A551" s="110">
        <f t="shared" si="55"/>
        <v>3.4000000000000004</v>
      </c>
      <c r="B551" s="50" t="s">
        <v>298</v>
      </c>
      <c r="C551" s="43">
        <v>508.5</v>
      </c>
      <c r="D551" s="44" t="s">
        <v>9</v>
      </c>
      <c r="E551" s="21"/>
      <c r="F551" s="21">
        <f t="shared" si="54"/>
        <v>0</v>
      </c>
    </row>
    <row r="552" spans="1:8" s="16" customFormat="1" x14ac:dyDescent="0.25">
      <c r="A552" s="122">
        <f t="shared" si="55"/>
        <v>3.5000000000000004</v>
      </c>
      <c r="B552" s="94" t="s">
        <v>307</v>
      </c>
      <c r="C552" s="53">
        <v>30510</v>
      </c>
      <c r="D552" s="54" t="s">
        <v>300</v>
      </c>
      <c r="E552" s="26"/>
      <c r="F552" s="26">
        <f t="shared" si="54"/>
        <v>0</v>
      </c>
    </row>
    <row r="553" spans="1:8" ht="25.5" x14ac:dyDescent="0.25">
      <c r="A553" s="110">
        <f t="shared" si="55"/>
        <v>3.6000000000000005</v>
      </c>
      <c r="B553" s="50" t="s">
        <v>22</v>
      </c>
      <c r="C553" s="43">
        <v>2118.7600000000002</v>
      </c>
      <c r="D553" s="44" t="s">
        <v>9</v>
      </c>
      <c r="E553" s="21"/>
      <c r="F553" s="21">
        <f t="shared" si="54"/>
        <v>0</v>
      </c>
      <c r="G553" s="17"/>
    </row>
    <row r="554" spans="1:8" ht="25.5" x14ac:dyDescent="0.25">
      <c r="A554" s="110">
        <f t="shared" si="55"/>
        <v>3.7000000000000006</v>
      </c>
      <c r="B554" s="51" t="s">
        <v>171</v>
      </c>
      <c r="C554" s="43">
        <v>1000.2</v>
      </c>
      <c r="D554" s="44" t="s">
        <v>9</v>
      </c>
      <c r="E554" s="21"/>
      <c r="F554" s="21">
        <f t="shared" si="54"/>
        <v>0</v>
      </c>
      <c r="G554" s="17"/>
    </row>
    <row r="555" spans="1:8" x14ac:dyDescent="0.25">
      <c r="A555" s="110"/>
      <c r="B555" s="51"/>
      <c r="C555" s="43"/>
      <c r="D555" s="44"/>
      <c r="E555" s="21"/>
      <c r="F555" s="21"/>
    </row>
    <row r="556" spans="1:8" x14ac:dyDescent="0.25">
      <c r="A556" s="83">
        <v>4</v>
      </c>
      <c r="B556" s="41" t="s">
        <v>23</v>
      </c>
      <c r="C556" s="43"/>
      <c r="D556" s="44"/>
      <c r="E556" s="21"/>
      <c r="F556" s="21"/>
    </row>
    <row r="557" spans="1:8" ht="25.5" x14ac:dyDescent="0.25">
      <c r="A557" s="110">
        <f>+A556+0.1</f>
        <v>4.0999999999999996</v>
      </c>
      <c r="B557" s="42" t="s">
        <v>133</v>
      </c>
      <c r="C557" s="43">
        <v>484.1</v>
      </c>
      <c r="D557" s="44" t="s">
        <v>10</v>
      </c>
      <c r="E557" s="21"/>
      <c r="F557" s="21">
        <f t="shared" ref="F557:F558" si="56">ROUND(C557*E557,2)</f>
        <v>0</v>
      </c>
      <c r="G557" s="17"/>
    </row>
    <row r="558" spans="1:8" ht="25.5" x14ac:dyDescent="0.25">
      <c r="A558" s="110">
        <f>+A557+0.1</f>
        <v>4.1999999999999993</v>
      </c>
      <c r="B558" s="42" t="s">
        <v>102</v>
      </c>
      <c r="C558" s="43">
        <v>3248.05</v>
      </c>
      <c r="D558" s="44" t="s">
        <v>10</v>
      </c>
      <c r="E558" s="21"/>
      <c r="F558" s="21">
        <f t="shared" si="56"/>
        <v>0</v>
      </c>
      <c r="G558" s="17"/>
    </row>
    <row r="559" spans="1:8" x14ac:dyDescent="0.25">
      <c r="A559" s="75"/>
      <c r="B559" s="42"/>
      <c r="C559" s="43"/>
      <c r="D559" s="44"/>
      <c r="E559" s="21"/>
      <c r="F559" s="21"/>
      <c r="G559" s="17"/>
    </row>
    <row r="560" spans="1:8" x14ac:dyDescent="0.25">
      <c r="A560" s="83">
        <v>5</v>
      </c>
      <c r="B560" s="41" t="s">
        <v>24</v>
      </c>
      <c r="C560" s="43"/>
      <c r="D560" s="44"/>
      <c r="E560" s="21"/>
      <c r="F560" s="21"/>
    </row>
    <row r="561" spans="1:6" x14ac:dyDescent="0.25">
      <c r="A561" s="110">
        <f>+A560+0.1</f>
        <v>5.0999999999999996</v>
      </c>
      <c r="B561" s="42" t="s">
        <v>320</v>
      </c>
      <c r="C561" s="43">
        <v>470</v>
      </c>
      <c r="D561" s="44" t="s">
        <v>10</v>
      </c>
      <c r="E561" s="21"/>
      <c r="F561" s="21">
        <f t="shared" ref="F561:F562" si="57">ROUND(C561*E561,2)</f>
        <v>0</v>
      </c>
    </row>
    <row r="562" spans="1:6" x14ac:dyDescent="0.25">
      <c r="A562" s="110">
        <f>+A561+0.1</f>
        <v>5.1999999999999993</v>
      </c>
      <c r="B562" s="42" t="s">
        <v>327</v>
      </c>
      <c r="C562" s="43">
        <v>3184.36</v>
      </c>
      <c r="D562" s="44" t="s">
        <v>10</v>
      </c>
      <c r="E562" s="21"/>
      <c r="F562" s="21">
        <f t="shared" si="57"/>
        <v>0</v>
      </c>
    </row>
    <row r="563" spans="1:6" x14ac:dyDescent="0.25">
      <c r="A563" s="110"/>
      <c r="B563" s="42"/>
      <c r="C563" s="43"/>
      <c r="D563" s="44"/>
      <c r="E563" s="21"/>
      <c r="F563" s="21"/>
    </row>
    <row r="564" spans="1:6" ht="25.5" x14ac:dyDescent="0.25">
      <c r="A564" s="89">
        <v>6</v>
      </c>
      <c r="B564" s="41" t="s">
        <v>40</v>
      </c>
      <c r="C564" s="43"/>
      <c r="D564" s="44"/>
      <c r="E564" s="21"/>
      <c r="F564" s="21"/>
    </row>
    <row r="565" spans="1:6" ht="25.5" x14ac:dyDescent="0.25">
      <c r="A565" s="110">
        <f>+A564+0.1</f>
        <v>6.1</v>
      </c>
      <c r="B565" s="42" t="s">
        <v>259</v>
      </c>
      <c r="C565" s="43">
        <v>1</v>
      </c>
      <c r="D565" s="44" t="s">
        <v>8</v>
      </c>
      <c r="E565" s="21"/>
      <c r="F565" s="21">
        <f t="shared" ref="F565" si="58">ROUND(C565*E565,2)</f>
        <v>0</v>
      </c>
    </row>
    <row r="566" spans="1:6" x14ac:dyDescent="0.25">
      <c r="A566" s="110">
        <f t="shared" ref="A566:A573" si="59">+A565+0.1</f>
        <v>6.1999999999999993</v>
      </c>
      <c r="B566" s="42" t="s">
        <v>138</v>
      </c>
      <c r="C566" s="43">
        <v>1</v>
      </c>
      <c r="D566" s="44" t="s">
        <v>8</v>
      </c>
      <c r="E566" s="21"/>
      <c r="F566" s="21">
        <f>ROUND(C566*E566,2)</f>
        <v>0</v>
      </c>
    </row>
    <row r="567" spans="1:6" ht="25.5" x14ac:dyDescent="0.25">
      <c r="A567" s="110">
        <f t="shared" si="59"/>
        <v>6.2999999999999989</v>
      </c>
      <c r="B567" s="42" t="s">
        <v>260</v>
      </c>
      <c r="C567" s="43">
        <v>1</v>
      </c>
      <c r="D567" s="44" t="s">
        <v>8</v>
      </c>
      <c r="E567" s="21"/>
      <c r="F567" s="21">
        <f t="shared" ref="F567:F572" si="60">ROUND(C567*E567,2)</f>
        <v>0</v>
      </c>
    </row>
    <row r="568" spans="1:6" ht="25.5" x14ac:dyDescent="0.25">
      <c r="A568" s="110">
        <f t="shared" si="59"/>
        <v>6.3999999999999986</v>
      </c>
      <c r="B568" s="42" t="s">
        <v>200</v>
      </c>
      <c r="C568" s="43">
        <v>3</v>
      </c>
      <c r="D568" s="44" t="s">
        <v>8</v>
      </c>
      <c r="E568" s="21"/>
      <c r="F568" s="21">
        <f t="shared" si="60"/>
        <v>0</v>
      </c>
    </row>
    <row r="569" spans="1:6" ht="25.5" x14ac:dyDescent="0.25">
      <c r="A569" s="110">
        <f t="shared" si="59"/>
        <v>6.4999999999999982</v>
      </c>
      <c r="B569" s="42" t="s">
        <v>201</v>
      </c>
      <c r="C569" s="43">
        <v>3</v>
      </c>
      <c r="D569" s="44" t="s">
        <v>8</v>
      </c>
      <c r="E569" s="21"/>
      <c r="F569" s="21">
        <f t="shared" si="60"/>
        <v>0</v>
      </c>
    </row>
    <row r="570" spans="1:6" x14ac:dyDescent="0.25">
      <c r="A570" s="110">
        <f t="shared" si="59"/>
        <v>6.5999999999999979</v>
      </c>
      <c r="B570" s="42" t="s">
        <v>264</v>
      </c>
      <c r="C570" s="43">
        <v>10</v>
      </c>
      <c r="D570" s="44" t="s">
        <v>8</v>
      </c>
      <c r="E570" s="21"/>
      <c r="F570" s="21">
        <f t="shared" si="60"/>
        <v>0</v>
      </c>
    </row>
    <row r="571" spans="1:6" x14ac:dyDescent="0.25">
      <c r="A571" s="110">
        <f t="shared" si="59"/>
        <v>6.6999999999999975</v>
      </c>
      <c r="B571" s="42" t="s">
        <v>25</v>
      </c>
      <c r="C571" s="43">
        <v>17</v>
      </c>
      <c r="D571" s="44" t="s">
        <v>8</v>
      </c>
      <c r="E571" s="21"/>
      <c r="F571" s="21">
        <f t="shared" si="60"/>
        <v>0</v>
      </c>
    </row>
    <row r="572" spans="1:6" x14ac:dyDescent="0.25">
      <c r="A572" s="110">
        <f t="shared" si="59"/>
        <v>6.7999999999999972</v>
      </c>
      <c r="B572" s="47" t="s">
        <v>202</v>
      </c>
      <c r="C572" s="43">
        <v>4</v>
      </c>
      <c r="D572" s="44" t="s">
        <v>8</v>
      </c>
      <c r="E572" s="21"/>
      <c r="F572" s="21">
        <f t="shared" si="60"/>
        <v>0</v>
      </c>
    </row>
    <row r="573" spans="1:6" x14ac:dyDescent="0.25">
      <c r="A573" s="110">
        <f t="shared" si="59"/>
        <v>6.8999999999999968</v>
      </c>
      <c r="B573" s="47" t="s">
        <v>26</v>
      </c>
      <c r="C573" s="43">
        <v>4</v>
      </c>
      <c r="D573" s="44" t="s">
        <v>8</v>
      </c>
      <c r="E573" s="21"/>
      <c r="F573" s="21">
        <f>ROUND(C573*E573,2)</f>
        <v>0</v>
      </c>
    </row>
    <row r="574" spans="1:6" x14ac:dyDescent="0.25">
      <c r="A574" s="110"/>
      <c r="B574" s="47"/>
      <c r="C574" s="43"/>
      <c r="D574" s="44"/>
      <c r="E574" s="21"/>
      <c r="F574" s="21"/>
    </row>
    <row r="575" spans="1:6" x14ac:dyDescent="0.25">
      <c r="A575" s="83">
        <v>7</v>
      </c>
      <c r="B575" s="55" t="s">
        <v>41</v>
      </c>
      <c r="C575" s="43"/>
      <c r="D575" s="44"/>
      <c r="E575" s="21"/>
      <c r="F575" s="21"/>
    </row>
    <row r="576" spans="1:6" ht="25.5" x14ac:dyDescent="0.25">
      <c r="A576" s="110">
        <f>A575+0.1</f>
        <v>7.1</v>
      </c>
      <c r="B576" s="42" t="s">
        <v>103</v>
      </c>
      <c r="C576" s="43">
        <v>470</v>
      </c>
      <c r="D576" s="44" t="s">
        <v>10</v>
      </c>
      <c r="E576" s="21"/>
      <c r="F576" s="21">
        <f t="shared" ref="F576:F577" si="61">ROUND(C576*E576,2)</f>
        <v>0</v>
      </c>
    </row>
    <row r="577" spans="1:6" ht="25.5" x14ac:dyDescent="0.25">
      <c r="A577" s="110">
        <f t="shared" ref="A577" si="62">+A576+0.1</f>
        <v>7.1999999999999993</v>
      </c>
      <c r="B577" s="42" t="s">
        <v>102</v>
      </c>
      <c r="C577" s="43">
        <v>3184.36</v>
      </c>
      <c r="D577" s="44" t="s">
        <v>10</v>
      </c>
      <c r="E577" s="21"/>
      <c r="F577" s="21">
        <f t="shared" si="61"/>
        <v>0</v>
      </c>
    </row>
    <row r="578" spans="1:6" x14ac:dyDescent="0.25">
      <c r="A578" s="110"/>
      <c r="B578" s="47"/>
      <c r="C578" s="43"/>
      <c r="D578" s="44"/>
      <c r="E578" s="21"/>
      <c r="F578" s="21"/>
    </row>
    <row r="579" spans="1:6" x14ac:dyDescent="0.25">
      <c r="A579" s="83">
        <v>8</v>
      </c>
      <c r="B579" s="40" t="s">
        <v>219</v>
      </c>
      <c r="C579" s="43"/>
      <c r="D579" s="44"/>
      <c r="E579" s="21"/>
      <c r="F579" s="21"/>
    </row>
    <row r="580" spans="1:6" x14ac:dyDescent="0.25">
      <c r="A580" s="110">
        <f>+A579+0.1</f>
        <v>8.1</v>
      </c>
      <c r="B580" s="47" t="s">
        <v>34</v>
      </c>
      <c r="C580" s="43">
        <v>1</v>
      </c>
      <c r="D580" s="44" t="s">
        <v>35</v>
      </c>
      <c r="E580" s="21"/>
      <c r="F580" s="21">
        <f t="shared" ref="F580:F587" si="63">ROUND(E580*C580,2)</f>
        <v>0</v>
      </c>
    </row>
    <row r="581" spans="1:6" ht="25.5" x14ac:dyDescent="0.25">
      <c r="A581" s="110">
        <f t="shared" ref="A581:A587" si="64">+A580+0.1</f>
        <v>8.1999999999999993</v>
      </c>
      <c r="B581" s="47" t="s">
        <v>203</v>
      </c>
      <c r="C581" s="43">
        <v>5</v>
      </c>
      <c r="D581" s="44" t="s">
        <v>10</v>
      </c>
      <c r="E581" s="21"/>
      <c r="F581" s="21">
        <f t="shared" si="63"/>
        <v>0</v>
      </c>
    </row>
    <row r="582" spans="1:6" ht="25.5" x14ac:dyDescent="0.25">
      <c r="A582" s="110">
        <f t="shared" si="64"/>
        <v>8.2999999999999989</v>
      </c>
      <c r="B582" s="47" t="s">
        <v>204</v>
      </c>
      <c r="C582" s="43">
        <v>4</v>
      </c>
      <c r="D582" s="44" t="s">
        <v>8</v>
      </c>
      <c r="E582" s="21"/>
      <c r="F582" s="21">
        <f t="shared" si="63"/>
        <v>0</v>
      </c>
    </row>
    <row r="583" spans="1:6" x14ac:dyDescent="0.25">
      <c r="A583" s="110">
        <f t="shared" si="64"/>
        <v>8.3999999999999986</v>
      </c>
      <c r="B583" s="47" t="s">
        <v>205</v>
      </c>
      <c r="C583" s="43">
        <v>2</v>
      </c>
      <c r="D583" s="44" t="s">
        <v>8</v>
      </c>
      <c r="E583" s="21"/>
      <c r="F583" s="21">
        <f t="shared" si="63"/>
        <v>0</v>
      </c>
    </row>
    <row r="584" spans="1:6" x14ac:dyDescent="0.25">
      <c r="A584" s="110">
        <f t="shared" si="64"/>
        <v>8.4999999999999982</v>
      </c>
      <c r="B584" s="47" t="s">
        <v>42</v>
      </c>
      <c r="C584" s="43">
        <v>4</v>
      </c>
      <c r="D584" s="44" t="s">
        <v>8</v>
      </c>
      <c r="E584" s="21"/>
      <c r="F584" s="21">
        <f t="shared" si="63"/>
        <v>0</v>
      </c>
    </row>
    <row r="585" spans="1:6" ht="25.5" x14ac:dyDescent="0.25">
      <c r="A585" s="110">
        <f t="shared" si="64"/>
        <v>8.5999999999999979</v>
      </c>
      <c r="B585" s="13" t="s">
        <v>113</v>
      </c>
      <c r="C585" s="43">
        <v>1</v>
      </c>
      <c r="D585" s="44" t="s">
        <v>8</v>
      </c>
      <c r="E585" s="21"/>
      <c r="F585" s="21">
        <f t="shared" si="63"/>
        <v>0</v>
      </c>
    </row>
    <row r="586" spans="1:6" ht="25.5" x14ac:dyDescent="0.25">
      <c r="A586" s="110">
        <f t="shared" si="64"/>
        <v>8.6999999999999975</v>
      </c>
      <c r="B586" s="51" t="s">
        <v>171</v>
      </c>
      <c r="C586" s="43">
        <v>2</v>
      </c>
      <c r="D586" s="44" t="s">
        <v>9</v>
      </c>
      <c r="E586" s="21"/>
      <c r="F586" s="21">
        <f t="shared" si="63"/>
        <v>0</v>
      </c>
    </row>
    <row r="587" spans="1:6" x14ac:dyDescent="0.25">
      <c r="A587" s="110">
        <f t="shared" si="64"/>
        <v>8.7999999999999972</v>
      </c>
      <c r="B587" s="47" t="s">
        <v>206</v>
      </c>
      <c r="C587" s="43">
        <v>8</v>
      </c>
      <c r="D587" s="44" t="s">
        <v>10</v>
      </c>
      <c r="E587" s="21"/>
      <c r="F587" s="21">
        <f t="shared" si="63"/>
        <v>0</v>
      </c>
    </row>
    <row r="588" spans="1:6" x14ac:dyDescent="0.25">
      <c r="A588" s="110"/>
      <c r="B588" s="42"/>
      <c r="C588" s="43"/>
      <c r="D588" s="44"/>
      <c r="E588" s="21"/>
      <c r="F588" s="21"/>
    </row>
    <row r="589" spans="1:6" x14ac:dyDescent="0.25">
      <c r="A589" s="83">
        <v>9</v>
      </c>
      <c r="B589" s="40" t="s">
        <v>43</v>
      </c>
      <c r="C589" s="43"/>
      <c r="D589" s="36"/>
      <c r="E589" s="21"/>
      <c r="F589" s="21"/>
    </row>
    <row r="590" spans="1:6" x14ac:dyDescent="0.25">
      <c r="A590" s="110">
        <f>+A589+0.1</f>
        <v>9.1</v>
      </c>
      <c r="B590" s="13" t="s">
        <v>44</v>
      </c>
      <c r="C590" s="43">
        <v>621.24</v>
      </c>
      <c r="D590" s="44" t="s">
        <v>9</v>
      </c>
      <c r="E590" s="21"/>
      <c r="F590" s="21">
        <f>ROUND((C590*E590),2)</f>
        <v>0</v>
      </c>
    </row>
    <row r="591" spans="1:6" ht="25.5" x14ac:dyDescent="0.25">
      <c r="A591" s="110">
        <f t="shared" ref="A591:A597" si="65">+A590+0.1</f>
        <v>9.1999999999999993</v>
      </c>
      <c r="B591" s="51" t="s">
        <v>132</v>
      </c>
      <c r="C591" s="43">
        <v>745.49</v>
      </c>
      <c r="D591" s="44" t="s">
        <v>9</v>
      </c>
      <c r="E591" s="21"/>
      <c r="F591" s="21"/>
    </row>
    <row r="592" spans="1:6" x14ac:dyDescent="0.25">
      <c r="A592" s="110">
        <f t="shared" si="65"/>
        <v>9.2999999999999989</v>
      </c>
      <c r="B592" s="13" t="s">
        <v>296</v>
      </c>
      <c r="C592" s="43">
        <v>745.49</v>
      </c>
      <c r="D592" s="44" t="s">
        <v>9</v>
      </c>
      <c r="E592" s="21"/>
      <c r="F592" s="21">
        <f>ROUND((C592*E592),2)</f>
        <v>0</v>
      </c>
    </row>
    <row r="593" spans="1:6" s="16" customFormat="1" x14ac:dyDescent="0.25">
      <c r="A593" s="110">
        <f t="shared" si="65"/>
        <v>9.3999999999999986</v>
      </c>
      <c r="B593" s="51" t="s">
        <v>297</v>
      </c>
      <c r="C593" s="43">
        <v>11182.35</v>
      </c>
      <c r="D593" s="44" t="s">
        <v>300</v>
      </c>
      <c r="E593" s="21"/>
      <c r="F593" s="21">
        <f t="shared" ref="F593" si="66">ROUND(C593*E593,2)</f>
        <v>0</v>
      </c>
    </row>
    <row r="594" spans="1:6" ht="25.5" x14ac:dyDescent="0.25">
      <c r="A594" s="110">
        <f t="shared" si="65"/>
        <v>9.4999999999999982</v>
      </c>
      <c r="B594" s="13" t="s">
        <v>147</v>
      </c>
      <c r="C594" s="43">
        <v>745.49</v>
      </c>
      <c r="D594" s="44" t="s">
        <v>9</v>
      </c>
      <c r="E594" s="21"/>
      <c r="F594" s="21">
        <f>ROUND((C594*E594),2)</f>
        <v>0</v>
      </c>
    </row>
    <row r="595" spans="1:6" x14ac:dyDescent="0.25">
      <c r="A595" s="122">
        <f t="shared" si="65"/>
        <v>9.5999999999999979</v>
      </c>
      <c r="B595" s="92" t="s">
        <v>112</v>
      </c>
      <c r="C595" s="53">
        <v>3106.21</v>
      </c>
      <c r="D595" s="54" t="s">
        <v>11</v>
      </c>
      <c r="E595" s="26"/>
      <c r="F595" s="26">
        <f>ROUND((C595*E595),2)</f>
        <v>0</v>
      </c>
    </row>
    <row r="596" spans="1:6" x14ac:dyDescent="0.25">
      <c r="A596" s="110">
        <f t="shared" si="65"/>
        <v>9.6999999999999975</v>
      </c>
      <c r="B596" s="13" t="s">
        <v>148</v>
      </c>
      <c r="C596" s="43">
        <v>3106.21</v>
      </c>
      <c r="D596" s="44" t="s">
        <v>11</v>
      </c>
      <c r="E596" s="21"/>
      <c r="F596" s="21">
        <f>ROUND((C596*E596),2)</f>
        <v>0</v>
      </c>
    </row>
    <row r="597" spans="1:6" x14ac:dyDescent="0.25">
      <c r="A597" s="110">
        <f t="shared" si="65"/>
        <v>9.7999999999999972</v>
      </c>
      <c r="B597" s="13" t="s">
        <v>308</v>
      </c>
      <c r="C597" s="43">
        <v>28266.51</v>
      </c>
      <c r="D597" s="44" t="s">
        <v>300</v>
      </c>
      <c r="E597" s="21"/>
      <c r="F597" s="21">
        <f>ROUND((C597*E597),2)</f>
        <v>0</v>
      </c>
    </row>
    <row r="598" spans="1:6" x14ac:dyDescent="0.25">
      <c r="A598" s="110"/>
      <c r="B598" s="13"/>
      <c r="C598" s="43"/>
      <c r="D598" s="44"/>
      <c r="E598" s="21"/>
      <c r="F598" s="21"/>
    </row>
    <row r="599" spans="1:6" x14ac:dyDescent="0.25">
      <c r="A599" s="83">
        <v>10</v>
      </c>
      <c r="B599" s="55" t="s">
        <v>33</v>
      </c>
      <c r="C599" s="43"/>
      <c r="D599" s="102"/>
      <c r="E599" s="21"/>
      <c r="F599" s="21"/>
    </row>
    <row r="600" spans="1:6" ht="48.75" customHeight="1" x14ac:dyDescent="0.25">
      <c r="A600" s="110">
        <f>+A599+0.1</f>
        <v>10.1</v>
      </c>
      <c r="B600" s="13" t="s">
        <v>149</v>
      </c>
      <c r="C600" s="43">
        <v>3654.36</v>
      </c>
      <c r="D600" s="102" t="s">
        <v>10</v>
      </c>
      <c r="E600" s="21"/>
      <c r="F600" s="21">
        <f t="shared" ref="F600:F602" si="67">ROUNDUP(C600*E600,2)</f>
        <v>0</v>
      </c>
    </row>
    <row r="601" spans="1:6" ht="48.75" customHeight="1" x14ac:dyDescent="0.25">
      <c r="A601" s="110">
        <f t="shared" ref="A601:A602" si="68">+A600+0.1</f>
        <v>10.199999999999999</v>
      </c>
      <c r="B601" s="13" t="s">
        <v>150</v>
      </c>
      <c r="C601" s="43">
        <v>3654.36</v>
      </c>
      <c r="D601" s="102" t="s">
        <v>10</v>
      </c>
      <c r="E601" s="21"/>
      <c r="F601" s="21">
        <f t="shared" si="67"/>
        <v>0</v>
      </c>
    </row>
    <row r="602" spans="1:6" ht="38.25" x14ac:dyDescent="0.25">
      <c r="A602" s="110">
        <f t="shared" si="68"/>
        <v>10.299999999999999</v>
      </c>
      <c r="B602" s="13" t="s">
        <v>151</v>
      </c>
      <c r="C602" s="43">
        <v>3654.36</v>
      </c>
      <c r="D602" s="102" t="s">
        <v>10</v>
      </c>
      <c r="E602" s="21"/>
      <c r="F602" s="21">
        <f t="shared" si="67"/>
        <v>0</v>
      </c>
    </row>
    <row r="603" spans="1:6" x14ac:dyDescent="0.25">
      <c r="A603" s="110"/>
      <c r="B603" s="37" t="s">
        <v>239</v>
      </c>
      <c r="C603" s="43"/>
      <c r="D603" s="102"/>
      <c r="E603" s="21"/>
      <c r="F603" s="22">
        <f>ROUND(SUBTOTAL(9,(F539:F602)),2)</f>
        <v>0</v>
      </c>
    </row>
    <row r="604" spans="1:6" x14ac:dyDescent="0.25">
      <c r="A604" s="110"/>
      <c r="B604" s="13"/>
      <c r="C604" s="43"/>
      <c r="D604" s="102"/>
      <c r="E604" s="21"/>
      <c r="F604" s="21"/>
    </row>
    <row r="605" spans="1:6" ht="25.5" x14ac:dyDescent="0.25">
      <c r="A605" s="39" t="s">
        <v>77</v>
      </c>
      <c r="B605" s="40" t="s">
        <v>265</v>
      </c>
      <c r="C605" s="43"/>
      <c r="D605" s="44"/>
      <c r="E605" s="21"/>
      <c r="F605" s="25"/>
    </row>
    <row r="606" spans="1:6" x14ac:dyDescent="0.25">
      <c r="A606" s="75"/>
      <c r="B606" s="41"/>
      <c r="C606" s="43"/>
      <c r="D606" s="44"/>
      <c r="E606" s="21"/>
      <c r="F606" s="25"/>
    </row>
    <row r="607" spans="1:6" x14ac:dyDescent="0.25">
      <c r="A607" s="83">
        <v>1</v>
      </c>
      <c r="B607" s="61" t="s">
        <v>211</v>
      </c>
      <c r="C607" s="43"/>
      <c r="D607" s="103"/>
      <c r="E607" s="21"/>
      <c r="F607" s="21"/>
    </row>
    <row r="608" spans="1:6" x14ac:dyDescent="0.25">
      <c r="A608" s="110">
        <f>+A607+0.1</f>
        <v>1.1000000000000001</v>
      </c>
      <c r="B608" s="60" t="s">
        <v>160</v>
      </c>
      <c r="C608" s="43">
        <v>70</v>
      </c>
      <c r="D608" s="103" t="s">
        <v>10</v>
      </c>
      <c r="E608" s="21"/>
      <c r="F608" s="21">
        <f>ROUND(C608*E608,2)</f>
        <v>0</v>
      </c>
    </row>
    <row r="609" spans="1:6" x14ac:dyDescent="0.25">
      <c r="A609" s="110">
        <f t="shared" ref="A609:A611" si="69">+A608+0.1</f>
        <v>1.2000000000000002</v>
      </c>
      <c r="B609" s="64" t="s">
        <v>161</v>
      </c>
      <c r="C609" s="43">
        <v>6</v>
      </c>
      <c r="D609" s="103" t="s">
        <v>8</v>
      </c>
      <c r="E609" s="21"/>
      <c r="F609" s="21">
        <f>ROUND(C609*E609,2)</f>
        <v>0</v>
      </c>
    </row>
    <row r="610" spans="1:6" x14ac:dyDescent="0.25">
      <c r="A610" s="110">
        <f t="shared" si="69"/>
        <v>1.3000000000000003</v>
      </c>
      <c r="B610" s="64" t="s">
        <v>162</v>
      </c>
      <c r="C610" s="43">
        <v>22</v>
      </c>
      <c r="D610" s="103" t="s">
        <v>8</v>
      </c>
      <c r="E610" s="21"/>
      <c r="F610" s="21">
        <f>ROUND(C610*E610,2)</f>
        <v>0</v>
      </c>
    </row>
    <row r="611" spans="1:6" x14ac:dyDescent="0.25">
      <c r="A611" s="110">
        <f t="shared" si="69"/>
        <v>1.4000000000000004</v>
      </c>
      <c r="B611" s="60" t="s">
        <v>163</v>
      </c>
      <c r="C611" s="43">
        <v>1</v>
      </c>
      <c r="D611" s="103" t="s">
        <v>8</v>
      </c>
      <c r="E611" s="21"/>
      <c r="F611" s="21">
        <f>ROUND(C611*E611,2)</f>
        <v>0</v>
      </c>
    </row>
    <row r="612" spans="1:6" x14ac:dyDescent="0.25">
      <c r="A612" s="110"/>
      <c r="B612" s="60"/>
      <c r="C612" s="43"/>
      <c r="D612" s="103"/>
      <c r="E612" s="21"/>
      <c r="F612" s="21"/>
    </row>
    <row r="613" spans="1:6" x14ac:dyDescent="0.25">
      <c r="A613" s="83">
        <v>2</v>
      </c>
      <c r="B613" s="61" t="s">
        <v>212</v>
      </c>
      <c r="C613" s="43"/>
      <c r="D613" s="103"/>
      <c r="E613" s="21"/>
      <c r="F613" s="21"/>
    </row>
    <row r="614" spans="1:6" x14ac:dyDescent="0.25">
      <c r="A614" s="110"/>
      <c r="B614" s="64"/>
      <c r="C614" s="43"/>
      <c r="D614" s="103"/>
      <c r="E614" s="21"/>
      <c r="F614" s="21"/>
    </row>
    <row r="615" spans="1:6" ht="25.5" x14ac:dyDescent="0.25">
      <c r="A615" s="39">
        <v>2.1</v>
      </c>
      <c r="B615" s="61" t="s">
        <v>234</v>
      </c>
      <c r="C615" s="43"/>
      <c r="D615" s="103"/>
      <c r="E615" s="21"/>
      <c r="F615" s="21"/>
    </row>
    <row r="616" spans="1:6" ht="25.5" x14ac:dyDescent="0.25">
      <c r="A616" s="110" t="s">
        <v>381</v>
      </c>
      <c r="B616" s="60" t="s">
        <v>266</v>
      </c>
      <c r="C616" s="43">
        <v>1</v>
      </c>
      <c r="D616" s="103" t="s">
        <v>8</v>
      </c>
      <c r="E616" s="21"/>
      <c r="F616" s="21">
        <f>ROUND(C616*E616,2)</f>
        <v>0</v>
      </c>
    </row>
    <row r="617" spans="1:6" ht="25.5" x14ac:dyDescent="0.25">
      <c r="A617" s="110" t="s">
        <v>382</v>
      </c>
      <c r="B617" s="60" t="s">
        <v>235</v>
      </c>
      <c r="C617" s="43">
        <v>1</v>
      </c>
      <c r="D617" s="103" t="s">
        <v>8</v>
      </c>
      <c r="E617" s="21"/>
      <c r="F617" s="21">
        <f>ROUND(C617*E617,2)</f>
        <v>0</v>
      </c>
    </row>
    <row r="618" spans="1:6" x14ac:dyDescent="0.25">
      <c r="A618" s="110"/>
      <c r="B618" s="37" t="s">
        <v>378</v>
      </c>
      <c r="C618" s="43"/>
      <c r="D618" s="102"/>
      <c r="E618" s="21"/>
      <c r="F618" s="22">
        <f>ROUND(SUBTOTAL(9,(F606:F617)),2)</f>
        <v>0</v>
      </c>
    </row>
    <row r="619" spans="1:6" x14ac:dyDescent="0.25">
      <c r="A619" s="110"/>
      <c r="B619" s="47"/>
      <c r="C619" s="43"/>
      <c r="D619" s="44"/>
      <c r="E619" s="21"/>
      <c r="F619" s="21"/>
    </row>
    <row r="620" spans="1:6" x14ac:dyDescent="0.25">
      <c r="A620" s="75" t="s">
        <v>14</v>
      </c>
      <c r="B620" s="41" t="s">
        <v>15</v>
      </c>
      <c r="C620" s="43"/>
      <c r="D620" s="102"/>
      <c r="E620" s="21"/>
      <c r="F620" s="21"/>
    </row>
    <row r="621" spans="1:6" ht="63.75" x14ac:dyDescent="0.25">
      <c r="A621" s="140">
        <v>1</v>
      </c>
      <c r="B621" s="42" t="s">
        <v>16</v>
      </c>
      <c r="C621" s="43">
        <v>1</v>
      </c>
      <c r="D621" s="102" t="s">
        <v>3</v>
      </c>
      <c r="E621" s="21"/>
      <c r="F621" s="21">
        <f>ROUND(C621*E621,2)</f>
        <v>0</v>
      </c>
    </row>
    <row r="622" spans="1:6" s="16" customFormat="1" ht="25.5" x14ac:dyDescent="0.25">
      <c r="A622" s="140">
        <v>2</v>
      </c>
      <c r="B622" s="104" t="s">
        <v>301</v>
      </c>
      <c r="C622" s="43"/>
      <c r="D622" s="102" t="s">
        <v>55</v>
      </c>
      <c r="E622" s="21"/>
      <c r="F622" s="21">
        <f>ROUND((C622*E622),2)</f>
        <v>0</v>
      </c>
    </row>
    <row r="623" spans="1:6" x14ac:dyDescent="0.25">
      <c r="A623" s="110"/>
      <c r="B623" s="37" t="s">
        <v>17</v>
      </c>
      <c r="C623" s="32"/>
      <c r="D623" s="32"/>
      <c r="E623" s="2"/>
      <c r="F623" s="3">
        <f>ROUND(SUBTOTAL(9,(F621:F622)),2)</f>
        <v>0</v>
      </c>
    </row>
    <row r="624" spans="1:6" x14ac:dyDescent="0.25">
      <c r="A624" s="110"/>
      <c r="B624" s="37"/>
      <c r="C624" s="32"/>
      <c r="D624" s="32"/>
      <c r="E624" s="2"/>
      <c r="F624" s="3"/>
    </row>
    <row r="625" spans="1:6" x14ac:dyDescent="0.25">
      <c r="A625" s="122"/>
      <c r="B625" s="114" t="s">
        <v>18</v>
      </c>
      <c r="C625" s="116"/>
      <c r="D625" s="117"/>
      <c r="E625" s="118"/>
      <c r="F625" s="119">
        <f>+F623+F618+F603+F535+F470+F405+F326+F201+F139+F81</f>
        <v>0</v>
      </c>
    </row>
    <row r="626" spans="1:6" x14ac:dyDescent="0.25">
      <c r="A626" s="31"/>
      <c r="B626" s="37" t="s">
        <v>18</v>
      </c>
      <c r="C626" s="32"/>
      <c r="D626" s="32"/>
      <c r="E626" s="12"/>
      <c r="F626" s="3">
        <f>+F625</f>
        <v>0</v>
      </c>
    </row>
    <row r="627" spans="1:6" x14ac:dyDescent="0.25">
      <c r="A627" s="31"/>
      <c r="B627" s="48"/>
      <c r="C627" s="32"/>
      <c r="D627" s="32"/>
      <c r="E627" s="12"/>
      <c r="F627" s="3"/>
    </row>
    <row r="628" spans="1:6" x14ac:dyDescent="0.25">
      <c r="A628" s="31"/>
      <c r="B628" s="105" t="s">
        <v>220</v>
      </c>
      <c r="C628" s="32"/>
      <c r="D628" s="32"/>
      <c r="E628" s="12"/>
      <c r="F628" s="2"/>
    </row>
    <row r="629" spans="1:6" x14ac:dyDescent="0.25">
      <c r="A629" s="31"/>
      <c r="B629" s="106" t="s">
        <v>221</v>
      </c>
      <c r="C629" s="107">
        <v>0.1</v>
      </c>
      <c r="D629" s="108"/>
      <c r="E629" s="12"/>
      <c r="F629" s="2">
        <f>ROUND($F$626*C629,2)</f>
        <v>0</v>
      </c>
    </row>
    <row r="630" spans="1:6" x14ac:dyDescent="0.25">
      <c r="A630" s="31"/>
      <c r="B630" s="106" t="s">
        <v>222</v>
      </c>
      <c r="C630" s="107">
        <v>0.04</v>
      </c>
      <c r="D630" s="108"/>
      <c r="E630" s="12"/>
      <c r="F630" s="2">
        <f>ROUND($F$626*C630,2)</f>
        <v>0</v>
      </c>
    </row>
    <row r="631" spans="1:6" x14ac:dyDescent="0.25">
      <c r="A631" s="31"/>
      <c r="B631" s="106" t="s">
        <v>223</v>
      </c>
      <c r="C631" s="107">
        <v>0.04</v>
      </c>
      <c r="D631" s="108"/>
      <c r="E631" s="12"/>
      <c r="F631" s="2">
        <f t="shared" ref="F631:F636" si="70">ROUND($F$626*C631,2)</f>
        <v>0</v>
      </c>
    </row>
    <row r="632" spans="1:6" x14ac:dyDescent="0.25">
      <c r="A632" s="31"/>
      <c r="B632" s="106" t="s">
        <v>224</v>
      </c>
      <c r="C632" s="107">
        <v>0.05</v>
      </c>
      <c r="D632" s="108"/>
      <c r="E632" s="12"/>
      <c r="F632" s="2">
        <f>ROUND($F$626*C632,2)</f>
        <v>0</v>
      </c>
    </row>
    <row r="633" spans="1:6" x14ac:dyDescent="0.25">
      <c r="A633" s="31"/>
      <c r="B633" s="106" t="s">
        <v>225</v>
      </c>
      <c r="C633" s="107">
        <v>4.4999999999999998E-2</v>
      </c>
      <c r="D633" s="108"/>
      <c r="E633" s="12"/>
      <c r="F633" s="2">
        <f>ROUND($F$626*C633,2)</f>
        <v>0</v>
      </c>
    </row>
    <row r="634" spans="1:6" x14ac:dyDescent="0.25">
      <c r="A634" s="31"/>
      <c r="B634" s="106" t="s">
        <v>226</v>
      </c>
      <c r="C634" s="107">
        <v>0.01</v>
      </c>
      <c r="D634" s="108"/>
      <c r="E634" s="12"/>
      <c r="F634" s="2">
        <f t="shared" si="70"/>
        <v>0</v>
      </c>
    </row>
    <row r="635" spans="1:6" x14ac:dyDescent="0.25">
      <c r="A635" s="31"/>
      <c r="B635" s="106" t="s">
        <v>227</v>
      </c>
      <c r="C635" s="107">
        <v>0.18</v>
      </c>
      <c r="D635" s="108"/>
      <c r="E635" s="12"/>
      <c r="F635" s="2">
        <f>ROUND(F629*C635,2)</f>
        <v>0</v>
      </c>
    </row>
    <row r="636" spans="1:6" x14ac:dyDescent="0.25">
      <c r="A636" s="31"/>
      <c r="B636" s="106" t="s">
        <v>228</v>
      </c>
      <c r="C636" s="107">
        <v>1E-3</v>
      </c>
      <c r="D636" s="108"/>
      <c r="E636" s="12"/>
      <c r="F636" s="2">
        <f t="shared" si="70"/>
        <v>0</v>
      </c>
    </row>
    <row r="637" spans="1:6" x14ac:dyDescent="0.25">
      <c r="A637" s="31"/>
      <c r="B637" s="106" t="s">
        <v>229</v>
      </c>
      <c r="C637" s="107">
        <v>0.05</v>
      </c>
      <c r="D637" s="108"/>
      <c r="E637" s="12"/>
      <c r="F637" s="2">
        <f>ROUND($F$626*C637,2)</f>
        <v>0</v>
      </c>
    </row>
    <row r="638" spans="1:6" ht="25.5" x14ac:dyDescent="0.25">
      <c r="A638" s="31"/>
      <c r="B638" s="109" t="s">
        <v>230</v>
      </c>
      <c r="C638" s="107">
        <v>1.4999999999999999E-2</v>
      </c>
      <c r="D638" s="108"/>
      <c r="E638" s="12"/>
      <c r="F638" s="2">
        <f>ROUND($F$626*C638,2)</f>
        <v>0</v>
      </c>
    </row>
    <row r="639" spans="1:6" x14ac:dyDescent="0.25">
      <c r="A639" s="110"/>
      <c r="B639" s="106" t="s">
        <v>231</v>
      </c>
      <c r="C639" s="107">
        <v>5.0000000000000001E-3</v>
      </c>
      <c r="D639" s="108"/>
      <c r="E639" s="12"/>
      <c r="F639" s="2">
        <f>ROUND($F$626*C639,2)</f>
        <v>0</v>
      </c>
    </row>
    <row r="640" spans="1:6" x14ac:dyDescent="0.25">
      <c r="A640" s="110"/>
      <c r="B640" s="106" t="s">
        <v>267</v>
      </c>
      <c r="C640" s="35">
        <v>1</v>
      </c>
      <c r="D640" s="108" t="s">
        <v>3</v>
      </c>
      <c r="E640" s="12"/>
      <c r="F640" s="2">
        <f>ROUND($E$640*C640,2)</f>
        <v>0</v>
      </c>
    </row>
    <row r="641" spans="1:8" x14ac:dyDescent="0.25">
      <c r="A641" s="110"/>
      <c r="B641" s="106" t="s">
        <v>268</v>
      </c>
      <c r="C641" s="35">
        <v>1</v>
      </c>
      <c r="D641" s="108" t="s">
        <v>3</v>
      </c>
      <c r="E641" s="12"/>
      <c r="F641" s="2">
        <f>ROUND($E$641*C641,2)</f>
        <v>0</v>
      </c>
    </row>
    <row r="642" spans="1:8" x14ac:dyDescent="0.25">
      <c r="A642" s="110"/>
      <c r="B642" s="105" t="s">
        <v>232</v>
      </c>
      <c r="C642" s="111"/>
      <c r="D642" s="120"/>
      <c r="E642" s="121"/>
      <c r="F642" s="3">
        <f>ROUND(SUBTOTAL(9,(F629:F641)),2)</f>
        <v>0</v>
      </c>
    </row>
    <row r="643" spans="1:8" x14ac:dyDescent="0.25">
      <c r="A643" s="110"/>
      <c r="B643" s="105"/>
      <c r="C643" s="111"/>
      <c r="D643" s="102"/>
      <c r="E643" s="113"/>
      <c r="F643" s="112"/>
    </row>
    <row r="644" spans="1:8" x14ac:dyDescent="0.25">
      <c r="A644" s="122"/>
      <c r="B644" s="123" t="s">
        <v>233</v>
      </c>
      <c r="C644" s="124"/>
      <c r="D644" s="124"/>
      <c r="E644" s="125"/>
      <c r="F644" s="119">
        <f>+F642+F626</f>
        <v>0</v>
      </c>
      <c r="G644" s="17"/>
      <c r="H644" s="18"/>
    </row>
  </sheetData>
  <sheetProtection sheet="1" objects="1" scenarios="1" formatCells="0" formatColumns="0" formatRows="0"/>
  <autoFilter ref="A6:F644"/>
  <mergeCells count="4">
    <mergeCell ref="A3:F3"/>
    <mergeCell ref="A4:B4"/>
    <mergeCell ref="D4:E4"/>
    <mergeCell ref="A5:F5"/>
  </mergeCells>
  <pageMargins left="0.70866141732283472" right="0.70866141732283472" top="0.74803149606299213" bottom="0.74803149606299213" header="0.31496062992125984" footer="0.31496062992125984"/>
  <pageSetup scale="78" fitToHeight="0" orientation="portrait" r:id="rId1"/>
  <rowBreaks count="14" manualBreakCount="14">
    <brk id="47" max="5" man="1"/>
    <brk id="89" max="5" man="1"/>
    <brk id="139" max="5" man="1"/>
    <brk id="188" max="5" man="1"/>
    <brk id="238" max="5" man="1"/>
    <brk id="283" max="5" man="1"/>
    <brk id="334" max="5" man="1"/>
    <brk id="379" max="5" man="1"/>
    <brk id="419" max="5" man="1"/>
    <brk id="470" max="5" man="1"/>
    <brk id="513" max="5" man="1"/>
    <brk id="552" max="5" man="1"/>
    <brk id="595" max="5" man="1"/>
    <brk id="62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2020-03-04T15:58:15Z</dcterms:modified>
</cp:coreProperties>
</file>