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47" i="1" l="1"/>
  <c r="F1048" i="1" s="1"/>
  <c r="F1046" i="1"/>
  <c r="F968" i="1"/>
  <c r="F969" i="1" s="1"/>
  <c r="F970" i="1" s="1"/>
  <c r="F971" i="1" s="1"/>
  <c r="F972" i="1" s="1"/>
  <c r="F973" i="1" s="1"/>
  <c r="F974" i="1" s="1"/>
  <c r="F975" i="1" s="1"/>
  <c r="F976" i="1" s="1"/>
  <c r="F977" i="1" s="1"/>
  <c r="F978" i="1" s="1"/>
  <c r="F979" i="1" s="1"/>
  <c r="F980" i="1" s="1"/>
  <c r="F981" i="1" s="1"/>
  <c r="F982" i="1" s="1"/>
  <c r="F983" i="1" s="1"/>
  <c r="F984" i="1" s="1"/>
  <c r="F985" i="1" s="1"/>
  <c r="F986" i="1" s="1"/>
  <c r="F987" i="1" s="1"/>
  <c r="F988" i="1" s="1"/>
  <c r="F989" i="1" s="1"/>
  <c r="F990" i="1" s="1"/>
  <c r="F991" i="1" s="1"/>
  <c r="F992" i="1" s="1"/>
  <c r="F993" i="1" s="1"/>
  <c r="F994" i="1" s="1"/>
  <c r="F995" i="1" s="1"/>
  <c r="F996" i="1" s="1"/>
  <c r="F997" i="1" s="1"/>
  <c r="F998" i="1" s="1"/>
  <c r="F999" i="1" s="1"/>
  <c r="F1000" i="1" s="1"/>
  <c r="F1001" i="1" s="1"/>
  <c r="F1002" i="1" s="1"/>
  <c r="F1003" i="1" s="1"/>
  <c r="F1004" i="1" s="1"/>
  <c r="F1005" i="1" s="1"/>
  <c r="F1006" i="1" s="1"/>
  <c r="F1007" i="1" s="1"/>
  <c r="F1008" i="1" s="1"/>
  <c r="F1009" i="1" s="1"/>
  <c r="F1010" i="1" s="1"/>
  <c r="F1011" i="1" s="1"/>
  <c r="F1012" i="1" s="1"/>
  <c r="F1013" i="1" s="1"/>
  <c r="F1014" i="1" s="1"/>
  <c r="F1015" i="1" s="1"/>
  <c r="F1016" i="1" s="1"/>
  <c r="F1017" i="1" s="1"/>
  <c r="F1018" i="1" s="1"/>
  <c r="F1019" i="1" s="1"/>
  <c r="F1020" i="1" s="1"/>
  <c r="F1021" i="1" s="1"/>
  <c r="F1022" i="1" s="1"/>
  <c r="F1023" i="1" s="1"/>
  <c r="F1024" i="1" s="1"/>
  <c r="C869" i="1"/>
  <c r="F841" i="1"/>
  <c r="F842" i="1" s="1"/>
  <c r="F843" i="1" s="1"/>
  <c r="F844" i="1" s="1"/>
  <c r="F845" i="1" s="1"/>
  <c r="F846" i="1" s="1"/>
  <c r="F847" i="1" s="1"/>
  <c r="F848" i="1" s="1"/>
  <c r="F849" i="1" s="1"/>
  <c r="F850" i="1" s="1"/>
  <c r="F851" i="1" s="1"/>
  <c r="F852" i="1" s="1"/>
  <c r="F853" i="1" s="1"/>
  <c r="F854" i="1" s="1"/>
  <c r="F855" i="1" s="1"/>
  <c r="F856" i="1" s="1"/>
  <c r="F857" i="1" s="1"/>
  <c r="F858" i="1" s="1"/>
  <c r="F859" i="1" s="1"/>
  <c r="F860" i="1" s="1"/>
  <c r="F861" i="1" s="1"/>
  <c r="F862" i="1" s="1"/>
  <c r="F863" i="1" s="1"/>
  <c r="F864" i="1" s="1"/>
  <c r="F865" i="1" s="1"/>
  <c r="F866" i="1" s="1"/>
  <c r="F867" i="1" s="1"/>
  <c r="F868" i="1" s="1"/>
  <c r="F869" i="1" s="1"/>
  <c r="F870" i="1" s="1"/>
  <c r="F871" i="1" s="1"/>
  <c r="F872" i="1" s="1"/>
  <c r="F873" i="1" s="1"/>
  <c r="F874" i="1" s="1"/>
  <c r="F875" i="1" s="1"/>
  <c r="F876" i="1" s="1"/>
  <c r="F877" i="1" s="1"/>
  <c r="F878" i="1" s="1"/>
  <c r="F879" i="1" s="1"/>
  <c r="F880" i="1" s="1"/>
  <c r="F881" i="1" s="1"/>
  <c r="F839" i="1"/>
  <c r="F840" i="1" s="1"/>
  <c r="F838" i="1"/>
  <c r="F744" i="1"/>
  <c r="F745" i="1" s="1"/>
  <c r="F746" i="1" s="1"/>
  <c r="F692" i="1"/>
  <c r="F693" i="1" s="1"/>
  <c r="F694" i="1" s="1"/>
  <c r="F695" i="1" s="1"/>
  <c r="F696" i="1" s="1"/>
  <c r="F697" i="1" s="1"/>
  <c r="F698" i="1" s="1"/>
  <c r="F699" i="1" s="1"/>
  <c r="F700" i="1" s="1"/>
  <c r="F701" i="1" s="1"/>
  <c r="F702" i="1" s="1"/>
  <c r="F703" i="1" s="1"/>
  <c r="F688" i="1"/>
  <c r="F689" i="1" s="1"/>
  <c r="F690" i="1" s="1"/>
  <c r="F691" i="1" s="1"/>
  <c r="F686" i="1"/>
  <c r="F687" i="1" s="1"/>
  <c r="F619" i="1"/>
  <c r="F620" i="1" s="1"/>
  <c r="F621" i="1" s="1"/>
  <c r="F622" i="1" s="1"/>
  <c r="F623" i="1" s="1"/>
  <c r="F624" i="1" s="1"/>
  <c r="F615" i="1"/>
  <c r="F616" i="1" s="1"/>
  <c r="F617" i="1" s="1"/>
  <c r="F618" i="1" s="1"/>
  <c r="F602" i="1"/>
  <c r="F603" i="1" s="1"/>
  <c r="F604" i="1" s="1"/>
  <c r="F605" i="1" s="1"/>
  <c r="F489" i="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D487" i="1"/>
  <c r="F484" i="1"/>
  <c r="F485" i="1" s="1"/>
  <c r="F486" i="1" s="1"/>
  <c r="F487" i="1" s="1"/>
  <c r="F488" i="1" s="1"/>
  <c r="D484" i="1"/>
  <c r="F424" i="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E422" i="1"/>
  <c r="F419" i="1"/>
  <c r="F420" i="1" s="1"/>
  <c r="F421" i="1" s="1"/>
  <c r="F422" i="1" s="1"/>
  <c r="F423" i="1" s="1"/>
  <c r="F418" i="1"/>
  <c r="F9" i="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alcChain>
</file>

<file path=xl/sharedStrings.xml><?xml version="1.0" encoding="utf-8"?>
<sst xmlns="http://schemas.openxmlformats.org/spreadsheetml/2006/main" count="1162" uniqueCount="1007">
  <si>
    <t>INSTITUTO NACIONAL DE AGUAS POTABLES Y ALCANTARILLADOS (INAPA)</t>
  </si>
  <si>
    <t xml:space="preserve">Resumen de Ingresos y Egresos </t>
  </si>
  <si>
    <t xml:space="preserve"> Del 01 al  30  de NOVIEMBRE  2021</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</si>
  <si>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</si>
  <si>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</si>
  <si>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</si>
  <si>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</si>
  <si>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</si>
  <si>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</si>
  <si>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</si>
  <si>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</si>
  <si>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</si>
  <si>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</si>
  <si>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</si>
  <si>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ASIGNACIONES PRESUPUESTARIAS</t>
  </si>
  <si>
    <t>REINTEGROS</t>
  </si>
  <si>
    <t>COMISION DESCUENTOS CARNET</t>
  </si>
  <si>
    <t>COMISION BANCARIA COBRO IMP. DGII 0.15%</t>
  </si>
  <si>
    <t xml:space="preserve">IMP. 0.15          </t>
  </si>
  <si>
    <t>COMISION TSS</t>
  </si>
  <si>
    <t>COMISION POR CHEQUES CERTIFICADOS</t>
  </si>
  <si>
    <t>COMISION CHEQUE DEVUELTO</t>
  </si>
  <si>
    <t>COMISION POR MANEJO DE CUENTA</t>
  </si>
  <si>
    <t>AVISO DE DEBITO (CK DEV. FONDOS INSUFICIENTES 19/11/2021)</t>
  </si>
  <si>
    <t xml:space="preserve">AVISO DE DEBITO </t>
  </si>
  <si>
    <t xml:space="preserve">061716 </t>
  </si>
  <si>
    <t>REPOSICION FONDO CAJA CHICA DE LA DIVISION DE TESORERIA CORRESP. AL PERIODO DEL 17-05 AL 13-09-2021, RECIBOS DE DESEMBOLSO DEL 19953 AL 20059 SEGUN RELACION DE GASTOS.</t>
  </si>
  <si>
    <t xml:space="preserve">061717 </t>
  </si>
  <si>
    <t>REPOSICION FONDO CAJA CHICA DE LA UNIDAD ADMINISTRATIVA DE SABANA IGLESIA ZONA V CORRESP. AL PERIODO DEL 26-08 AL 05-10-2021, RECIBOS DE DESEMBOLSO DEL 0355 AL 0367  SEGUN RELACION DE GASTOS.</t>
  </si>
  <si>
    <t xml:space="preserve">061718 </t>
  </si>
  <si>
    <t>REPOSICION FONDO CAJA CHICA DE LA PROVINCIA ELIAS PIÑA ZONA II CORRESP. AL PERIODO DEL 30-08 AL 30-09-2021, RECIBOS DE DESEMBOLSO DEL 3684 AL 3696 SEGUN RELACION DE GASTOS.</t>
  </si>
  <si>
    <t xml:space="preserve">061719 </t>
  </si>
  <si>
    <t>PAGO VAC. (30 DIAS CORRESP. AL AÑO 2019 Y 25 DIAS DEL AÑO 2020) A NOMBRE DE JOSE DAVID COLON PICHARDO, QUIEN ES EL APODERADO DE LOS BENEFICIOS DEL FALLECIDO, QUIEN DESEMPEÑO EL CARGO DE AYUDANTE DE FONTANERIA EN PERSONAL EN TRAMITE DE PENSION.</t>
  </si>
  <si>
    <t xml:space="preserve">061720 </t>
  </si>
  <si>
    <t>APORTE ECONOMICO PARA EL "XXVII TORNEO DE BALONCESTO SUPERIOR 2021, REALIZADO POR LA ASOCIACION DE BALONCESTO DE LA VEGA (ASOBAVE), A CELEBRARSE DESDE EL DIA 29 DEL MES DE OCTUBRE DEL 2021 HASTA EL 17 DE DICIEMBRE DEL 2021.</t>
  </si>
  <si>
    <t xml:space="preserve">061721 </t>
  </si>
  <si>
    <t>PAGO FACT. NO. B1500000052/11-10-2021 ORDEN DE SERVICIO OS2021-0703, SERVICIO DE NOTARIO PARA EL ACTO DE APERTURA DE LA COMPARACION DE PRECIOS NO. INAPA-CCC-CP-2021-0046 OFERTA ECONOMICA (SOBRE B) "CONSTRUCCION NUEVA OBRA DE TOMA DEL ACUEDUCTO LAS TERRENAS, PROVINCIA SAMANA, ZONA III".</t>
  </si>
  <si>
    <t xml:space="preserve">061722 </t>
  </si>
  <si>
    <t>PAGO FACT. NO. B1500000044/22-09-2021 ORDEN DE SERVICIO OS2021-0696,SERVICIO  DE NOTARIO PARA EL ACTO DE LA COMPARACION DE PRECIOS NO. INAPA-CCC-CP-2021-0046, OFERTAS TECNICAS (SOBRE A) PARA LA "CONSTRUCCION NUEVA OBRA DE TOMA DEL ACUEDUCTO LAS TERRENAS, PROVINCIA SAMANA, ZONA III".</t>
  </si>
  <si>
    <t xml:space="preserve">061723 </t>
  </si>
  <si>
    <t>REPOSICION FONDO CAJA CHICA DE LA PROVINCIA SAN JOSE DE OCOA ZONA IV CORRESP. AL PERIODO DEL 03-09 AL 11-10-2021, RECIBOS DE DESEMBOLSO DEL 0543 AL 0580, SEGUN RELACION DE GASTOS.</t>
  </si>
  <si>
    <t xml:space="preserve">061724 </t>
  </si>
  <si>
    <t>REPOSICION FONDO CAJA CHICA DE LA OFICINA COMERCIAL DE SANCHEZ ZONA III CORRESP. AL PERIODO DEL  01 AL 21-09-2021, RECIBOS DE DESEMBOLSO DEL 0157 AL 0163 SEGUN RELACION DE GASTOS.</t>
  </si>
  <si>
    <t xml:space="preserve">061725 </t>
  </si>
  <si>
    <t>REPOSICION FONDO CAJA CHICA DE LA PROVINCIA HERMANAS MIRABAL ZONA III CORRESP. AL PERIODO DEL 28-07 AL 22-09-2021, RECIBOS DE DESEMBOLSO DEL 0877 AL 0964 SEGUN RELACION DE GASTOS.</t>
  </si>
  <si>
    <t xml:space="preserve">EFT-6754 </t>
  </si>
  <si>
    <t>PAGO FACT. NOS. B1500094428/15-09, 95212/06-10-2021 ORDEN DE COMPRA OC2021-0203, ADQUISICION (400 PAQUETES)  DE FARDOS DE AGUA, PARA SER UTILIZADAS EN LAS DIFERENTES ACTIVIDADES DE LA DIRECCION EJECUTIVA Y EL SALON DE EVENTOS TITO CAIRO.</t>
  </si>
  <si>
    <t xml:space="preserve">EFT-6755 </t>
  </si>
  <si>
    <t>APORTES PATRONALES DE LA INSTITUCION AL SISTEMA DE SEGURIDAD SOCIAL, CORRESP. AL MES DE OCTUBRE/2021 Y RECARGOS E INTERESES POR  NOVEDADES ATRASADAS REPORTADAS EN EL PRESENTE MES, CORRESP. AL PERIODO  AGOSTO- SEPTIEMBRE/2021, SEGUN FACTURA S/N  D/F 01-11-2021, REFERENCIA NOS.1020-2121-1264-1530, 1020-2121-1264-1582, 0920-2121-1224-0351, 0820-2121-1224-3846.</t>
  </si>
  <si>
    <t>EFT-6756</t>
  </si>
  <si>
    <t>PAGO FACT. NOS.B1500000006/14-10-2021,ORDEN DE SERVICIO NO.OS2021-0531 ,SERVICIO DE DISTRIBUCION DE AGUA EN CAMION CISTERNA EN DIFERENTES COMUNIDADES DE LA PROVINCIA BAHORUCO, CORRESP. A 30 DIAS DEL MES DE SEPTIEMBRE/2021.</t>
  </si>
  <si>
    <t>EFT-6757</t>
  </si>
  <si>
    <t>PAGO FACT.  NO. B1500000012/05-10-2021, ORDEN DE SERVICIO NO. OS2021-0663, DISTRIBUCION DE AGUA EN DIFERENTES SECTORES Y COMUNIDADES DE LA PROVINCIA SAN JUAN CORRESP. A 30 DIAS  DE SEPTIEMBRE/2021.</t>
  </si>
  <si>
    <t>EFT-6758</t>
  </si>
  <si>
    <t>PAGO FACT. NO. B1500002785/01-10-2021, CUENTA NO. (50017176) SERVICIO C&amp;W INTERNET ASIGNADO A SAN CRISTOBAL, CORRESP. A LA FACTURACION DEL 01-10  AL 31-10/2021.</t>
  </si>
  <si>
    <t>EFT-6759</t>
  </si>
  <si>
    <t>PAGO FACT. NO. B1500000131/04-10-2021, ORDEN DE SERVICIO NO. OS2021-0566, DISTRIBUCION DE AGUA EN DIFERENTES SECTORES Y COMUNIDADES DE LA PROVINCIA DUARTE, CORRESP. A  30 DIAS DEL MES DE SEPTIEMBRE/2021.</t>
  </si>
  <si>
    <t>EFT-6760</t>
  </si>
  <si>
    <t>PAGO RETENCION TSS, SEGURO BASICO OPCIONAL, APORTE PLAN DE PENSIONES (2.87%), SEGURO FAMILIAR DE SALUD (3.04%) CORRESPONDIENTE A LAS NOMINAS NIVEL CENTRAL, ACUEDUCTOS, P/CONTRATADO E IGUALADO, P/ TRAMITES PENSION NC. Y AC. PROVINCIA SANTIAGO Y SAN CRISTOBAL, PERSONAL CONTRATADO SAN CRISTOBAL, ADICIONALES NIVEL CENTRAL Y ACUEDUCTO SEPTIEMBRE, PERSONAL TEMPORAL AGOSTO-SEPTIEMBRE, CANCELADO AGOSTO, CONTRATADO SUPERVISION  PROYECTOS Y CANCELADOS NC Y AC, OCTUBRE/2021.</t>
  </si>
  <si>
    <t xml:space="preserve">061726 </t>
  </si>
  <si>
    <t>REPOSICION FONDO CAJA CHICA DE LA OFICINA DE BOTONCILLO ZONA I CORRESP. AL PERIODO DEL 01 AL 22-09-2021, RECIBOS DE DESEMBOLSO DEL 0158 AL 0170 SEGUN RELACION DE GASTOS.</t>
  </si>
  <si>
    <t xml:space="preserve">061727 </t>
  </si>
  <si>
    <t>PAGO FACT. NO. B1500000152/01-09-2021 ORDEN DE SERVICIO OS2021-0505, SERVICIO DE REPARACION DE TRANSMISION COMPLETA, DE UN CAMION GRUA INTERNATIONAL FICHA 875, AÑO 2009, CHASIS 1HTWYSBT39J179649.</t>
  </si>
  <si>
    <t xml:space="preserve">061728 </t>
  </si>
  <si>
    <t>PAGO FACT. NO.B1500000019/04-09-2021, ORDEN DE SERVICIO OS2021-0502, COLOCACION DE PUBLICIDAD INSTITUCIONAL DURANTE 06 (SEIS) MESES, EN  PAGINA WEB, EN LA PROVINCIA BARAHONA, CORRESP. AL PERIODO DEL 02 DE SEPTIEMBRE AL 02 DE OCTUBRE/2021.</t>
  </si>
  <si>
    <t xml:space="preserve">061729 </t>
  </si>
  <si>
    <t>APORTE ECONOMICO PARA EL " TORNEO OFICIAL DE KICKBOXING OLIMPICO DE LA PROVINCIA SANTIAGO DE LOS CABALLERO", REALIZADO POR LA ASOCIACION DE KICKBOXING DE SANTIAGO ASOKISA, INC., A CELEBRARSE EL DIA 14 DEL MES DE NOVIEMBRE DEL 2021.</t>
  </si>
  <si>
    <t xml:space="preserve">061730 </t>
  </si>
  <si>
    <t>PAGO FACT. NOS.B1500000025, 26 27/05-10-2021, ORDEN DE SERVICIO NO. OS2021-0691,  DISTRIBUCION DE AGUA EN DIFERENTES SECTORES Y COMUNIDADES  DE LA PROVINCIA SAN CRISTOBAL, CORRESP.  A  28   DIAS DE  JULIO, 31 DIAS DE AGOSTO, 30 DIAS DE SEPTIEMBRE/2021.</t>
  </si>
  <si>
    <t xml:space="preserve">061731 </t>
  </si>
  <si>
    <t>PAGO FACT. NO.B1500000115/04-10-2021, ORDEN DE SERVICIO NO. OS2021-0660, SERVICIO DISTRIBUCION DE AGUA CON CAMION CISTERNA EN DIFERENTES COMUNIDADES DE LA PROVINCIA SAN CRISTOBAL, CORRESP. A 30 DIAS DE  SEPTIEMBRE/2021.</t>
  </si>
  <si>
    <t xml:space="preserve">061732 </t>
  </si>
  <si>
    <t>PAGO FACT. NO.B1500000029/28-10-2021, ALQUILER LOCAL COMERCIAL PARA NUESTRA OFICINA EN EL MUNICIPIO Y PROVINCIA SANTIAGO RODRIGUEZ,  CORRESP. A AL MES OCTUBRE/2021.</t>
  </si>
  <si>
    <t xml:space="preserve">061733 </t>
  </si>
  <si>
    <t>PAGO FACT. NO. B1500000013/14-10-2021,  ORDEN DE SERVICIO NO. OS2021-0630, SERVICIO DISTRIBUCION DE AGUA EN DIFERENTES SECTORES Y COMUNIDADES DE LA PROVINCIA INDEPENDENCIA. CORRESP. A 29  DIAS DE  AGOSTO/2021.</t>
  </si>
  <si>
    <t xml:space="preserve">061734 </t>
  </si>
  <si>
    <t>PAGO FACT. NO.B1100009116/20-10-2021,  ALQUILER LOCAL COMERCIAL EN EL MUNICIPIO LOMA DE CABRERA, PROVINCIA DAJABON,  CORRESP. AL  MES DE OCTUBRE/2021.</t>
  </si>
  <si>
    <t xml:space="preserve">061735 </t>
  </si>
  <si>
    <t>PAGO FACT. NO.B1500000038/05-10-2021,  ALQUILER LOCAL COMERCIAL EN RIO SAN JUAN, PROVINCIA MARIA TRINIDAD SANCHEZ, ADENDA NO.01/2020, CORRESP. AL  MES DE OCTUBRE/2021.</t>
  </si>
  <si>
    <t xml:space="preserve">061736 </t>
  </si>
  <si>
    <t>PAGO FACT. NO. B1100009117/20-10-2021,  ALQUILER LOCAL COMERCIAL, MUNICIPIO SAN JUAN, PROVINCIA SAN JUAN, CORRESPONDIENTE AL  MES DE OCTUBRE/2021.</t>
  </si>
  <si>
    <t xml:space="preserve">061737 </t>
  </si>
  <si>
    <t>PAGO FACT. NO. B1500000045/22-09-2021 ORDEN DE SERVICIO OS2021-0670, SERVICIO DE NOTARIO PARA EL ACTO DE APERTURAR LA LICITACION PUBLICA NACIONAL NO. INAPA-CCC-LPN-2021-0022 OFERTAS TECNICAS (SOBRE A) PARA LA AMPLIACION CAMPO DE POZO LA MATILLA ACUEDUCTO DE HIGUEY, HABILITACION LABORATORIO REGIONAL DEL ESTE, ACUEDUCTO DE HIGUEY Y MEJORAMIENTO DEL  ACUEDUCTO LA OTRA BANDA-EL MACAO, PROVINCIA LA ALTAGRACIA".</t>
  </si>
  <si>
    <t xml:space="preserve">061738 </t>
  </si>
  <si>
    <t>NULO</t>
  </si>
  <si>
    <t xml:space="preserve">061739 </t>
  </si>
  <si>
    <t>PAGO FACT. NO. B1500000106/10-09-2021,  ORDEN DE SERVICIO NO. OS2021-0627, SERVICIO DE NOTARIO PARA EL ACTO DE APERTURA DE  LA COMPARACION DE PRECIOS NO. INAPA-CCC-CP-2021-0031 OFERTAS TECNICAS ( SOBRE A )  PARA LA ´´REHABILITACION  DEPOSITO METALICO, ACUEDUCTO MULTIPLE DUVERGE- LA COLONIA VENGAN A VER, PROVINCIA INDEPENDENCIA, ZONA VIII´´.</t>
  </si>
  <si>
    <t xml:space="preserve">061740 </t>
  </si>
  <si>
    <t>REPOSICION FONDO CAJA CHICA DE LA DIRECCION EJECUTIVA CORRESP. AL PERIODO DEL 28-09 AL 27-10-2021, RECIBOS DE DESEMBOLSO DEL 10410 AL 10456 SEGUN RELACION DE GASTOS.</t>
  </si>
  <si>
    <t xml:space="preserve">061741 </t>
  </si>
  <si>
    <t>REPOSICION FONDO CAJA CHICA DE LA PROVINCIA EL SEIBO ZONA VI CORRESP. AL PERIODO DEL 07-09 AL 14-10-2021, RECIBOS DE DESEMBOLSO DEL 0871 AL 0914, SEGUN RELACION DE GASTOS.</t>
  </si>
  <si>
    <t xml:space="preserve">EFT-6761 </t>
  </si>
  <si>
    <t>PAGO FACT. NOS. B1500000058/01-07, 59/31-07-2021, ORDEN DE SERVICIO NO. OS2021-0534,  DISTRIBUCION DE AGUA CON CAMION CISTERNA EN DIFERENTES SECTORES Y COMUNIDADES DE LA PROVINCIA EL SEIBO, CORRESP.  A 30 DIAS  DE JUNIO Y 31 DIAS DE JULIO/2021.</t>
  </si>
  <si>
    <t>EFT-6762</t>
  </si>
  <si>
    <t>PAGO FACT. NO. B1500000059/01-09-2021 , ORDEN DE SERVICIO NO.OS2021-0662, DISTRIBUCION DE AGUA EN DIFERENTES SECTORES Y COMUNIDADES DE LA PROVINCIA SAN PEDRO DE MACORIS, CORRESP. A 25 DIAS DEL MES DE AGOSTO/2021.</t>
  </si>
  <si>
    <t>EFT-6763</t>
  </si>
  <si>
    <t>PAGO FACT. NOS.B1500000011/20-09, 12/04-10-2021, ORDEN DE SERVICIO NO.OS2021-0684,  DISTRIBUCION DE AGUA EN DIFERENTES SECTORES Y COMUNIDADES  DE LA PROVINCIA MAO, VALVERDE, CORRESPONDIENTE A 27  DIAS DEL AGOSTO Y  28 DIAS DE SEPTIEMBRE /2021.</t>
  </si>
  <si>
    <t>EFT-6764</t>
  </si>
  <si>
    <t>PAGO FACT. NO. B1500000115/19-10-2021,  ORDEN DE SERVICIO NO. OS2021-0590, SERVICIO DISTRIBUCION DE AGUA EN DIFERENTES SECTORES Y COMUNIDADES DE LA PROVINCIA SAMANA. CORRESP. A  30 DIAS DE SEPTIEMBRE/2021.</t>
  </si>
  <si>
    <t>EFT-6765</t>
  </si>
  <si>
    <t>PAGO FACT. NO.B1500000048/12-10-2021, ORDEN DE SERVICIO NO.OS2021-0594, DISTRIBUCION DE AGUA EN DIFERENTES COMUNIDADES DE LA PROVINCIA PERAVIA, CORRESP. A 30 DIAS  DE  SEPTIEMBRE/2021.</t>
  </si>
  <si>
    <t>EFT-6766</t>
  </si>
  <si>
    <t>PAGO FACT. NO B1500000060/04-10-2021, ORDEN DE SERVICIO NO. OS2021-0527, DISTRIBUCION DE AGUA EN DIFERENTES SECTORES Y COMUNIDADES DE LA PROVINCIA DUARTE, CORRESP. 30  DIAS DE SEPTIEMBRE/2021.</t>
  </si>
  <si>
    <t>EFT-6767</t>
  </si>
  <si>
    <t>PAGO FACT. NOS. B1500000001, 02, 03, 04, 05/14-09, 06/13-09, 12/01-10-2021,  ORDEN DE SERVICIO NO. OS2021-0687, SERVICIO DISTRIBUCION DE AGUA EN DIFERENTES SECTORES Y COMUNIDADES DE LA PROVINCIA PERAVIA. CORRESP. A 18  DIAS DE  MARZO, 30 DIAS DE ABRIL, 31 DIAS DE MAYO, 30 DIAS DE JUNIO, 31 DIAS DE JULIO, 31 DIAS DE AGOSTO Y 30 DIAS DE SEPTIEMBRE/2021.</t>
  </si>
  <si>
    <t>EFT-6768</t>
  </si>
  <si>
    <t>PAGO DE FACT.NO.B1500000017/19-10-2021, ORDEN DE SERVICIO NO. OS2021-0720, SERVICIO DE NOTARIO PARA EL ACTO DE APERTURA DE LA COMPARACION  DE PRECIOS NO. INAPA-CCC-CP-2021-0054, OFERTAS TECNICAS (SOBRE A) PARA LA   "ADQUISICION DE MATERIALES ELECTRICOS (LUCES LED) PARA SER UTILIZADOS EN TODOS LOS ACUEDUCTOS Y SISTEMAS DEL INAPA".</t>
  </si>
  <si>
    <t>EFT-6769</t>
  </si>
  <si>
    <t>PAGO DE FACT. NO.B1500000016/19-10-2021, ORDEN DE SERVICIO NO. OS2021-0716, SERVICIO DE NOTARIO PARA EL ACTO DE APERTURA DE LA COMPARACION  DE PRECIOS NO. INAPA-CCC-CP-2021-0052, OFERTAS ECONOMICAS (SOBRE B)  PARA LA ¨ADQUISICION DE DIFERENCIALES PARA SER UTILIZADOS EN LAS PLANTAS DE TRATAMIENTO DEL INAPA¨.</t>
  </si>
  <si>
    <t>EFT-6770</t>
  </si>
  <si>
    <t>PAGO FACT. NO. B1500002783/01-10-2021,NOTA DE CREDITO NO.B0400000671/01-10-2021, CUENTA NO. (50015799) SERVICIO C&amp;W INTERNET 155 MBPS IP ASIGNADO A NIVEL CENTRAL, CORRESP. A LA FACTURACION DE 01-10 AL 31-10/2021.</t>
  </si>
  <si>
    <t>EFT-6771</t>
  </si>
  <si>
    <t>PAGO FACT. NOS.B1500000001/27-09, 02/27-09-2021, ORDEN DE SERVICIO NO. OS2021-0672, DISTRIBUCION DE AGUA EN DIFERENTES SECTORES Y COMUNIDADES DE LA PROVINCIA SAN CRISTOBAL, SEGUN CONTRATO NO. 034/2021 CORRESP. A 31 DIAS DEL  MES DE JULIO Y 31 DIAS DEL MES DE AGOSTO/2021.</t>
  </si>
  <si>
    <t>EFT-6772</t>
  </si>
  <si>
    <t>PAGO FACT. NO.B1100009118/20-10-2021  ALQUILER LOCAL COMERCIAL EN EL MUNICIPIO DE BAYAGUANA, PROVINCIA MONTE PLATA, CORRESP. AL MES DE OCTUBRE/2021.</t>
  </si>
  <si>
    <t>EFT-6773</t>
  </si>
  <si>
    <t>PAGO FACT. NO.B1100009115/20-10-2021,  ALQUILER LOCAL COMERCIAL EN LAS TARANAS VILLA RIVAS, PROVINCIA DUARTE, CORRESP. AL MES OCTUBRE/2021.</t>
  </si>
  <si>
    <t>EFT-6774</t>
  </si>
  <si>
    <t>PAGO FACT. NOS.B1500000001/01-09, 02/01-10-2021, ORDEN DE SERVICIO NO. OS2021-0692, DISTRIBUCION DE AGUA EN DIFERENTES SECTORES Y COMUNIDADES DE LA PROVINCIA DE AZUA, CORRESP. A 12 DIAS DEL  MES DE AGOSTO Y 29 DIAS DEL MES DE SEPTIEMBRE/2021.</t>
  </si>
  <si>
    <t>EFT-6775</t>
  </si>
  <si>
    <t>PAGO FACT. NO.B1500000001/29-10-2021, ALQUILER LOCAL COMERCIAL MUNICIPIO HIGUEY, PROVINCIA LA ALTAGRACIA, CORRESPONDIENTE A LOS MESES DE AGOSTO, SEPTIEMBRE, OCTUBRE/2021.</t>
  </si>
  <si>
    <t xml:space="preserve">061742 </t>
  </si>
  <si>
    <t>PAGO FACT. NO.B1500000004/09-09-2021, ORDEN DE SERVICIO NO.OS2021-0557, COLOCACION DE PUBLICIDAD INSTITUCIONAL DURANTE EL PERIODO DEL 25 DE MAYO AL 25 DE AGOSTO DEL 2021 EN EL PROGRAMA RADIAL "EL DEBATE MAÑANERO", TRANSMITIDO DE LUNES A VIERNES EN HORARIO DE 7:00 AM A 9:30 AM POR LA EMISORA TERNURA 89.1 FM Y POR LA PAGINA WEB WWW,TERNURA89.COM.</t>
  </si>
  <si>
    <t xml:space="preserve">061743 </t>
  </si>
  <si>
    <t>REPOSICION FONDO CAJA CHICA DE LA PROVINCIA MONTECRISTI ZONA I CORRESP. AL PERIODO DEL 15-09 AL 05-10-2021, RECIBOS DE DESEMBOLSO DEL 0724 AL 0737 SEGUN RELACION DE GASTOS.</t>
  </si>
  <si>
    <t xml:space="preserve">061744 </t>
  </si>
  <si>
    <t>PAGO FACT. NO. B1500000044/24-09-2021, ORDEN DE SERVICIO NO. OS2021-0407, DISTRIBUCION DE AGUA EN DIFERENTES SECTORES Y COMUNIDADES DE LA PROVINCIA  BARAHONA, ADENDA  01/2021, CORRESP. A 31 DIAS DE AGOSTO/2021.</t>
  </si>
  <si>
    <t xml:space="preserve">061745 </t>
  </si>
  <si>
    <t>PAGO FACT. NO.B1100009109/20-10-2021, ALQUILER LOCAL COMERCIAL EN PIMENTEL, PROVINCIA DUARTE, CORRESP. AL MES DE OCTUBRE/2021.</t>
  </si>
  <si>
    <t xml:space="preserve">061746 </t>
  </si>
  <si>
    <t>PAGO FACT. NO.B1500000076/22-10-2021  ALQUILER LOCAL COMERCIAL EN EL MUNICIPIO Y PROVINCIA EL SEIBO, (ADENDA 01/2020) CORRESP. A LOS MESES DE SEPTIEMBRE,  OCTUBRE/2021.</t>
  </si>
  <si>
    <t xml:space="preserve">061747 </t>
  </si>
  <si>
    <t>PAGO FACT. NO. B1100009112/20-10-2021, ALQUILER DE LOCAL COMERCIAL UBICADO EN EL DISTRITO MUNICIPAL PALMAR DE OCOA, MUNICIPIO AZUA, PROVINCIA AZUA, CORRESP. AL MES DE OCTUBRE/2021.</t>
  </si>
  <si>
    <t xml:space="preserve">061748 </t>
  </si>
  <si>
    <t>PAGO FACT. NO.B1100009113/20-10-2021, ALQUILER LOCAL COMERCIAL EN EL MUNICIPIO DE CABRERA, PROVINCIA MARIA TRINIDAD SANCHEZ, CORRESP. AL MES DE OCTUBRE/2021.</t>
  </si>
  <si>
    <t xml:space="preserve">EFT-6776 </t>
  </si>
  <si>
    <t>PAGO FACT. NOS. B1500068370/21, 60864/24, 68428, 68427/30,68434/31-08, 68462/02, 68464/03, 68454, 68488, 68490, 68502, 68491/09, 68507, 68506/10, 68518, 68519, 68520, 68521/13, 68525, 68526/14, 68565, 68564/20, 68568/21-09-2021,ORDEN DE COMPRA OC-2021-0207, ADQUISICION DE COMBUSTIBLE Y TICKETS PARA SER UTILIZADOS EN LA FLOTILLA DE VEHICULOS Y EQUIPOS DEL INAPA.</t>
  </si>
  <si>
    <t>EFT-6777</t>
  </si>
  <si>
    <t>PAGO FACT. NOS. B1500000178/05-07, 186/09-08, 189/09-09-2021, ORDEN DE SERVICIO NO. OS2021-0388,  DISTRIBUCION DE AGUA EN DIFERENTES SECTORES Y COMUNIDADES DE LA PROVINCIA SANTIAGO RODRIGUEZ, CORRESP. A 30 DIAS  DE JUNIO, 29 DIAS DE JULIO, 30 DIAS DE AGOSTO/2021.</t>
  </si>
  <si>
    <t>EFT-6778</t>
  </si>
  <si>
    <t>PAGO FACT. NO. B1500000009/01-10-2021, ALQUILER LOCAL COMERCIAL EN EL MUNICIPIO SAN FRANCISCO DE MACORIS, PROVINCIA DUARTE, CORRESP. AL MES DE OCTUBRE/2021.</t>
  </si>
  <si>
    <t>EFT-6779</t>
  </si>
  <si>
    <t>PAGO FACT. NOS. B1500000033/20-09, 34/04-10-2021, ORDEN DE SERVICIO NO. OS2021-0685,  ABASTECIMIENTO DE AGUA EN DIFERENTES SECTORES Y COMUNIDADES DE LA PROVINCIA MAO, VALVERDE, CORRESP. A 28 DIAS  DE AGOSTO Y 29 DIAS DE SEPTIEMBRE/2021.</t>
  </si>
  <si>
    <t>EFT-6780</t>
  </si>
  <si>
    <t>PAGO FACT. NO. B1500000047/30-09-2021, ORDEN DE SERVICIO NO. OS2021-0387, DISTRIBUCION DE AGUA CON CAMION CISTERNA EN DIFERENTES SECTORES Y COMUNIDADES DE LA PROVINCIA SAN CRISTOBAL CORRESP. A 30 DIAS DEL MES DE SEPTIEMBRE/2021.</t>
  </si>
  <si>
    <t>EFT-6781</t>
  </si>
  <si>
    <t>PAGO FACT. NO. B1500000044/04-10-2021,  ORDEN DE SERVICIO NO. OS2021-0537  DISTRIBUCION  DE AGUA EN DIFERENTES SECTORES Y COMUNIDADES DE LA PROVINCIA SAN CRISTOBAL CORRESP. A  30 DIAS DE SEPTIEMBRE/2021.</t>
  </si>
  <si>
    <t>EFT-6782</t>
  </si>
  <si>
    <t>PAGO FACT. NO.B1500000119/19-10-2021, ORDEN DE SERVICIO NO. OS2021-0593, ABASTECIMIENTO DE AGUA EN DIFERENTES SECTORES Y COMUNIDADES DE LA PROVINCIA SAN PEDRO DE MACORIS, CORRESP. A 26 DIAS DEL MES DE SEPTIEMBRE/2021.</t>
  </si>
  <si>
    <t>EFT-6783</t>
  </si>
  <si>
    <t>PAGO FACT. NO.B1100009111/20-10-2021,  ALQUILER LOCAL COMERCIAL EN MANZANILLO, MUNICIPIO PEPILLO SALCEDO, PROVINCIA MONTECRISTI, CORRESP. AL MES DE OCTUBRE/2021.</t>
  </si>
  <si>
    <t>EFT-6784</t>
  </si>
  <si>
    <t>PAGO FACT. NO.B1100009108/20-10-2021, ALQUILER LOCAL COMERCIAL EN SAN JUAN DE LA MAGUANA, PROVINCIA SAN JUAN,  CORRESP. AL MES DE OCTUBRE/2021.</t>
  </si>
  <si>
    <t>EFT-6785</t>
  </si>
  <si>
    <t>PAGO FACT. NOS. B1500000005/14-09, 06/14-10-2021 ALQUILER LOCAL COMERCIAL, UBICADO EN LA AVENIDA DUARTE NO.220, PLAZA DURAN, MUNICIPIO VILLA BISONO ( NAVARRETE) PROVINCIA SANTIAGO, CORRESP. A LOS MESES DE SEPTIEMBRE Y OCTUBRE/21.</t>
  </si>
  <si>
    <t>EFT-6786</t>
  </si>
  <si>
    <t>PAGO FACT. NOS. B1500000010/26-09, 08/01-09, 09/01-10-2021,  ORDEN DE SERVICIO NO. OS2021-0671, SERVICIO DISTRIBUCION DE AGUA EN DIFERENTES SECTORES Y COMUNIDADES DE LA PROVINCIA DAJABON. CORRESP.  A   27   DIAS DE  JULIO,  28  DIAS DE AGOSTO Y 26 DIAS DE SEPTIEMBRE/2021.</t>
  </si>
  <si>
    <t>EFT-6787</t>
  </si>
  <si>
    <t>PAGO FACT. NO. B1500000011/01-10-2021,  ORDEN DE SERVICIO NO. OS2021-0589,  DISTRIBUCION DE AGUA CON CAMION CISTERNA EN DIFERENTES SECTORES Y COMUNIDADES DE LA  PROVINCIA SAN JUAN DE LA MAGUANA, CORRESP. A 30  DIAS DE SEPTIEMBRE/2021.</t>
  </si>
  <si>
    <t>EFT-6788</t>
  </si>
  <si>
    <t>PAGO FACT. NO. B1100009149/20-10-2021,  ALQUILER VIVIENDA FAMILIAR HABITADA POR EL PERSONAL DE SUPERVISION DE OBRAS EN MONTECRISTI, CORRESP. AL MES DE OCTUBRE/2021.</t>
  </si>
  <si>
    <t>EFT-6789</t>
  </si>
  <si>
    <t>PAGO FACT. NO.B1500000010/04-10-2021, ORDEN DE SERVICIO NO. OS2021-0649, DISTRIBUCION DE AGUA EN DIFERENTES SECTORES Y COMUNIDADES DE LA PROVINCIA DUARTE, CORRESP. A 30  DIAS DEL MES DE SEPTIEMBRE/ 2021.</t>
  </si>
  <si>
    <t xml:space="preserve">061749 </t>
  </si>
  <si>
    <t>REPOSICION FONDO CAJA CHICA DE LA ZONA V SANTIAGO CORRESP. AL PERIODO DEL 27-08 AL 06-10-2021, RECIBOS DE DESEMBOLSO DEL 0522 AL 0569 SEGUN RELACION DE GASTOS.</t>
  </si>
  <si>
    <t xml:space="preserve">061750 </t>
  </si>
  <si>
    <t>PAGO ARBITRO DEL AYUNTAMIENTO DE LAS MATAS DE FARFAN CORRESP. A LOS MESES DESDE FEBRERO HASTA AGOSTO 2021.</t>
  </si>
  <si>
    <t xml:space="preserve">061751 </t>
  </si>
  <si>
    <t>PAGO FACT. NO. B1500000026/13-10-2021, ORDEN DE SERVICIO NO. OS2021-0597, SERVICIO DE DISTRIBUCION DE AGUA CON CAMION CISTERNA EN DIFERENTES SECTORES Y COMUNIDADES DE LA PROVINCIA BAHORUCO, CORRESP. A 30 DIAS DEL MES SEPTIEMBRE/2021.</t>
  </si>
  <si>
    <t xml:space="preserve">061752 </t>
  </si>
  <si>
    <t>PAGO INDEMN. Y VAC. (30 DIAS CORRESP. AL AÑO 2019 Y 25 DEL 2020), QUIEN DESEMPEÑO EL CARGO DE CONSERJE, EN LA DIVISION ADMINISTRATIVA DE LA PROVINCIA SAN JUAN DE LA MAGUANA.</t>
  </si>
  <si>
    <t xml:space="preserve">061753 </t>
  </si>
  <si>
    <t>PAGO FACT. NO.B1100009114/20-10-2021, ALQUILER LOCAL COMERCIAL EN EL MUNICIPIO RESTAURACION,  PROVINCIA DAJABON CORRESP. AL MES DE OCTUBRE/2021.</t>
  </si>
  <si>
    <t xml:space="preserve">061754 </t>
  </si>
  <si>
    <t>PAGO FACT. NO.B1100009120/20-10-2021,  ALQUILER LOCAL COMERCIAL EN JICOME ARRIBA, MUNICIPIO ESPERANZA, PROVINCIA VALVERDE, CORRESP. AL MES DE OCTUBRE/2021.</t>
  </si>
  <si>
    <t xml:space="preserve">061755 </t>
  </si>
  <si>
    <t>PAGO FACT. NO. B1500000011/30-09-2021, ORDEN DE SERVICIO NO. OS2021-0648,  ABASTECIMIENTO DE AGUA EN DIFERENTES SECTORES Y COMUNIDADES DE LA  PROVINCIA SANTIAGO, CORRESP. A 25  DIAS DE SEPTIEMBRE/2021.</t>
  </si>
  <si>
    <t xml:space="preserve">061756 </t>
  </si>
  <si>
    <t>PAGO FACT. NO.B1100009119/20-10-2021,  ALQUILER LOCAL COMERCIAL, MUNICIPIO SAN JOSE DE OCOA, PROVINCIA  DE SAN JOSE DE OCOA, CORRESP. AL MES DE OCTUBRE/2021.</t>
  </si>
  <si>
    <t xml:space="preserve">061757 </t>
  </si>
  <si>
    <t>PAGO FACT. NO.B1100009110/20-10-2021,  ALQUILER LOCAL COMERCIAL  EN EL MUNICIPIO  LAGUNA SALADA, PROVINCIA VALVERDE, CORRESP. AL MES DE OCTUBRE/2021.</t>
  </si>
  <si>
    <t xml:space="preserve">061758 </t>
  </si>
  <si>
    <t>PAGO FACT. NO.B1100009107/20-10-2021 ALQUILER LOCAL COMERCIAL EN COTUI PROVINCIA  SANCHEZ RAMIREZ, CORRESP. AL MES DE OCTUBRE/2021.</t>
  </si>
  <si>
    <t xml:space="preserve">061759 </t>
  </si>
  <si>
    <t>REPOSICION FONDO CAJA CHICA DE LA DIRECCION DE OPERACIONES DESTINADO PARA CUBRIR GASTOS DE URGENCIA CORRESP. AL PERIODO DEL 14-09 AL 25-10-2021, RECIBOS DE DESEMBOLSO DEL 9704 AL 9819, SEGUN RELACION DE GASTOS.</t>
  </si>
  <si>
    <t xml:space="preserve">061760 </t>
  </si>
  <si>
    <t>PAGO FACT. NO.B1100009124/20-10-2021, ALQUILER LOCAL COMERCIAL  EN BOCA CANASTA , MUNICIPIO BANI, PROVINCIA PERAVIA CORRESP. AL MES DE OCTUBRE/2021.</t>
  </si>
  <si>
    <t xml:space="preserve">061761 </t>
  </si>
  <si>
    <t>PAGO FACT. NO. B1100009125/20-10-2021, ALQUILER LOCAL COMERCIAL EN EL MUNICIPIO QUISQUEYA, PROVINCIA SAN PEDRO DE MACORIS, CORRESPONDIENTE AL MES DE OCTUBRE/2021.</t>
  </si>
  <si>
    <t xml:space="preserve">061762 </t>
  </si>
  <si>
    <t>PAGO FACT. NO.B1100009126/20-10-2021, ALQUILER LOCAL COMERCIAL EN  LAS YAYAS, PROVINCIA  AZUA, CORRESP. AL MES DE OCTUBRE/2021.</t>
  </si>
  <si>
    <t xml:space="preserve">061763 </t>
  </si>
  <si>
    <t>PAGO FACT. NO.B1100009128/20-10-2021 ALQUILER DE LOCAL COMERCIAL EN EL MUNICIPIO NAGUA, PROVINCIA MARIA TRINIDAD SANCHEZ, CORRESP. AL MES DE OCTUBRE/2021.</t>
  </si>
  <si>
    <t xml:space="preserve">061764 </t>
  </si>
  <si>
    <t>AUMENTO DE FONDO DE CAJA CHICA DE LA PROVINCIA DUARTE, ACTUALMENTE DICHO FONDO CUENTA CON UN MONTO DE RD$200,000.00 Y CON ESTA SUMA EL FONDO ASCIENDE A RD$400,000.00.</t>
  </si>
  <si>
    <t xml:space="preserve">061765 </t>
  </si>
  <si>
    <t>PAGO FACT. NO.B1100009132/20-10-2021,  ALQUILER LOCAL COMERCIAL EN SABANA IGLESIA, PROVINCIA SANTIAGO CORRESP. AL MES DE OCTUBRE/2021.</t>
  </si>
  <si>
    <t xml:space="preserve">061766 </t>
  </si>
  <si>
    <t>PAGO FACT. NO. B1100009131/20-10-2021, ALQUILER LOCAL COMERCIAL EN CAÑAFISTOL-BANI, PROVINCIA PERAVIA CORRESP. AL MES DE OCTUBRE/2021.</t>
  </si>
  <si>
    <t xml:space="preserve">061767 </t>
  </si>
  <si>
    <t>PAGO FACT. NO. B1500000046/22-09-2021 ORDEN DE SERVICIO OS2021-0697, SERVICIO DE NOTARIO PARA EL ACTO DE APERTURA DE LA COMPARACION DE PRECIOS NO. INAPA-CCC-CP-2021-0033 OFERTAS ECONOMICAS (SOBRE B) PARA LA "REHABILITACION PLANTA POTABILIZADORA ACUEDUCTO SABANA YEGUA PROVINCIA AZUA".</t>
  </si>
  <si>
    <t xml:space="preserve">061768 </t>
  </si>
  <si>
    <t>PAGO FACT. NO.B1100009134/20-10-2021,  ALQUILER LOCAL COMERCIAL EN LAS MATAS DE FARFAN,  PROVINCIA SAN JUAN, CORRESP. AL MES DE OCTUBRE/2021.</t>
  </si>
  <si>
    <t xml:space="preserve">EFT-6790 </t>
  </si>
  <si>
    <t>PAGO FACT. NO. B1500000043/04-10-2021, ORDEN DE SERVICIO NO. OS2021-0536,  DISTRIBUCION DE AGUA CON CAMION CISTERNA EN DIFERENTES SECTORES Y COMUNIDADES DE LA PROVINCIA SAN CRISTOBAL, CORRESP. A  30 DIAS DE SEPTIEMBRE/2021.</t>
  </si>
  <si>
    <t>EFT-6791</t>
  </si>
  <si>
    <t>PAGO FACT. NO. B1500000053/01-10-2021, ORDEN DE SERVICIO NO. OS2021-0529,  DISTRIBUCION DE AGUA CON CAMION CISTERNA EN DIFERENTES SECTORES Y COMUNIDADES DE LA PROVINCIA SAN CRISTOBAL, CORRESP. A 30  DIAS DE  SEPTIEMBRE/2021.</t>
  </si>
  <si>
    <t>EFT-6792</t>
  </si>
  <si>
    <t>PAGO FACT. NO. B1100009148/20-10-2021,  ALQUILER DE UNA CASA, EN EL MUNICIPIO BANI, PROVINCIA PERAVIA CORRESP. AL MES DE OCTUBRE/2021.</t>
  </si>
  <si>
    <t>EFT-6793</t>
  </si>
  <si>
    <t>PAGO FACT. NO.B1500000060/27-09-2021, ORDEN DE SERVICIO NO.OS2021-0733, SERVICIO DE NOTARIO PARA EL ACTO DE APERTURA DE LA COMPARACION DE PRECIOS NO.INAPA-CCC-CP-2021-0047 OFERTAS TECNICAS (SOBRE A) PARA LA "REHABILITACION OBRA DE TOMA Y ESTACION DE BOMBEO, ACUEDUCTO EL SEIBO, PROVINCIA EL SEIBO, ZONA VI".</t>
  </si>
  <si>
    <t>EFT-6794</t>
  </si>
  <si>
    <t>PAGO FACT. NO.B1500000061/27-09-2021, ORDEN DE SERVICIO NO.OS2021-0734, SERVICIO DE NOTARIO PARA EL ACTO DE APERTURA DE LA COMPARACION DE PRECIOS NO.INAPA-CCC-CP-2021-0051 OFERTAS TECNICAS (SOBRE A), PARA LA " CONSTRUCCION OBRA DE TOMA Y ESTACION DE BOMBEO ACUEDUCTO GUANUMA LOS BOTADOS, PROVINCIA MONTE PLATA-SANTO DOMINGO".</t>
  </si>
  <si>
    <t>EFT-6795</t>
  </si>
  <si>
    <t>PAGO FACT. NO.B1500000066/13-10-2021, ORDEN DE SERVICIO NO.OS2021-0732, SERVICIO DE NOTARIO PARA EL ACTO DE APERTURA DE LA LICITACION PUBLICA NACIONAL NO.INAPA-CCC-LPN-2021-0024 OFERTAS TECNICAS (SOBRE A) PARA LA "AMPLIACION ACUEDUCTO MULTIPLE DE YABONICO Y REHABILITACION ACUEDUCTO EL CARBONO, PROVINCIA SAN JUAN, ZONA II".</t>
  </si>
  <si>
    <t>EFT-6796</t>
  </si>
  <si>
    <t>PAGO FACT. NO.B1100009129/20-10-2021,  ALQUILER DE LOCAL COMERCIAL EN EL MUNICIPIO DON GREGORIO, PROVINCIA PERAVIA, CORRESP. AL MES DE OCTUBRE/2021.</t>
  </si>
  <si>
    <t>EFT-6797</t>
  </si>
  <si>
    <t>PAGO FACT. NO. B1500000002/08-10-2021, ORDEN DE SERVICIO NO. OS2021-0661,  DISTRIBUCION DE AGUA EN DIFERENTES SECTORES Y COMUNIDADES DE LA PROVINCIA LA ALTAGRACIA, CORRESP. A 24 DIAS  DE SEPTIEMBRE/2021.</t>
  </si>
  <si>
    <t>EFT-6798</t>
  </si>
  <si>
    <t>PAGO FACT. NOS. B1500000008/04-09, 10/04-10-2021 ORDEN DE SERVICIO NO.OS2021-0683, SERVICIO DE DISTRIBUCION DE AGUA EN CAMION CISTERNA, EN LOS DIFERENTES SECTORES Y COMUNIDADES DE LA PROVINCIA DE SANTIAGO RODRIGUEZ, CORRESP. A 28 DIAS DE AGOSTO Y 27 DIAS DE SEPTIEMBRE/2021.</t>
  </si>
  <si>
    <t>EFT-6799</t>
  </si>
  <si>
    <t>PAGO FACT.  NO. B1500000021/04-10-2021 ORDEN DE SERVICIO NO. OS2021-0637, DISTRIBUCION DE AGUA EN DIFERENTES SECTORES Y COMUNIDADES DE LA PROVINCIA ELIAS PIÑA,  SEGUN CONTRATO NO.014/2021  CORRESP. A 30  DIAS  DE SEPTIEMBRE/2021.</t>
  </si>
  <si>
    <t>EFT-6800</t>
  </si>
  <si>
    <t>PAGO FACT. NO. B1500000046/19-10-2021, ORDEN DE SERVICIO NO.OS2021-0409, SERVICIO DISTRIBUCION DE AGUA, EN DIFERENTES BARRIOS Y COMUNIDADES DE LA PROVINCIA PEDERNALES, CORRESP. 29 DIAS DE AGOSTO/2021.</t>
  </si>
  <si>
    <t>EFT-6801</t>
  </si>
  <si>
    <t>PAGO FACT. NO. B1500000011/20-10-2021, ORDEN DE SERVICIO NO. OS2021-0408, DISTRIBUCION DE AGUA CON CAMION CISTERNA EN DIFERENTES SECTORES Y COMUNIDADES DE LA PROVINCIA SAN CRISTOBAL CORRESP. A 30 DIAS DEL MES DE SEPTIEMBRE/2021.</t>
  </si>
  <si>
    <t>EFT-6802</t>
  </si>
  <si>
    <t>PAGO FACT. NO.B1100009127/20-10-2021,  ALQUILER LOCAL COMERCIAL EN EL MUNICIPIO COTUI, PROVINCIA SANCHEZ RAMIREZ, CORRESP. AL  MES DE OCTUBRE/2021.</t>
  </si>
  <si>
    <t>EFT-6803</t>
  </si>
  <si>
    <t>PAGO FACT. NO.B1500000037/19-10-2021, ORDEN DE SERVICIO NO. OS2021-0722, DISTRIBUCION DE AGUA EN DIFERENTES SECTORES Y COMUNIDADES DE LA PROVINCIA SAMANA, CORRESP. A 30 DIAS DEL MES SEPTIEMBRE2021.</t>
  </si>
  <si>
    <t>EFT-6804</t>
  </si>
  <si>
    <t>PAGO FACT. NO. B1500000067/01-10-2021, ORDEN DE SERVICIO NO.OS2021-0530, DISTRIBUCION DE AGUA EN DIFERENTES SECTORES Y COMUNIDADES DE LA PROVINCIA  SAN CRISTOBAL, CORRESP. A  30 DIAS DE SEPTIEMBRE/2021.</t>
  </si>
  <si>
    <t>EFT-6805</t>
  </si>
  <si>
    <t>PAGO FACT. NO.B1500000039/08-10-2021, ORDEN DE SERVICIO NO. OS2021-0600,   DISTRIBUCION DE AGUA EN DIFERENTES SECTORES Y COMUNIDADES  DE LA PROVINCIA SAMANA, CORRESP. A 30  DIAS DEL MES DE  SEPTIEMBRE/2021.</t>
  </si>
  <si>
    <t>EFT-6806</t>
  </si>
  <si>
    <t>PAGO FACT. NO.B1100009121/20-10-2021, ALQUILER LOCAL COMERCIAL EN VILLA LA MATA, PROVINCIA SANCHEZ RAMIREZ, CORRESP. AL MES DE OCTUBRE/2021.</t>
  </si>
  <si>
    <t>EFT-6807</t>
  </si>
  <si>
    <t>PAGO FACT. NO.B1500000105/01-10-2021,  ALQUILER LOCAL COMERCIAL Y MANTENIMIENTO EN EL MUNICIPIO LAS TERRENAS, PROVINCIA SAMANA, CORRESP. AL MES DE OCTUBRE/2021.</t>
  </si>
  <si>
    <t>EFT-6808</t>
  </si>
  <si>
    <t>PAGO FACT. NO.B1100009133/20-10-2021,  ALQUILER LOCAL COMERCIAL  EN EL MUNICIPIO NIZAO, PROVINCIA PERAVIA CORRESP. AL MES DE OCTUBRE/2021.</t>
  </si>
  <si>
    <t>EFT-6809</t>
  </si>
  <si>
    <t>PAGO FACT. NO.B1100009130/20-10-2021, ALQUILER DE LOCAL COMERCIAL EN EL DISTRITO MUNICIPAL HATILLO PALMA , MUNICIPIO GUAYUBIN, PROVINCIA  MONTE CRISTI, CORRESP. AL MES OCTUBRE/2021.</t>
  </si>
  <si>
    <t>EFT-6810</t>
  </si>
  <si>
    <t>PAGO FACT. NO.B1100007015/22-01-2021,   ALQUILER LOCAL COMERCIAL  EN LA PROVINCIA SAN JOSE DE OCOA, CORRESP. AL MES DE ENERO/2021.</t>
  </si>
  <si>
    <t xml:space="preserve">061769 </t>
  </si>
  <si>
    <t>PAGO FACT. NO. B1500000022/05-10-2021,  ORDEN DE SERVICIO NO. OS2021-0651, DISTRIBUCION DE AGUA EN DIFERENTES SECTORES Y COMUNIDADES DE LA PROVINCIA SAN CRISTOBAL. CORRESP. A 30  DE SEPTIEMBRE/2021.</t>
  </si>
  <si>
    <t xml:space="preserve">061770 </t>
  </si>
  <si>
    <t xml:space="preserve"> PAGO FACT. NOS.B1500000011/01-09, 12/01-10-2021, ORDEN DE SERVICIO NO. OS2021-0601, DISTRIBUCION DE AGUA EN DIFERENTES SECTORES Y COMUNIDADES DE LA PROVINCIA PERAVIA, CORRESP. A 31 DIAS  DE AGOSTO  Y 30 DIAS DE  SEPTIEMBRE/ 2021.</t>
  </si>
  <si>
    <t xml:space="preserve">061771 </t>
  </si>
  <si>
    <t>REPOSICION FONDO CAJA CHICA DE LA DIRECCION DE TRATAMIENTO DE AGUA DESTINADO PARA LIMPIEZA, DESINFECCION,CORRECCION DE LOS SISTEMAS DE ABASTECIMIENTO DE AGUAS POTABLES Y RESIDUALES CORRESP. AL PERIODO DEL 26-08 AL 15-10-2021, RECIBOS DE DESEMBOLSO DEL 2814 AL 2905.</t>
  </si>
  <si>
    <t xml:space="preserve">EFT-6811 </t>
  </si>
  <si>
    <t>PAGO FACT. NO. B1500000078/04-10-2021, ORDEN DE SERVICIO NO. OS2021-0538, DISTRIBUCION DE AGUA EN DIFERENTES SECTORES Y COMUNIDADES DE LA PROVINCIA SAN CRISTOBAL, CORRESP. A  30 DIAS DE SEPTIEMBRE/2021.</t>
  </si>
  <si>
    <t>EFT-6812</t>
  </si>
  <si>
    <t>PAGO FACT. NO.B1500000070/01-09-2021,ORDEN DE SERVICIO NO.OS2021-0335 ,SERVICIO DE DISTRIBUCION DE AGUA CON CAMION CISTERNA EN DIFERENTES COMUNIDADES DE LA PROVINCIA PEDERNALES, CORRESP. A  29  DIAS DEL MES DE AGOSTO/2021.</t>
  </si>
  <si>
    <t>EFT-6813</t>
  </si>
  <si>
    <t>PAGO FACT. NO.B1100009123/20-10-2021, ALQUILER LOCAL COMERCIAL,  MUNICIPIO EL VALLE, PROVINCIA HATO MAYOR, CORRESP. AL MES DE OCTUBRE/2021.</t>
  </si>
  <si>
    <t>EFT-6814</t>
  </si>
  <si>
    <t>PAGO FACT. NO. B1500000001/29-10-2021 ALQUILER DEL LOCAL COMERCIAL, UBICADO EN LA CALLE PRINCIPAL NO.28, DISTRITO MUNICIPAL LAS GALERAS,  PROVINCIA SANTA BARBARA DE SAMANA, CORRESP. A 22 DIAS DEL MES DE JULIO Y LOS MESES AGOSTO, SEPTIEMBRE, OCTUBRE/2021.</t>
  </si>
  <si>
    <t>EFT-6815</t>
  </si>
  <si>
    <t>PAGO FACT. NO. B1500000011/01-10-2021, ORDEN DE SERVICIO NO. OS2021-0524,  ABASTECIMIENTO DE AGUA EN DIFERENTES SECTORES Y COMUNIDADES DE LA PROVINCIA SAN JUAN DE LA MAGUANA, CORRESP. A 29  DIAS DEL MES DE SEPTIEMBRE/2021.</t>
  </si>
  <si>
    <t>EFT-6816</t>
  </si>
  <si>
    <t>PAGO FACT. NO.B1500003302/08-10-2021, ORDEN DE SERVICIO NO.OS2021-0639, PUBLICACION EN UN MEDIO (1) DE CIRCULACION NACIONAL, DOS DIAS CONSECUTIVOS: MARTES 31 DE AGOSTO Y MIERCOLES 01 DE SEPTIEMBRE DEL AÑO 2021, SORTEO DE OBRAS INAPA-CCC-SO-2021-0001 "CONSTRUCCION Y AMPLIACION REDES DE DISTRIBUCION ACUEDUCTOS MULTIPLES, PROVINCIAS MONSEÑOR NOUEL, MARIA TRINIDAD SANCHEZ Y SANCHEZ RAMIREZ.</t>
  </si>
  <si>
    <t>EFT-6817</t>
  </si>
  <si>
    <t>PAGO FACT. NO.B1500000024/08-09-2021, ORDEN DE SERVICIO NO.OS2021-0731, SERVICIO DE NOTARIO PARA EL ACTO DE APERTURA DE LA LICITACION PUBLICA NACIONAL NO.INAPA-CCC-LPN-2021-0021 OFERTAS ECONOMICAS (SOBRE B), PARA LA "ADQUISICION DE COMBUSTIBLE Y TICKETS PARA SER UTILIZADO EN LA FLOTILLA DE VEHICULOS Y EQUIPOS DEL INAPA".</t>
  </si>
  <si>
    <t>EFT-6818</t>
  </si>
  <si>
    <t>PAGO FACT. NO.B1500003248/20-09-2021, ORDEN DE SERVICIO NO.OS2021-0635, PUBLICACION EN UN (1) MEDIO DE CIRCULACION NACIONAL, DURANTE (02) DIAS CONSECUTIVOS, LA CONVOCATORIA A PARTICIPAR EN EL PROCESO LICITACION PUBLICA NACIONAL INAPA-CCC-LPN-2021-0029 "ADQUISICION DE RODAMIENTOS, CONTACTOR MAGNETICO Y CONTROL DE NIVEL PARA SER UTLIZADOS EN MANTENIMIENTOS DE LOS DIFERENTES EQUIPOS DEL INAPA".</t>
  </si>
  <si>
    <t>EFT-6819</t>
  </si>
  <si>
    <t>EFT-6820</t>
  </si>
  <si>
    <t>PAGO FACT. NO.B1500000012/02-09, 13/07-10-2021, ORDEN DE SERVICIO NO. OS2021-0653, DISTRIBUCION DE AGUA EN DIFERENTES SECTORES Y COMUNIDADES DE LA PROVINCIA MONTE CRISTI, CORRESP. A 26 DIAS DEL  MES DE AGOSTO Y 27 DIAS DEL MES DE SEPTIEMBRE/2021.</t>
  </si>
  <si>
    <t xml:space="preserve">061772 </t>
  </si>
  <si>
    <t>APORTE ECONOMICO PARA EL "CONCURSO DECORA TU SECTOR", A CELEBRARSE EL DIA 10 DEL MES DE DICIEMBRE DEL 2021, EN LA PROVINCIA SAN JOSE DE OCOA.</t>
  </si>
  <si>
    <t xml:space="preserve">061773 </t>
  </si>
  <si>
    <t>PAGO FACT. NO.B1500000331/11-10-2021, ORDEN DE SERVICIO. OS2021-0495  COLOCACION DE PUBLICIDAD INSTITUCIONAL DURANTE 06 (SEIS) MESES, A TRAVES DEL  PROGRAMA  TELEVISIVO ¨HOY MISMO¨ TRANSMITIDO POR EL CANAL 9 DE COLOR VISION DE LUNES A VIERNES EN HORARIO DE 5:00 AM A 8:00 AM, CORRESP. AL PERIODO DEL 10 DE SEPTIEMBRE AL 10 DE OCTUBRE/2021.</t>
  </si>
  <si>
    <t xml:space="preserve">061774 </t>
  </si>
  <si>
    <t>REPOSICION FONDO CAJA CHICA DE LA PROVINCIA AZUA ZONA II CORRESP. AL PERIODO DEL 31-08 AL 23-09-2021, RECIBOS DE DESEMBOLSO DEL 1301 AL 1327.</t>
  </si>
  <si>
    <t xml:space="preserve">061775 </t>
  </si>
  <si>
    <t>PAGO FACT. NO.B1100009143/20-10-2021 ALQUILER LOCAL COMERCIAL EN EL MUNICIPIO CASTAÑUELA, PROVINCIA MONTECRISTI, CORRESP. AL MES DE OCTUBRE/2021.</t>
  </si>
  <si>
    <t xml:space="preserve">061776 </t>
  </si>
  <si>
    <t>PAGO FACT. NO. B1100009137/20-10-2021, ALQUILER LOCAL COMERCIAL EN BOHECHIO, PROVINCIA SAN JUAN, SEGUN CONTRATO NO.046/2010, CORRESP. AL MES DE OCTUBRE/2021.</t>
  </si>
  <si>
    <t>061777</t>
  </si>
  <si>
    <t xml:space="preserve">061778 </t>
  </si>
  <si>
    <t>PAGO FACT. NO. B1100009135/20-10-2021,  ALQUILER LOCAL COMERCIAL EN EL MUNICIPIO JUAN DOLIO, PROVINCIA SAN PEDRO DE MACORIS, CORRESP. AL MES DE OCTUBRE/2021.</t>
  </si>
  <si>
    <t xml:space="preserve">061779 </t>
  </si>
  <si>
    <t>PAGO FACT. NO.B1100009139/20-10-2021  ALQUILER LOCAL COMERCIAL MUNICIPIO COMENDADOR, PROVINCIA ELIAS PIÑA, CORRESP. AL MES DE OCTUBRE/2021.</t>
  </si>
  <si>
    <t xml:space="preserve">061780 </t>
  </si>
  <si>
    <t>PAGO FACT. NO. B1100009138/20-10-2021,  ALQUILER LOCAL COMERCIAL EN EL MUNICIPIO SABANA LARGA, PROVINCIA SAN JOSE DE OCOA, CORRESP. AL MES DE OCTUBRE/2021.</t>
  </si>
  <si>
    <t xml:space="preserve">061781 </t>
  </si>
  <si>
    <t>PAGO FACT. NO. B1100009144/20-10-2021, ALQUILER DE LOCAL  COMERCIAL, MUNICIPIO MICHES, PROVINCIA EL SEIBO, CORRESP. AL MES DE OCTUBRE/2021.</t>
  </si>
  <si>
    <t xml:space="preserve">061782 </t>
  </si>
  <si>
    <t>PAGO FACT.NO. B1100009142/20-10-2021,  ALQUILER LOCAL COMERCIAL EN EL MUNICIPIO MONCION, PROVINCIA SANTIAGO RODRIGUEZ, CORRESP.  AL MES DE OCTUBRE/2021.</t>
  </si>
  <si>
    <t xml:space="preserve">061783 </t>
  </si>
  <si>
    <t>PAGO FACT. NO.B1100009141/20-10-2021,  ALQUILER LOCAL COMERCIAL EN EL MUNICIPIO CEVICOS, PROVINCIA  SANCHEZ RAMIREZ, CORRESP. AL  MES DE OCTUBRE/2021.</t>
  </si>
  <si>
    <t xml:space="preserve">061784 </t>
  </si>
  <si>
    <t>PAGO EQUIVALENTES A DOS (2) MESES DE DEPOSITOS POR CONCEPTO DE ALQUILER DE LOCAL,  PARA LA INSTALACION DE LA OFICINA COMERCIAL, UBICADO EN LA CALLE SANTOME NO.38, MUNICIPIO EL CERCADO,  PROVINCIA SAN JUAN.</t>
  </si>
  <si>
    <t xml:space="preserve">061785 </t>
  </si>
  <si>
    <t>PAGO FACT. NOS. B1500000001, 02, 03, 04, 05, 06,  07/01-10-2021 ORDEN DE SERVICIO NO. OS2021-0694, DISTRIBUCION DE AGUA EN DIFERENTES SECTORES Y COMUNIDADES DE LA PROVINCIA PERAVIA CORRESP. A 18 DIAS  DE MARZO, 30 DIAS DE ABRIL,  31 DIAS DE MAYO, 30 DIAS DE JUNIO, 31 DE JULIO,  31 DIAS DE AGOSTO Y 30 DIAS DE SEPTIEMBRE /2021.</t>
  </si>
  <si>
    <t xml:space="preserve">EFT-6821 </t>
  </si>
  <si>
    <t>PAGO FACT. NOS. B1500000036/05-09, 37/05-10-2021  ORDEN DE SERVICIO NO.  OS2021-0532, DISTRIBUCION DE AGUA EN DIFERENTES SECTORES Y COMUNIDADES DE LA PROVINCIA MONTE PLATA, CORRESP. A  19  DIAS DE AGOSTO, 21 DIAS DE SEPTIEMBRE/ 2021.</t>
  </si>
  <si>
    <t>EFT-6822</t>
  </si>
  <si>
    <t>PAGO FACT. NO. B1500000055/24-09-2021, ORDEN DE SERVICIO NO. OS2021-0359,  ABASTECIMIENTO DE AGUA EN DIFERENTES SECTORES Y COMUNIDADES DE LA  PROVINCIA BARAHONA , CORRESP. A 31 DIAS DE AGOSTO/2021.</t>
  </si>
  <si>
    <t>EFT-6823</t>
  </si>
  <si>
    <t>PAGO FACT. NO. B1500110947/28-10-2021 (CUENTA NO.744281798), SERVICIO DE INTERNET BANDA ANCHA DEL NIVEL CENTRAL, CORRESP. AL MES DE OCTUBRE/2021.</t>
  </si>
  <si>
    <t>EFT-6824</t>
  </si>
  <si>
    <t>PAGO FACT. NO. B1500000006/01-10-2021, ORDEN DE SERVICIO NO. OS2021-0421, DISTRIBUCION DE AGUA EN DIFERENTES SECTORES Y COMUNIDADES DE LA  PROVINCIA MONTE PLATA,  CORRESP. A 22 DIAS DE SEPTIEMBRE/2021.</t>
  </si>
  <si>
    <t>EFT-6825</t>
  </si>
  <si>
    <t>PAGO FACT.  NO. B1500000039/06-10-2021, ORDEN DE SERVICIO NO. OS2021-0533,  DISTRIBUCION DE AGUA EN DIFERENTES SECTORES Y COMUNIDADES DE LA PROVINCIA SAN JUAN DE LA MAGUANA, CORRESP. A  30  DIAS DE SEPTIEMBRE/2021.</t>
  </si>
  <si>
    <t>EFT-6826</t>
  </si>
  <si>
    <t>PAGO FACT. NO.B1500110944/28-10-2021, CUENTA NO.709494508, SERVICIOS TELEFONICOS E INTERNET, CORRESP. AL MES DE OCTUBRE/2021.</t>
  </si>
  <si>
    <t>EFT-6827</t>
  </si>
  <si>
    <t>PAGO FACT. NO.B1100009145/20-10-2021,  ALQUILER LOCAL COMERCIAL  EN EL SECTOR PIZARRETE, MUNICIPIO BANI, PROVINCIA PERAVIA CORRESP. AL MES DE OCTUBRE/2021.</t>
  </si>
  <si>
    <t>EFT-6828</t>
  </si>
  <si>
    <t>PAGO FACT.NOS. B1500000064/08-09, 66/05-10-2021,  ALQUILER LOCAL COMERCIAL EN GUAYUBIN, PROVINCIA MONTECRISTI, CORRESP. A LOS MESES DE SEPTIEMBRE, OCTUBRE/2021.</t>
  </si>
  <si>
    <t xml:space="preserve">061786 </t>
  </si>
  <si>
    <t>PAGO INDEMN. Y VAC. (25 DIAS CORRESP. AL AÑO 2019 Y 26 DEL 2020), QUIEN DESEMPEÑO LA FUNCION DE OPERADOR DE SISTEMA APS, EN LA DIVISION DE OPERACIONES MARIA TRINIDAD SANCHEZ.</t>
  </si>
  <si>
    <t xml:space="preserve">061787 </t>
  </si>
  <si>
    <t>PAGO INDEMN. Y VAC. (20 DIAS CORRESP. AL AÑO 2019 Y 18 DEL 2020), QUIEN DESEMPEÑO EL CARGO DE CONSERJE, EN LA DIVISION DE SERVICIOS GENERALES.</t>
  </si>
  <si>
    <t xml:space="preserve">061788 </t>
  </si>
  <si>
    <t>PAGO INDEMN. Y VAC. (20 DIAS CORRESP. AL AÑO 2019 Y 18 AL 2020), QUIEN DESEMPEÑO EL CARGO DE CONSERJE, EN LA DIVISION DE SERVICIOS GENERALES.</t>
  </si>
  <si>
    <t xml:space="preserve">061789 </t>
  </si>
  <si>
    <t>PAGO FACT. NOS.B1500000031,33,34/10-09, 35,36,37/05-10-2021, ORDENES DE SERVICIO NOS.OS2021-0404, OS2021-0719, OS2021-0718, OS2021-0728, OS2021-0730, OS2021-0729, POR SERVICIO DE NOTARIO PARA LOS ACTOS DE APERTURA DE COMPARACION DE PRECIOS NOS.INAPA-CCC-CP-2021-0014, 0029, 0021, 0048, 0040,0030.</t>
  </si>
  <si>
    <t xml:space="preserve">061790 </t>
  </si>
  <si>
    <t>PAGO FACT. NOS. B1500000133/21-09, 136/25-10-2021, ORDENES DE SERVICIO NOS. OS2021-0743, OS2021-0744,  SERVICIO DE NOTARIO  PARA EL ACTO DE APERTURA  NO.INAPA-CCC-CP-2021-0045,  OFERTAS TECNICAS SOBRE A, PARA EL MEJORAMIENTO OBRA DE TOMA,  AC. PADRE LAS CASAS, PROVINCIA AZUA, ZONA II, Y COMPARACION DE PRECIOS NO. INAPA-CCC-CP-2021-0059,   PARA LA " ADQUISICION DE MATERIALES ELECTRICOS (ALAMBRES,  CONECTORES Y BREAKER), PARA SER UTILIZADOS EN TODOS LOS ACUEDUCTOS DEL INAPA.</t>
  </si>
  <si>
    <t xml:space="preserve">061791 </t>
  </si>
  <si>
    <t>PAGO FACT. NO. B1100009147/20-10-2021,  ALQUILER  LOCAL  DE LA OFICINA COMERCIAL EN EL MUNICIPIO DE VALLEJUELOS, PROVINCIA SAN JUAN, CORRESP. AL MES OCTUBRE/2021.</t>
  </si>
  <si>
    <t xml:space="preserve">061792 </t>
  </si>
  <si>
    <t>PAGO VAC. (13 DIAS CORRESP. AL AÑO 2020), QUIEN DESEMPEÑO EL CARGO DE AUXILIAR ADMINISTRATIVO, EN LA DIVISION ADMINISTRATIVA FINANCIERA PROV. HATO MAYOR.</t>
  </si>
  <si>
    <t xml:space="preserve">EFT-6829 </t>
  </si>
  <si>
    <t>PAGO FACT. NOS. B1500001287, 1288, 1289,1290, 1292/15-10-2021 CONTRATOS NOS. 6395, 6396, 6397, 6398, 6415,  CONSUMO ENERGETICO DE LAS LOCALIDADES ARROYO SULDIDO, LAS COLONIAS, RANCHO ESP, AGUA SABROSA,  LA BARBACOA,  LA COLONIA RANCHO ESPAÑOL,  PROVINCIA SAMANA, CORRESP. AL MES DE OCTUBRE/2021.</t>
  </si>
  <si>
    <t>EFT-6830</t>
  </si>
  <si>
    <t>PAGO FACT. NOS.B0225891205, 207, 208/17-08-2021, DESCONTADO DE LA INDEMN. Y  VAC. DE LA SRA. EPIFANIA QUEZADA ABREU, QUIEN DESEMPEÑO EL CARGO DE CONSERJE, EN LA DIVISION DE SERVICIOS GENERALES.</t>
  </si>
  <si>
    <t>EFT-6831</t>
  </si>
  <si>
    <t>PAGO FACT. NO. B1500000020/11-10-2021, ORDEN DE SERVICIO NO. OS2021-0588, DISTRIBUCION DE AGUA EN DIFERENTES SECTORES Y COMUNIDADES DE LA PROVINCIA BARAHONA, CORRESP. A   30 DIAS DE SEPTIEMBRE/2021.</t>
  </si>
  <si>
    <t>EFT-6832</t>
  </si>
  <si>
    <t>PAGO FACT. NO.B1100009146/20-10-2021,  ALQUILER LOCAL COMERCIAL EN EL MUNICIPIO SANCHEZ, PROVINCIA SAMANA, CORRESP. AL MES DE OCTUBRE/2021.</t>
  </si>
  <si>
    <t>EFT-6833</t>
  </si>
  <si>
    <t>PAGO FACT. NO. B1100009136/20-10-21, ALQUILER DE DOS LOCALES COMERCIALES EN EL MUNICIPIO DAJABON,  PROVINCIA DAJABON CORRESP. AL MES DE OCTUBRE/2021.</t>
  </si>
  <si>
    <t>EFT-6834</t>
  </si>
  <si>
    <t>PAGO FACT. NO.B1500110238/28-10-2021 (721621338) SERVICIO DE LAS FLOTAS SISMOPA, CORRESP. AL MES DE OCTUBRE DEL 2021.</t>
  </si>
  <si>
    <t>EFT-6835</t>
  </si>
  <si>
    <t>PAGO DE FACT. NO.B1500000015/18-10-2021, ORDEN DE SERVICIO NO. OS2021-0713, SERVICIO DE NOTARIO PARA EL ACTO DE APERTURA DE LA COMPARACION  DE PRECIOS NO. INAPA-CCC-CP-2021-0058, OFERTAS TECNICAS (SOBRE A)  PARA LA ¨CONTRATACION DE CASA CERTIFICADORA EN LAS NORMAS ISO 9001-2015 SOBRE SISTEMAS DE GESTION  DE CALIDAD E ISO 37001-2016  PARA SISTEMAS DE GESTION ANTI-SOBORNO¨.</t>
  </si>
  <si>
    <t xml:space="preserve">061793 </t>
  </si>
  <si>
    <t>REPOSICION FONDO CAJA CHICA DE LA PROVINCIA SAMANA ZONA III CORRESP. AL PERIODO DEL 04-08 AL 15-09-2021, RECIBOS DE DESEMBOLSO DEL 0790 AL 0818.</t>
  </si>
  <si>
    <t xml:space="preserve">061794 </t>
  </si>
  <si>
    <t>PAGO INDEMN. Y VAC. (15 DIAS CORRESP. AL AÑO 2020 Y 14 DEL 2021), QUIEN DESEMPEÑO EL CARGO DE AUXILIAR ADMINISTRATIVO, EN LA DIVISION DE SERVICIOS GENERALES.</t>
  </si>
  <si>
    <t xml:space="preserve">061795 </t>
  </si>
  <si>
    <t>PAGO INDEMN. Y VAC. (15 DIAS CORRESP. AL AÑO 2020 Y 14 AL 2021), QUIEN DESEMPEÑO EL CARGO DE AUXILIAR ADMINISTRATIVO, EN LA DIVISION DE SERVICIOS GENERALES.</t>
  </si>
  <si>
    <t xml:space="preserve">061796 </t>
  </si>
  <si>
    <t>PAGO VAC. (20 DIAS CORRESP. AL AÑO 2019 Y 19 DEL 2020), QUIEN DESEMPEÑO EL CARGO DE TECNICO ADMINISTRATIVO, EN LA DIVISION DE SERVICIOS GENERALES.</t>
  </si>
  <si>
    <t xml:space="preserve">061797 </t>
  </si>
  <si>
    <t>PAGO VAC. (20 DIAS CORRESP. AL AÑO 2019 Y 19 AL 2020), QUIEN DESEMPEÑO EL CARGO DE TECNICO ADMINISTRATIVO, EN LA DIVISION DE SERVICIOS GENERALES.</t>
  </si>
  <si>
    <t xml:space="preserve">061798 </t>
  </si>
  <si>
    <t>PAGO INDEMN. Y VAC. (25 DIAS CORRESP. AL AÑO 2020 Y 21 DEL 2021), QUIEN DESEMPEÑO EL CARGO DE PLOMERO, EN LA DIVISION DE OPERACIONES SAN CRISTOBAL.</t>
  </si>
  <si>
    <t xml:space="preserve">061799 </t>
  </si>
  <si>
    <t>PAGO INDEMN. Y VAC. (25 DIAS CORRESP. AL AÑO 2020 Y 21 AL 2021), QUIEN DESEMPEÑO EL CARGO DE PLOMERO, EN LA DIVISION DE OPERACIONES SAN CRISTOBAL.</t>
  </si>
  <si>
    <t>061800</t>
  </si>
  <si>
    <t xml:space="preserve">061801 </t>
  </si>
  <si>
    <t>4TO ABONO, INDEMN. Y VAC. CORRESP. A (30 DIAS DEL AÑO 2019 Y 30 DEL 2020), QUIEN DESEMPEÑO EL CARGO DE ENCARGADO (A), DEPARTAMENTO DE DESARROLLO RURAL EN APS.</t>
  </si>
  <si>
    <t xml:space="preserve">061802 </t>
  </si>
  <si>
    <t>REPOSICION FONDO CAJA CHICA DE LA UNIDAD ADMINISTRATIVA DE BAYAGUANA ZONA IV CORRESP. AL PERIODO DEL 13-09 AL 11-10-2021, RECIBOS DE DESEMBOLSO DEL 0096 AL 0103.</t>
  </si>
  <si>
    <t xml:space="preserve">061803 </t>
  </si>
  <si>
    <t>REPOSICION FONDO CAJA CHICA DE LA PROVINCIA PERAVIA ZONA IV CORRESP. AL PERIODO DEL 02-09 AL 21-10-2021, RECIBOS DE DESEMBOLSO DEL 1674 AL 1799.</t>
  </si>
  <si>
    <t xml:space="preserve">EFT-6836 </t>
  </si>
  <si>
    <t>PAGO FACT. NO.B1500110951/28-10-2021 (771256670), SERVICIO DE LINEA TELEFONICA TIPO CELULAR FIJO, INSTALADA EN LA PLANTA DE TRATAMIENTO DE HIGUEY, CORRESP. AL MES DE OCTUBRE/2021.</t>
  </si>
  <si>
    <t>EFT-6837</t>
  </si>
  <si>
    <t>PAGO FACT. NO. B0226038355/30-07-2021, DESCONTADO DE LA INDEMNIZACION Y VAC. , QUIEN DESEMPEÑO EL CARGO DE AUXILIAR ADMINISTRATIVO, EN LA DIVISION DE SERVICIOS GENERALES.</t>
  </si>
  <si>
    <t>EFT-6838</t>
  </si>
  <si>
    <t>PAGO FACT. NO.B1500000560/18-10-2021 ORDEN DE SERVICIO OS2021-0700, SERVICIO DE MANTENIMIENTO Y REPARACION IMPRESORAS EN DIFERENTES AREAS DEL NIVEL CENTRAL Y PROVINCIAS.</t>
  </si>
  <si>
    <t>EFT-6839</t>
  </si>
  <si>
    <t>PAGO FACT. NOS. B1500003247, 3249/20-09-2021 ORDENES DE SERVICIO NOS. OS2021-0613, 0622, PUBLICACION EN UN (1) MEDIO DE CIRCULACION NACIONAL DURANTE (2) DOS DIAS CONSECUTIVOS LAS CONVOCATORIAS A PARTICIPAR EN LOS PROCESOS DE LICITACION PUBLICA NACIONAL, NOS. INAPA-CCC-LPN-2021-0027, 0031, PARA LA REHABILITACION PLANTA POTABILIZADORA DE 130 LPS E INTERCONEXION AL DEPOSITO REGULADOR DE H.A. CAP. 1,000,000 AC. MONTE PLATA ZONA IV, CONSTRUCCION SISTEMA ABASTECIMIENTO LOS BARRIOS GUANDULES LA RAQUETA COMO EXTENSION DEL ACUEDUCTO BARAHONA,  PROV. BARAHONA ZANA VIII.</t>
  </si>
  <si>
    <t>EFT-6840</t>
  </si>
  <si>
    <t>PAGO FACT. NO. B1500000039/25-10-2021 ORDEN DE SERVICIO OS2021-0742, SERVICIO DE NOTARIO,  ACTO DE APERTURA DE LA LICITACION PUBLICA NACIONAL  NO. INAPA-CCC-LPN-2021-0023  OFERTAS TECNICAS  (SOBRE A)  PARA LA  " AMPLIACION ACUEDUCTO AZUA, NUEVO CAMPO DE POZOS,  PROVINCIA AZUA  ZONA II".</t>
  </si>
  <si>
    <t>EFT-6841</t>
  </si>
  <si>
    <t>PAGO FACT. NOS. B1500000048/04-10, 51/11-10-2021 ORDENES DE SERVICIOS OS2021-0705, OS2021-0706, SERVICIO DE NOTARIO PARA EL ACTO DE APERTURA DE LA LICITACION PUBLICA NACIONAL NOS. INAPA-CCC-LPN-2021-0018, 0022,  OFERTAS ECONOMICAS (SOBRE B) PARA LA "ADQUISICION DE VALVULAS DE COMPUERTA PARA SER UTILIZADAS EN LOS DIFERENTES ACUEDUCTOS DEL INAPA, '' AMPLIACION CAMPO DE POZO LA MATILLA ACUEDUCTO DE HIGUEY, HABILITACION LABORATORIO REGIONAL DEL ESTE, ACUEDUCTO DE HIGUEY Y MEJORAMIENTO DEL ACUEDUCTO LA OTRA BANDA- EL MACAO, PROVINCIA LA ALTAGRACIA ".</t>
  </si>
  <si>
    <t xml:space="preserve">061804 </t>
  </si>
  <si>
    <t>PAGO FACT. NO. B1500000062/27-08-2021 ORDEN DE SERVICIO OS2021-0489, SERVICIO DE SUMINISTRO Y COLOCACIÓN DE BARANDA EN ACERO INOXIDABLE, PARA SER UTILIZADO EN EL PASILLO FRONTAL DE LA  SEDE CENTRAL DEL INAPA.</t>
  </si>
  <si>
    <t xml:space="preserve">061805 </t>
  </si>
  <si>
    <t>PAGO FACTU. NO. B1500000060/08-07-2021 ORDEN DE COMPRA OC2021-0152, ADQUISICION DE 225 POLO SHIRTS, A SER UTILIZADOS EN OPERATIVO QUE SE REALIZARA EN OFICINAS COMERCIALES PROVINCIALES A NIVEL NACIONAL.</t>
  </si>
  <si>
    <r>
      <t>061806</t>
    </r>
    <r>
      <rPr>
        <sz val="9"/>
        <color indexed="8"/>
        <rFont val="Arial"/>
        <family val="2"/>
      </rPr>
      <t/>
    </r>
  </si>
  <si>
    <t xml:space="preserve">061807 </t>
  </si>
  <si>
    <t>PAGO FACT. B1500000164/18-05-2021 ORDEN DE SERVICIO OS2021-0282, SERVICIO DE TRANSPORTE PARA 36 PERSONAS, CON EL OBJETIVO DE TRASLADAR PERSONAL DE LA DIRECCION COMERCIAL AL MUNICIPIO DE GALVAN PROVINCIA BAHORUCO.</t>
  </si>
  <si>
    <t xml:space="preserve">061808 </t>
  </si>
  <si>
    <t>PAGO VAC. (15 DIAS CORRESP. AL AÑO 2019 Y 15 AL 2020),QUIEN DESEMPEÑO EL CARGO DE AUXILIAR DE INGENIERIA, EN EL DEPARTAMENTO DE TRATAMIENTO DE AGUAS RESIDUALES.</t>
  </si>
  <si>
    <t xml:space="preserve">061809 </t>
  </si>
  <si>
    <t>PAGO INDEMNI. Y VAC. (25 DIAS CORRESP. AL AÑO 2021), QUIEN DESEMPEÑO EL CARGO DE AUXILIAR DE SECRETARIA, EN EL DEPARTAMENTO DE COMPRAS Y CONTRATACIONES.</t>
  </si>
  <si>
    <t xml:space="preserve">061810 </t>
  </si>
  <si>
    <t>PAGO FACT. NO.B1500000005/30-09-2021, ORDEN DE SERVICIO NO.OS2021-0518 ,SERVICIO DE DISTRIBUCION DE AGUA CON CAMION CISTERNA EN DIFERENTES COMUNIDADES DE LA PROVINCIA MARIA TRINIDAD SANCHEZ,  CORRESP.  21 DIAS DE SEPTIEMBRE/2021.</t>
  </si>
  <si>
    <t xml:space="preserve">061811 </t>
  </si>
  <si>
    <t>PAGO VAC. (10 DIAS CORRESP. AL AÑO 2021), QUIEN DESEMPEÑO EL CARGO DE AUXILIAR COMERCIAL.</t>
  </si>
  <si>
    <t xml:space="preserve">061812 </t>
  </si>
  <si>
    <t>PAGO FACT. NO. B1500000003/05-11-2021, ALQUILER DE APARTAMENTO PARA SER UTILIZADO COMO VIVIENDA FAMILIAR, UBICADO EN LA AVENIDA CORREA Y CIDRON, IVETTE A, APARTAMENTO 4A,  DISTRITO NACIONAL, SANTO DOMINGO CORRESP. AL MES DE OCTUBRE/2021.</t>
  </si>
  <si>
    <t xml:space="preserve">061813 </t>
  </si>
  <si>
    <t>RETENCION DEL 10% DEL IMPUESTO SOBRE LA RENTA, DESCONTADO A HONORARIOS PROFESIONALES, CORRESP. AL MES DE OCTUBRE/2021.</t>
  </si>
  <si>
    <t xml:space="preserve">061814 </t>
  </si>
  <si>
    <t>REPOSICION CAJA CHICA DE LA DIRECCION DE INGENIERIA CORRESP. AL PERIODO DEL 30-06 AL 06-09-2021, RECIBOS DE DESEMBOLSO DEL 894 AL 912 SEGUN RELACION DE GASTOS.</t>
  </si>
  <si>
    <t xml:space="preserve">061815 </t>
  </si>
  <si>
    <t>PAGO RETENCION 10%  DEL IMPUESTO SOBRE LA RENTA DESCONTADO A ALQUILERES DE LOCALES COMERCIALES. CORRESP. AL MES DE OCTUBRE/2021.</t>
  </si>
  <si>
    <t xml:space="preserve">061816 </t>
  </si>
  <si>
    <t>PAGO FACT. NO.B1500000001/17-09-2021 ORDEN DE COMPRA OC2021-0246, ADQUISICIÓN DE LÁMPARA GLOBO BLANCO LED PARA SER UTILIZADA EN EL LOBBY DE LA SEDE CENTRAL DEL INAPA.</t>
  </si>
  <si>
    <t xml:space="preserve">EFT-6842 </t>
  </si>
  <si>
    <t>PAGO FACT. NOS.B0225576035,38/13-08-2021, DESCONTADO DE LAS VAC. QUIEN DESEMPEÑO EL CARGO DE AUXILIAR DE INGENIERIA, EN EL DEPARTAMENTO DE TRATAMIENTO DE AGUAS RESIDUALES.</t>
  </si>
  <si>
    <t>EFT-6843</t>
  </si>
  <si>
    <t>PAGO FACT. NO. B0225890061/13-08-2021, DESCONTADO DE LA INDEMN. Y VAC. QUIEN DESEMPEÑO EL CARGO DE SECRETARIA, EN EL DEPARTAMENTO DE COMPRAS Y CONTRATACIONES.</t>
  </si>
  <si>
    <t>EFT-6844</t>
  </si>
  <si>
    <t>PAGO FACT. NO. B1500000003/01-10-2021, ORDEN DE SERVICIO NO. OS2021-0618, DISTRIBUCION DE AGUA EN DIFERENTES SECTORES Y COMUNIDADES DE LA PROVINCIA AZUA, CORRESP.E A   29  DIAS DE SEPTIEMBRE/2021.</t>
  </si>
  <si>
    <t>EFT-6845</t>
  </si>
  <si>
    <t>PAGO FACT. NOS.B1500000008/06-09, 09/07-09,10/08-09-2021, ORDEN DE SERVICIO NO. OS2021-0681, DISTRIBUCION DE AGUA EN DIFERENTES SECTORES Y COMUNIDADES DE LA PROVINCIA VALVERDE-MAO, CORRESP. A 26 DIAS  DE JUNIO, 30 DIAS DE JULIO, 29 DIAS DE AGOSTO/2021.</t>
  </si>
  <si>
    <t>EFT-6846</t>
  </si>
  <si>
    <t>PAGO FACT. NOS.B1500000036/20-09, 37/22-09-2021 , ORDENES SERVICIOS NOS. OS2021-0698, OS2021-0714,  HONORARIOS PROFESIONALES, SERVICIO DE NOTARIO PARA EL ACTO DE APERTURA DE LA COMPARACION DE PRECIOS NOS.INAPA-CCC-CP-2021-0035, 0042, OFERTAS ECONOMICAS (SOBRE B) PARA LA '' REHABILITACION DEPOSITO REGULADOR METALICO ACUEDUCTO EL SEIBO,  LA ¨ADQUISICION MEDIOS DE CULTIVOS, REACTIVOS, SOLUCIONES Y MATERIALES PARA USO DE LOS LABORATORIOS DEL INAPA''.</t>
  </si>
  <si>
    <t>EFT-6847</t>
  </si>
  <si>
    <t>PAGO FACT. NO. B1500000290/03-09-2021 ORDEN DE COMPRA NO. OC2021-0211,  ADQUISICION DE EQUIPOS ELECTRICOS PARA SER UTILIZADOS EN TODOS LOS ACUEDUCTOS A NIVEL NACIONAL (PLAN RESCATE).</t>
  </si>
  <si>
    <t xml:space="preserve">061817 </t>
  </si>
  <si>
    <t>RETENCION DEL ( 5%) DEL IMPUESTO SOBRE LA RENTA DESCONTADO A CONTRATISTAS Y PROVEEDORES DE BIENES Y SERVICIOS, SEGUN LEY 253/12, CORRESP. AL MES DE OCTUBRE-2021.</t>
  </si>
  <si>
    <t xml:space="preserve">061818 </t>
  </si>
  <si>
    <t>PAGO FACT. NO.B1500004924/08-10-2021, ORDEN DE SERVICIO NO.OS2021-0652, PUBLICACION EN UN MEDIO (1) DE CIRCULACION NACIONAL, DOS DIAS CONSECUTIVOS: MIERCOLES 01 Y JUEVES 02 DE SEPTIEMBRE DEL AÑO 2021, SORTEO DE OBRAS INAPA-CCC-SO-2021-0001 "CONSTRUCCION Y AMPLIACION REDES DE DISTRIBUCION ACUEDUCTOS MULTIPLES, PROVINCIAS MONSEÑOR NOUEL, MARIA TRINIDAD SANCHEZ Y SANCHEZ RAMIREZ".</t>
  </si>
  <si>
    <t xml:space="preserve">061819 </t>
  </si>
  <si>
    <t>RETENCION DEL ITBIS (30%) , DESCONTADO A SUPLIDORES DE SERVICIOS, SEGUN LEY 253/2012, CORRESP. AL MES DE OCTUBRE/2021.</t>
  </si>
  <si>
    <t xml:space="preserve">061820 </t>
  </si>
  <si>
    <t>PAGO FACT. NO. B1500000034/06-09-2021 ORDEN DE COMPRA OC2021-0192, COMPRA DE GUANTES PARA SER UTILIZADOS EN EL LABORATORIO NIVEL CENTRAL Y LOS LABORATORIOS REGIONALES.</t>
  </si>
  <si>
    <t xml:space="preserve">061821 </t>
  </si>
  <si>
    <t>PAGO FACT. NO.B1500000001/12-10-2021, ORDEN DE SERVICIO NO.OS2021-0473, COLOCACION DE PUBLICIDAD INSTITUCIONAL DURANTE EL PERIODO DEL 20 DE ABRIL AL 20 DE JULIO DEL 2021 EN EL PROGRAMA TELEVISIVO "AL DESCUBIERTO RD", TRANSMITIDO LOS DOMINGOS A LAS 12:00 DEL MEDIODIA POR RNN, CANAL 27 CON REPETICION LOS LUNES.</t>
  </si>
  <si>
    <t xml:space="preserve">061822 </t>
  </si>
  <si>
    <t>PAGO FACT. NO. B1100009140/20-10-2021, ALQUILER DEL LOCAL  DE LA OFICINA COMERCIAL, UBICADO EN LA CALLE DUARTE NO.09,  MUNICIPIO RANCHO ARRIBA,  PROVINCIA SAN JOSE DE OCOA, CORRESP. AL MES DE OCTUBRE/2021.</t>
  </si>
  <si>
    <t xml:space="preserve">061823 </t>
  </si>
  <si>
    <t>PAGO FACT. NOS.B1500000199, 200/08-10-2021, ORDEN DE SERVICIO NO.OS2021-0511, COLOCACION DE PUBLICIDAD INSTITUCIONAL DURANTE 06 (SEIS) MESES, EN EL PROGRAMA DE TELEVISION FUERA DE RECORD, TRANSMITIDO LOS DOMINGOS A LAS 11:00P.M.¨,  CORRESP. DEL PERIODO 30 DE JULIO AL 30 DE SEPTIEMBRE, DEL 2021.</t>
  </si>
  <si>
    <t xml:space="preserve">061824 </t>
  </si>
  <si>
    <t>APORTE ECONOMICO PARA EL "CUADRAGESIMO SEXTO TORNEO DE BALONCESTO SUPERIOR DE LA ALTAGRACIA", A CELEBRARSE EL DIA 29 DEL MES DE OCTUBRE DEL 2021.</t>
  </si>
  <si>
    <t xml:space="preserve">061825 </t>
  </si>
  <si>
    <t>PAGO INDEMN. Y VAC. (15 DIAS CORRESP. AL AÑO 2019 Y 15 DEL 2020), QUIEN DESEMPEÑO LA FUNCION DE AYUDANTE DE FONTANERIA, EN LA SECCION COMERCIAL DE VALVERDE.</t>
  </si>
  <si>
    <r>
      <t>061826</t>
    </r>
    <r>
      <rPr>
        <sz val="9"/>
        <color indexed="8"/>
        <rFont val="Arial"/>
        <family val="2"/>
      </rPr>
      <t/>
    </r>
  </si>
  <si>
    <t xml:space="preserve">061827 </t>
  </si>
  <si>
    <t>REPOSICION FONDO CAJA CHICA DE LA PROVINCIA VALVERDE ZONA I CORRESP. AL PERIODO DEL 03-09 AL 20-10-2021, RECIBOS DE DESEMBOLSO DEL 1658 AL 1753 SEGUN RELACION DE GASTOS.</t>
  </si>
  <si>
    <t xml:space="preserve">061828 </t>
  </si>
  <si>
    <t>PAGO FACT. NO.B1500000160/01-11-2021, ORDEN DE SERVICIO. OS2021-0567 COLOCACION DE PUBLICIDAD INSTITUCIONAL DURANTE 06 (SEIS) MESES, EN UNA REVISTA DIGITAL E IMPRESA "HUELLAS", CORRESP. AL PERIODO DEL 25 DE SEPTIEMBRE AL 25 DE OCTUBRE/2021.</t>
  </si>
  <si>
    <r>
      <t>061829</t>
    </r>
    <r>
      <rPr>
        <sz val="9"/>
        <color indexed="8"/>
        <rFont val="Arial"/>
        <family val="2"/>
      </rPr>
      <t/>
    </r>
  </si>
  <si>
    <t xml:space="preserve">061830 </t>
  </si>
  <si>
    <t>REPOSICION FONDO CAJA CHICA DE LA UNIDAD COMERCIAL DE CABRERA ZONA III CORRESP. AL PERIODO DEL 16-06 AL 19-08-2021, RECIBOS DE DESEMBOLSO DEL 0176 AL 0204, SEGUN RELACION DE GASTOS.</t>
  </si>
  <si>
    <t xml:space="preserve">061831 </t>
  </si>
  <si>
    <t>REPOSICION FONDO CAJA CHICA DE LA PROVINCIA SAN PEDRO DE MACORIS ZONA VI CORRESP. AL PERIODO DEL 02-08 AL 17-09-2021, RECIBOS DE DESEMBOLSO DEL 4552 AL 4361 SEGUN RELACION DE GASTOS.</t>
  </si>
  <si>
    <t xml:space="preserve">EFT-6848 </t>
  </si>
  <si>
    <t>PAGO FACT. NOS. B1500000008/02-09, 09/04-10-2021, ORDEN DE SERVICIO NO. OS2021-0708 , DISTRIBUCION DE AGUA EN DIFERENTES SECTORES Y COMUNIDADES DE LA PROVINCIA SANTIAGO RODRIGUEZ,  CORRESSP. A 27 DIAS  DE AGOSTO Y  27  DIAS  DE SEPTIEMBRE/2021.</t>
  </si>
  <si>
    <t>EFT-6849</t>
  </si>
  <si>
    <t>PAGO FACT. NOS. B1500000026/30-05, 27/30-06, 28/30-07, 29/30-08, 30/30-09, 31/30-10-2021,   ALQUILER LOCAL COMERCIAL EN EL MUNICIPIO TENARES, PROVINCIA HERMANAS MIRABAL, SEGUN CONTRATO NO.138/2013  (ADENDA 01/2020), CORRESP. A LOS MESES DE MAYO, JUNIO, JULIO, AGOSTO, SEPTIEMBRE, OCTUBRE/2021.</t>
  </si>
  <si>
    <t>EFT-6850</t>
  </si>
  <si>
    <t>PAGO FACT. NOS.B1500004367, 4368, 4369, 4370, 4371, 4373, 4355, 4389, 4390, 4391, 4392, 4393, 4394, 4395, 4396/31-10-2021, CONSUMO ENERGETICO CORRESP. AL MES DE OCTUBRE/2021.</t>
  </si>
  <si>
    <t>EFT-6851</t>
  </si>
  <si>
    <t>.PAGO FACT. NOS.B1500000174, 176/13-10-2021, ORDEN DE SERVICIO NO.OS2021-0515, COLOCACION DE PUBLICIDAD INSTITUCIONAL DURANTE 06 (SEIS) MESES, EN PAGINA WEB,  " HTTPS://WWW.NOTICIASBAULDENADIE.NET",  DE LA PROVINCIA BARAHONA, CORRESPONDIENTE AL PERIODO 02 DE AGOSTO AL 02 OCTUBRE DEL 2021.</t>
  </si>
  <si>
    <t>EFT-6852</t>
  </si>
  <si>
    <t>PAGO FACT. NO. B1500000007/04-10-2021,  ORDEN DE SERVICIO NO. OS2021-0360, SERVICIO DISTRIBUCION DE AGUA EN DIFERENTES SECTORES Y COMUNIDADES DE LA PROVINCIA ELIAS PIÑA, CORRESP. A  30 DIAS DE SEPTIEMBRE/2021.</t>
  </si>
  <si>
    <t xml:space="preserve">061832 </t>
  </si>
  <si>
    <t>PAGO FACT. NOS.B1500001280,1281,1282,1283,1284/31-10-2021 CONTRATO NO. 1178,1179, 1180, 1181, 3066,  SERVICIO ENERGETICO A NUESTRAS INSTALACIONES EN BAYAHIBE, PROVINCIA LA ROMANA, CORRESP. AL MES DE OCTUBRE/2021.</t>
  </si>
  <si>
    <t xml:space="preserve">061833 </t>
  </si>
  <si>
    <t>APORTE ECONOMICO PARA EL EVENTO CLASIFICATORIO OLIMPICO INTERNACIONAL DE ATLETISMO FELIX SANCHEZ.</t>
  </si>
  <si>
    <t xml:space="preserve">061834 </t>
  </si>
  <si>
    <t>PAGO INDEMN. Y VAC. (20 DIAS CORRESP. AL AÑO 2019 Y 20 DEL 2020), QUIEN DESEMPEÑO LA FUNCION DE OPERADOR DE SISTEMA APS, EN ACUEDUCTO NAVARRETE.</t>
  </si>
  <si>
    <t xml:space="preserve">EFT-6853 </t>
  </si>
  <si>
    <t>PAGO FACT. NOS.B1500003267/17-09, 3315/08, 3332/14-10-2021 ORDENES DE SERVICIO NOS. OS2021- 0621, 0688, 0669, PUBLICACION EN UN MEDIO (1) DE CIRCULACION NACIONAL, DURANTE DOS (2) DIAS CONSECUTIVOS, LAS CONVOCATORIAS A PARTICIPAR EN PROCESO LICITACION PUBLICA NACIONAL INAPA-CCC-LPN-2021-0031, 0039, 0034, CONSTRUCCION SISTEMA ABASTECIMIENTO LOS BARRIOS GUANDULES- LA RAQUETA COMO EXTENSION DEL AC. BARAHONA, ADQUISICION DE TRANSFORMADORES PARA SER UTILIZADOS EN TODOS LOS ACUEDUCTOS A NIVEL NACIONAL, AMPLIACION RED DISTRIBUCION AC. CONSUELO PROV. S.P.M. ZONA VI.</t>
  </si>
  <si>
    <t>EFT-6854</t>
  </si>
  <si>
    <t>PAGO FACT. NO. B1500000016/01-10-2021 ORDEN DE SERVICIO OS2021-0676, CONTRATACION DE SERVICIO DE LA RECREACION EN 3D ESTRUCTURA Y ESPACIOS SOBRE EL PROYECTO SANEAMIENTO DE ARROYO GURABO PROVINCIA SANTIAGO.</t>
  </si>
  <si>
    <t>EFT-6855</t>
  </si>
  <si>
    <t>PAGO FACT. NO.B1500000012/22-10-2021, ORDEN DE SERVICIO NO.OS2021-0546, COLOCACION DE PUBLICIDAD INSTITUCIONAL DURANTE EL PERIODO DEL 09 DE SEPTIEMBRE AL 09 DE OCTUBRE DEL 2021, EN EL PROGRAMA RADIAL "SIN BARRERA", TRANSMITIDO DE LUNES A VIERNES A LAS 9:00 AM POR RADIO IDEAL 99.5 FM, PROVINCIA ESPAILLAT.</t>
  </si>
  <si>
    <t xml:space="preserve">061835 </t>
  </si>
  <si>
    <t>APORTE ECONOMICO PARA EL "X TORNEO SUPERIOR DE BALONCESTO CON REFUERZO", EFECTUADO EL PASADO DIA 25 DEL MES DE AGOSTO DEL 2021, EN LOS ALCARRIZO.</t>
  </si>
  <si>
    <r>
      <t>061836</t>
    </r>
    <r>
      <rPr>
        <sz val="9"/>
        <color indexed="8"/>
        <rFont val="Arial"/>
        <family val="2"/>
      </rPr>
      <t/>
    </r>
  </si>
  <si>
    <r>
      <t>061837</t>
    </r>
    <r>
      <rPr>
        <sz val="9"/>
        <color indexed="8"/>
        <rFont val="Arial"/>
        <family val="2"/>
      </rPr>
      <t/>
    </r>
  </si>
  <si>
    <t xml:space="preserve">061838 </t>
  </si>
  <si>
    <t>PAGO INDEMN. Y VAC. (20 DIAS CORRESP. AL AÑO 2019 Y 20 DEL 2020), QUIEN DESEMPEÑO EL CARGO DE AUXILIAR ADMINISTRATIVO, EN LA DIVISION DE TESORERIA.</t>
  </si>
  <si>
    <t xml:space="preserve">061839 </t>
  </si>
  <si>
    <t>PAGO INDEMN. Y VAC. (20 DIAS CORRESP. AL AÑO 2019 Y 20 AL 2020), QUIEN DESEMPEÑO EL CARGO DE AUXILIAR ADMINISTRATIVO, EN LA DIVISION DE TESORERIA.</t>
  </si>
  <si>
    <t xml:space="preserve">061840 </t>
  </si>
  <si>
    <t>RETENCION DEL ITBIS (18% A PERSONA FISICA), SEGUN LEY 253/12, CORRESP. AL MES DE OCTUBRE/2021.</t>
  </si>
  <si>
    <t xml:space="preserve">061841 </t>
  </si>
  <si>
    <t>AVANCE INICIAL 20%, AL CONTRATO NO. 011/2021 ORDEN DE COMPRA  OC2021-0220/12-08-2021, ADQUISICION DE EQUIPOS ELECTRICOS PARA SER UTILIZADOS EN TODOS LOS ACUEDUCTOS A NIVEL NACIONAL (PLAN DE RESCATE).</t>
  </si>
  <si>
    <t xml:space="preserve">061842 </t>
  </si>
  <si>
    <t>APERTURA DE FONDO LIQUIDABLE A PRESENTACION DE FACTURAS POR CONCEPTO DE COMPRA DE ADORNOS NAVIDEÑOS QUE SERAN UTILIZADOS EN MUESTRA INSTITUCION.</t>
  </si>
  <si>
    <t xml:space="preserve">061843 </t>
  </si>
  <si>
    <t>REPOSICION FONDO CAJA CHICA DEL DEPARTAMENTO DE COMUNICACIONES CORRESP. AL PERIODO DEL 29-04 AL 04-11-2021, RECIBOS DE DESEMBOLSO DEL 0204 AL 0225.</t>
  </si>
  <si>
    <t xml:space="preserve">EFT-6856 </t>
  </si>
  <si>
    <t>PAGO NOMINA DE VIÁTICOS DE LA DIRECCIÓN COMERCIAL CORRESP. AL MES DE SEPTIEMBRE/2021 ELABORADA EN NOVIEMBRE/2021.</t>
  </si>
  <si>
    <t>EFT-6857</t>
  </si>
  <si>
    <t>PAGO NOMINA DE VIATICOS COMPLETIVO CORRESP. AL MES DE AGOSTO/2021 ELABORADA EN NOVIEMBRE/2021.</t>
  </si>
  <si>
    <t>EFT-6858</t>
  </si>
  <si>
    <t>PAGO NOMINA DE VIATICOS DEL DEPARTAMENTO REVISION Y CONTROL CORRESP. AL MES DE SEPTIEMBRE/2021 ELABORADA EN NOVIEMBRE/2021.</t>
  </si>
  <si>
    <t>EFT-6859</t>
  </si>
  <si>
    <t>PAGO NOMINA DE VIATICOS DE LA DIRECCION DE PROGRAMAS Y PROYECTOS ESPECIALES CORRESP. AL MES DE SEPTIEMBRE/2021 ELABORADA EN NOVIEMBRE/2021.</t>
  </si>
  <si>
    <t xml:space="preserve">061844 </t>
  </si>
  <si>
    <t xml:space="preserve">061845 </t>
  </si>
  <si>
    <t>REPOSICION FONDO CAJA CHICA DE LA UNIDAD ADMINISTRATIVA DE SABANA GRANDE DE BOYA ZONA IV CORRESPONDIENTE AL PERIODO DEL 08-09 AL 08-10-2021, RECIBOS DE DESEMBOLSO DEL 0162 AL 0175.</t>
  </si>
  <si>
    <t xml:space="preserve">061846 </t>
  </si>
  <si>
    <t>REPOSICION FONDO CAJA CHICA DEL DEPARTAMENTO ADMINISTRATIVO Y SUS DIVISIONES DESTINADOS PARA CUBRIR GASTOS DE LAS DIFERENTES AREAS DE LA INSTITUCION CORRESP. AL PERIODO DEL 03-09 AL 14-10-2021, RECIBOS DE DESEMBOLSO DEL 2845 AL 3079.</t>
  </si>
  <si>
    <t xml:space="preserve">061847 </t>
  </si>
  <si>
    <t>REPOSICION FONDO CAJA CHICA DE LA ESTAFETA DE COBROS DE LAS TERRENAS ZONA III CORRESP. AL PERIODO DEL 28-06 AL 06-10-2021, RECIBOS DE DESEMBOLSO DEL 0159 AL 0169.</t>
  </si>
  <si>
    <t xml:space="preserve">EFT-6860 </t>
  </si>
  <si>
    <t>PAGO FACT. NO. B1500034821/05-11-2021, CUENTA NO.86082876, POR SERVICIO DE LAS FLOTAS DE INAPA, CORRESPONDIENTE A LA FACTURACION DEL 01-10 AL 31-10-2021.</t>
  </si>
  <si>
    <t>EFT-6861</t>
  </si>
  <si>
    <t>PAGO FACT. NO. B1500034984/15-11-2021, CUENTA NO.4236435, POR SERVICIO DE  INTERNET  PRINCIPAL 200 MBPS Y TELECABLE, CORRESP. AL PERIODO DEL 11-10-2021  AL 10-11-2021.</t>
  </si>
  <si>
    <t>EFT-6862</t>
  </si>
  <si>
    <t>PAGO TRANSPORTE DEL DEPARTAMENTO DE REVISION Y CONTROL, CORRESP. A OCTUBRE/2021, ELABORADA EN NOVIEMBRE/2021.</t>
  </si>
  <si>
    <t>EFT-6863</t>
  </si>
  <si>
    <t>PAGO FACT. NO. B1500000001/15-11-2021,  ALQUILER LOCAL  DE LA OFICINA COMERCIAL EN EL DISTRITO MUNICIPAL SABANA BUEY, MUNICIPIO BANI, PROVINCIA PERAVIA. CORRESP. A LOS MESES DE AGOSTO, SEPTIEMBRE, OCTUBRE/2021.</t>
  </si>
  <si>
    <t>EFT-6864</t>
  </si>
  <si>
    <t>PAGO FACT. NO.B1500000040/29-10-2021 , ORDEN SERVICIO NO. OS2021-0783, SERVICIO DE NOTARIO PARA EL ACTO DE APERTURA DE LA COMPARACION DE PRECIO NO.INAPA-CCC-CP-2021-0050, OFERTAS TECNICAS  (SOBRE A) PARA LA '' REUBICACION COLECTORA ALCANTARILLADO SANITARIO  EL SEIBO.</t>
  </si>
  <si>
    <t xml:space="preserve">061848 </t>
  </si>
  <si>
    <t>PAGO DEL ITBIS FACTURADO CORRESP. AL MES DE OCTUBRE/2021.</t>
  </si>
  <si>
    <t xml:space="preserve">061849 </t>
  </si>
  <si>
    <t>APORTE ECONOMICO PARA CUBRIR GASTOS DE PERSONAL DE TRABAJO Y CUERPO TÉCNICO, PARA EL EVENTO "TORNEO SUPERIOR NAVIDEÑO 2021, A CELEBRARSE EL 20 DE NOVIEMBRE DEL 2021, EN LAS INSTALACIONES DEL CLUB SAN CARLOS, DEL SECTOR SAN CARLOS, DISTRITO NACIONAL.</t>
  </si>
  <si>
    <t xml:space="preserve">061850 </t>
  </si>
  <si>
    <t xml:space="preserve">061851 </t>
  </si>
  <si>
    <t>REPOSICION FONDO CAJA CHICA DE LA PROVINCIA MONTECRISTI ZONA I CORRESP. AL PERIODO DEL 05 AL 25-10-2021, RECIBOS DE DESEMBOLSO DEL 0738 AL 0759 SEGUN RELACION DE GASTOS.</t>
  </si>
  <si>
    <t xml:space="preserve">061852 </t>
  </si>
  <si>
    <t>REPOSICION FONDO CAJA CHICA DE LA PROVINCIA HIGUEY ZONA VI CORRESP. AL PERIODO DEL 23-09 AL 28-10-2021, RECIBOS DE DESEMBOLSO DEL 1283 AL 1330.</t>
  </si>
  <si>
    <t xml:space="preserve">061853 </t>
  </si>
  <si>
    <t>REPOSICION FONDO CAJA CHICA DE LA PROVINCIA SANTIAGO RODRIGUEZ ZONA I CORRESP. AL PERIODO DEL 30-08 AL 16-10-2021, RECIBOS DE DESEMBOLSO DEL 0775 AL 0810.</t>
  </si>
  <si>
    <t xml:space="preserve">061854 </t>
  </si>
  <si>
    <t>PAGO FACT. NO. B1500000003/18-10-2021, SERVICIO DE ALGUACIL SEGUN ORDEN DE SERVICIO NO. OS2021-0750, POR CONCEPTO DE CUARENTA Y UNO (41) NOTIFICACIONES DE ALGUACIL.</t>
  </si>
  <si>
    <t xml:space="preserve">061855 </t>
  </si>
  <si>
    <t>PAGO INDEMN. Y VAC. (15 DIAS CORRESP. AL AÑO 2019 Y 15 DEL 2020), QUIEN DESEMPEÑO EL CARGO DE CONSERJE, EN LA SECCION DE MAYORDOMIA.</t>
  </si>
  <si>
    <t xml:space="preserve">061856 </t>
  </si>
  <si>
    <t>PAGO INDEMN. Y VAC. (15 DIAS CORRESP. AL AÑO 2019 Y 15 AL 2020), QUIEN DESEMPEÑO EL CARGO DE CONSERJE EN LA SECCION DE MAYORDOMIA.</t>
  </si>
  <si>
    <t xml:space="preserve">061857 </t>
  </si>
  <si>
    <t>PAGO FACT. NO.B1500000203/27-10-2021, ORDEN DE SERVICIO NO.OS2021-0511, COLOCACION DE PUBLICIDAD INSTITUCIONAL DURANTE 06 (SEIS) MESES, EN EL PROGRAMA DE TELEVISION FUERA DE RECORD, TRANSMITIDO LOS DOMINGOS A LAS 11:00P.M.¨,  CORRESP. DEL PERIODO 30 DE SEPTIEMBRE AL 30 DE OCTUBRE, DEL 2021.</t>
  </si>
  <si>
    <t xml:space="preserve">061858 </t>
  </si>
  <si>
    <t>PAGO FACT. NO. B1500000511/29-09-2021, OS2021-0665, SERVICIO DE CAPACITACION "OFFICE 365 ADMINISTRATOR" QUE SERA IMPARTIDO A DOS COLABORADORES, CON EL OBJETIVO DE ACTUALIZAR Y FORTALECER EL  DESARROLLO INSTITUCIONAL DEL INAPA.</t>
  </si>
  <si>
    <t xml:space="preserve">061859 </t>
  </si>
  <si>
    <t>APORTE ECONOMICO PARA EL "TORNEO COPA DE BALONCESTO SUPERIOR BANILEJO 2021 DE LA PROVINCIA PERAVIA", REALIZADO POR LA ASOCIACION DOMINICANA DE BALONCESTO DE LA PROVINCIA PERAVIA, ABAPPE, A CELEBRARSE EN EL POLIDEPORTIVO DE BANI, PROVINCIA PERAVIA, DESDE EL 13 DE NOVIEMBRE, HASTA EL 30 DE DICIEMBRE DEL 2021.</t>
  </si>
  <si>
    <t xml:space="preserve">061860 </t>
  </si>
  <si>
    <t>APORTE ECONOMICO COMO PATROCINIO DEL "FESTIVAL INTERNACIONAL DE CORTOMETRAJE MINUTO DEL AGUA 2021" REALIZADO POR LA FUNDACION MUNICIPIO AL DIA, A CELEBRARSE EL 24 DE NOVIEMBRE DEL 2021, EN EL CENTRO INDOTEL, CON DIFUSION DIFERIDA EN EL CANAL 4 PARA TODO EL PAIS.</t>
  </si>
  <si>
    <t xml:space="preserve">EFT-6865 </t>
  </si>
  <si>
    <t>PAGO FACT. NO. B1500002870/01-11-2021, CUENTA NO. (50015799) SERVICIO C&amp;W INTERNET 155 MBPS IP ASIGNADO A NIVEL CENTRAL, CORRESP. A LA FACTURACION DE 01-11 AL 30-11/2021.</t>
  </si>
  <si>
    <t>EFT-6866</t>
  </si>
  <si>
    <t>PAGO FACT. NOS.B1500000003/14-09, 04/14-10-2021,  ALQUILER LOCAL COMERCIAL CALLE DUARTE, MUNICIPIO SANCHEZ, PROVINCIA SANTA BARBARA DE SAMANA, CORRESP. A LOS  MESES DE SEPTIEMBRE, OCTUBRE/2021.</t>
  </si>
  <si>
    <t>EFT-6867</t>
  </si>
  <si>
    <t>PAGO FACT. NO. B1500002872/01-11-2021, CUENTA NO. (50017176) SERVICIO C&amp;W INTERNET   ASIGNADO A SAN CRISTOBAL, CORRESP. A LA FACTURACION DE 01-11 AL 30-11-2021.</t>
  </si>
  <si>
    <t>EFT-6868</t>
  </si>
  <si>
    <t>PAGO FACT. NOS. B0224792949,51/22-07, 4542/29-07, 5815,53/03-08, 5892817/20-08, 96880/30-08-2021, DESCONTADO DE LA INDEMN. Y VAC. QUIEN DESEMPEÑO EL CARGO DE CONSERJE, EN LA SECCION DE MAYORDOMIA.</t>
  </si>
  <si>
    <t>EFT-6869</t>
  </si>
  <si>
    <t>PAGO VIATICOS DIRECCION DE INGENIERIA, CORRESP. AL MES DE SEPTIEMBRE/2021, ELABORADA EN NOVIEMBRE/2021.</t>
  </si>
  <si>
    <t>EFT-6870</t>
  </si>
  <si>
    <t>PAGO VIATICOS DE LA UNIDADES CONSULTIVAS O ASESORAS, CORRESP. AL MES DE SEPTIEMBRE/2021, ELABORADA EN NOVIEMBRE/2021.</t>
  </si>
  <si>
    <t>EFT-6871</t>
  </si>
  <si>
    <t>PAGO FACT. NOS.B1500003263/17-09, 3316/08-10-2021 ORDENES DE SERVICIO NOS. OS2021- 0514, OS2021-0646, PUBLICACION EN UN MEDIO (1) DE CIRCULACION NACIONAL, DURANTE DOS (2) DIAS CONSECUTIVOS, LAS CONVOCATORIAS A PARTICIPAR EN PROCESO LICITACION PUBLICA NACIONAL INAPA-CCC-LPN-2021-0021, 0028, CORRESP. AL PERIODO 15-07-2021 HASTA 16-07-2021, Y 04-08-2021 HASTA 05-08-2021.</t>
  </si>
  <si>
    <t>EFT-6872</t>
  </si>
  <si>
    <t>PAGO FACT. NOS. B1500003323/13-10, 3364/25-10-2021, ORDENES DE SERVICIOS NOS. OS2021-0686, OS2021-0701, PUBLICACION EN UN( 1)  MEDIO DE CIRCULACION NACIONAL, DURANTE DOS DIAS CONSECUTIVOS, CONVOCATORIA A PARTICIPAR PROCESO DE LICITACION PUBLICA NACIONAL. NOS. INAPA-CCC-LPN-2021-0039, "ADQUISICION DE TRANSFORMADORES PARA SER UTILIZADOS EN TODOS LOS ACUEDUCTOS A NIVEL NACIONAL",   INAPA-CCC-LPN-2021-0030,  "ADQUISICION DE UN (1) SOFTWARE PARA LA GESTION DE LOS SERVICIOS DE LA DIRECCION DE PLANIFICACION Y DESARROLLO DEL INAPA.</t>
  </si>
  <si>
    <t>EFT-6873</t>
  </si>
  <si>
    <t>PAGO FACT. NOS. B1500000049/04-10, 53/25-10-2021 ORDENES DE SERVICIOS NOS  OS2021-0704, OS2021-0754,  SERVICIO DE NOTARIO PARA EL ACTO DE APERTURA DE LA LICITACION PUBLICA NACIONAL NOS. INAPA-CCC-CP-2021-0056, INAPA-CCC-LPN-2021-0025,   OFERTAS TECNICAS  (SOBRE A) PARA LA "REHABILITACION DEPOSITO METALICO Y MEJORAMIENTO COLECTORA ALCANTARILLADO Y PLANTA DE TRATAMIENTO PROVINCIAS HATO MAYOR ZONA VI, SAMANA ZONA III Y PROVINCIA DUARTE ZONA III,  CONSTRUCCION AC. MULTIPLE GUANUMA-LOS BOTADOS, PLANTA POTABILIZADORA DE 100 LPS, PROVINCIA SANTO DOMINGO-MONTE PLATA, ZONA IV ".</t>
  </si>
  <si>
    <t>EFT-6874</t>
  </si>
  <si>
    <t>PAGO FACT. NO. B1500000019/03-11-2021, ALQUILER LOCAL COMERCIAL EN EL MUNICIPIO JUAN HERRERA, PROVINCIA SAN JUAN, CORRESP. AL MES DE OCTUBRE/2021.</t>
  </si>
  <si>
    <t>EFT-6875</t>
  </si>
  <si>
    <t>PAGO FACT. NO. B1500000292/30-03-2021 ORDEN DE COMPRA OC2021-0087 COMPRA DE MATERIALES VOLUMETRICOS CLASE A.</t>
  </si>
  <si>
    <t>EFT-6876</t>
  </si>
  <si>
    <t>PAGO DE FACT. NOS.B1500000019, 20/04-11-2021, ORDENES DE SERVICIOS NOS. OS2021-0780,  OS2021-0781, SERVICIO DE NOTARIO PARA EL ACTO DE APERTURA DE LA COMPARACION  DE PRECIOS NO. INAPA-CCC-CP-2021-0045 , OFERTAS ECONOMICAS  (SOBRE B)  PARA LA ¨MEJORAMIENTO OBRA DE TOMA ACUEDUCTO PADRE LAS CASAS, PROVINCIA AZUA ZONA II. Y LICITACION PUBLICA NACIONAL NO. INAPA-CCC-LPN-2021-0036, OFERTAS TECNICAS (SOBRE A) PARA LA REHABILITACION PLANTA POTABILIZADORA ACUEDUCTO HATO DEL YAQUE, PROVINCIA SANTIAGO, ZONA V.</t>
  </si>
  <si>
    <t>EFT-6877</t>
  </si>
  <si>
    <t>PAGO FACT. NOS. B1500000158/11, 159/19, 160/26-10, 162/01, 163/02, 164/03, 165/03-11-2021 ORDEN DE COMPRA OC2021-0206, ADQUISICION DE SUSTANCIAS QUIMICAS (176,318.89 CLORO GAS DE 2, 000 LBS),  PARA SER UTILIZADOS  EN TODOS LOS ACUEDUCTOS DEL INAPA, 5TO ABONO.</t>
  </si>
  <si>
    <t>EFT-6878</t>
  </si>
  <si>
    <t>PAGO FACT. NOS. B1500000494/06-09-2021 A LA ORDEN DE COMPRA  NO. OC2021-0208/29-07-2021, ADQUISICION DE MOBILIARIOS PARA SER UTILIZADOS EN LAS OFICINAS DEL INAPA.</t>
  </si>
  <si>
    <t>EFT-6879</t>
  </si>
  <si>
    <t>PAGO FACT. NOS. B1500000057,  58/01-11-2021,  ORDENES DE SERVICIOS NOS  OS2021-0760, OS2021-0759,  SERVICIO DE NOTARIO PARA EL ACTO DE APERTURA DE LA COMPARACION DE PRECIOS  NOS. INAPA-CCC-CP-2021-0055, INAPA-CCC-LPN-2021-0031,   OFERTAS TECNICAS  (SOBRE A) PARA LA  ADQUISICION DE MATERIALES GASTABLES PARA USO DEL INAPA, Y CONSTRUCCION SISTEMA ABASTECIMIENTO LOS BARRIOS GUANDULES-LA RAQUETA COMO EXTENCION DEL ACUEDUCTO BARAHONA, PROVINCIA BARAHONA  ZONA VIII.</t>
  </si>
  <si>
    <t xml:space="preserve">EFT-6880 </t>
  </si>
  <si>
    <t>PAGO FACT.S NO. B1500000913, 914/08-11-2021 ORDEN DE COMPRA OC2021-0258, ADQUISICION DE MATERIALES GASTABLE PARA USO DEL INAPA.</t>
  </si>
  <si>
    <t>EFT-6881</t>
  </si>
  <si>
    <t>PAGO VIATICOS DIRECCION ADMINISTRATIVA, CORRESP.E AL MES DE SEPTIEMBRE/2021, ELABORADA EN NOVIEMBRE/2021.</t>
  </si>
  <si>
    <t>EFT-6882</t>
  </si>
  <si>
    <t>PAGO VIATICOS DE LA DIRECCION DESARROLLO PROVINCIAL, CORRESP.E A SEPTIEMBRE/2021 ELABORADA EN NOVIEMBRE/2021.</t>
  </si>
  <si>
    <t xml:space="preserve">061861 </t>
  </si>
  <si>
    <t>PAGO FACT. NO.B1500000028/02-11-2021, ORDEN DE SERVICIO NO. OS2021-0691,  DISTRIBUCION DE AGUA EN DIFERENTES SECTORES Y COMUNIDADES  DE LA PROVINCIA SAN CRISTOBAL.</t>
  </si>
  <si>
    <t xml:space="preserve">061862 </t>
  </si>
  <si>
    <t>PAGO FACT. NO. B1500000003/09-11-2021 ORDEN DE SERVICIO OS2021-0283, SERVICIO DE FUMIGACION PARA LA SEDE CENTRAL QUE INCLUYE: EDIFICIO MARCO RODRIGUEZ ( DIRECCION COMERCIAL), EDIFICIO MARTIN VERAS, LABORATORIO, DIRECCION DE DESARROLLO PROVINCIAL Y ALMACEN KM.18 POR UN PERIODO DE 1 MES.</t>
  </si>
  <si>
    <t xml:space="preserve">061863 </t>
  </si>
  <si>
    <t>PAGO FACT. NO.B1500000024/02-11-2021, ORDEN DE SERVICIO OS2021-0502, COLOCACION DE PUBLICIDAD INSTITUCIONAL DURANTE 06 (SEIS) MESES, EN  PAGINA WEB, "ELDEFENSORBARAHONERO.BLOGSPOT.COM,  EN LA PROVINCIA BARAHONA, CORRESP. AL PERIODO DEL 02 DE OCTUBRE AL 02 DE NOVIEMBRE/2021.</t>
  </si>
  <si>
    <t xml:space="preserve">061864 </t>
  </si>
  <si>
    <t>PAGO FACT. NO. B1500000929/28-10-2021 ORDEN DE COMPRA OC2021-0263 ADQUISICION DE BANDERAS DEL INAPA, LA REPUBLICA DOMINICANA Y ASTAS PARA SER UTILIZADAS EN EL DESPACHO DE LA DIRECCION EJECUTIVA Y LAS ACTIVIDADES PROTOCOLARES DE NUESTRA INSTITUCION.</t>
  </si>
  <si>
    <t xml:space="preserve">061865 </t>
  </si>
  <si>
    <t>PAGO FACT. NO.B1500000116/02-11-2021, ORDEN DE SERVICIO NO. OS2021-0660, SERVICIO DISTRIBUCION DE AGUA CON CAMION CISTERNA EN DIFERENTES COMUNIDADES DE LA PROVINCIA SAN CRISTOBAL, CORRESP. A 31 DIAS DE  OCTUBRE/2021.</t>
  </si>
  <si>
    <t xml:space="preserve">061866 </t>
  </si>
  <si>
    <t>PAGO FACT. NO. B1500000023/02-11-2021,  ORDEN DE SERVICIO NO. OS2021-0651, DISTRIBUCION DE AGUA EN DIFERENTES SECTORES Y COMUNIDADES DE LA PROVINCIA SAN CRISTOBAL. CORRESP. A 31  DE OCTUBRE/2021.</t>
  </si>
  <si>
    <t xml:space="preserve">061867 </t>
  </si>
  <si>
    <t>REPOSICION FONDO CAJA CHICA DE LA PROVINCIA SAN JUAN ZONA II CORRESP. AL PERIODO DEL 10-09 AL 04-11-2021, RECIBOS DE DESEMBOLSO DEL 5630 AL 5662.</t>
  </si>
  <si>
    <t xml:space="preserve">061868 </t>
  </si>
  <si>
    <t xml:space="preserve">EFT-6883 </t>
  </si>
  <si>
    <t xml:space="preserve">PAGO FACT. NO. B1500000470/29-10-20211 ORDEN DE SERVICIO OS2021-0509 SERVICIO DE CATERING DE ALMUERZOS PRE EMPACADOS O MONTAJE TIPO BUFFET Y REFRIGERIOS PRE EMPACADOS QUE SERAN UTILIZADOS EN LAS ACTIVIDADES PROGRAMADAS, TALLERES Y CAPACITACIONES DE NUESTRA INSTITUCION DURANTE EL  AÑO EN CURSO, CORRESP. </t>
  </si>
  <si>
    <t>EFT-6884</t>
  </si>
  <si>
    <t>PAGO FACT. NOS. B1500000006/04-11, 07/01-10, 08/03-11-2021, ORDEN DE SERVICIO NO. OS2021-0616, DISTRIBUCION DE AGUA EN DIFERENTES SECTORES Y COMUNIDADES DE LA PROVINCIA  AZUA, CORRESP. A  30  DIAS DE AGOSTO, 29  DIAS DE SEPTIEMBRE, 30 DIAS DE OCTUBRE/2021.</t>
  </si>
  <si>
    <t>EFT-6885</t>
  </si>
  <si>
    <t>PAGO FACT. NO. B1500000332/25-08-2021 ORDEN DE SERVICIO OS2021-0415, SERVICIO DE EVALUACION Y REPARACION DE EQUIPOS DEL LABORATORIO NIVEL CENTRAL.</t>
  </si>
  <si>
    <t>EFT-6886</t>
  </si>
  <si>
    <t>PAGO FACT. NOS B1500003246/20-09, 3303/08-10-2021, ORDENES DE SERVICIOS NOS.  OS2021-0612, 2021-0642,  PUBLICACION EN DOS (2)  PERIODICOS  DE CIRCULACION NACIONAL, DOS DIAS CONSECUTIVOS, PROCESO DE LICITACION PUBLICA NACIONAL NO.   INAPA-CCC-LPN-2021-0024,  SORTEO DE OBRAS INAPA-CCC-SO-2021-0002,  "AMPLIACION REDES DE ACUEDUCTOS PROVINCIAS HATO MAYOR Y LA ALTAGRACIA.</t>
  </si>
  <si>
    <t>EFT-6887</t>
  </si>
  <si>
    <t>PAGO FACT. NO. B1500000135/02-11-2021, ORDEN DE SERVICIO NO. OS2021-0566, DISTRIBUCION DE AGUA EN DIFERENTES SECTORES Y COMUNIDADES DE LA PROVINCIA DUARTE, CORRESP. A  30 DIAS DEL MES DE OCTUBRE/2021.</t>
  </si>
  <si>
    <t>EFT-6888</t>
  </si>
  <si>
    <t>PAGO FACT. NO. B1500000044/02-11-2021, ORDEN DE SERVICIO NO. OS2021-0536,  DISTRIBUCION DE AGUA CON CAMION CISTERNA EN DIFERENTES SECTORES Y COMUNIDADES DE LA PROVINCIA SAN CRISTOBAL, CORRESP. A  31 DIAS DE OCTUBRE/2021.</t>
  </si>
  <si>
    <t>EFT-6889</t>
  </si>
  <si>
    <t>PAGO FACT. DE CONSUMO DE ENERGETICO EN LA ZONA ESTE DEL PAIS CORRESP. AL MES DE OCTUBRE/2021.</t>
  </si>
  <si>
    <t>EFT-6890</t>
  </si>
  <si>
    <t>PAGO FACT. NO.B1500000211/02-08-2021, ORDEN DE COMPRA OC2021-0219,  COMPRA DE TALONARIOS FORMULARIOS DC-5, PARA SER UTILIZADOS EN EL PAGO DE SERVICIO DE AGUA DE LAS DIFERENTES UNIDADES ADMINISTRATIVAS EN EL PAIS.</t>
  </si>
  <si>
    <t>EFT-6891</t>
  </si>
  <si>
    <t>PAGO FACT. NOS.B1500028813 (CODIGO DE SISTEMA NO.6091), 28744  (77100) 01-11-2021, SERVICIOS RECOGIDA DE BASURA EN EL NIVEL CENTRAL Y OFICINAS  ACUEDUCTOS RURALES, CORRESP. AL PERIODO DESDE EL 01 AL 30 DE NOVIEMBRE/2021.</t>
  </si>
  <si>
    <t>EFT-6892</t>
  </si>
  <si>
    <t>PAGO FACT. NO. B1500000261/25-10-2021 ORDEN DE COMPRA OC2021-0244, ADQUISICION DE ELECTROBOMBAS Y MOTOR ELECTRICO SUMERGIBLES PARA SER UTILIZADOS EN LA PROVINCIA DUARTE, ACUEDUCTO MULTIPLE GENIMO LA ENEA, PROVINCIA MARIA TRINIDAD SANCHEZ,  ACUEDUCTO EL FACTOR (PTAP), LA PIONA Y LINEA 15 (PAYITA), PROVINCIA  INDEPENDENCIA, ACUEDUCTO CERRO DE JIMANI Y GUAYABAL (AMORTIZACION AVANCE 20% 250,472.70).</t>
  </si>
  <si>
    <t>EFT-6893</t>
  </si>
  <si>
    <t>PAGO FACT. NO. B1500002600/01-10-2021 ORDEN DE COMPRA OC2021-0236, ADQUISICION DE TONERS, CARTUCHOS Y TINTAS PARA SER UTILIZADOS EN LAS DIFERENTES DIRECCIONES Y DEPARTAMENTOS DE LA INSTITUCION INAPA.</t>
  </si>
  <si>
    <t xml:space="preserve">061869 </t>
  </si>
  <si>
    <t>PAGO FACT. NO. B1500000027/09-11-2021, ORDEN DE SERVICIO NO. OS2021-0597, SERVICIO DE DISTRIBUCION DE AGUA CON CAMION CISTERNA EN DIFERENTES SECTORES Y COMUNIDADES DE LA PROVINCIA BAHORUCO, CORRESP. A 30 DIAS DEL MES OCTUBRE/2021.</t>
  </si>
  <si>
    <t xml:space="preserve">EFT-6894 </t>
  </si>
  <si>
    <t>PAGO FACT. NO. B1500000056/03-11-2021, ORDEN DE SERVICIO NO. OS2021-0785,  ABASTECIMIENTO DE AGUA EN DIFERENTES SECTORES Y COMUNIDADES DE LA  PROVINCIA BARAHONA , CORRESP. A 11 DIAS DE SEPTIEMBRE/2021.</t>
  </si>
  <si>
    <t>EFT-6895</t>
  </si>
  <si>
    <t>PAGO FACT. NO. B1500000116/09-11-2021,  ORDEN DE SERVICIO NO. OS2021-0590, SERVICIO DISTRIBUCION DE AGUA EN DIFERENTES SECTORES Y COMUNIDADES DE LA PROVINCIA SAMANA. CORRESP. A  30 DIAS DE OCTUBRE/2021.</t>
  </si>
  <si>
    <t>EFT-6896</t>
  </si>
  <si>
    <t>PAGO FACT. NO. B1500000034, 35/26-10-2021, ORDEN DE SERVICIO NO.OS2021-0596, DISTRIBUCION DE AGUA EN DIFERENTES SECTORES Y COMUNIDADES DE LA PROVINCIA EL SEIBO, CORRESP. A 30  DIAS DE AGOSTO, 29 DIAS DE SEPTIEMBRE/2021.</t>
  </si>
  <si>
    <t>EFT-6897</t>
  </si>
  <si>
    <t>PAGO FACT. NOS.B1500000001/30-10-2021, ORDEN DE SERVICIO NO.OS2021-0501, COLOCACION DE PUBLICIDAD INSTITUCIONAL DURANTE 06 (SEIS) MESES, EN EL PROGRAMA DE TELEVISION TRANSMITIDO EN PLATAFORMA DIGITAL¨, " EL MUNDO HOY", CORRESP. AL PERIODO DEL 10 DE AGOSTO HASTA   EL 10 DE SEPTIEMBRE/2021.</t>
  </si>
  <si>
    <t>EFT-6898</t>
  </si>
  <si>
    <t>PAGO FACT. NO. B1500000060/22-10-2021 , ORDEN DE SERVICIO NO.OS2021-0662, DISTRIBUCION DE AGUA EN DIFERENTES SECTORES Y COMUNIDADES DE LA PROVINCIA SAN PEDRO DE MACORIS, CORRESP. A 26 DIAS DEL MES DE SEPTIEMBRE/2021.</t>
  </si>
  <si>
    <t>EFT-6899</t>
  </si>
  <si>
    <t>PAGO FACT. NOS. B1500000061, 62/26-10-2021, ORDEN DE SERVICIO NO. OS2021-0534,  DISTRIBUCION DE AGUA CON CAMION CISTERNA EN DIFERENTES SECTORES Y COMUNIDADES DE LA PROVINCIA EL SEIBO, CORRESP.  A 30 DIAS  DE AGOSTO Y 29 DIAS DE SEPTIEMBRE/2021.</t>
  </si>
  <si>
    <t>EFT-6900</t>
  </si>
  <si>
    <t>PAGO FACT. NO. B1500000045/02-11-2021,  ORDEN DE SERVICIO NO. OS2021-0537  DISTRIBUCION  DE AGUA EN DIFERENTES SECTORES Y COMUNIDADES DE LA PROVINCIA SAN CRISTOBAL, CORRESP. A  31 DIAS DE OCTUBRE/2021.</t>
  </si>
  <si>
    <t xml:space="preserve">061870 </t>
  </si>
  <si>
    <t>PAGO FACT. NO. B1500000008/14-10-2021, ORDEN DE SERVICIO NO. OS2021-0694,  DISTRIBUCION DE AGUA EN DIFERENTES SECTORES Y COMUNIDADES DE LA PROVINCIA DE PERAVIA CORRESP. A 13 DIAS  DE OCTUBRE/2021.</t>
  </si>
  <si>
    <t xml:space="preserve">061871 </t>
  </si>
  <si>
    <t>PAGO FACT. NO. B1500015574/18-09-2021 ORDEN DE COMPRA OC2021-0167 COMPRA DE MATERIALES SANITARIOS PARA SER UTILIZADOS EN MONTECRISTI, ESPERANZA, MICHES, NAVARRETE, SAMANA, EL SEIBO, COTUI, VILLA LA MATA, SAN PEDRO DE MACORIS Y AZUA DE LAS ZONAS DEL INAPA.</t>
  </si>
  <si>
    <t xml:space="preserve">061872 </t>
  </si>
  <si>
    <t>PAGO FACT. NO.B1500000005/18-11-2021,  ALQUILER LOCAL COMERCIAL EN LA PROVINCIA PEDERNALES, SEGUN CONTRATO NO.003/2018, ADENDUM 01/2020, CORRESP. A LOS MESES SEPTIEMBRE Y OCTUBRE/2021.</t>
  </si>
  <si>
    <t xml:space="preserve">061873 </t>
  </si>
  <si>
    <t>PAGO FACT. NO.B1500001712/08-10-2021, ORDEN DE SERVICIO NO. OS2021-0563, SERVICIO DE MANTENIMIENTO Y REPARACION POR UN AÑO (1) PARA EL ASCENSOR DE LA INSTITUCION SEDE CENTRAL.</t>
  </si>
  <si>
    <t xml:space="preserve">EFT-6901 </t>
  </si>
  <si>
    <t>PAGO  NOMINA DE VIATICOS DE LA DIRECCION FINANCIERA CORRESP. AL MES DE SEPTIEMBRE/2021, ELABORADA EN NOVIEMBRE/2021.</t>
  </si>
  <si>
    <t>EFT-6902</t>
  </si>
  <si>
    <t>PAGO NOMINA DE VIATICOS DE LA DIRECCION DE LA CALIDAD DEL AGUA CORRESP.  AL MES  DE SEPTIEMBRE/2021, ELABORADA EN NOVIEMBRE/2021.</t>
  </si>
  <si>
    <t>EFT-6903</t>
  </si>
  <si>
    <t>PAGO NOMINA DE  VIATICOS DE LA DIRECCION DE SUP. Y FISCALIZACION DE OBRAS, CORRESP. AL MES DE  SEPTIEMBRE/2021, ELABORADA EN NOVIEMBRE/2021.</t>
  </si>
  <si>
    <t>EFT-6904</t>
  </si>
  <si>
    <t>PAGO NOMINA DE VIATICOS DE LA DIRECCION DE TECNOLOGIAS DE LA INF. Y COM., CORRESP. AL MES DE  SEPTIEMBRE/2021,  ELABORADA EN NOVIEMBRE/2021.</t>
  </si>
  <si>
    <t>EFT-6905</t>
  </si>
  <si>
    <t>PAGO NOMINA DE VIATICOS DE LA DIRECCION DE OPERACIONES, CORRESP. AL MES DE  SEPTIEMBRE/2021 ELABORADA EN NOVIEMBRE/2021.</t>
  </si>
  <si>
    <t>EFT-6906</t>
  </si>
  <si>
    <t>PAGO NOMINA DE VIATICOS DE LA DIRECCION DE TRATAMIENTO DE AGUA , CORRESP. AL MES DE  SEPTIEMBRE/2021,  ELABORADA EN NOVIEMBRE/2021.</t>
  </si>
  <si>
    <t>EFT-6907</t>
  </si>
  <si>
    <t>PAGO FACT. NO.B1500000011/02-11-2021, ORDEN DE SERVICIO NO. OS2021-0649, DISTRIBUCION DE AGUA EN DIFERENTES SECTORES Y COMUNIDADES DE LA PROVINCIA DUARTE, CORRESP. A 30  DIAS DEL MES DE OCTUBRE/ 2021.</t>
  </si>
  <si>
    <t>EFT-6908</t>
  </si>
  <si>
    <t>PAGO FACT. NO B1500000061/02-11-2021, ORDEN DE SERVICIO NO. OS2021-0527, DISTRIBUCION DE AGUA EN DIFERENTES SECTORES Y COMUNIDADES DE LA PROVINCIA DUARTE, CORRESP. 30  DIAS DE OCTUBRE/2021.</t>
  </si>
  <si>
    <t>EFT-6909</t>
  </si>
  <si>
    <t>PAGO FACT. NOS. B1500068577/23, 68614, 68613/28, 68604/29, 68616, 68617/30-09, 68637, 68638, 68639/01, 68655, 68654, 68658, 68656/05, 68663/06, 68684, 68686, 68687, 68688, 68683/07, 68691, 68692/08, 68702/12, 68707, 68668/13, 68714/15, 68719/16, 68739, 68740/20-10-2021, ORDEN DE COMPRA OC-2021-0207, ADQUISICION DE COMBUSTIBLE Y TICKETS PARA SER UTILIZADOS EN LA FLOTILLA DE VEHICULOS Y EQUIPOS DEL INAPA.</t>
  </si>
  <si>
    <t>EFT-6910</t>
  </si>
  <si>
    <t>PAGO FACT. NOS. B1500000052/22-10, 53/01-10-2021, ORDENES DE SERVICIOS NOS, OS2021-0323, OS2021-0709,  SERVICIO DE DISTRIBUCION DE AGUA EN DIFERENTES SECTORES Y COMUNIDADES DE LA PROVINCIA PEDERNALES, CORRESP. A  29   DIAS DE AGOSTO Y  29 DIAS DE SEPTIEMBRE/2021.</t>
  </si>
  <si>
    <t>EFT-6911</t>
  </si>
  <si>
    <t>PAGO FACT. NO.B1500000071/01-10-2021,ORDEN DE SERVICIO NO.OS2021-0715 ,SERVICIO DE DISTRIBUCION DE AGUA CON CAMION CISTERNA EN DIFERENTES COMUNIDADES DE LA PROVINCIA PEDERNALES,  CORRESP. A  29  DIAS DEL MES DE SEPTIEMBRE/2021.</t>
  </si>
  <si>
    <t>EFT-6912</t>
  </si>
  <si>
    <t>PAGO FACT. NO. B1500000003/05-11-2021, ORDEN DE SERVICIO NO. OS2021-0661,  DISTRIBUCION DE AGUA EN DIFERENTES SECTORES Y COMUNIDADES DE LA PROVINCIA LA ALTAGRACIA, CORRESP. A 23 DIAS  DE OCTUBRE/2021.</t>
  </si>
  <si>
    <t>EFT-6913</t>
  </si>
  <si>
    <t>PAGO FACT. NOS. B1500000116/21, 117/29-10, Y 118/02-11-2021 ORDEN DE COMPRA NO. OC2021-0031 '' ADQUISICION DE (9,360.00 FUNDAS) DE SULFATO DE ALUMINIO GRADO A (50 KGS) CADA UNA O SU EQUIVALENTE EN FUNDAS, PARA SER UTILIZADAS EN TODOS LOS ACUEDUCTOS DEL INAPA.</t>
  </si>
  <si>
    <t>EFT-6914</t>
  </si>
  <si>
    <t>PAGO FACT. NO.B1500000732/26-07-2021, ORDEN DE COMPRA NO.OC2021-0197, COMPRA DE VINIL FROSTED, PARA SER UTILIZADO EN LAS OFICINAS DE LA DIRECCION DE PROYECTOS ESPECIALES, DEPTO. DE ELECTROMECANICA Y DIRECCION DE INGENIERIA DEL INAPA.</t>
  </si>
  <si>
    <t>EFT-6915</t>
  </si>
  <si>
    <t>PAGO FACT. NO.B1500005299/28-10-2021, SERVICIOS A EMPLEADOS VIGENTES Y EN TRAMITE DE PENSION, CORRESP. AL MES DE NOVIEMBRE/2021.</t>
  </si>
  <si>
    <t>EFT-6916</t>
  </si>
  <si>
    <t>PAGO FACT. NO.B1500000003/01-11-2021, ORDEN DE SERVICIO NO. OS2021-0692, DISTRIBUCION DE AGUA EN DIFERENTES SECTORES Y COMUNIDADES DE LA PROVINCIA DE AZUA, CORRESP. A  30  DIAS   DE OCTUBRE/2021.</t>
  </si>
  <si>
    <t>EFT-6917</t>
  </si>
  <si>
    <t>PAGO FACT. NO. B1500031929/08-11-2021 SERVICIOS ODONTOLOGICOS AL SERVIDOR VIGENTE Y SUS DEPENDIENTES DIRECTOS ( CONYUGE E HIJOS) AFILIADOS A SENASA CORRESP. AL MES DE NOVIEMBRE 2021.</t>
  </si>
  <si>
    <t>EFT-6918</t>
  </si>
  <si>
    <t>PAGO FACT. NOS.B1500020823/01, 20825/05-11-2021 POLIZA NO.30-93-015147, SERVICIOS PLAN MASTER INTERNACIONAL AL SERVIDOR VIGENTE Y SUS DEPENDIENTES DIRECTOS (CONYUGE E HIJOS), CORRESP. AL MES DE NOVIEMBRE/2021.</t>
  </si>
  <si>
    <t>EFT-6919</t>
  </si>
  <si>
    <t>PAGO FACT. DE CONSUMO ENERGETICO EN LA ZONA NORTE DEL PAIS CORRESP. AL MES DE OCTUBRE/2021.</t>
  </si>
  <si>
    <t>EFT-6920</t>
  </si>
  <si>
    <t>AGO FACT. NO.B1500021125/01-11-2021, POLIZA NO. 30-95-214327 NOTA DE CREDITO NO.B1500020658/13-10-2021,  SERVICIOS MEDICOS A EMPLEADOS VIGENTES Y EN TRAMITES DE PENSION, CONJUNTAMENTE CON SUS DEPENDIENTES DIRECTOS, (CONYUGES, HIJOS E HIJASTROS), CORRESP. AL MES DE NOVIEMBRE/2021.</t>
  </si>
  <si>
    <t>EFT-6921</t>
  </si>
  <si>
    <t>PAGO FACT. NO. B1500031701/27-10-2021 NOTA DE CREDITO NO. B0400172645/09-11-2021,  COLECTIVO DE VIDA CORRESP. AL MES NOVIEMBRE/2021, POLIZA NO.2-2-102-0064318.</t>
  </si>
  <si>
    <t>EFT-6922</t>
  </si>
  <si>
    <t>PAGO FACT.NO.B1500000040/01-11-2021, ORDEN DE SERVICIO NO. OS2021-0600,   DISTRIBUCION DE AGUA EN DIFERENTES SECTORES Y COMUNIDADES  DE LA PROVINCIA SAMANA, CORRESP. A 30  DIAS DEL MES DE  OCTUBRE/2021.</t>
  </si>
  <si>
    <t>EFT-6923</t>
  </si>
  <si>
    <t>APORTE ECONOMICO PARA COMPRA DE UNIFORMES DEL EQUIPO QUE PARTICIPARÁ EN EL "TORNEO DE BALONCESTO SUPERIOR DE LA PROVINCIA ESPAILLAT" REALIZADO POR EL CLUB SAN SEBASTIAN, A CELEBRARSE EN EL POLIDEPORTIVO DE MOCA, PROVINCIA ESPAILLAT, CON UNA DURACION APROXIMADA DE DOS MESES DESDE EL 15 DE OCTUBRE DEL 2021.</t>
  </si>
  <si>
    <t xml:space="preserve">061875 </t>
  </si>
  <si>
    <t>PAGO FACT. NO. B1500000045/03-11-2021, ORDEN DE SERVICIO NO. OS2021-0407, DISTRIBUCION DE AGUA EN DIFERENTES SECTORES Y COMUNIDADES DE LA PROVINCIA  BARAHONA, CORRESP. A 28 DIAS SEPTIEMBRE/2021.</t>
  </si>
  <si>
    <r>
      <t>061876</t>
    </r>
    <r>
      <rPr>
        <sz val="9"/>
        <color indexed="8"/>
        <rFont val="Arial"/>
        <family val="2"/>
      </rPr>
      <t/>
    </r>
  </si>
  <si>
    <t xml:space="preserve">061877 </t>
  </si>
  <si>
    <t>PAGO FACT. NO. B15000000101, 102/13-10-2021 ORDEN DE SERVICIO NO.OS2021-0617, DISTRIBUCION DE AGUA EN DIFERENTES SECTORES Y COMUNIDADES DE LA  PROVINCIA BAHORUCO, CORRESP. A 31 DIAS DE OCTUBRE Y 10 DIAS DE NOVIEMBRE /2020.</t>
  </si>
  <si>
    <t xml:space="preserve">061878 </t>
  </si>
  <si>
    <t>PAGO FACT. NO. B1500000182/01-10-2021 ORDEN DE COMPRA OC2021-0253, ADQUISICION DE ACEITE, GRASA PESADA Y FILTROS QUE SERAN UTILIZADOS EN LOS VEHICULOS DEL INAPA.</t>
  </si>
  <si>
    <t xml:space="preserve">061879 </t>
  </si>
  <si>
    <t>PAGO FACT. NO. B1500000396/04-10-2021 ORDEN DE COMPRA OC2021-0223, ADQUISICION DE CABLEADO ESTRUCTURADO Y HERRAMIENTAS DE TRABAJO, PARA LA READECUACION Y/O AUTOMATIZACION DE LAS SUCURSALES DEL INAPA.</t>
  </si>
  <si>
    <t xml:space="preserve">061880 </t>
  </si>
  <si>
    <t>REPOSICION FONDO CAJA CHICA DE LA OFICINA DE BOTONCILLO ZONA I CORRESP. AL PERIODO DEL 22-09 AL 10-11-2021, RECIBOS DE DESEMBOLSO DEL 0171 AL 0178.</t>
  </si>
  <si>
    <t xml:space="preserve">061881 </t>
  </si>
  <si>
    <t>REPOSICION FONDO CAJA CHICA  DE LA PROVINCIA DAJABON ZONA I CORRESP. AL PERIODO DEL 04-10 AL 09-11-2021, RECIBOS DE DESEMBOLSO DEL 0971 AL 0991.</t>
  </si>
  <si>
    <t xml:space="preserve">061882 </t>
  </si>
  <si>
    <t>PAGO FACT. NO.B1500000007/02-11-2021, ORDEN DE SERVICIO NO.OS2021-0518 ,SERVICIO DE DISTRIBUCION DE AGUA CON CAMION CISTERNA EN DIFERENTES COMUNIDADES DE LA PROVINCIA MARIA TRINIDAD SANCHEZ, CORRESP.  26 DIAS DE OCTUBRE/2021.</t>
  </si>
  <si>
    <t xml:space="preserve">061883 </t>
  </si>
  <si>
    <t>PAGO FACT. NOS. B1500012944/15, 12993/22-10-2021, ORDENES  DE SERVICIO NOS.OS2021-0707 Y OS2021-0723,  SERVICIO DE MANTENIMIENTO DE FICHA 1076 Y  FICHA 1044.</t>
  </si>
  <si>
    <t xml:space="preserve">061884 </t>
  </si>
  <si>
    <t>APORTE ECONOMICO PARA EL "CERTAMEN DE FUTBOL INFANTIL/JUVENIL", REALIZADO POR LA ESCUELA DE FUTBOL JORGE ROLANDO BAUGER, INC., A CELEBRARSE DESDE EL DIA 27 DE NOVIEMBRE DEL 2021, DURANTE TRES FINES DE SEMANA HASTA EL 12 DE DICIEMBRE DEL 2021.</t>
  </si>
  <si>
    <t xml:space="preserve">EFT-6924 </t>
  </si>
  <si>
    <t>PAGO FACT. NO. B1500000079/02-11-2021, ORDEN DE SERVICIO NO. OS2021-0538, DISTRIBUCION DE AGUA EN DIFERENTES SECTORES Y COMUNIDADES DE LA PROVINCIA SAN CRISTOBAL, CORRESP. A 25 DIAS  DE OCTUBRE/2021.</t>
  </si>
  <si>
    <t>EFT-6925</t>
  </si>
  <si>
    <t>PAGO FACT. NO. B1500000021/04-10-2021, ORDEN DE SERVICIO NO. OS2021-0270 SERVICIO DE DISTRIBUCION DE AGUA CON CAMION CISTERNA EN DIFERENTES SECTORES Y COMUNIDADES DE LA PROVINCIA DUARTE, CORRESP. A   30 DIAS DEL MES DE SEPTIEMBRE/2021.</t>
  </si>
  <si>
    <t>EFT-6926</t>
  </si>
  <si>
    <t>PAGO FACT. NOS. B1500000124/01-10-2021,  ORDEN DE SERVICIO NO. OS2021-0602, SERVICIO DISTRIBUCION DE AGUA EN DIFERENTES SECTORES Y COMUNIDADES DE LA PROVINCIA SAN CRISTOBAL. CORRESP. A 30  DIAS DE  SEPTIEMBRE/2021.</t>
  </si>
  <si>
    <t>EFT-6927</t>
  </si>
  <si>
    <t>PAGO FACT. NOS. B1500000011/04-09, 12/03-11, 13/04-11-2021, ORDEN DE SERVICIO NO.OS2021-0525, SERVICIO DISTRIBUCION DE AGUA, EN DIFERENTES BARRIOS Y COMUNIDADES DE LA PROVINCIA DE MONTECRISTI, CORRESP. A 26 DIAS  DE AGOSTO, 27 DIAS DE SEPTIEMBRE, 26 DIAS DE OCTUBRE/2021.</t>
  </si>
  <si>
    <t>EFT-6928</t>
  </si>
  <si>
    <t>PAGO FACT. NO.B1500000311/28-10-2021, ORDEN DE SERVICIO NO. OS2021-0396, SERVICIO DE ALQUILER DE AUTOBUSES PARA TRANSPORTAR EMPLEADOS DEL INAPA, CORRESP. AL PERIODO DEL 29 DE SEPTIEMBRE AL 28 DE OCTUBRE/2021.</t>
  </si>
  <si>
    <t>EFT-6929</t>
  </si>
  <si>
    <t>PAGO FACT. NO.B1500000038/09-11-2021, ORDEN DE SERVICIO NO. OS2021-0722, DISTRIBUCION DE AGUA EN DIFERENTES SECTORES Y COMUNIDADES DE LA PROVINCIA SAMANA, CORRESP. A 30 DIAS DEL MES OCTUBRE/2021.</t>
  </si>
  <si>
    <t>EFT-6930</t>
  </si>
  <si>
    <t>PAGO FACT. NOS.B1500000160, 161, 162/26-10, 163/09-11-2021, ORDENES  DE SERVICIOS NOS. OS2021-0180, OS2021-0739,  DISTRIBUCION DE AGUA EN DIFERENTES SECTORES Y COMUNIDADES DE LA PROVINCIA SAN CRISTOBAL, CORRESP. A 31 DIAS  DE JULIO, 31 DIAS DE  AGOSTO,  30 DIAS DE SEPTIEMBRE, 31 DIAS DE OCTUBRE/2021.</t>
  </si>
  <si>
    <t>EFT-6931</t>
  </si>
  <si>
    <t>PAGO FACT. NOS B1500059515/11, 59516/18, 90283/25, 90285/28-10, 90287/01, 90290/04-11-2021 ORDEN DE COMPRA OC2021-0188, ADQUISICION DE (595.00 UNIDADES) DE BOTELLONES DE AGUA, PARA SER UTILIZADOS EN LOS DIFERENTES DEPARTAMENTOS DE LA INSTITUCION .</t>
  </si>
  <si>
    <t>EFT-6932</t>
  </si>
  <si>
    <t>PAGO FACT. NO. B1500000012/01-11-2021, ORDEN DE SERVICIO NO. OS2021-0408, DISTRIBUCION DE AGUA CON CAMION CISTERNA EN DIFERENTES SECTORES Y COMUNIDADES DE LA PROVINCIA SAN CRISTOBAL CORRESP. A 31 DIAS DEL MES DE OCTUBRE/2021.</t>
  </si>
  <si>
    <t xml:space="preserve">061885 </t>
  </si>
  <si>
    <t>REPOSICION FONDO CAJA CHICA DE LA DIVISION DE TRANSPORTACION DESTINADO PARA CUBRIR GASTOS DE LAS REPARACIONES, COMPRAS DE REPUESTOS Y PAGO DE PEAJES DE LA FLOTILLA DE VEHICULOS DE LA INSTITUCION. CORRESP. AL PERIODO DEL 10-02 AL 11-09-2021, RECIBOS DE DESEMBOLSO DEL  12563 AL 12840.</t>
  </si>
  <si>
    <t xml:space="preserve">EFT-6933 </t>
  </si>
  <si>
    <t>PAGO FACT. DE CONSUMO ENERGETICO EN LA ZONA SUR DEL PAIS CORRESP. AL MES DE OCTUBRE/2021.</t>
  </si>
  <si>
    <t>EFT-6934</t>
  </si>
  <si>
    <t>PAGO FACT. NO.B1500000120/09-11-2021, ORDEN DE SERVICIO NO. OS2021-0593  SERVICIO DISTRIBUCION DE AGUA CON CAMION CISTERNA EN DIFERENTES COMUNIDADES DE LA PROVINCIA SAN PEDRO DE MACORIS, CORRESP. A 28  DIAS DE  OCTUBRE/2021.</t>
  </si>
  <si>
    <t xml:space="preserve">EFT-6935 </t>
  </si>
  <si>
    <t>PAGO RETENCION TSS, SEGURO BASICO OPCIONAL, APORTE PLAN DE PENSIONES (2.87%), SEGURO FAMILIAR DE SALUD (3.04%) CORRESP. A LAS NOMINAS NIVEL CENTRAL, ACUEDUCTOS, P/CONTRATADO E IGUALADO, P/ TRAMITES PENSION NC. Y AC. PROVINCIA SANTIAGO Y SAN CRISTOBAL, PERSONAL CONTRATADO SAN CRISTOBAL, PERSONAL TEMPORAL, P/CONTRATADO. SUPERVISION . PROYECTO.  ADICIONALES NIVEL CENTRAL Y ACUEDUCTO MAYO-OCTUBRE, TEMPORAL  AGOSTO-OCTUBRE, Y CANCELADOS NC Y AC, NOVIEMBRE/2021.</t>
  </si>
  <si>
    <t>Cuenta Bancaria 160-50003-2</t>
  </si>
  <si>
    <t>Descripcion</t>
  </si>
  <si>
    <t xml:space="preserve">Balance </t>
  </si>
  <si>
    <t>TRANSFERENCIAS INTERNAS</t>
  </si>
  <si>
    <t>DEPOSITO</t>
  </si>
  <si>
    <t>RECIBO DE INGRESO</t>
  </si>
  <si>
    <t>REINTEGRO</t>
  </si>
  <si>
    <t>AVISO DE CREDITO (FALTANTE TRANF. NO. 2376)</t>
  </si>
  <si>
    <t>PAGO ADQUISICION DE 85 MTS2 DE TERRENO PARA SER UTILIZADO EN LA CONSTRUCCION DE UN POZO DE AGUA 3MX3.5M Y UNA CASETA PARA SUS OPERACIONES COMO PARTE DEL PROYECTO MEJORAMIENTO DE ACUED.DE NEYBA, PROVINCIA BAHORUCO.</t>
  </si>
  <si>
    <t xml:space="preserve">EFT-2375 </t>
  </si>
  <si>
    <t>PAGO FACT. NO. B1500000001/28-10-2021 (CUB. NO.01) DE LOS TRABAJOS LINEA DE CONDUCCION TRAMO DESDE EST.2+356.60 HASTA EST. 3+372.40, PROV.  SANTO DOMINGO - MONTE PLATA, ZONA IV,  LOTE IX.</t>
  </si>
  <si>
    <t xml:space="preserve">EFT-2376 </t>
  </si>
  <si>
    <t>PAGO FACT. NO.B1500000178/01-11-2021 (CUB. NO.03) DE LOS TRABAJOS RECONSTRUCCION SISTEMAS DE ABASTECIMIENTO DE LAS TABLAS-GALEON, PARTE LAS TABLAS, ACUED. PERAVIA, PROVINCIA PERAVIA.</t>
  </si>
  <si>
    <t>EFT-2377</t>
  </si>
  <si>
    <t>PAGO FACT. NO.B1500000196/01-11-2021 (CUB. NO.03) DE LOS TRABAJOS AMPLIACION ALCANTARILLADO SANITARIO DE MONTECRISTI, PROV.MONTECRISTI.</t>
  </si>
  <si>
    <t>EFT-2378</t>
  </si>
  <si>
    <t>PAGO FACT. B1500000197/01-11-2021, (CUB. NO.03) DE LOS TRABAJOS CONSTRUCCION ALCANTARILLADO SANITARIO DE MONTE CRISTI (ESTACION DE BOMBEO, ELECTRIFICACION Y LINEA DE IMPULSION)  PROV. MONTE CRISTI.</t>
  </si>
  <si>
    <t xml:space="preserve">EFT-2379 </t>
  </si>
  <si>
    <t>PAGO FACT. NO. B1500000014/02-11-2021 ( CUB. NO.09 ) DE LOS TRABAJOS CONSTRUCCION  ACUED. DEL SECTOR SANTA ROSA, COMO EXTENSION DEL ACUEDUCTO DE COTUI,  PROVINCIA SANCHEZ RAMIREZ,  ZONA III, LOTE VI.</t>
  </si>
  <si>
    <t>EFT-2380</t>
  </si>
  <si>
    <t>PAGO FACT. NO.B1500000019/02-11-2021 (CUBICACION NO.06) DE LOS TRABAJOS DE EQUIPAMIENTO DE POZOS DE LOS ACUEDUCTOS DE ANGELINA- LAS GUARANAS Y LA MATA, PROV. SANCHEZ RAMIREZ.</t>
  </si>
  <si>
    <t>PAGO FACT. NO.B1500000010/06-09-2021, TRABAJO LEVANTAMIENTO TOPOGRAFICO DE LAS COMUNIDADES RURALES DE ALINO, PARA ABASTECER DE AGUA POTABLE, LINEA NOROESTE..</t>
  </si>
  <si>
    <t xml:space="preserve">EFT-2381 </t>
  </si>
  <si>
    <t>PAGO FACT. NO.B1500000002/03-11-2021. ( CUOTA NO.05 FINAL ), DE LOS TRABAJOS SUPERVISION DE LOS PROYECTOS (10) OBRAS EN CONSTRUCCION EN LA REGION SUR.</t>
  </si>
  <si>
    <t>PAGO ADQUISICION DE 455.40 METROS CUADRADOS DE TERRENO, PARA LA CONSTRUCCION DE UNA ESTACION DE BOMBEO, PARA LA OBRA DE AMPLIACION ALCANTARILLADO SANITARIO DE VILLA VASQUEZ, PROVINCIA MONTE CRISTI.</t>
  </si>
  <si>
    <t>PAGO FACT. NO.B1500000021/27-08-2021, PAGO TRABAJO  LEVANTAMIENTO TOPOGRAFICO PARA SANEAMIENTO ARROYO GURABO, PROVINCIA SANTIAGO</t>
  </si>
  <si>
    <t>PAGO RETENCION DEL 1 X 1,000 DESCONTADO A INGENIEROS-CONTRATISTAS, CORRESP. AL MES DE OCTUBRE/2021.</t>
  </si>
  <si>
    <t>RETENCION DEL ITBIS 18% PERSONA FISICA, CORRESP.  AL MES DE OCTUBRE/2021.</t>
  </si>
  <si>
    <t>RETENCION DEL 5% DEL IMPUESTO SOBRE LA RENTA DESCONTADO A CONTRATISTAS, CORRESP. AL  MES DE OCTUBRE/202.</t>
  </si>
  <si>
    <t>RETENCION DEL ITBIS (30%) DESCONTADO A INGENIEROS-CONTRATISTAS, SEGUN LEY 253/12, CORRESPONDIENTE AL MES DE OCTUBRE/2021, MEMO DC NO.378/2021</t>
  </si>
  <si>
    <t>PAGO RETENCION SEGUN LEY 6-86 (1%) DESCONTADO A LOS INGENIEROS CONTRATISTAS, CORRESP. AL MES DE OCTUBRE/2021.</t>
  </si>
  <si>
    <t xml:space="preserve">EFT-2382 </t>
  </si>
  <si>
    <t>PAGO FACT. NO.B1500000002/10-11-2021 ( CUB.N NO.02) DE LOS TRABAJOS REDES VILLA GUERRERO COMPRENDIDA ENTRE LOS NUDOS 12, 20, 40 Y 75, PROVINCIA EL SEIBO, LOTE II.</t>
  </si>
  <si>
    <t>EFT-2383</t>
  </si>
  <si>
    <t>PAGO FACT.NO. B1500000002/08-11-2021 ( CUB. NO.02) DE LOS TRABAJOS LINEA DE CONDUCCION Y REDES VILLA GUERRERO COMPRENDIDA ENTRE LOS NUDOS 22, 101, 80, 8 Y 4, PROVINCIA  EL SEIBO. LOTE IV.</t>
  </si>
  <si>
    <t xml:space="preserve">EFT-2384 </t>
  </si>
  <si>
    <t>PAGO FACT. NO. B1500000001/02-07-2021, TRABAJOS DE LEVANTAMIENTOS TOPOGRAFICOS PARA DISEÑO DEL ALCANTARILLADO SANITARIO DEL MUNICIPIO JARABACOA, PROVINCIA LA VEGA, (1/2), CORRESP. AL MES DE JULIO DEL 2021.</t>
  </si>
  <si>
    <t>EFT-2385</t>
  </si>
  <si>
    <t>PAGO FACT. NO. B1500000139/28-10-2021 (CUB. NO. 07) DE LOS TRABAJOS DE REFORZAMIENTO ACUEDUCTO VILLA JARAGUA, PROVINCIA BAHORUCO.</t>
  </si>
  <si>
    <t>PAGO COMPENSACION DE TERRENO A PERPETUIDAD EN LA PARCELA NO. 58 -REF, DEL D.C. NO.04 CON UNA SUPERFICIE DE 25,751.82 MTS2 UBICADO EN EL MUNICIPIO DE NIGUA, PROVINCIA SAN CRISTOBAL.</t>
  </si>
  <si>
    <t>PAGO DE INDEMN. Y DESISTIMIENTO, DESDE AHORA Y PARA SIEMPRE SOBRE CUALQUIER DERECHO Y DEJAR SIN EFECTO O SIN VALOR JURIDICO ALGUNO LA SIGUENTE SENTENCIA: (1) SENTENCIA NO. 0030-03-2020-SSEN- 00048, EXPEDIENTE NO. 0030-2018- ETSA-00591, DEL CATORCE (14) DE FEBRERO DEL 2020, DICTADA POR LA SEGUNDA SALA DEL TRIBUNAL SUPERIOR ADMINISTRATIVO, DE JURISDICCIÓN NACIONAL.</t>
  </si>
  <si>
    <t xml:space="preserve">EFT-2386 </t>
  </si>
  <si>
    <t>PAGO FACT. NO.B1500000004/17-11-2021 ( CUB. NO.04) DE LOS TRABAJOS REHABILITACION PLANTA DE AGUAS RESIDUALES DE BARAHONA, PROVINCIA BARAHONA.</t>
  </si>
  <si>
    <t xml:space="preserve">EFT-02387 </t>
  </si>
  <si>
    <t>PAGO FACT. NO.B1500000030/08-11-2021 (CUB. NO.05) DE LOS TRABAJOS EQUIPAMIENTO PLANTA DE TRATAMIENTO DE AGUAS RESIDUALES Y CONSTRUCCION NUEVO COLECTOR ALCANTARILLADO SAN CRISTOBAL, PROVINCIA SAN CRISTOBAL .</t>
  </si>
  <si>
    <t>EFT-02388</t>
  </si>
  <si>
    <t>PAGO FACT. NO. B1500000182/23-11-2021 ( CUB. NO.11)  DE LOS TRABAJOS DE AMPLIACION Y MEJORAMIENTO REDES DE DISTRIBUCION MATANZA, PAYA, ARROYO HONDO, LOS TUMBAOS Y QUIJA QUIETA Y CARRETON  ACUEDUCTO MULTIPLE PERAVIA, PROVINCIA PERAVIA.</t>
  </si>
  <si>
    <t>EFT-02389</t>
  </si>
  <si>
    <t>PAGO FACT. NO. B1500000183/23-11-2021, (CUB. NO.11)  PARA LOS TRABAJOS CONSTRUCCION MACRO RED DE BANI Y RED DE DISTRIBUCION EL FUNDO, ACUEDUCTO PERAVIA, PROVINCIA PERAVIA.</t>
  </si>
  <si>
    <t>EFT-02390</t>
  </si>
  <si>
    <t>PAGO FACT. NO.B1500000293/23-11-2021, (CUB. NO.04)  DE LOS TRABAJOS DE REDES DE DISTRIBUCION: TRAMO MARIA MONTES, VALLE ENCANTADO, LOS AGRONOMOS, VILLA DEL MAR, Y PERPETUO SOCORRO (LA MONTAÑITA),  ACUEDUCTO BARAHONA,  PROVINCIA BARAHONA.</t>
  </si>
  <si>
    <t>Cuenta Bancaria 020-500003-7</t>
  </si>
  <si>
    <t xml:space="preserve">                       Descripcion</t>
  </si>
  <si>
    <t>TRANSFERECIAS INTERNAS</t>
  </si>
  <si>
    <t xml:space="preserve"> REINTEGROS </t>
  </si>
  <si>
    <t>PAGO PRESTAMO DE ELECTRODOMESTICO</t>
  </si>
  <si>
    <t>AVISO DE DEBITO (CUENTA POR COBRAR NOMINA BANCARIA)</t>
  </si>
  <si>
    <t>EFT-1291</t>
  </si>
  <si>
    <t>DESC. COOP. INAPA (FIJO Y NO FIJO), CORRESP. A LAS NOMINAS NIVEL CENTRAL, ACUEDUCTOS, PERSONAL TRAMITES DE PENSION NC Y AC. PROVINCIAS SANTIAGO Y SAN CRISTOBAL, PERSONAL CONTRATADO E IGUALADO OCTUBRE/2021</t>
  </si>
  <si>
    <t xml:space="preserve">103723 </t>
  </si>
  <si>
    <t>NOMINA OCASIONAL SEGURIDAD MILITAR OCTUBRE 2021</t>
  </si>
  <si>
    <t>103724-103733</t>
  </si>
  <si>
    <t>RETENCIONES</t>
  </si>
  <si>
    <t xml:space="preserve">EFT-1292 </t>
  </si>
  <si>
    <t>NOMINAS DE NIVEL CENTRAL OCTUBRE/2021</t>
  </si>
  <si>
    <t>EFT-1293</t>
  </si>
  <si>
    <t>NOMINA DEL  NIVEL CENTRAL Y PERSONAS EN TRAMITES DE PENSION NC Y AC, CORRESP. AL MES DE OCTUBRE/2021</t>
  </si>
  <si>
    <t>103734-103735</t>
  </si>
  <si>
    <t>NOMINA PERSONAL EN TRAMITES DE PENSION NC. Y AC. CORRESP. AL MES DE OCTUBRE/2021</t>
  </si>
  <si>
    <t>EFT-1294-1295</t>
  </si>
  <si>
    <t>PAGO NOMINA ADICIONAL NIVEL CENTRAL Y ACUEDUCTOS, CORRESP. AL MES DE SEPTIEMBRE/2021 ELABORADA EN NOVIEMBRE/2021</t>
  </si>
  <si>
    <t xml:space="preserve">EFT-1296 </t>
  </si>
  <si>
    <t>NOMINA PROVINCIA SAN CRISTOBAL CORRESP. AL MES DE NOVIEMBRE/2021</t>
  </si>
  <si>
    <t>EFT-1297</t>
  </si>
  <si>
    <t>NOMINA OCASIONAL SEGURIDAD MILITAR, CORRESP. AL MES DE NOVIEMBRE/2021</t>
  </si>
  <si>
    <t>EFT-1298</t>
  </si>
  <si>
    <t>PAGO DE NOMINA DEL PERSONAL CONTRATADO E IGUALADO, CORRESP. AL MES DE NOVIEMBRE/2021</t>
  </si>
  <si>
    <t>EFT-1299</t>
  </si>
  <si>
    <t>NOMINA PROVINCIA SANTIAGO CORRESP. AL MES DE NOVIEMBRE/2021</t>
  </si>
  <si>
    <t xml:space="preserve">EFT-1300 </t>
  </si>
  <si>
    <t>NOMINA PERSONAL CONTRATADO E IGUALADO PROVINCIA SAN CRISTOBAL CORRESP. AL MES DE NOVIEMBRE/2021</t>
  </si>
  <si>
    <t>EFT-1301</t>
  </si>
  <si>
    <t>NOMINA ADICIONAL NIVEL CENTRAL Y ACUEDUCTOS, CORRESP. AL MES DE SEPTIEMBRE/2021 ELABORADA EN NOVIEMBRE/2021</t>
  </si>
  <si>
    <t>EFT-1302</t>
  </si>
  <si>
    <t xml:space="preserve"> NOMINA DE CANCELADOS NC Y AC. CORRESP. AL MES DE NOVIEMBRE/2021</t>
  </si>
  <si>
    <t>EFT-1303</t>
  </si>
  <si>
    <t>NOMINA ADICIONAL PERSONAL TEMPORAL, CORRESP. AL MES DE OCTUBRE/2021, ELABORADA EN NOVIEMBRE/2021</t>
  </si>
  <si>
    <t>EFT-1304</t>
  </si>
  <si>
    <t>NOMINA ADICIONAL NIVEL CENTRAL Y ACUEDUCTOS, CORRESP. AL MES DE OCTUBRE/2021 A LABORADA EN NOVIEMBRE/2021</t>
  </si>
  <si>
    <t>EFT-1305</t>
  </si>
  <si>
    <t xml:space="preserve"> NOMINA ADICIONAL PERSONAL TEMPORAL, CORRESP. AL MES DE SEPTIEMBRE/2021 ELABORADA EN NOVIEMBRE/2021</t>
  </si>
  <si>
    <t>EFT-1306</t>
  </si>
  <si>
    <t>NOMINA ADICIONAL NIVEL CENTRAL Y ACUEDUCTOS, CORRESP. AL MES DE AGOSTO/2021 ELABORADA EN NOVIEMBRE/2021</t>
  </si>
  <si>
    <t>EFT-1307</t>
  </si>
  <si>
    <t xml:space="preserve"> NOMINA ADICIONAL OCASIONAL SEGURIDAD MILITAR, CORRESP. AL MES DE OCTUBRE/2021, ELABORADA EN NOVIEMBRE/2021</t>
  </si>
  <si>
    <t>EFT-1308-1310</t>
  </si>
  <si>
    <t xml:space="preserve"> NOMINA ADICIONAL NIVEL CENTRAL Y ACUEDUCTOS, CORRESP. AL MES DE JULIO/2021, ELABORADA EN NOVIEMBRE/2021</t>
  </si>
  <si>
    <t>EFT-1311</t>
  </si>
  <si>
    <t>NOMINA ADICIONAL PERSONAL TEMPORAL, CORRESP. AL MES DE AGOSTO/2021 ELABORADA EN NOVIEMBRE/2021</t>
  </si>
  <si>
    <t>EFT-1312</t>
  </si>
  <si>
    <t>NOMINA NIVEL CENTRAL CORRESP. AL MES DE NOVIEMBRE/2021</t>
  </si>
  <si>
    <t>EFT-1313</t>
  </si>
  <si>
    <t>NOMINA PERSONAL TEMPORAL, CORRESP. AL MES DE NOVIEMBRE/2021</t>
  </si>
  <si>
    <t>EFT-1314</t>
  </si>
  <si>
    <t xml:space="preserve"> NOMINA PERSONAL EN TRAMITES DE PENSION NC Y AC, CORRESP. AL MES DE NOVIEMBRE/2021</t>
  </si>
  <si>
    <t>EFT-1315</t>
  </si>
  <si>
    <t>NOMINA ACUEDUCTOS, CORRESP. AL MES DE NOVIEMBRE/2021</t>
  </si>
  <si>
    <t>EFT-1316</t>
  </si>
  <si>
    <t>NOMINA PERSONAL CONTRATADO SUPERVISORES DE PROYECTOS  CORRESP. AL MES DE NOVIEMBRE/2021</t>
  </si>
  <si>
    <t>103737-103748</t>
  </si>
  <si>
    <t>NOMINA PERSONAL EN TRAMITES DE PENSION NC. Y AC. CORRESP. AL MES DE NOVIEMBRE/2021</t>
  </si>
  <si>
    <t>103750-103833</t>
  </si>
  <si>
    <t xml:space="preserve">EFT-1317 </t>
  </si>
  <si>
    <t>PAGO NOMINA DE HORAS EXTRAS COMPLETIVO CORRESP. AL MES DE AGOSTO, SEPTIEMBRE Y OCTUBRE/2021 ELABORADA EN NOVIEMBRE/2021.</t>
  </si>
  <si>
    <t>Cuenta Bancaria 030-204893-6</t>
  </si>
  <si>
    <t xml:space="preserve">TRANSFERENCIAS </t>
  </si>
  <si>
    <t>AVISO DE DEBITO  ( COMISIONES BANCARIAS)</t>
  </si>
  <si>
    <t>Cuenta Bancaria 720689421</t>
  </si>
  <si>
    <t>DEPOSITO PAGO SUPERFICIE</t>
  </si>
  <si>
    <t>DB PAGO TC</t>
  </si>
  <si>
    <t>DF AFILIACION</t>
  </si>
  <si>
    <t>COMISION POR TRANSFERENCIA</t>
  </si>
  <si>
    <t>COMISION POR 0.15</t>
  </si>
  <si>
    <t>CARGO POR SERVICIOS GENERADOS</t>
  </si>
  <si>
    <t>COMPENSACION POR BALANCE</t>
  </si>
  <si>
    <t>AVD (REVERSO ERROR EN MONTO)</t>
  </si>
  <si>
    <t>Cuenta Bancaria 100-203197-1</t>
  </si>
  <si>
    <t>No.ck/transf.</t>
  </si>
  <si>
    <t xml:space="preserve"> PAGO IMPUESTO 0.15%</t>
  </si>
  <si>
    <t>CHEQUES CERTIFICADOS</t>
  </si>
  <si>
    <t>COMISION POR  CONFECCION DE CHEQUES</t>
  </si>
  <si>
    <t>5916</t>
  </si>
  <si>
    <t>PAGO DE FACT. No. B1500000118 POR UN VALOR RD, $47,950.00 MENOS  DESC 5% ITBIS RD $2,031.78MEMO No. 11-2021, COMPRA DE MATERIALES PARA LA REPARACION Y MANTENIMIENTO DE MEZCLADOR DE SULFATO DE LA PLANTA DE TRATAMIENTO DE JUAN HERRERA .</t>
  </si>
  <si>
    <t>5917</t>
  </si>
  <si>
    <t>5918</t>
  </si>
  <si>
    <t xml:space="preserve">PAGO DE FACT. No.  B1500000119 POR UN VALOR RD, $ 45,245.00 MENOS DESC 5% ITBIS RD$ 1,917.16 MEMO No. 18-2021, COMPRA DE MATERIALES QUE SERAN UTILIZADOS EN EL ARREGLO DE VALVULAS DE DESAGUE DE LA PLANTA NUEVA. </t>
  </si>
  <si>
    <t>5919</t>
  </si>
  <si>
    <t>PAGO DE FACT.A No. B1500000120 POR UN VALOR RD$ 14,200.00 MENOS DESC 5% ITBIS RD$ 601.70 MEMO No. 20-2021, COMPRA DE MATERIALES QUE SERAN UTILIZADOS PARA EL SISTEMA DE CLORACION DE LA PLANATA DE TRATAMIENTO DE CARRERAS DE YEGUA .</t>
  </si>
  <si>
    <t>5920</t>
  </si>
  <si>
    <t>5921</t>
  </si>
  <si>
    <t>5922</t>
  </si>
  <si>
    <t>5923</t>
  </si>
  <si>
    <t xml:space="preserve">PAGO DE FACT. No. B1500000116 POR UN VALOR RD$ 43,010.00 MENOS DESC RD$ 1,822.46 MEMO No. 214-2021 COMPRA DE MATERIALES PARA CORRECCION DE AVERIA EN JUAN SANTIAGO, MESOPOTAMIA, LINEA DE IMPULSION DE 16 DEL CORBANO Y REPARACION DE LINEA DE IMPULSION DE 8 ARROYO CANO. </t>
  </si>
  <si>
    <t>5924</t>
  </si>
  <si>
    <t xml:space="preserve">PAGO DE FACT.A No. B1500000117 POR UN VALOR RD$ 31,975.00 MENOS DESC  5% ITBIS RD$ 1,354.87 MEMO No. 215-2021 COMPRA DE MATRIALES PARA INSTALACION DE BOMBA EN EL HATICO. </t>
  </si>
  <si>
    <t>5925</t>
  </si>
  <si>
    <t xml:space="preserve">PAGO DE FACT. No. B150000744 POR UN VALOR DE RD$ 30,680.00 MENOS DESC 5% RD$ 1,300.00 MEMO No. 227-2021, COMPRA DE VALVULAS PARA ACUEDUCTO LAS CHARCAS DE MARIA NOVA. </t>
  </si>
  <si>
    <t>5926</t>
  </si>
  <si>
    <t>PAGO DE FACT. No. B1500000745 POR UN VALOR DE RD$ 5,900.00 MENOS DESC 5%  RD$ 250.00 MEMO 229-2021 COMPRA DE JUNTAS DRESSER DE 2 PARA ACUEDUCTO DE LAS CHARCAS DE MARIA NOVA .</t>
  </si>
  <si>
    <t>5927</t>
  </si>
  <si>
    <t xml:space="preserve">PAGO A FAVOR DEL COLECTOR DE IMPUESTOS INTERNOS </t>
  </si>
  <si>
    <t>Cuenta Bancaria 240-013939-8</t>
  </si>
  <si>
    <t>TRANSFERENCIA</t>
  </si>
  <si>
    <t>Cuenta Bancaria 040-0003580-4</t>
  </si>
  <si>
    <t>PAGO JUNTAS DRESSER DE DIFERENTES MEDIDAS PARA SER USADAS EN LOS AC. DE LAS PROVINCIAS BARAHONA, BAHORUCO , INDEPENDENCIA Y PEDERNALES.</t>
  </si>
  <si>
    <t>PAGO FACT. B1100009098 D/F 19/10/21 ALQUILER LOCAL COMERCIAL VICENTE NOBLE , CORRESP. AL MES DE OCTUBRE/21.</t>
  </si>
  <si>
    <t>PAGO FACT. B1100009099 D/F 19/10/21 ALQUILER LOCAL JIMANI, CORRESP. AL MES DE OCTUBRE/21.</t>
  </si>
  <si>
    <t>PAGO FACT. B1100009100 D/F 19/10/21 ALQUILER LOCAL NEYBA CORRESP. AL MES DE OCTUBRE/21</t>
  </si>
  <si>
    <t>PAGO FACT. B1100009101 D/F 19/10/21 ALQUILER COMERCIAL CABRAL CORRESP. AL MES DE OCTUBRE /21</t>
  </si>
  <si>
    <t xml:space="preserve">PAGO FACT. B1100009102 D/F 19/10/21 ALQUILER COMERCIAL TAMAYO CORRESP. AL MES DE OCTUBRE/21 </t>
  </si>
  <si>
    <t>PAGO FACT. B1100009103 D/F 19/10/21.</t>
  </si>
  <si>
    <t>PAGO FACT. B1100009104 D/F 149/10/21 ALQUILER LOCAL GALVAN CORRESP. AL MES DE OCTUBRE/21.</t>
  </si>
  <si>
    <t>PAGO FACT. B1100009106 D/F 19/10/21 ALQUILER LOCAL DUVERGE CORRESP. AL MES DE OCTUBRE/21.</t>
  </si>
  <si>
    <t>PAGO FACT. B1100009105 D/F 19/10/21 ALQUILER LOCAL VILLA CENTRAL CORRESP. AL MES DE OCTUBRE/21.</t>
  </si>
  <si>
    <t>PAGO RETENCIONES 5,10 Y 18% CORRESP. AL MES DE OCTUBRE /21.</t>
  </si>
  <si>
    <t>PAGO VIATICO POR VIAJAR A STO. DGO. EL DIA 02 Y 03/8/21 CON EL OBJETIVO DE LLEVAR A MOQUETE A LA DIRECCION DE OPERACIONES.</t>
  </si>
  <si>
    <t>PAGO VIATICO POR VIAJAR A STO. DGO LOS DIAS 3, 5 Y 25/8/21 CON EL OBJETIVO DE PARTICIPAR EN REUNION Y ENTREGAR DOCUMENTOS.</t>
  </si>
  <si>
    <t>PAGO VIATICO  POR VIAJAR A STO DGO LOS DIAS 3, 5 Y 25/8/21 CON EL OBJETIVO DE LLEVAR A YEURI A PARTICIPAR EN REUNIONES Y LLEVAR DOCUMENTOS.</t>
  </si>
  <si>
    <t>PAGO VIATICO POR VIJAR A STO DGO EL DIA 31/8/21 CON EL OBJETIVO DE LLEVAR AL ING. ELSON PE;A A ENTREGAR DOCUMENTOS A LA DIRECCION DE OPERACIONES.</t>
  </si>
  <si>
    <t>PAGO VIATICO POR VIAJAR A STO DGO LOS DIAS 02 Y 30/9/21 CON EL OBJETIVO DE ENTREGAR Y RETIRAR DOCUMENTOS.</t>
  </si>
  <si>
    <t>COMPRA VARIOS MATERIALES PARA SER UTILIZADOS EN CORRECCION DE AVERIAS EN AC REGIONAL ASURO.</t>
  </si>
  <si>
    <t>PAGO VIATICO POR VIAJAR A STO. DGO. LOS DIAS 02/30/09/21 CON EL OBJETIVO DE LLEVAR A YEURI SALVADOR A ENTREGAR DOCUMENTOS.</t>
  </si>
  <si>
    <t xml:space="preserve">PAGO VIATICO A STO. DGO. EL DIA 3/9/21 CON EL OBJETIVO DE LLEVAR A PEDRO SANCHEZ A ENTREGAR CONTRATOS DE VARIAS PROVINCIAS E IR A DPTO. DE TECNOLOGIA. </t>
  </si>
  <si>
    <t>PAGO VIATICO POR VIAJAR A STO. DGO. EL DIA 8/9/21 CON EL OBJETIVO DE PARTICIPAR EN REUNION CON EL DIRECTOR DE TRATAMIENTO DE AGUA.</t>
  </si>
  <si>
    <t>PAGO POR REPARACION DE MOTOR 800 HP AC. ASURO</t>
  </si>
  <si>
    <t>COMPRA DE ARBOL NAVIDEÑO PARA LA COMERCIAL INAPA BARAHONA</t>
  </si>
  <si>
    <t>PAGO REPARACION DE BOMBA PEDERNALES</t>
  </si>
  <si>
    <t>PAGO REPOSICION DE CJA CHICA NEYBA</t>
  </si>
  <si>
    <t>PAGO REPOSICION CAJA CHICA BARAHONA</t>
  </si>
  <si>
    <t xml:space="preserve">PAGO VIATICO POR VIAJAR A STO. DGO. EL DIA 9/9/21 CON EL OBJETIVO DE BUSCAR MATERIALES PARA B AHORUCO Y PEDERNALES. </t>
  </si>
  <si>
    <t xml:space="preserve">PAGO VIATICO POR VIAJAR A STO. DGO. LOS DIAS 09,, 21 Y 30/09/21 CON EL OBJETIVO DE BUSCAR MATERIALES Y LLEVAR MOTOR. </t>
  </si>
  <si>
    <t xml:space="preserve">PAGO VIATICO POR VIAJAR A STO DGO. EL DIA 13/09/21 CON EL OBJETIVO DE LLEVAR AL ING. SALOMON PEREZ A PARTICIPAR EN REUNION. </t>
  </si>
  <si>
    <t xml:space="preserve">PAGO VIATICO POR VIAJAR A STO DGO. EL DIA 22/9/21 CON EL OBJETIVO DE VISITAR LOS DEPARTAMENTO DE OPERACIONES. </t>
  </si>
  <si>
    <t xml:space="preserve">PAGO VIATICO POR VIAJAR A STO. DGO. LOS DIAS 05 Y 15 CON EL OBJETIVO DE BUSCAR FACTURAS DE LA ZONA VIII Y LLEVAR DOCUMENTOS A LA DIRECCION DE COMERCIAL. </t>
  </si>
  <si>
    <t xml:space="preserve">PAGO VIATICO POR VIAJAR A STO. DGO. LOS DIAS 05 Y 15 CON EL OBJETIVO DE LLEVAR AL SR. MARCIAL FLORIAN A BUSCAR FACTURAS DE LA ZONA VIII Y LLEVAR DOCUMENTOS A LA DIRECCION DE COMERCIAL. </t>
  </si>
  <si>
    <t>PAGO VIATICO POR VIJAR A STO. DGO. EL DIA 5/10/21 CON EL OBJETIVO DE IR A LA DIRECCION DE OPERACIONES.</t>
  </si>
  <si>
    <t>Cuenta Bancaria 080-500021-6</t>
  </si>
  <si>
    <t>CHEQUE DEVUELTO</t>
  </si>
  <si>
    <t>COMISION  BANCARIA COBRO IMPUESTO 0.15%</t>
  </si>
  <si>
    <t>AVISO  DE DEBITO</t>
  </si>
  <si>
    <t>4194</t>
  </si>
  <si>
    <t>SERV. ALQUILER DE COPIADORA DE ALTA RESOLUCION, PARA SER UTILIZADA EN LA  FACTURACION REALIZADA POR LA OFICINA COMERCIAL.  AGOSTO 21</t>
  </si>
  <si>
    <t>4195</t>
  </si>
  <si>
    <t>SERV. ALQUILER DE COPIADORA DE ALTA RESOLUCION, PARA SER UTILIZADA EN LA  FACTURACION REALIZADA POR LA OFICINA COMERCIAL.  SEPTIEMBRE 21</t>
  </si>
  <si>
    <t>4196</t>
  </si>
  <si>
    <t xml:space="preserve">SERV. DE IMPRESIÓN DE TRES MIL PLANTILLAS, PARA SER UTILIZADA EN LA IMPRESIÓN DE LA FACTURACION DE LA OFICINA COMERCIAL, INAPA PROV.  SAN CRISTOBAL </t>
  </si>
  <si>
    <t>4197</t>
  </si>
  <si>
    <t>SERV. ALQUILER DE RETROPALA PARA TRABAJOS EN DIFERENTES EQUIPOS DE BOMBEOS  DE INAPA PROV. SAN CRISTOBAL. DEL 28/7/21  AL 4/8/21</t>
  </si>
  <si>
    <t>4198</t>
  </si>
  <si>
    <t>SERV. ALQUILER DE RETROPALA PARA TRABAJOS EN DIFERENTES EQUIPOS DE BOMBEOS  DE INAPA PROV. SAN CRISTOBAL. DEL 8/7/21  AL 15/7/21</t>
  </si>
  <si>
    <t>4199</t>
  </si>
  <si>
    <t>SERV. DE REPARACION  AL  CAMION  HYUNDAI  HD 65 F-830  UTILIZADA POR  EL AREA DE OPERACIONES, INAPA  SAN CRISTOBAL.</t>
  </si>
  <si>
    <t>4200</t>
  </si>
  <si>
    <t>SERV. PARA CAMBIO DE RODAMIENTOS Y SELLOS MECANICOS DE UNA BOMBA TIPO CARACOL, QUE BOMBEA HACIA CALLE BONITA, LACRUZ MANDINGA Y TRAB. EN LA ESTACION DE BOMBEO, INAPA PROV. SAN CRISTOBAL</t>
  </si>
  <si>
    <t>4201</t>
  </si>
  <si>
    <t xml:space="preserve">COMPRA DE MATERIALES PARA LA PUERTA DE LA ESTACION DE BOMBEO DE NAJAYO ARRIBA, INAPA PROV. SAN CRISTOBAL </t>
  </si>
  <si>
    <t>4202</t>
  </si>
  <si>
    <t xml:space="preserve">COMRA DE FILTROS DE ACEITE, FILTROS DE GASOIL Y ACEITE SAE 15 W-40, PARA DAR MANTENIMIENTO PRENTIVO A LAS CAMIONETAS MITSUBISHI L200  UTILIZADAS EN EL DEPARTAMENTO PROVINCIAL  INAPA PROV. SAN CRISTOBAL </t>
  </si>
  <si>
    <t>4203</t>
  </si>
  <si>
    <t>ADQUISICION DE MATERIALES ELECTRICOS PARA SER UTILIZADOS EN LOS DIFERENTES TRABAJOS DE ELECTROMECANICA DE LA PROV. INAPA SAN CRISTOBAL.</t>
  </si>
  <si>
    <t>4204</t>
  </si>
  <si>
    <t>RETENCIONES DEL 5%, 10% DE ISR  Y 18%, 30%  DE  ITBIS,  A PROVEEDORES DE BIENES Y SERVICIOS , CORRESPONDIENTE AL MES DE OCTUBRE 2021.</t>
  </si>
  <si>
    <t>4205</t>
  </si>
  <si>
    <t>COMPRA DE DIEZ GALONES  DE ACEITE  HIDRAULICO, PARA SER USADOS EN LAS BOMBAS DE LOS SOPLADORES DE LA PTAP, INAPA SAN CRISTOBAL.</t>
  </si>
  <si>
    <t>4206</t>
  </si>
  <si>
    <t>SERV. DE REBOBINADO A MOTOR ELET. DE 30 HP, QUE PERTENECE AL CAOBAL DE VILLA ALTAGRACIA, EQUIPO #1, INAPA ROV. SAN CRISTOBAL.</t>
  </si>
  <si>
    <t>4207</t>
  </si>
  <si>
    <t>SERV. DE REBOBINADO A MOTOR ELET. DE 75 HP, QUE PERTENECE AL FONDO #1, INAPA ROV. SAN CRISTOBAL.</t>
  </si>
  <si>
    <t>4208</t>
  </si>
  <si>
    <t>SERV. DE TRANSPORTE  DE SIETE (7) VIAJES DE CALICHE EN CAMIONES DE 19 METROS, A LA  PLANTA DE TRATAMIENTO DE AGUA POTABLE S.C. Y LA ENTRADA DE EL FONDO, INAPA PROV. SAN CRISTOBAL.</t>
  </si>
  <si>
    <t xml:space="preserve"> </t>
  </si>
  <si>
    <t>4209</t>
  </si>
  <si>
    <t>SERV.  DE REPARACION DE MOTOCICLETAS, No.044  14/6/21, F- 992  28/6/21, CHASIS 9680  29/6/21, ASIGNADAS AL AREA COMERCIAL Y DE OPERACIONES D INAPA SAN CRISTOBAL</t>
  </si>
  <si>
    <t>4210</t>
  </si>
  <si>
    <t>PAGO RENTA MENSUAL SERV. DE FLOTAS AL PERSONAL DE INAPA SAN CRISTOBAL. MES DE OCTUBRE  2021.</t>
  </si>
  <si>
    <t>4211</t>
  </si>
  <si>
    <t>COMPRA DE VALVULAS  PARA REPARAR AVRIAS EN DIFERENTES PUNTOS DE INAPA, PROV. SAN CRISTOBAL.</t>
  </si>
  <si>
    <t>4212</t>
  </si>
  <si>
    <t>SERV. DE TAPIZADO A LOS ASIENTOS Y AL PISO DE LA COMIONETAF-796 DEL AREA COMERCIAL, INAPA SAN CRISTOBAL</t>
  </si>
  <si>
    <t>4213</t>
  </si>
  <si>
    <t>SERV. ALQUILER DE RETROPALA PARA TRABAJOS EN DIFERENTES EQUIPOS DE BOMBEOS  DE INAPA PROV. SAN CRISTOBAL. DEL 28/6/21  AL 7/7/21</t>
  </si>
  <si>
    <t>4214</t>
  </si>
  <si>
    <t>SERV. ALQUILER DE RETROPALA PARA TRABAJOS EN DIFERENTES EQUIPOS DE BOMBEOS  DE INAPA PROV. SAN CRISTOBAL. DEL 20/9/21  AL 28/9/21</t>
  </si>
  <si>
    <t>4215</t>
  </si>
  <si>
    <t>SERV. ALQUILER DE RETROPALA PARA TRABAJOS EN DIFERENTES EQUIPOS DE BOMBEOS  DE INAPA PROV. SAN CRISTOBAL. DEL 29/9/21  AL 6/10/21</t>
  </si>
  <si>
    <t>4216</t>
  </si>
  <si>
    <t>SERV. DE DOS VIAJES DE GRAVILLA PARA TAPAR AGUJERO PROFUNDO EN VILLA ALTAGRACIA.</t>
  </si>
  <si>
    <t>4217</t>
  </si>
  <si>
    <t xml:space="preserve">SERV. DE IMPRESIÓN DE DIEZ MIL PLANTILLAS, PARA SER UTILIZADA EN LA IMPRESIÓN DE LA FACTURACION DE LA OFICINA COMERCIAL, INAPA PROV.  SAN CRISTOBAL </t>
  </si>
  <si>
    <t>4218</t>
  </si>
  <si>
    <t>SERV. DE CONFECCION DE UNIFORMES SEGUN  ESPECIFICACION TECNICA , PARA SER UTILIZADOS EN EL AREA ADM. DE INAPA SAN CRISTOBAL.</t>
  </si>
  <si>
    <t>4219</t>
  </si>
  <si>
    <t xml:space="preserve">SERV. DE LAVADO SENCILLO, MANTENIMIENTO COMPLETO Y MANT. PREVENTIVO, CAMBIO DE ACEITE , ETC.  A LAS CAMIONETAS DE LA PROV. SAN CRISTOBAL </t>
  </si>
  <si>
    <t>4220</t>
  </si>
  <si>
    <t>PAGO ALQUILER LOCAL COMERCIAL DE  VILLA ALTAGRACIA, INAPA PROV. SAN CRISTOBAL,  MES DE OCTUBRE  2021.</t>
  </si>
  <si>
    <t>4221</t>
  </si>
  <si>
    <t>PAGO ALQUILER LOCAL COMERCIAL DE HAINA, INAPA PROV. SAN CRISTOBAL,  MES DE OCTUBRE  2021.</t>
  </si>
  <si>
    <t>4222</t>
  </si>
  <si>
    <t>PAGO ALQUILER LOCAL COMERCIAL DE YAGUATE, INAPA PROV. SAN CRISTOBAL,  MES DE OCTUBRE  2021.</t>
  </si>
  <si>
    <t>4223</t>
  </si>
  <si>
    <t>PAGO ALQUILER LOCAL COMERCIAL DE PALENQUE, INAPA PROV. SAN CRISTOBAL,  MES DE OCTUBRE  2021.</t>
  </si>
  <si>
    <t>4224</t>
  </si>
  <si>
    <t>PAGO ALQUILER LOCAL COMERCIAL DE HATILLO, INAPA PROV. SAN CRISTOBAL,  MES DE OCTUBRE  2021.</t>
  </si>
  <si>
    <t>4225</t>
  </si>
  <si>
    <t>PAGO ALQUILER LOCAL COMERCIAL DE EL PUERTO DE   VILLA ALTAGRACIA, INAPA PROV. SAN CRISTOBAL,  MES DE SEPTIEMBRE  2021.</t>
  </si>
  <si>
    <t>4226</t>
  </si>
  <si>
    <t xml:space="preserve">REPOSICION CAJA CHICA DE LA DIVISION  ADM. Y FINANCIERA DE INAPA PROV. SAN  CRISTOBAL </t>
  </si>
  <si>
    <t>4227</t>
  </si>
  <si>
    <t>COMPRA DE 8 NEUMATICOS  PARA SER USADOS EN LOS VEHICULOS F-842 Y F-796 ASIGNADOS A LA OFICINA COMERCIAL DE INAPA PROV. SAN CRISTOBAL.</t>
  </si>
  <si>
    <t>4228</t>
  </si>
  <si>
    <t>COMPRA DE (500) QUINIENTAS  ARANDELAS  DE PLOMO CON CARACTER DE URGENCIA PARA SER USADOS EN LOS DIFERENTES AC. DE  INAPA  PROV. SAN  CRISTOBAL</t>
  </si>
  <si>
    <t>4229</t>
  </si>
  <si>
    <t>COMPRA DE MAT. DE CORTE Y RECINEXION PARA SER UTILIZADOS EN LA OFIC. COMERCIAL  DE INAPA SAN CRISTOBAL.</t>
  </si>
  <si>
    <t>4230</t>
  </si>
  <si>
    <t>COMPRA DE MATERIALES ELECTRICOS PARA SER UTILIZADOS EN LA OFICINA ADM. COMO PROVISIONAL POR EL PROBLEMA ELECT. DEL TRANSFORMADOR  REDUCTOR DE UN PANEL ELECT.  EN LA PTARSC.</t>
  </si>
  <si>
    <t>4231</t>
  </si>
  <si>
    <t>SERV. DE REPARACION  AL  CAMION  HYUNDAI  HD 65 F-845  UTILIZADA POR  EL AREA DE OPERACIONES, INAPA  SAN CRISTOBAL.</t>
  </si>
  <si>
    <t>4232</t>
  </si>
  <si>
    <t>SERV. DE TRANSPORTE PARA SER UTILIZADO POR LA OFICINA ADMINISTRATIVA, INAPA SAN CRISTOBAL.  MES DE OCTUBRE 2021</t>
  </si>
  <si>
    <t>4233</t>
  </si>
  <si>
    <t>SERV. DE TRANSPORTE PARA SER UTILIZADO POR LA OFICINA COMERCIAL Y DE OPERACIONES, INAPA PROV.  SAN CRISTOBAL.  MES DE OCTUBRE 2021</t>
  </si>
  <si>
    <t>4234</t>
  </si>
  <si>
    <t>SERV. ALQUILER DE 40 HORAS DE GRUA PARA TRABAJOS EN DIVERSOS ACUEDUCTOS DE INAPA PROV. SAN CRISTOBAL.</t>
  </si>
  <si>
    <t>4235</t>
  </si>
  <si>
    <t>COMPRA DE MATERIALES PARA COMPLETAR EL CAMBIO DE TUBERIA DEL AC. EL FONDO, POR LA BRIGADA DE TRABAJOS ESPECIALES, INAPA PROV. SAN CRISTOBAL.</t>
  </si>
  <si>
    <t>4236</t>
  </si>
  <si>
    <t xml:space="preserve">SERV. ALQUILER DE RETROEXCAVADORA, PARA TRABAJOS EN DIFERENTES PUNTOS  DE INAPA PROV. SAN CRISTOBAL. </t>
  </si>
  <si>
    <t>4237</t>
  </si>
  <si>
    <t>SERV.DE LIMPIEZA DE AREA VERDE EN LA EN LA ESTACION DE BOMBEO Y EL TANQUE DE SABANA TORO,PROV.SAN CRISTOB.</t>
  </si>
  <si>
    <t>4238</t>
  </si>
  <si>
    <t>POR IMPOSIBILIDAD TECNICA ,SE HACE DEVOLUCION DEL PAGO TOTAL RECIBIDO POR LA SOLICITANTE PARA LA CONEXIÓN DE ACOMETIDA PARA AGUAS RESIDUALES ,INAPA PROV.SAN CRSITOBAL.</t>
  </si>
  <si>
    <t>4239</t>
  </si>
  <si>
    <t>SERV.ALQUILER LE CILINDRO , LLENADO, LIMPIEZA Y DESINFECCION , PARA USO DE EQUIPO NUEVO DE CORTE UTILIZADO EN LA PLANTA DE TRATAMIENTO DE INAPA SC.</t>
  </si>
  <si>
    <t>4240</t>
  </si>
  <si>
    <t xml:space="preserve">SERV. LAVADO SENCILLO Y MANTENIMIENTO COMPLETO A LOS DIFERENTES VEHICULOS DEL DEPARTAMENTO PROVINCIAL DE INAPA PROV. SAN CRISTOBAL </t>
  </si>
  <si>
    <t>4241</t>
  </si>
  <si>
    <t>SERV. CORTE Y REPARACION EN SOLDADURA, EN LOS DIFERENTES ACUEDUCTOS DE INAPA  PROV. SAN CRISTOBAL. PERIODO  14,15,20,21,29 DE OCTUBRE 21 Y 3,4, DE NOVIEMBRE 21.</t>
  </si>
  <si>
    <t>4242</t>
  </si>
  <si>
    <t>SERV. CORTE Y REPARACION EN SOLDADURA, EN LOS DIFERENTES ACUEDUCTOS DE INAPA  PROV. SAN CRISTOBAL. PERIODO  13,15,21 SEPTIEMBRE 21  Y  5, 7, DE OCTUBRE 21.</t>
  </si>
  <si>
    <t>4243</t>
  </si>
  <si>
    <t>REPOSICION CAJA CHICA DE LA DIVISION  ADM. Y FINANCIERA DE INAPA PROV. SAN  CRISTOBAL. PERIODO  19/10/21 AL 29/10/21</t>
  </si>
  <si>
    <t xml:space="preserve">Cuenta Bancaria: 960-390849-4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</si>
</sst>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11C0A]dd\-mmm\-yy"/>
    <numFmt numFmtId="165" formatCode="[$-11C0A]dd/mm/yyyy"/>
    <numFmt numFmtId="166" formatCode="[$-11C0A]#,##0.00;\-#,##0.00"/>
    <numFmt numFmtId="167" formatCode="_(&quot;RD$&quot;* #,##0.00_);_(&quot;RD$&quot;* \(#,##0.00\);_(&quot;RD$&quot;*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color rgb="FFFF0000"/>
      <name val="Calibri"/>
      <family val="2"/>
      <scheme val="minor"/>
    </font>
    <font>
      <sz val="9"/>
      <color indexed="8"/>
      <name val="Arial"/>
      <family val="2"/>
    </font>
    <font>
      <sz val="8"/>
      <name val="Calibri"/>
      <family val="2"/>
      <scheme val="minor"/>
    </font>
    <font>
      <b/>
      <sz val="8"/>
      <color indexed="8"/>
      <name val="Calibri"/>
      <family val="2"/>
      <scheme val="minor"/>
    </font>
    <font>
      <sz val="9"/>
      <color theme="1"/>
      <name val="Calibri"/>
      <family val="2"/>
      <scheme val="minor"/>
    </font>
    <font>
      <b/>
      <i/>
      <sz val="8"/>
      <color indexed="8"/>
      <name val="Calibri"/>
      <family val="2"/>
      <scheme val="minor"/>
    </font>
    <font>
      <i/>
      <sz val="8"/>
      <color indexed="8"/>
      <name val="Calibri"/>
      <family val="2"/>
      <scheme val="minor"/>
    </font>
    <font>
      <sz val="12"/>
      <color theme="1"/>
      <name val="Calibri"/>
      <family val="2"/>
      <scheme val="minor"/>
    </font>
    <font>
      <sz val="11"/>
      <name val="Calibri"/>
      <family val="2"/>
      <scheme val="minor"/>
    </font>
    <font>
      <sz val="11"/>
      <color indexed="8"/>
      <name val="Calibri"/>
      <family val="2"/>
      <scheme val="minor"/>
    </font>
    <font>
      <sz val="8"/>
      <color rgb="FF000000"/>
      <name val="Calibri"/>
      <family val="2"/>
    </font>
    <font>
      <sz val="8"/>
      <color theme="1"/>
      <name val="Calibri"/>
      <family val="2"/>
    </font>
    <font>
      <sz val="11"/>
      <color rgb="FF000000"/>
      <name val="Calibri"/>
      <family val="2"/>
    </font>
    <font>
      <sz val="8"/>
      <color indexed="8"/>
      <name val="Calibri"/>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style="thin">
        <color indexed="64"/>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s>
  <cellStyleXfs count="2">
    <xf numFmtId="0" fontId="0" fillId="0" borderId="0"/>
    <xf numFmtId="43" fontId="1" fillId="0" borderId="0" applyFont="0" applyFill="0" applyBorder="0" applyAlignment="0" applyProtection="0"/>
  </cellStyleXfs>
  <cellXfs count="269">
    <xf numFmtId="0" fontId="0" fillId="0" borderId="0" xfId="0"/>
    <xf numFmtId="0" fontId="2" fillId="0" borderId="0" xfId="0" applyFont="1" applyAlignment="1">
      <alignment horizontal="center"/>
    </xf>
    <xf numFmtId="0" fontId="3" fillId="0" borderId="0" xfId="0" applyFont="1" applyBorder="1"/>
    <xf numFmtId="0" fontId="3" fillId="0" borderId="0" xfId="0" applyFont="1"/>
    <xf numFmtId="0" fontId="2" fillId="0" borderId="0" xfId="0" applyFont="1" applyAlignment="1">
      <alignment horizontal="center" wrapText="1"/>
    </xf>
    <xf numFmtId="0" fontId="0" fillId="0" borderId="0" xfId="0" applyFont="1" applyAlignment="1">
      <alignment vertical="center"/>
    </xf>
    <xf numFmtId="0" fontId="0" fillId="0" borderId="0" xfId="0" applyFont="1" applyAlignment="1">
      <alignment horizontal="left"/>
    </xf>
    <xf numFmtId="0" fontId="0" fillId="0" borderId="0" xfId="0" applyFont="1"/>
    <xf numFmtId="0" fontId="0" fillId="0" borderId="0" xfId="0" applyFont="1" applyAlignment="1">
      <alignment horizontal="center"/>
    </xf>
    <xf numFmtId="0" fontId="0" fillId="0" borderId="0" xfId="0" applyFont="1" applyAlignment="1">
      <alignment horizontal="right"/>
    </xf>
    <xf numFmtId="0" fontId="0" fillId="0" borderId="0" xfId="0" applyFont="1" applyAlignment="1"/>
    <xf numFmtId="14" fontId="3" fillId="0" borderId="0" xfId="0" applyNumberFormat="1" applyFont="1" applyBorder="1"/>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4" fontId="4" fillId="2" borderId="4" xfId="0" applyNumberFormat="1" applyFont="1" applyFill="1" applyBorder="1" applyAlignment="1"/>
    <xf numFmtId="0" fontId="4" fillId="2" borderId="5" xfId="0" applyFont="1" applyFill="1" applyBorder="1" applyAlignment="1">
      <alignment horizontal="center" vertical="center"/>
    </xf>
    <xf numFmtId="164" fontId="5" fillId="0" borderId="5" xfId="0" applyNumberFormat="1" applyFont="1" applyBorder="1" applyAlignment="1" applyProtection="1">
      <alignment horizontal="left" wrapText="1"/>
      <protection locked="0"/>
    </xf>
    <xf numFmtId="0" fontId="6" fillId="3" borderId="5" xfId="0" applyFont="1" applyFill="1" applyBorder="1" applyAlignment="1">
      <alignment horizontal="left" wrapText="1"/>
    </xf>
    <xf numFmtId="0" fontId="6" fillId="3" borderId="5" xfId="0" applyFont="1" applyFill="1" applyBorder="1" applyAlignment="1">
      <alignment horizontal="left"/>
    </xf>
    <xf numFmtId="4" fontId="3" fillId="0" borderId="5" xfId="0" applyNumberFormat="1" applyFont="1" applyBorder="1" applyAlignment="1">
      <alignment horizontal="right"/>
    </xf>
    <xf numFmtId="4" fontId="3" fillId="0" borderId="5" xfId="0" applyNumberFormat="1" applyFont="1" applyBorder="1" applyAlignment="1"/>
    <xf numFmtId="0" fontId="6" fillId="0" borderId="5" xfId="0" applyFont="1" applyBorder="1" applyAlignment="1">
      <alignment horizontal="left"/>
    </xf>
    <xf numFmtId="43" fontId="5" fillId="3" borderId="0" xfId="1" applyFont="1" applyFill="1" applyBorder="1" applyAlignment="1"/>
    <xf numFmtId="0" fontId="7" fillId="3" borderId="5" xfId="0" applyFont="1" applyFill="1" applyBorder="1" applyAlignment="1">
      <alignment horizontal="left"/>
    </xf>
    <xf numFmtId="4" fontId="3" fillId="0" borderId="5" xfId="0" applyNumberFormat="1" applyFont="1" applyBorder="1" applyAlignment="1">
      <alignment horizontal="right" wrapText="1"/>
    </xf>
    <xf numFmtId="4" fontId="3" fillId="0" borderId="5" xfId="0" applyNumberFormat="1" applyFont="1" applyBorder="1" applyAlignment="1">
      <alignment horizontal="left"/>
    </xf>
    <xf numFmtId="4" fontId="8" fillId="0" borderId="5" xfId="0" applyNumberFormat="1" applyFont="1" applyFill="1" applyBorder="1" applyAlignment="1">
      <alignment horizontal="right"/>
    </xf>
    <xf numFmtId="0" fontId="7" fillId="0" borderId="5" xfId="0" applyFont="1" applyBorder="1" applyAlignment="1">
      <alignment horizontal="left"/>
    </xf>
    <xf numFmtId="4" fontId="8" fillId="3" borderId="5" xfId="0" applyNumberFormat="1" applyFont="1" applyFill="1" applyBorder="1" applyAlignment="1">
      <alignment horizontal="right"/>
    </xf>
    <xf numFmtId="164" fontId="5" fillId="0" borderId="1" xfId="0" applyNumberFormat="1" applyFont="1" applyBorder="1" applyAlignment="1" applyProtection="1">
      <alignment horizontal="left" wrapText="1"/>
      <protection locked="0"/>
    </xf>
    <xf numFmtId="164" fontId="5" fillId="0" borderId="0" xfId="0" applyNumberFormat="1" applyFont="1" applyBorder="1" applyAlignment="1" applyProtection="1">
      <alignment horizontal="left" wrapText="1"/>
      <protection locked="0"/>
    </xf>
    <xf numFmtId="165" fontId="5" fillId="0" borderId="5" xfId="0" applyNumberFormat="1" applyFont="1" applyBorder="1" applyAlignment="1" applyProtection="1">
      <alignment horizontal="left" wrapText="1" readingOrder="1"/>
      <protection locked="0"/>
    </xf>
    <xf numFmtId="0" fontId="5" fillId="0" borderId="6" xfId="0" applyFont="1" applyBorder="1" applyAlignment="1" applyProtection="1">
      <alignment wrapText="1" readingOrder="1"/>
      <protection locked="0"/>
    </xf>
    <xf numFmtId="0" fontId="5" fillId="0" borderId="7" xfId="0" applyFont="1" applyBorder="1" applyAlignment="1" applyProtection="1">
      <alignment vertical="top" wrapText="1" readingOrder="1"/>
      <protection locked="0"/>
    </xf>
    <xf numFmtId="0" fontId="9" fillId="0" borderId="8" xfId="0" applyFont="1" applyFill="1" applyBorder="1" applyAlignment="1" applyProtection="1">
      <alignment horizontal="left" wrapText="1"/>
      <protection locked="0"/>
    </xf>
    <xf numFmtId="166" fontId="5" fillId="0" borderId="7" xfId="0" applyNumberFormat="1" applyFont="1" applyBorder="1" applyAlignment="1" applyProtection="1">
      <alignment horizontal="right" wrapText="1" readingOrder="1"/>
      <protection locked="0"/>
    </xf>
    <xf numFmtId="0" fontId="9" fillId="0" borderId="0" xfId="0" applyFont="1" applyFill="1" applyBorder="1" applyAlignment="1">
      <alignment wrapText="1"/>
    </xf>
    <xf numFmtId="0" fontId="9" fillId="0" borderId="3" xfId="0" applyFont="1" applyFill="1" applyBorder="1" applyAlignment="1">
      <alignment wrapText="1"/>
    </xf>
    <xf numFmtId="0" fontId="9" fillId="0" borderId="5" xfId="0" applyFont="1" applyFill="1" applyBorder="1" applyAlignment="1">
      <alignment wrapText="1"/>
    </xf>
    <xf numFmtId="165" fontId="5" fillId="0" borderId="7" xfId="0" applyNumberFormat="1" applyFont="1" applyBorder="1" applyAlignment="1" applyProtection="1">
      <alignment horizontal="left" wrapText="1" readingOrder="1"/>
      <protection locked="0"/>
    </xf>
    <xf numFmtId="0" fontId="5" fillId="0" borderId="9" xfId="0" applyFont="1" applyBorder="1" applyAlignment="1" applyProtection="1">
      <alignment wrapText="1" readingOrder="1"/>
      <protection locked="0"/>
    </xf>
    <xf numFmtId="0" fontId="5" fillId="0" borderId="9" xfId="0" applyFont="1" applyBorder="1" applyAlignment="1" applyProtection="1">
      <alignment vertical="top" wrapText="1" readingOrder="1"/>
      <protection locked="0"/>
    </xf>
    <xf numFmtId="0" fontId="9" fillId="0" borderId="5" xfId="0" applyFont="1" applyFill="1" applyBorder="1" applyAlignment="1" applyProtection="1">
      <alignment horizontal="left" wrapText="1" readingOrder="1"/>
      <protection locked="0"/>
    </xf>
    <xf numFmtId="166" fontId="5" fillId="0" borderId="9" xfId="0" applyNumberFormat="1" applyFont="1" applyBorder="1" applyAlignment="1" applyProtection="1">
      <alignment horizontal="right" wrapText="1" readingOrder="1"/>
      <protection locked="0"/>
    </xf>
    <xf numFmtId="165" fontId="5" fillId="0" borderId="9" xfId="0" applyNumberFormat="1" applyFont="1" applyBorder="1" applyAlignment="1" applyProtection="1">
      <alignment horizontal="left" wrapText="1" readingOrder="1"/>
      <protection locked="0"/>
    </xf>
    <xf numFmtId="0" fontId="9" fillId="0" borderId="5" xfId="0" applyFont="1" applyFill="1" applyBorder="1" applyAlignment="1" applyProtection="1">
      <alignment horizontal="left" wrapText="1"/>
      <protection locked="0"/>
    </xf>
    <xf numFmtId="0" fontId="5" fillId="0" borderId="9" xfId="0" applyFont="1" applyBorder="1" applyAlignment="1" applyProtection="1">
      <alignment horizontal="left" wrapText="1" readingOrder="1"/>
      <protection locked="0"/>
    </xf>
    <xf numFmtId="166" fontId="5" fillId="0" borderId="5" xfId="0" applyNumberFormat="1" applyFont="1" applyBorder="1" applyAlignment="1" applyProtection="1">
      <alignment horizontal="right" wrapText="1" readingOrder="1"/>
      <protection locked="0"/>
    </xf>
    <xf numFmtId="0" fontId="9" fillId="3" borderId="5" xfId="0" applyFont="1" applyFill="1" applyBorder="1" applyAlignment="1" applyProtection="1">
      <alignment horizontal="left" wrapText="1"/>
      <protection locked="0"/>
    </xf>
    <xf numFmtId="0" fontId="9" fillId="3" borderId="0" xfId="0" applyFont="1" applyFill="1" applyBorder="1" applyAlignment="1">
      <alignment wrapText="1"/>
    </xf>
    <xf numFmtId="0" fontId="9" fillId="0" borderId="5" xfId="0" applyFont="1" applyBorder="1" applyAlignment="1" applyProtection="1">
      <alignment horizontal="left" wrapText="1"/>
      <protection locked="0"/>
    </xf>
    <xf numFmtId="0" fontId="9" fillId="0" borderId="0" xfId="0" applyFont="1" applyBorder="1" applyAlignment="1">
      <alignment wrapText="1"/>
    </xf>
    <xf numFmtId="165" fontId="5" fillId="0" borderId="10" xfId="0" applyNumberFormat="1" applyFont="1" applyBorder="1" applyAlignment="1" applyProtection="1">
      <alignment horizontal="left" wrapText="1" readingOrder="1"/>
      <protection locked="0"/>
    </xf>
    <xf numFmtId="0" fontId="5" fillId="0" borderId="10" xfId="0" applyFont="1" applyBorder="1" applyAlignment="1" applyProtection="1">
      <alignment wrapText="1" readingOrder="1"/>
      <protection locked="0"/>
    </xf>
    <xf numFmtId="0" fontId="5" fillId="0" borderId="10" xfId="0" applyFont="1" applyBorder="1" applyAlignment="1" applyProtection="1">
      <alignment vertical="top" wrapText="1" readingOrder="1"/>
      <protection locked="0"/>
    </xf>
    <xf numFmtId="0" fontId="5" fillId="0" borderId="10" xfId="0" applyFont="1" applyBorder="1" applyAlignment="1" applyProtection="1">
      <alignment horizontal="left" wrapText="1" readingOrder="1"/>
      <protection locked="0"/>
    </xf>
    <xf numFmtId="0" fontId="9" fillId="0" borderId="4" xfId="0" applyFont="1" applyBorder="1" applyAlignment="1" applyProtection="1">
      <alignment horizontal="left" wrapText="1"/>
      <protection locked="0"/>
    </xf>
    <xf numFmtId="0" fontId="9" fillId="0" borderId="5" xfId="0" applyFont="1" applyBorder="1" applyAlignment="1" applyProtection="1">
      <alignment horizontal="left" readingOrder="1"/>
      <protection locked="0"/>
    </xf>
    <xf numFmtId="165" fontId="5" fillId="0" borderId="0" xfId="0" applyNumberFormat="1" applyFont="1" applyBorder="1" applyAlignment="1" applyProtection="1">
      <alignment horizontal="left" readingOrder="1"/>
      <protection locked="0"/>
    </xf>
    <xf numFmtId="0" fontId="5" fillId="0" borderId="0" xfId="0" applyFont="1" applyBorder="1" applyAlignment="1" applyProtection="1">
      <alignment wrapText="1"/>
      <protection locked="0"/>
    </xf>
    <xf numFmtId="0" fontId="5" fillId="0" borderId="0" xfId="0" applyFont="1" applyBorder="1" applyAlignment="1" applyProtection="1">
      <alignment vertical="top" wrapText="1" readingOrder="1"/>
      <protection locked="0"/>
    </xf>
    <xf numFmtId="0" fontId="9" fillId="0" borderId="0" xfId="0" applyFont="1" applyBorder="1" applyAlignment="1" applyProtection="1">
      <alignment horizontal="left" readingOrder="1"/>
      <protection locked="0"/>
    </xf>
    <xf numFmtId="166" fontId="5" fillId="0" borderId="0" xfId="0" applyNumberFormat="1" applyFont="1" applyBorder="1" applyAlignment="1" applyProtection="1">
      <alignment horizontal="right" wrapText="1" readingOrder="1"/>
      <protection locked="0"/>
    </xf>
    <xf numFmtId="4" fontId="3" fillId="0" borderId="0" xfId="0" applyNumberFormat="1" applyFont="1" applyBorder="1" applyAlignment="1">
      <alignment readingOrder="1"/>
    </xf>
    <xf numFmtId="0" fontId="4" fillId="2" borderId="5" xfId="0" applyFont="1" applyFill="1" applyBorder="1" applyAlignment="1">
      <alignment horizontal="center" vertical="center" readingOrder="1"/>
    </xf>
    <xf numFmtId="0" fontId="6" fillId="2" borderId="5" xfId="0" applyFont="1" applyFill="1" applyBorder="1" applyAlignment="1">
      <alignment vertical="center" readingOrder="1"/>
    </xf>
    <xf numFmtId="0" fontId="6" fillId="2" borderId="5" xfId="0" applyFont="1" applyFill="1" applyBorder="1" applyAlignment="1"/>
    <xf numFmtId="4" fontId="6" fillId="2" borderId="5" xfId="0" applyNumberFormat="1" applyFont="1" applyFill="1" applyBorder="1" applyAlignment="1">
      <alignment readingOrder="1"/>
    </xf>
    <xf numFmtId="0" fontId="4" fillId="2" borderId="5" xfId="0" applyFont="1" applyFill="1" applyBorder="1" applyAlignment="1">
      <alignment horizontal="center" vertical="center" readingOrder="1"/>
    </xf>
    <xf numFmtId="0" fontId="3" fillId="0" borderId="0" xfId="0" applyFont="1" applyBorder="1" applyAlignment="1">
      <alignment horizontal="center"/>
    </xf>
    <xf numFmtId="0" fontId="3" fillId="0" borderId="0" xfId="0" applyFont="1" applyAlignment="1">
      <alignment horizontal="center"/>
    </xf>
    <xf numFmtId="14" fontId="7" fillId="3" borderId="5" xfId="0" applyNumberFormat="1" applyFont="1" applyFill="1" applyBorder="1" applyAlignment="1">
      <alignment horizontal="left" readingOrder="1"/>
    </xf>
    <xf numFmtId="0" fontId="7" fillId="3" borderId="5" xfId="0" applyFont="1" applyFill="1" applyBorder="1" applyAlignment="1">
      <alignment horizontal="left" readingOrder="1"/>
    </xf>
    <xf numFmtId="4" fontId="11" fillId="3" borderId="5" xfId="0" applyNumberFormat="1" applyFont="1" applyFill="1" applyBorder="1" applyAlignment="1">
      <alignment horizontal="right" readingOrder="1"/>
    </xf>
    <xf numFmtId="4" fontId="8" fillId="0" borderId="5" xfId="0" applyNumberFormat="1" applyFont="1" applyBorder="1" applyAlignment="1">
      <alignment horizontal="right" readingOrder="1"/>
    </xf>
    <xf numFmtId="4" fontId="11" fillId="3" borderId="5" xfId="0" applyNumberFormat="1" applyFont="1" applyFill="1" applyBorder="1" applyAlignment="1">
      <alignment readingOrder="1"/>
    </xf>
    <xf numFmtId="164" fontId="11" fillId="0" borderId="5" xfId="0" applyNumberFormat="1" applyFont="1" applyBorder="1" applyAlignment="1" applyProtection="1">
      <alignment horizontal="left" readingOrder="1"/>
      <protection locked="0"/>
    </xf>
    <xf numFmtId="0" fontId="5" fillId="0" borderId="5" xfId="0" applyFont="1" applyBorder="1" applyAlignment="1" applyProtection="1">
      <alignment horizontal="left"/>
      <protection locked="0"/>
    </xf>
    <xf numFmtId="4" fontId="11" fillId="3" borderId="5" xfId="0" applyNumberFormat="1" applyFont="1" applyFill="1" applyBorder="1" applyAlignment="1">
      <alignment horizontal="center" readingOrder="1"/>
    </xf>
    <xf numFmtId="4" fontId="11" fillId="3" borderId="5" xfId="0" applyNumberFormat="1" applyFont="1" applyFill="1" applyBorder="1" applyAlignment="1">
      <alignment horizontal="right" wrapText="1" readingOrder="1"/>
    </xf>
    <xf numFmtId="165" fontId="11" fillId="0" borderId="5" xfId="0" applyNumberFormat="1" applyFont="1" applyBorder="1" applyAlignment="1" applyProtection="1">
      <alignment horizontal="left" readingOrder="1"/>
      <protection locked="0"/>
    </xf>
    <xf numFmtId="0" fontId="6" fillId="3" borderId="5" xfId="0" applyFont="1" applyFill="1" applyBorder="1" applyAlignment="1">
      <alignment horizontal="left" readingOrder="1"/>
    </xf>
    <xf numFmtId="4" fontId="8" fillId="0" borderId="5" xfId="0" applyNumberFormat="1" applyFont="1" applyBorder="1" applyAlignment="1">
      <alignment horizontal="right" vertical="top" readingOrder="1"/>
    </xf>
    <xf numFmtId="0" fontId="7" fillId="0" borderId="5" xfId="0" applyFont="1" applyBorder="1" applyAlignment="1">
      <alignment horizontal="left" readingOrder="1"/>
    </xf>
    <xf numFmtId="4" fontId="8" fillId="0" borderId="5" xfId="0" applyNumberFormat="1" applyFont="1" applyBorder="1" applyAlignment="1">
      <alignment horizontal="right" wrapText="1" readingOrder="1"/>
    </xf>
    <xf numFmtId="0" fontId="3" fillId="0" borderId="0" xfId="0" applyFont="1" applyBorder="1" applyAlignment="1"/>
    <xf numFmtId="0" fontId="11" fillId="0" borderId="5" xfId="0" applyFont="1" applyBorder="1" applyAlignment="1" applyProtection="1">
      <alignment horizontal="left" readingOrder="1"/>
      <protection locked="0"/>
    </xf>
    <xf numFmtId="0" fontId="3" fillId="0" borderId="0" xfId="0" applyFont="1" applyBorder="1" applyAlignment="1">
      <alignment wrapText="1" readingOrder="1"/>
    </xf>
    <xf numFmtId="0" fontId="3" fillId="0" borderId="0" xfId="0" applyFont="1" applyBorder="1" applyAlignment="1">
      <alignment readingOrder="1"/>
    </xf>
    <xf numFmtId="0" fontId="3" fillId="0" borderId="0" xfId="0" applyFont="1" applyBorder="1" applyAlignment="1">
      <alignment vertical="top" wrapText="1" readingOrder="1"/>
    </xf>
    <xf numFmtId="0" fontId="3" fillId="0" borderId="0" xfId="0" applyFont="1" applyAlignment="1">
      <alignment wrapText="1" readingOrder="1"/>
    </xf>
    <xf numFmtId="0" fontId="3" fillId="0" borderId="0" xfId="0" applyFont="1" applyBorder="1" applyAlignment="1">
      <alignment horizontal="right" wrapText="1" readingOrder="1"/>
    </xf>
    <xf numFmtId="0" fontId="11" fillId="0" borderId="5" xfId="0" applyFont="1" applyBorder="1" applyAlignment="1" applyProtection="1">
      <alignment horizontal="left" wrapText="1" readingOrder="1"/>
      <protection locked="0"/>
    </xf>
    <xf numFmtId="0" fontId="11" fillId="0" borderId="4" xfId="0" applyFont="1" applyBorder="1" applyAlignment="1" applyProtection="1">
      <alignment horizontal="left" wrapText="1" readingOrder="1"/>
      <protection locked="0"/>
    </xf>
    <xf numFmtId="166" fontId="5" fillId="0" borderId="10" xfId="0" applyNumberFormat="1" applyFont="1" applyBorder="1" applyAlignment="1" applyProtection="1">
      <alignment horizontal="right" wrapText="1" readingOrder="1"/>
      <protection locked="0"/>
    </xf>
    <xf numFmtId="14" fontId="8" fillId="0" borderId="5" xfId="0" applyNumberFormat="1" applyFont="1" applyBorder="1" applyAlignment="1">
      <alignment horizontal="left" readingOrder="1"/>
    </xf>
    <xf numFmtId="0" fontId="8" fillId="0" borderId="5" xfId="0" applyFont="1" applyBorder="1"/>
    <xf numFmtId="0" fontId="5" fillId="0" borderId="5" xfId="0" applyFont="1" applyBorder="1" applyAlignment="1" applyProtection="1">
      <alignment vertical="top" wrapText="1" readingOrder="1"/>
      <protection locked="0"/>
    </xf>
    <xf numFmtId="0" fontId="11" fillId="0" borderId="8" xfId="0" applyFont="1" applyBorder="1" applyAlignment="1" applyProtection="1">
      <alignment horizontal="left" wrapText="1" readingOrder="1"/>
      <protection locked="0"/>
    </xf>
    <xf numFmtId="165" fontId="11" fillId="0" borderId="0" xfId="0" applyNumberFormat="1" applyFont="1" applyBorder="1" applyAlignment="1" applyProtection="1">
      <alignment horizontal="left" wrapText="1"/>
      <protection locked="0"/>
    </xf>
    <xf numFmtId="0" fontId="5" fillId="0" borderId="0" xfId="0" applyFont="1" applyBorder="1" applyAlignment="1" applyProtection="1">
      <alignment horizontal="left" wrapText="1" readingOrder="1"/>
      <protection locked="0"/>
    </xf>
    <xf numFmtId="0" fontId="11" fillId="0" borderId="0" xfId="0" applyFont="1" applyBorder="1" applyAlignment="1" applyProtection="1">
      <alignment horizontal="left" wrapText="1" readingOrder="1"/>
      <protection locked="0"/>
    </xf>
    <xf numFmtId="4" fontId="11" fillId="3" borderId="0" xfId="0" applyNumberFormat="1" applyFont="1" applyFill="1" applyBorder="1" applyAlignment="1"/>
    <xf numFmtId="0" fontId="4" fillId="2" borderId="5" xfId="0" applyFont="1" applyFill="1" applyBorder="1" applyAlignment="1">
      <alignment horizontal="center" vertical="center"/>
    </xf>
    <xf numFmtId="4" fontId="4" fillId="2" borderId="5" xfId="0" applyNumberFormat="1" applyFont="1" applyFill="1" applyBorder="1" applyAlignment="1"/>
    <xf numFmtId="0" fontId="6" fillId="0" borderId="5" xfId="0" applyFont="1" applyFill="1" applyBorder="1" applyAlignment="1">
      <alignment horizontal="center" vertical="center"/>
    </xf>
    <xf numFmtId="0" fontId="6" fillId="0" borderId="5" xfId="0" applyFont="1" applyFill="1" applyBorder="1" applyAlignment="1">
      <alignment horizontal="left" wrapText="1"/>
    </xf>
    <xf numFmtId="0" fontId="6" fillId="0" borderId="5" xfId="0" applyFont="1" applyFill="1" applyBorder="1" applyAlignment="1">
      <alignment vertical="center"/>
    </xf>
    <xf numFmtId="43" fontId="11" fillId="0" borderId="5" xfId="1" applyFont="1" applyFill="1" applyBorder="1" applyAlignment="1">
      <alignment horizontal="center"/>
    </xf>
    <xf numFmtId="0" fontId="3" fillId="0" borderId="5" xfId="0" applyFont="1" applyFill="1" applyBorder="1" applyAlignment="1">
      <alignment horizontal="right"/>
    </xf>
    <xf numFmtId="43" fontId="3" fillId="0" borderId="5" xfId="0" applyNumberFormat="1" applyFont="1" applyFill="1" applyBorder="1" applyAlignment="1"/>
    <xf numFmtId="4" fontId="11" fillId="0" borderId="5" xfId="0" applyNumberFormat="1" applyFont="1" applyBorder="1" applyAlignment="1">
      <alignment horizontal="right"/>
    </xf>
    <xf numFmtId="4" fontId="8" fillId="0" borderId="5" xfId="0" applyNumberFormat="1" applyFont="1" applyBorder="1" applyAlignment="1">
      <alignment horizontal="right"/>
    </xf>
    <xf numFmtId="43" fontId="3" fillId="0" borderId="0" xfId="1" applyFont="1" applyBorder="1"/>
    <xf numFmtId="4" fontId="3" fillId="0" borderId="5" xfId="0" applyNumberFormat="1" applyFont="1" applyFill="1" applyBorder="1" applyAlignment="1">
      <alignment horizontal="right"/>
    </xf>
    <xf numFmtId="0" fontId="3" fillId="3" borderId="5" xfId="0" applyFont="1" applyFill="1" applyBorder="1" applyAlignment="1">
      <alignment horizontal="left" wrapText="1"/>
    </xf>
    <xf numFmtId="165" fontId="11" fillId="0" borderId="5" xfId="0" applyNumberFormat="1" applyFont="1" applyBorder="1" applyAlignment="1" applyProtection="1">
      <alignment horizontal="left" wrapText="1"/>
      <protection locked="0"/>
    </xf>
    <xf numFmtId="0" fontId="5" fillId="0" borderId="5" xfId="0" applyFont="1" applyBorder="1" applyAlignment="1" applyProtection="1">
      <alignment horizontal="left" wrapText="1"/>
      <protection locked="0"/>
    </xf>
    <xf numFmtId="0" fontId="12" fillId="0" borderId="5" xfId="0" applyFont="1" applyBorder="1" applyAlignment="1" applyProtection="1">
      <alignment horizontal="left" wrapText="1" readingOrder="1"/>
      <protection locked="0"/>
    </xf>
    <xf numFmtId="0" fontId="12" fillId="0" borderId="9" xfId="0" applyFont="1" applyBorder="1" applyAlignment="1" applyProtection="1">
      <alignment vertical="center" readingOrder="1"/>
      <protection locked="0"/>
    </xf>
    <xf numFmtId="43" fontId="11" fillId="0" borderId="5" xfId="1" applyFont="1" applyBorder="1" applyAlignment="1" applyProtection="1">
      <alignment horizontal="left" wrapText="1" readingOrder="1"/>
      <protection locked="0"/>
    </xf>
    <xf numFmtId="0" fontId="5" fillId="0" borderId="9" xfId="0" applyFont="1" applyBorder="1" applyAlignment="1" applyProtection="1">
      <alignment horizontal="left" vertical="top" wrapText="1" readingOrder="1"/>
      <protection locked="0"/>
    </xf>
    <xf numFmtId="0" fontId="3" fillId="0" borderId="0" xfId="0" applyFont="1" applyBorder="1" applyAlignment="1">
      <alignment wrapText="1"/>
    </xf>
    <xf numFmtId="0" fontId="3" fillId="0" borderId="0" xfId="0" applyFont="1" applyBorder="1" applyAlignment="1">
      <alignment vertical="top"/>
    </xf>
    <xf numFmtId="0" fontId="3" fillId="0" borderId="0" xfId="0" applyFont="1" applyBorder="1" applyAlignment="1">
      <alignment horizontal="left"/>
    </xf>
    <xf numFmtId="165" fontId="5" fillId="3" borderId="9" xfId="0" applyNumberFormat="1" applyFont="1" applyFill="1" applyBorder="1" applyAlignment="1" applyProtection="1">
      <alignment horizontal="left" wrapText="1" readingOrder="1"/>
      <protection locked="0"/>
    </xf>
    <xf numFmtId="0" fontId="5" fillId="3" borderId="9" xfId="0" applyFont="1" applyFill="1" applyBorder="1" applyAlignment="1" applyProtection="1">
      <alignment wrapText="1" readingOrder="1"/>
      <protection locked="0"/>
    </xf>
    <xf numFmtId="0" fontId="5" fillId="3" borderId="5" xfId="0" applyFont="1" applyFill="1" applyBorder="1" applyAlignment="1" applyProtection="1">
      <alignment vertical="top" wrapText="1" readingOrder="1"/>
      <protection locked="0"/>
    </xf>
    <xf numFmtId="0" fontId="11" fillId="3" borderId="5" xfId="0" applyFont="1" applyFill="1" applyBorder="1" applyAlignment="1" applyProtection="1">
      <alignment horizontal="left" wrapText="1" readingOrder="1"/>
      <protection locked="0"/>
    </xf>
    <xf numFmtId="166" fontId="5" fillId="3" borderId="9" xfId="0" applyNumberFormat="1" applyFont="1" applyFill="1" applyBorder="1" applyAlignment="1" applyProtection="1">
      <alignment horizontal="right" wrapText="1" readingOrder="1"/>
      <protection locked="0"/>
    </xf>
    <xf numFmtId="14" fontId="3" fillId="0" borderId="0" xfId="0" applyNumberFormat="1" applyFont="1" applyBorder="1" applyAlignment="1">
      <alignment horizontal="left"/>
    </xf>
    <xf numFmtId="165" fontId="11" fillId="0" borderId="4" xfId="0" applyNumberFormat="1" applyFont="1" applyBorder="1" applyAlignment="1" applyProtection="1">
      <alignment horizontal="left" wrapText="1"/>
      <protection locked="0"/>
    </xf>
    <xf numFmtId="43" fontId="3" fillId="0" borderId="4" xfId="0" applyNumberFormat="1" applyFont="1" applyFill="1" applyBorder="1" applyAlignment="1"/>
    <xf numFmtId="165" fontId="5" fillId="0" borderId="11" xfId="0" applyNumberFormat="1" applyFont="1" applyBorder="1" applyAlignment="1" applyProtection="1">
      <alignment horizontal="left" wrapText="1" readingOrder="1"/>
      <protection locked="0"/>
    </xf>
    <xf numFmtId="0" fontId="5" fillId="0" borderId="5" xfId="0" applyFont="1" applyBorder="1" applyAlignment="1" applyProtection="1">
      <alignment wrapText="1" readingOrder="1"/>
      <protection locked="0"/>
    </xf>
    <xf numFmtId="0" fontId="10" fillId="0" borderId="0" xfId="0" applyFont="1" applyBorder="1" applyAlignment="1" applyProtection="1">
      <alignment vertical="top" wrapText="1" readingOrder="1"/>
      <protection locked="0"/>
    </xf>
    <xf numFmtId="43" fontId="3" fillId="0" borderId="0" xfId="0" applyNumberFormat="1" applyFont="1" applyFill="1" applyBorder="1" applyAlignment="1"/>
    <xf numFmtId="0" fontId="3" fillId="0" borderId="0" xfId="0" applyFont="1" applyFill="1" applyBorder="1"/>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right"/>
    </xf>
    <xf numFmtId="0" fontId="3" fillId="0" borderId="0" xfId="0" applyFont="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3" fillId="0" borderId="5" xfId="0" applyFont="1" applyBorder="1" applyAlignment="1">
      <alignment horizontal="left"/>
    </xf>
    <xf numFmtId="39" fontId="3" fillId="0" borderId="5" xfId="1" applyNumberFormat="1" applyFont="1" applyBorder="1" applyAlignment="1">
      <alignment horizontal="right"/>
    </xf>
    <xf numFmtId="43" fontId="3" fillId="0" borderId="5" xfId="1" applyFont="1" applyBorder="1" applyAlignment="1"/>
    <xf numFmtId="164" fontId="11" fillId="0" borderId="5" xfId="0" applyNumberFormat="1" applyFont="1" applyBorder="1" applyAlignment="1" applyProtection="1">
      <alignment horizontal="left" wrapText="1"/>
      <protection locked="0"/>
    </xf>
    <xf numFmtId="164" fontId="11" fillId="0" borderId="0" xfId="0" applyNumberFormat="1" applyFont="1" applyBorder="1" applyAlignment="1" applyProtection="1">
      <alignment horizontal="left" wrapText="1"/>
      <protection locked="0"/>
    </xf>
    <xf numFmtId="0" fontId="6" fillId="3" borderId="0" xfId="0" applyFont="1" applyFill="1" applyBorder="1" applyAlignment="1">
      <alignment horizontal="left"/>
    </xf>
    <xf numFmtId="4" fontId="3" fillId="0" borderId="0" xfId="0" applyNumberFormat="1" applyFont="1" applyBorder="1" applyAlignment="1">
      <alignment horizontal="left"/>
    </xf>
    <xf numFmtId="4" fontId="8" fillId="0" borderId="0" xfId="0" applyNumberFormat="1" applyFont="1" applyBorder="1" applyAlignment="1">
      <alignment horizontal="right"/>
    </xf>
    <xf numFmtId="43" fontId="3" fillId="0" borderId="0" xfId="1" applyFont="1" applyBorder="1" applyAlignment="1"/>
    <xf numFmtId="0" fontId="0" fillId="0" borderId="0" xfId="0" applyFont="1" applyBorder="1"/>
    <xf numFmtId="0" fontId="0" fillId="0" borderId="0" xfId="0" applyFont="1" applyFill="1" applyBorder="1"/>
    <xf numFmtId="0" fontId="0" fillId="0" borderId="0" xfId="0" applyFont="1" applyFill="1"/>
    <xf numFmtId="0" fontId="0" fillId="0" borderId="0" xfId="0" applyFont="1" applyAlignment="1">
      <alignment horizontal="left" vertical="center"/>
    </xf>
    <xf numFmtId="0" fontId="13" fillId="0" borderId="0" xfId="0" applyFont="1" applyBorder="1"/>
    <xf numFmtId="0" fontId="13" fillId="0" borderId="0" xfId="0" applyFont="1"/>
    <xf numFmtId="166" fontId="5" fillId="0" borderId="5" xfId="0" applyNumberFormat="1" applyFont="1" applyBorder="1" applyAlignment="1" applyProtection="1">
      <alignment wrapText="1"/>
      <protection locked="0"/>
    </xf>
    <xf numFmtId="4" fontId="3" fillId="0" borderId="0" xfId="0" applyNumberFormat="1" applyFont="1" applyBorder="1" applyAlignment="1">
      <alignment horizontal="right"/>
    </xf>
    <xf numFmtId="0" fontId="9" fillId="0" borderId="0" xfId="0" applyFont="1" applyBorder="1"/>
    <xf numFmtId="0" fontId="6" fillId="3" borderId="0" xfId="0" applyFont="1" applyFill="1" applyBorder="1" applyAlignment="1">
      <alignment horizontal="left" wrapText="1"/>
    </xf>
    <xf numFmtId="39" fontId="3" fillId="0" borderId="0" xfId="1" applyNumberFormat="1" applyFont="1" applyBorder="1" applyAlignment="1">
      <alignment horizontal="center"/>
    </xf>
    <xf numFmtId="39" fontId="3" fillId="0" borderId="0" xfId="1" applyNumberFormat="1" applyFont="1" applyBorder="1" applyAlignment="1">
      <alignment horizontal="right"/>
    </xf>
    <xf numFmtId="166" fontId="5" fillId="0" borderId="5" xfId="0" applyNumberFormat="1" applyFont="1" applyBorder="1" applyAlignment="1" applyProtection="1">
      <alignment horizontal="left" wrapText="1"/>
      <protection locked="0"/>
    </xf>
    <xf numFmtId="166" fontId="5" fillId="0" borderId="5" xfId="0" applyNumberFormat="1" applyFont="1" applyBorder="1" applyAlignment="1" applyProtection="1">
      <alignment horizontal="right" wrapText="1"/>
      <protection locked="0"/>
    </xf>
    <xf numFmtId="14" fontId="11" fillId="0" borderId="5" xfId="0" applyNumberFormat="1" applyFont="1" applyBorder="1" applyAlignment="1">
      <alignment horizontal="left" wrapText="1"/>
    </xf>
    <xf numFmtId="0" fontId="3" fillId="0" borderId="5" xfId="0" applyFont="1" applyBorder="1" applyAlignment="1">
      <alignment horizontal="left" wrapText="1"/>
    </xf>
    <xf numFmtId="4" fontId="5" fillId="3" borderId="5" xfId="0" applyNumberFormat="1" applyFont="1" applyFill="1" applyBorder="1" applyAlignment="1">
      <alignment horizontal="right"/>
    </xf>
    <xf numFmtId="43" fontId="11" fillId="0" borderId="5" xfId="1" applyFont="1" applyBorder="1" applyAlignment="1">
      <alignment horizontal="right" wrapText="1"/>
    </xf>
    <xf numFmtId="43" fontId="3" fillId="0" borderId="5" xfId="0" applyNumberFormat="1" applyFont="1" applyBorder="1" applyAlignment="1">
      <alignment horizontal="right" wrapText="1"/>
    </xf>
    <xf numFmtId="4" fontId="14" fillId="3" borderId="5" xfId="0" applyNumberFormat="1" applyFont="1" applyFill="1" applyBorder="1" applyAlignment="1">
      <alignment horizontal="right"/>
    </xf>
    <xf numFmtId="14" fontId="11" fillId="0" borderId="4" xfId="0" applyNumberFormat="1" applyFont="1" applyBorder="1" applyAlignment="1">
      <alignment horizontal="left" wrapText="1"/>
    </xf>
    <xf numFmtId="0" fontId="3" fillId="0" borderId="0" xfId="0" applyFont="1" applyBorder="1" applyAlignment="1">
      <alignment horizontal="left" wrapText="1"/>
    </xf>
    <xf numFmtId="4" fontId="15" fillId="3" borderId="5" xfId="0" applyNumberFormat="1" applyFont="1" applyFill="1" applyBorder="1" applyAlignment="1">
      <alignment horizontal="right"/>
    </xf>
    <xf numFmtId="0" fontId="3" fillId="3" borderId="5" xfId="0" applyFont="1" applyFill="1" applyBorder="1" applyAlignment="1">
      <alignment horizontal="left"/>
    </xf>
    <xf numFmtId="0" fontId="7" fillId="3" borderId="5" xfId="0" applyFont="1" applyFill="1" applyBorder="1" applyAlignment="1">
      <alignment horizontal="left" wrapText="1"/>
    </xf>
    <xf numFmtId="49" fontId="3" fillId="3" borderId="5" xfId="0" quotePrefix="1" applyNumberFormat="1" applyFont="1" applyFill="1" applyBorder="1" applyAlignment="1">
      <alignment horizontal="left"/>
    </xf>
    <xf numFmtId="0" fontId="3" fillId="3" borderId="5" xfId="0" applyFont="1" applyFill="1" applyBorder="1" applyAlignment="1">
      <alignment horizontal="left" vertical="top" wrapText="1"/>
    </xf>
    <xf numFmtId="43" fontId="3" fillId="3" borderId="5" xfId="1" applyFont="1" applyFill="1" applyBorder="1" applyAlignment="1">
      <alignment horizontal="right" wrapText="1"/>
    </xf>
    <xf numFmtId="2" fontId="3" fillId="3" borderId="5" xfId="1" applyNumberFormat="1" applyFont="1" applyFill="1" applyBorder="1" applyAlignment="1">
      <alignment horizontal="right" wrapText="1"/>
    </xf>
    <xf numFmtId="165" fontId="5" fillId="0" borderId="5" xfId="0" applyNumberFormat="1" applyFont="1" applyFill="1" applyBorder="1" applyAlignment="1" applyProtection="1">
      <alignment horizontal="left" wrapText="1" readingOrder="1"/>
      <protection locked="0"/>
    </xf>
    <xf numFmtId="49" fontId="3" fillId="0" borderId="5" xfId="0" quotePrefix="1" applyNumberFormat="1" applyFont="1" applyFill="1" applyBorder="1" applyAlignment="1">
      <alignment horizontal="left"/>
    </xf>
    <xf numFmtId="0" fontId="3" fillId="0" borderId="5" xfId="0" applyFont="1" applyFill="1" applyBorder="1" applyAlignment="1">
      <alignment horizontal="left" vertical="top" wrapText="1"/>
    </xf>
    <xf numFmtId="0" fontId="3" fillId="0" borderId="5" xfId="0" applyFont="1" applyFill="1" applyBorder="1" applyAlignment="1">
      <alignment horizontal="center" wrapText="1"/>
    </xf>
    <xf numFmtId="4" fontId="3" fillId="0" borderId="5" xfId="0" applyNumberFormat="1" applyFont="1" applyFill="1" applyBorder="1" applyAlignment="1">
      <alignment horizontal="right" wrapText="1"/>
    </xf>
    <xf numFmtId="165" fontId="5" fillId="0" borderId="0" xfId="0" applyNumberFormat="1" applyFont="1" applyBorder="1" applyAlignment="1" applyProtection="1">
      <alignment horizontal="left" wrapText="1" readingOrder="1"/>
      <protection locked="0"/>
    </xf>
    <xf numFmtId="49" fontId="3" fillId="3" borderId="0" xfId="0" quotePrefix="1" applyNumberFormat="1" applyFont="1" applyFill="1" applyBorder="1" applyAlignment="1">
      <alignment horizontal="left"/>
    </xf>
    <xf numFmtId="0" fontId="16" fillId="3" borderId="0" xfId="0" applyFont="1" applyFill="1" applyBorder="1" applyAlignment="1">
      <alignment horizontal="left" vertical="center" wrapText="1"/>
    </xf>
    <xf numFmtId="0" fontId="3" fillId="0" borderId="0" xfId="0" applyFont="1" applyBorder="1" applyAlignment="1">
      <alignment horizontal="center" wrapText="1"/>
    </xf>
    <xf numFmtId="4" fontId="3" fillId="3" borderId="0" xfId="0" applyNumberFormat="1" applyFont="1" applyFill="1" applyBorder="1" applyAlignment="1">
      <alignment horizontal="right" wrapText="1"/>
    </xf>
    <xf numFmtId="43" fontId="3" fillId="0" borderId="0" xfId="0" applyNumberFormat="1" applyFont="1" applyBorder="1" applyAlignment="1">
      <alignment horizontal="right" wrapText="1"/>
    </xf>
    <xf numFmtId="0" fontId="5" fillId="0" borderId="0" xfId="0" applyFont="1" applyBorder="1" applyAlignment="1" applyProtection="1">
      <alignment horizontal="left" wrapText="1"/>
      <protection locked="0"/>
    </xf>
    <xf numFmtId="0" fontId="3" fillId="0" borderId="0" xfId="0" applyFont="1" applyBorder="1" applyAlignment="1">
      <alignment horizontal="right"/>
    </xf>
    <xf numFmtId="4" fontId="4" fillId="2" borderId="5" xfId="0" applyNumberFormat="1" applyFont="1" applyFill="1" applyBorder="1" applyAlignment="1">
      <alignment horizontal="right"/>
    </xf>
    <xf numFmtId="14" fontId="5" fillId="0" borderId="5" xfId="0" applyNumberFormat="1" applyFont="1" applyBorder="1" applyAlignment="1" applyProtection="1">
      <alignment horizontal="left" wrapText="1"/>
      <protection locked="0"/>
    </xf>
    <xf numFmtId="4" fontId="3" fillId="0" borderId="5" xfId="0" applyNumberFormat="1" applyFont="1" applyBorder="1" applyAlignment="1">
      <alignment horizontal="left" wrapText="1"/>
    </xf>
    <xf numFmtId="0" fontId="5" fillId="3" borderId="0" xfId="0" applyFont="1" applyFill="1" applyBorder="1" applyAlignment="1" applyProtection="1">
      <alignment horizontal="left" wrapText="1" readingOrder="1"/>
      <protection locked="0"/>
    </xf>
    <xf numFmtId="4" fontId="3" fillId="0" borderId="0" xfId="0" applyNumberFormat="1" applyFont="1" applyBorder="1" applyAlignment="1">
      <alignment horizontal="center" wrapText="1"/>
    </xf>
    <xf numFmtId="166" fontId="5" fillId="0" borderId="0" xfId="0" applyNumberFormat="1" applyFont="1" applyBorder="1" applyAlignment="1" applyProtection="1">
      <alignment horizontal="right" wrapText="1"/>
      <protection locked="0"/>
    </xf>
    <xf numFmtId="4" fontId="3" fillId="0" borderId="0" xfId="0" applyNumberFormat="1" applyFont="1" applyBorder="1" applyAlignment="1">
      <alignment wrapText="1"/>
    </xf>
    <xf numFmtId="0" fontId="0" fillId="0" borderId="0" xfId="0" applyFont="1" applyBorder="1" applyAlignment="1">
      <alignment wrapText="1"/>
    </xf>
    <xf numFmtId="164" fontId="17" fillId="0" borderId="0" xfId="0" applyNumberFormat="1" applyFont="1" applyBorder="1" applyAlignment="1" applyProtection="1">
      <alignment horizontal="left" wrapText="1"/>
      <protection locked="0"/>
    </xf>
    <xf numFmtId="0" fontId="18" fillId="0" borderId="0" xfId="0" applyFont="1" applyBorder="1" applyAlignment="1" applyProtection="1">
      <alignment horizontal="left" wrapText="1"/>
      <protection locked="0"/>
    </xf>
    <xf numFmtId="0" fontId="18" fillId="3" borderId="0" xfId="0" applyFont="1" applyFill="1" applyBorder="1" applyAlignment="1" applyProtection="1">
      <alignment horizontal="left" wrapText="1" readingOrder="1"/>
      <protection locked="0"/>
    </xf>
    <xf numFmtId="4" fontId="0" fillId="0" borderId="0" xfId="0" applyNumberFormat="1" applyFont="1" applyBorder="1" applyAlignment="1">
      <alignment horizontal="center" wrapText="1"/>
    </xf>
    <xf numFmtId="166" fontId="18" fillId="0" borderId="0" xfId="0" applyNumberFormat="1" applyFont="1" applyBorder="1" applyAlignment="1" applyProtection="1">
      <alignment horizontal="right" wrapText="1"/>
      <protection locked="0"/>
    </xf>
    <xf numFmtId="4" fontId="0" fillId="0" borderId="0" xfId="0" applyNumberFormat="1" applyFont="1" applyBorder="1" applyAlignment="1">
      <alignment wrapText="1"/>
    </xf>
    <xf numFmtId="0" fontId="3" fillId="0" borderId="0" xfId="0" applyFont="1" applyAlignment="1">
      <alignment wrapText="1"/>
    </xf>
    <xf numFmtId="166" fontId="12" fillId="0" borderId="5" xfId="0" applyNumberFormat="1" applyFont="1" applyBorder="1" applyAlignment="1" applyProtection="1">
      <alignment horizontal="right" wrapText="1"/>
      <protection locked="0"/>
    </xf>
    <xf numFmtId="164" fontId="5" fillId="0" borderId="4" xfId="0" applyNumberFormat="1" applyFont="1" applyBorder="1" applyAlignment="1" applyProtection="1">
      <alignment horizontal="left" wrapText="1"/>
      <protection locked="0"/>
    </xf>
    <xf numFmtId="0" fontId="5" fillId="0" borderId="4" xfId="0" applyFont="1" applyBorder="1" applyAlignment="1" applyProtection="1">
      <alignment horizontal="left" wrapText="1"/>
      <protection locked="0"/>
    </xf>
    <xf numFmtId="0" fontId="6" fillId="3" borderId="4" xfId="0" applyFont="1" applyFill="1" applyBorder="1" applyAlignment="1">
      <alignment horizontal="left"/>
    </xf>
    <xf numFmtId="4" fontId="3" fillId="0" borderId="4" xfId="0" applyNumberFormat="1" applyFont="1" applyBorder="1" applyAlignment="1">
      <alignment horizontal="left"/>
    </xf>
    <xf numFmtId="4" fontId="8" fillId="0" borderId="4" xfId="0" applyNumberFormat="1" applyFont="1" applyBorder="1" applyAlignment="1">
      <alignment horizontal="right"/>
    </xf>
    <xf numFmtId="4" fontId="3" fillId="0" borderId="4" xfId="0" applyNumberFormat="1" applyFont="1" applyBorder="1" applyAlignment="1"/>
    <xf numFmtId="14" fontId="19" fillId="0" borderId="5" xfId="0" applyNumberFormat="1" applyFont="1" applyBorder="1" applyAlignment="1">
      <alignment horizontal="left" wrapText="1"/>
    </xf>
    <xf numFmtId="0" fontId="19" fillId="0" borderId="5" xfId="0" applyFont="1" applyBorder="1" applyAlignment="1">
      <alignment horizontal="left" wrapText="1"/>
    </xf>
    <xf numFmtId="0" fontId="19" fillId="0" borderId="5" xfId="0" applyFont="1" applyBorder="1" applyAlignment="1">
      <alignment horizontal="left" vertical="top" wrapText="1"/>
    </xf>
    <xf numFmtId="4" fontId="20" fillId="0" borderId="5" xfId="0" applyNumberFormat="1" applyFont="1" applyBorder="1" applyAlignment="1">
      <alignment horizontal="left"/>
    </xf>
    <xf numFmtId="2" fontId="19" fillId="0" borderId="5" xfId="1" applyNumberFormat="1" applyFont="1" applyBorder="1" applyAlignment="1">
      <alignment horizontal="right" wrapText="1"/>
    </xf>
    <xf numFmtId="4" fontId="20" fillId="0" borderId="5" xfId="0" applyNumberFormat="1" applyFont="1" applyBorder="1" applyAlignment="1"/>
    <xf numFmtId="43" fontId="19" fillId="0" borderId="5" xfId="1" applyFont="1" applyBorder="1" applyAlignment="1">
      <alignment horizontal="center" wrapText="1"/>
    </xf>
    <xf numFmtId="0" fontId="20" fillId="0" borderId="5" xfId="0" applyFont="1" applyBorder="1" applyAlignment="1">
      <alignment horizontal="center"/>
    </xf>
    <xf numFmtId="0" fontId="9" fillId="0" borderId="0" xfId="0" applyFont="1" applyBorder="1" applyAlignment="1"/>
    <xf numFmtId="14" fontId="19" fillId="0" borderId="5" xfId="0" applyNumberFormat="1" applyFont="1" applyBorder="1" applyAlignment="1">
      <alignment horizontal="left"/>
    </xf>
    <xf numFmtId="0" fontId="19" fillId="0" borderId="5" xfId="0" applyFont="1" applyBorder="1" applyAlignment="1">
      <alignment horizontal="left"/>
    </xf>
    <xf numFmtId="4" fontId="19" fillId="0" borderId="5" xfId="0" applyNumberFormat="1" applyFont="1" applyBorder="1" applyAlignment="1">
      <alignment horizontal="right"/>
    </xf>
    <xf numFmtId="0" fontId="19" fillId="0" borderId="5" xfId="0" applyFont="1" applyBorder="1" applyAlignment="1">
      <alignment vertical="top"/>
    </xf>
    <xf numFmtId="0" fontId="19" fillId="0" borderId="5" xfId="0" applyFont="1" applyBorder="1" applyAlignment="1">
      <alignment vertical="top" wrapText="1"/>
    </xf>
    <xf numFmtId="0" fontId="19" fillId="0" borderId="5" xfId="0" applyFont="1" applyBorder="1" applyAlignment="1">
      <alignment vertical="center" wrapText="1"/>
    </xf>
    <xf numFmtId="4" fontId="21" fillId="0" borderId="0" xfId="0" applyNumberFormat="1" applyFont="1" applyBorder="1" applyAlignment="1">
      <alignment horizontal="right" vertical="center"/>
    </xf>
    <xf numFmtId="0" fontId="19" fillId="0" borderId="5" xfId="0" applyFont="1" applyBorder="1" applyAlignment="1">
      <alignment horizontal="left" vertical="top"/>
    </xf>
    <xf numFmtId="2" fontId="19" fillId="0" borderId="5" xfId="1" applyNumberFormat="1" applyFont="1" applyBorder="1" applyAlignment="1">
      <alignment horizontal="right"/>
    </xf>
    <xf numFmtId="165" fontId="22" fillId="0" borderId="0" xfId="0" applyNumberFormat="1" applyFont="1" applyBorder="1" applyAlignment="1" applyProtection="1">
      <alignment horizontal="left" wrapText="1"/>
      <protection locked="0"/>
    </xf>
    <xf numFmtId="0" fontId="19" fillId="0" borderId="0" xfId="0" applyFont="1" applyBorder="1" applyAlignment="1">
      <alignment horizontal="left"/>
    </xf>
    <xf numFmtId="0" fontId="19" fillId="0" borderId="0" xfId="0" applyFont="1" applyBorder="1" applyAlignment="1">
      <alignment vertical="top"/>
    </xf>
    <xf numFmtId="0" fontId="20" fillId="0" borderId="0" xfId="0" applyFont="1" applyBorder="1" applyAlignment="1">
      <alignment horizontal="center"/>
    </xf>
    <xf numFmtId="0" fontId="20" fillId="0" borderId="0" xfId="0" applyFont="1" applyAlignment="1">
      <alignment horizontal="right" wrapText="1"/>
    </xf>
    <xf numFmtId="4" fontId="20" fillId="0" borderId="0" xfId="0" applyNumberFormat="1" applyFont="1" applyBorder="1" applyAlignment="1"/>
    <xf numFmtId="0" fontId="0" fillId="0" borderId="0" xfId="0" applyFont="1" applyAlignment="1">
      <alignment wrapText="1"/>
    </xf>
    <xf numFmtId="43" fontId="3" fillId="3" borderId="12" xfId="1" applyFont="1" applyFill="1" applyBorder="1"/>
    <xf numFmtId="14" fontId="3" fillId="3" borderId="13" xfId="0" applyNumberFormat="1" applyFont="1" applyFill="1" applyBorder="1" applyAlignment="1">
      <alignment horizontal="left"/>
    </xf>
    <xf numFmtId="49" fontId="3" fillId="3" borderId="14" xfId="0" applyNumberFormat="1" applyFont="1" applyFill="1" applyBorder="1" applyAlignment="1">
      <alignment horizontal="left"/>
    </xf>
    <xf numFmtId="0" fontId="11" fillId="3" borderId="5" xfId="0" applyFont="1" applyFill="1" applyBorder="1" applyAlignment="1">
      <alignment vertical="top" wrapText="1"/>
    </xf>
    <xf numFmtId="0" fontId="3" fillId="0" borderId="5" xfId="0" applyFont="1" applyBorder="1" applyAlignment="1">
      <alignment horizontal="right"/>
    </xf>
    <xf numFmtId="43" fontId="3" fillId="3" borderId="13" xfId="1" applyFont="1" applyFill="1" applyBorder="1" applyAlignment="1">
      <alignment wrapText="1"/>
    </xf>
    <xf numFmtId="0" fontId="3" fillId="0" borderId="5" xfId="0" applyFont="1" applyBorder="1" applyAlignment="1">
      <alignment horizontal="center"/>
    </xf>
    <xf numFmtId="167" fontId="3" fillId="3" borderId="12" xfId="0" applyNumberFormat="1" applyFont="1" applyFill="1" applyBorder="1"/>
    <xf numFmtId="43" fontId="3" fillId="3" borderId="15" xfId="1" applyFont="1" applyFill="1" applyBorder="1" applyAlignment="1">
      <alignment wrapText="1"/>
    </xf>
    <xf numFmtId="43" fontId="11" fillId="0" borderId="0" xfId="1" applyFont="1" applyFill="1" applyBorder="1"/>
    <xf numFmtId="0" fontId="3" fillId="0" borderId="0" xfId="0" applyFont="1" applyFill="1"/>
    <xf numFmtId="0" fontId="11" fillId="3" borderId="5" xfId="0" applyFont="1" applyFill="1" applyBorder="1" applyAlignment="1">
      <alignment horizontal="left" vertical="top" wrapText="1"/>
    </xf>
    <xf numFmtId="43" fontId="3" fillId="3" borderId="15" xfId="1" applyFont="1" applyFill="1" applyBorder="1" applyAlignment="1">
      <alignment horizontal="right" wrapText="1"/>
    </xf>
    <xf numFmtId="0" fontId="3" fillId="0" borderId="5" xfId="0" applyFont="1" applyFill="1" applyBorder="1" applyAlignment="1">
      <alignment horizontal="center"/>
    </xf>
    <xf numFmtId="0" fontId="3" fillId="0" borderId="3" xfId="0" applyFont="1" applyFill="1" applyBorder="1"/>
    <xf numFmtId="0" fontId="3" fillId="0" borderId="5" xfId="0" applyFont="1" applyFill="1" applyBorder="1"/>
    <xf numFmtId="0" fontId="3" fillId="0" borderId="3" xfId="0" applyFont="1" applyBorder="1"/>
    <xf numFmtId="0" fontId="3" fillId="0" borderId="5" xfId="0" applyFont="1" applyBorder="1"/>
    <xf numFmtId="0" fontId="3" fillId="0" borderId="4" xfId="0" applyFont="1" applyBorder="1" applyAlignment="1">
      <alignment horizontal="center"/>
    </xf>
    <xf numFmtId="164" fontId="18" fillId="0" borderId="0" xfId="0" applyNumberFormat="1" applyFont="1" applyBorder="1" applyAlignment="1" applyProtection="1">
      <alignment horizontal="left" wrapText="1"/>
      <protection locked="0"/>
    </xf>
    <xf numFmtId="0" fontId="0" fillId="0" borderId="0" xfId="0" applyFont="1" applyBorder="1" applyAlignment="1">
      <alignment horizontal="center" wrapText="1"/>
    </xf>
    <xf numFmtId="4" fontId="3" fillId="0" borderId="0" xfId="0" applyNumberFormat="1" applyFont="1" applyBorder="1" applyAlignment="1"/>
    <xf numFmtId="0" fontId="3" fillId="3" borderId="0" xfId="0" applyFont="1" applyFill="1" applyBorder="1" applyAlignment="1">
      <alignment horizontal="left"/>
    </xf>
    <xf numFmtId="0" fontId="3" fillId="3" borderId="0" xfId="0" applyFont="1" applyFill="1" applyBorder="1" applyAlignment="1">
      <alignment horizontal="left" vertical="center" wrapText="1"/>
    </xf>
    <xf numFmtId="43" fontId="3" fillId="3" borderId="0" xfId="1" applyNumberFormat="1" applyFont="1" applyFill="1" applyBorder="1" applyAlignment="1">
      <alignment horizontal="left"/>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0</xdr:row>
      <xdr:rowOff>76200</xdr:rowOff>
    </xdr:from>
    <xdr:to>
      <xdr:col>1</xdr:col>
      <xdr:colOff>867609</xdr:colOff>
      <xdr:row>3</xdr:row>
      <xdr:rowOff>104775</xdr:rowOff>
    </xdr:to>
    <xdr:pic>
      <xdr:nvPicPr>
        <xdr:cNvPr id="2" name="2 Imagen" descr="Resultado de imagen para logo de inap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1" y="76200"/>
          <a:ext cx="762833"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123826</xdr:colOff>
      <xdr:row>475</xdr:row>
      <xdr:rowOff>0</xdr:rowOff>
    </xdr:from>
    <xdr:ext cx="857250" cy="830669"/>
    <xdr:pic>
      <xdr:nvPicPr>
        <xdr:cNvPr id="3" name="2 Imagen" descr="Resultado de imagen para logo de inap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264013950"/>
          <a:ext cx="857250" cy="8306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200026</xdr:colOff>
      <xdr:row>735</xdr:row>
      <xdr:rowOff>114301</xdr:rowOff>
    </xdr:from>
    <xdr:ext cx="736339" cy="609599"/>
    <xdr:pic>
      <xdr:nvPicPr>
        <xdr:cNvPr id="4" name="2 Imagen" descr="Resultado de imagen para logo de inap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1" y="320830576"/>
          <a:ext cx="736339" cy="6095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352425</xdr:colOff>
      <xdr:row>829</xdr:row>
      <xdr:rowOff>171451</xdr:rowOff>
    </xdr:from>
    <xdr:ext cx="747845" cy="619124"/>
    <xdr:pic>
      <xdr:nvPicPr>
        <xdr:cNvPr id="5" name="2 Imagen" descr="Resultado de imagen para logo de inap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43000" y="335222851"/>
          <a:ext cx="747845" cy="6191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209551</xdr:colOff>
      <xdr:row>959</xdr:row>
      <xdr:rowOff>142877</xdr:rowOff>
    </xdr:from>
    <xdr:ext cx="800099" cy="662384"/>
    <xdr:pic>
      <xdr:nvPicPr>
        <xdr:cNvPr id="6" name="2 Imagen" descr="Resultado de imagen para logo de inapa"/>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00126" y="363302552"/>
          <a:ext cx="800099" cy="6623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593</xdr:row>
      <xdr:rowOff>38101</xdr:rowOff>
    </xdr:from>
    <xdr:ext cx="697914" cy="676274"/>
    <xdr:pic>
      <xdr:nvPicPr>
        <xdr:cNvPr id="7" name="2 Imagen" descr="Resultado de imagen para logo de inapa"/>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1" y="292046026"/>
          <a:ext cx="697914" cy="676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257176</xdr:colOff>
      <xdr:row>606</xdr:row>
      <xdr:rowOff>47626</xdr:rowOff>
    </xdr:from>
    <xdr:ext cx="695324" cy="673764"/>
    <xdr:pic>
      <xdr:nvPicPr>
        <xdr:cNvPr id="8" name="2 Imagen" descr="Resultado de imagen para logo de inapa"/>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47751" y="294913051"/>
          <a:ext cx="695324" cy="673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371476</xdr:colOff>
      <xdr:row>677</xdr:row>
      <xdr:rowOff>19051</xdr:rowOff>
    </xdr:from>
    <xdr:ext cx="714374" cy="692223"/>
    <xdr:pic>
      <xdr:nvPicPr>
        <xdr:cNvPr id="9" name="2 Imagen" descr="Resultado de imagen para logo de inapa"/>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62051" y="306285901"/>
          <a:ext cx="714374" cy="69222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257176</xdr:colOff>
      <xdr:row>407</xdr:row>
      <xdr:rowOff>38101</xdr:rowOff>
    </xdr:from>
    <xdr:ext cx="762000" cy="716380"/>
    <xdr:pic>
      <xdr:nvPicPr>
        <xdr:cNvPr id="10" name="2 Imagen" descr="Resultado de imagen para logo de inapa"/>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47751" y="236381926"/>
          <a:ext cx="762000" cy="7163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200025</xdr:colOff>
      <xdr:row>1036</xdr:row>
      <xdr:rowOff>114301</xdr:rowOff>
    </xdr:from>
    <xdr:ext cx="816877" cy="676274"/>
    <xdr:pic>
      <xdr:nvPicPr>
        <xdr:cNvPr id="11" name="2 Imagen" descr="Resultado de imagen para logo de inapa"/>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90600" y="391506076"/>
          <a:ext cx="816877" cy="676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600075</xdr:colOff>
      <xdr:row>1055</xdr:row>
      <xdr:rowOff>76200</xdr:rowOff>
    </xdr:from>
    <xdr:to>
      <xdr:col>4</xdr:col>
      <xdr:colOff>390525</xdr:colOff>
      <xdr:row>1064</xdr:row>
      <xdr:rowOff>99560</xdr:rowOff>
    </xdr:to>
    <xdr:pic>
      <xdr:nvPicPr>
        <xdr:cNvPr id="12" name="Imagen 11"/>
        <xdr:cNvPicPr>
          <a:picLocks noChangeAspect="1"/>
        </xdr:cNvPicPr>
      </xdr:nvPicPr>
      <xdr:blipFill>
        <a:blip xmlns:r="http://schemas.openxmlformats.org/officeDocument/2006/relationships" r:embed="rId11"/>
        <a:stretch>
          <a:fillRect/>
        </a:stretch>
      </xdr:blipFill>
      <xdr:spPr>
        <a:xfrm>
          <a:off x="2476500" y="395087475"/>
          <a:ext cx="3267075" cy="130923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70"/>
  <sheetViews>
    <sheetView tabSelected="1" workbookViewId="0">
      <selection sqref="A1:XFD1048576"/>
    </sheetView>
  </sheetViews>
  <sheetFormatPr baseColWidth="10" defaultRowHeight="11.25" x14ac:dyDescent="0.2"/>
  <cols>
    <col min="1" max="1" width="11.85546875" style="3" customWidth="1"/>
    <col min="2" max="2" width="16.28515625" style="140" customWidth="1"/>
    <col min="3" max="3" width="51.140625" style="3" customWidth="1"/>
    <col min="4" max="4" width="14.7109375" style="71" customWidth="1"/>
    <col min="5" max="5" width="16.85546875" style="141" customWidth="1"/>
    <col min="6" max="6" width="16" style="142" customWidth="1"/>
    <col min="7" max="7" width="11.42578125" style="2"/>
    <col min="8" max="8" width="13" style="2" bestFit="1" customWidth="1"/>
    <col min="9" max="60" width="11.42578125" style="2"/>
    <col min="61" max="16384" width="11.42578125" style="3"/>
  </cols>
  <sheetData>
    <row r="1" spans="1:7" ht="15" x14ac:dyDescent="0.25">
      <c r="A1" s="1" t="s">
        <v>0</v>
      </c>
      <c r="B1" s="1"/>
      <c r="C1" s="1"/>
      <c r="D1" s="1"/>
      <c r="E1" s="1"/>
      <c r="F1" s="1"/>
    </row>
    <row r="2" spans="1:7" ht="15" x14ac:dyDescent="0.25">
      <c r="A2" s="1" t="s">
        <v>1</v>
      </c>
      <c r="B2" s="1"/>
      <c r="C2" s="1"/>
      <c r="D2" s="1"/>
      <c r="E2" s="1"/>
      <c r="F2" s="1"/>
    </row>
    <row r="3" spans="1:7" ht="15" customHeight="1" x14ac:dyDescent="0.25">
      <c r="A3" s="4" t="s">
        <v>2</v>
      </c>
      <c r="B3" s="4"/>
      <c r="C3" s="4"/>
      <c r="D3" s="4"/>
      <c r="E3" s="4"/>
      <c r="F3" s="4"/>
    </row>
    <row r="4" spans="1:7" ht="15" customHeight="1" x14ac:dyDescent="0.25">
      <c r="A4" s="4" t="s">
        <v>3</v>
      </c>
      <c r="B4" s="4"/>
      <c r="C4" s="4"/>
      <c r="D4" s="4"/>
      <c r="E4" s="4"/>
      <c r="F4" s="4"/>
    </row>
    <row r="5" spans="1:7" ht="15" x14ac:dyDescent="0.25">
      <c r="A5" s="5"/>
      <c r="B5" s="6"/>
      <c r="C5" s="7"/>
      <c r="D5" s="8"/>
      <c r="E5" s="9"/>
      <c r="F5" s="10"/>
      <c r="G5" s="11"/>
    </row>
    <row r="6" spans="1:7" ht="33" customHeight="1" x14ac:dyDescent="0.2">
      <c r="A6" s="12" t="s">
        <v>4</v>
      </c>
      <c r="B6" s="13"/>
      <c r="C6" s="13"/>
      <c r="D6" s="13"/>
      <c r="E6" s="13"/>
      <c r="F6" s="14"/>
      <c r="G6" s="11"/>
    </row>
    <row r="7" spans="1:7" ht="30" customHeight="1" x14ac:dyDescent="0.2">
      <c r="A7" s="12" t="s">
        <v>5</v>
      </c>
      <c r="B7" s="13"/>
      <c r="C7" s="13"/>
      <c r="D7" s="13"/>
      <c r="E7" s="14"/>
      <c r="F7" s="15">
        <v>48616847.899999999</v>
      </c>
    </row>
    <row r="8" spans="1:7" ht="12" x14ac:dyDescent="0.2">
      <c r="A8" s="16" t="s">
        <v>6</v>
      </c>
      <c r="B8" s="16" t="s">
        <v>7</v>
      </c>
      <c r="C8" s="16" t="s">
        <v>8</v>
      </c>
      <c r="D8" s="16" t="s">
        <v>9</v>
      </c>
      <c r="E8" s="16" t="s">
        <v>10</v>
      </c>
      <c r="F8" s="16" t="s">
        <v>11</v>
      </c>
    </row>
    <row r="9" spans="1:7" ht="15" customHeight="1" x14ac:dyDescent="0.2">
      <c r="A9" s="17"/>
      <c r="B9" s="18"/>
      <c r="C9" s="19" t="s">
        <v>12</v>
      </c>
      <c r="D9" s="20">
        <v>71204634.219999999</v>
      </c>
      <c r="E9" s="20"/>
      <c r="F9" s="21">
        <f>F7+D9</f>
        <v>119821482.12</v>
      </c>
    </row>
    <row r="10" spans="1:7" ht="15" customHeight="1" x14ac:dyDescent="0.2">
      <c r="A10" s="17"/>
      <c r="B10" s="18"/>
      <c r="C10" s="22" t="s">
        <v>13</v>
      </c>
      <c r="D10" s="20">
        <v>131600518.92</v>
      </c>
      <c r="E10" s="20"/>
      <c r="F10" s="21">
        <f>F9+D10</f>
        <v>251422001.04000002</v>
      </c>
    </row>
    <row r="11" spans="1:7" ht="15" customHeight="1" x14ac:dyDescent="0.2">
      <c r="A11" s="17"/>
      <c r="B11" s="18"/>
      <c r="C11" s="19" t="s">
        <v>14</v>
      </c>
      <c r="D11" s="23">
        <v>581867168</v>
      </c>
      <c r="E11" s="20"/>
      <c r="F11" s="21">
        <f>F10+D11</f>
        <v>833289169.03999996</v>
      </c>
    </row>
    <row r="12" spans="1:7" ht="15" customHeight="1" x14ac:dyDescent="0.2">
      <c r="A12" s="17"/>
      <c r="B12" s="18"/>
      <c r="C12" s="24" t="s">
        <v>15</v>
      </c>
      <c r="D12" s="25">
        <v>574441.97</v>
      </c>
      <c r="E12" s="25"/>
      <c r="F12" s="21">
        <f>F11+D12</f>
        <v>833863611.00999999</v>
      </c>
    </row>
    <row r="13" spans="1:7" ht="15" customHeight="1" x14ac:dyDescent="0.2">
      <c r="A13" s="17"/>
      <c r="B13" s="18"/>
      <c r="C13" s="22" t="s">
        <v>13</v>
      </c>
      <c r="D13" s="26"/>
      <c r="E13" s="20">
        <v>468141095.48000002</v>
      </c>
      <c r="F13" s="21">
        <f>F12-E13</f>
        <v>365722515.52999997</v>
      </c>
    </row>
    <row r="14" spans="1:7" ht="15" customHeight="1" x14ac:dyDescent="0.2">
      <c r="A14" s="17"/>
      <c r="B14" s="18"/>
      <c r="C14" s="22" t="s">
        <v>16</v>
      </c>
      <c r="D14" s="26"/>
      <c r="E14" s="20">
        <v>11317.88</v>
      </c>
      <c r="F14" s="21">
        <f t="shared" ref="F14:F77" si="0">F13-E14</f>
        <v>365711197.64999998</v>
      </c>
    </row>
    <row r="15" spans="1:7" ht="15" customHeight="1" x14ac:dyDescent="0.2">
      <c r="A15" s="17"/>
      <c r="B15" s="18"/>
      <c r="C15" s="19" t="s">
        <v>17</v>
      </c>
      <c r="D15" s="26"/>
      <c r="E15" s="27">
        <v>258978.83</v>
      </c>
      <c r="F15" s="21">
        <f t="shared" si="0"/>
        <v>365452218.81999999</v>
      </c>
    </row>
    <row r="16" spans="1:7" ht="15" customHeight="1" x14ac:dyDescent="0.2">
      <c r="A16" s="17"/>
      <c r="B16" s="18"/>
      <c r="C16" s="28" t="s">
        <v>18</v>
      </c>
      <c r="D16" s="26"/>
      <c r="E16" s="27">
        <v>58900.26</v>
      </c>
      <c r="F16" s="21">
        <f t="shared" si="0"/>
        <v>365393318.56</v>
      </c>
    </row>
    <row r="17" spans="1:61" ht="15" customHeight="1" x14ac:dyDescent="0.2">
      <c r="A17" s="17"/>
      <c r="B17" s="18"/>
      <c r="C17" s="28" t="s">
        <v>19</v>
      </c>
      <c r="D17" s="26"/>
      <c r="E17" s="27">
        <v>320</v>
      </c>
      <c r="F17" s="21">
        <f t="shared" si="0"/>
        <v>365392998.56</v>
      </c>
    </row>
    <row r="18" spans="1:61" ht="15" customHeight="1" x14ac:dyDescent="0.2">
      <c r="A18" s="17"/>
      <c r="B18" s="18"/>
      <c r="C18" s="19" t="s">
        <v>20</v>
      </c>
      <c r="D18" s="26"/>
      <c r="E18" s="27">
        <v>3500</v>
      </c>
      <c r="F18" s="21">
        <f t="shared" si="0"/>
        <v>365389498.56</v>
      </c>
    </row>
    <row r="19" spans="1:61" ht="15" customHeight="1" x14ac:dyDescent="0.2">
      <c r="A19" s="17"/>
      <c r="B19" s="18"/>
      <c r="C19" s="19" t="s">
        <v>21</v>
      </c>
      <c r="D19" s="26"/>
      <c r="E19" s="27">
        <v>700</v>
      </c>
      <c r="F19" s="21">
        <f t="shared" si="0"/>
        <v>365388798.56</v>
      </c>
    </row>
    <row r="20" spans="1:61" ht="15" customHeight="1" x14ac:dyDescent="0.2">
      <c r="A20" s="17"/>
      <c r="B20" s="18"/>
      <c r="C20" s="19" t="s">
        <v>22</v>
      </c>
      <c r="D20" s="26"/>
      <c r="E20" s="27">
        <v>175</v>
      </c>
      <c r="F20" s="21">
        <f t="shared" si="0"/>
        <v>365388623.56</v>
      </c>
    </row>
    <row r="21" spans="1:61" ht="15" customHeight="1" x14ac:dyDescent="0.2">
      <c r="A21" s="17"/>
      <c r="B21" s="18"/>
      <c r="C21" s="19" t="s">
        <v>23</v>
      </c>
      <c r="D21" s="26"/>
      <c r="E21" s="29">
        <v>75000</v>
      </c>
      <c r="F21" s="21">
        <f t="shared" si="0"/>
        <v>365313623.56</v>
      </c>
    </row>
    <row r="22" spans="1:61" ht="15" customHeight="1" x14ac:dyDescent="0.2">
      <c r="A22" s="17"/>
      <c r="B22" s="18"/>
      <c r="C22" s="19" t="s">
        <v>24</v>
      </c>
      <c r="D22" s="26"/>
      <c r="E22" s="29">
        <v>684893</v>
      </c>
      <c r="F22" s="21">
        <f t="shared" si="0"/>
        <v>364628730.56</v>
      </c>
    </row>
    <row r="23" spans="1:61" ht="15" customHeight="1" x14ac:dyDescent="0.2">
      <c r="A23" s="17"/>
      <c r="B23" s="18"/>
      <c r="C23" s="19" t="s">
        <v>24</v>
      </c>
      <c r="D23" s="26"/>
      <c r="E23" s="29">
        <v>38081.360000000001</v>
      </c>
      <c r="F23" s="21">
        <f t="shared" si="0"/>
        <v>364590649.19999999</v>
      </c>
    </row>
    <row r="24" spans="1:61" ht="15" customHeight="1" x14ac:dyDescent="0.2">
      <c r="A24" s="30"/>
      <c r="B24" s="18"/>
      <c r="C24" s="19" t="s">
        <v>24</v>
      </c>
      <c r="D24" s="26"/>
      <c r="E24" s="29">
        <v>552861.12</v>
      </c>
      <c r="F24" s="21">
        <f t="shared" si="0"/>
        <v>364037788.07999998</v>
      </c>
    </row>
    <row r="25" spans="1:61" ht="15" customHeight="1" x14ac:dyDescent="0.2">
      <c r="A25" s="31"/>
      <c r="B25" s="18"/>
      <c r="C25" s="19" t="s">
        <v>24</v>
      </c>
      <c r="D25" s="26"/>
      <c r="E25" s="29">
        <v>73844.02</v>
      </c>
      <c r="F25" s="21">
        <f t="shared" si="0"/>
        <v>363963944.06</v>
      </c>
    </row>
    <row r="26" spans="1:61" s="39" customFormat="1" ht="41.25" customHeight="1" x14ac:dyDescent="0.2">
      <c r="A26" s="32">
        <v>44501</v>
      </c>
      <c r="B26" s="33" t="s">
        <v>25</v>
      </c>
      <c r="C26" s="34" t="s">
        <v>26</v>
      </c>
      <c r="D26" s="35"/>
      <c r="E26" s="36">
        <v>297142.01</v>
      </c>
      <c r="F26" s="21">
        <f t="shared" si="0"/>
        <v>363666802.05000001</v>
      </c>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8"/>
    </row>
    <row r="27" spans="1:61" s="37" customFormat="1" ht="42.75" customHeight="1" x14ac:dyDescent="0.2">
      <c r="A27" s="40">
        <v>44501</v>
      </c>
      <c r="B27" s="41" t="s">
        <v>27</v>
      </c>
      <c r="C27" s="42" t="s">
        <v>28</v>
      </c>
      <c r="D27" s="43"/>
      <c r="E27" s="44">
        <v>2954</v>
      </c>
      <c r="F27" s="21">
        <f t="shared" si="0"/>
        <v>363663848.05000001</v>
      </c>
    </row>
    <row r="28" spans="1:61" s="37" customFormat="1" ht="42" customHeight="1" x14ac:dyDescent="0.2">
      <c r="A28" s="45">
        <v>44501</v>
      </c>
      <c r="B28" s="41" t="s">
        <v>29</v>
      </c>
      <c r="C28" s="42" t="s">
        <v>30</v>
      </c>
      <c r="D28" s="46"/>
      <c r="E28" s="44">
        <v>89999.22</v>
      </c>
      <c r="F28" s="21">
        <f t="shared" si="0"/>
        <v>363573848.82999998</v>
      </c>
    </row>
    <row r="29" spans="1:61" s="37" customFormat="1" ht="48.75" customHeight="1" x14ac:dyDescent="0.2">
      <c r="A29" s="45">
        <v>44501</v>
      </c>
      <c r="B29" s="41" t="s">
        <v>31</v>
      </c>
      <c r="C29" s="42" t="s">
        <v>32</v>
      </c>
      <c r="D29" s="46"/>
      <c r="E29" s="44">
        <v>25380.71</v>
      </c>
      <c r="F29" s="21">
        <f t="shared" si="0"/>
        <v>363548468.12</v>
      </c>
    </row>
    <row r="30" spans="1:61" s="37" customFormat="1" ht="54.75" customHeight="1" x14ac:dyDescent="0.2">
      <c r="A30" s="45">
        <v>44501</v>
      </c>
      <c r="B30" s="41" t="s">
        <v>33</v>
      </c>
      <c r="C30" s="42" t="s">
        <v>34</v>
      </c>
      <c r="D30" s="46"/>
      <c r="E30" s="44">
        <v>500000</v>
      </c>
      <c r="F30" s="21">
        <f t="shared" si="0"/>
        <v>363048468.12</v>
      </c>
    </row>
    <row r="31" spans="1:61" s="37" customFormat="1" ht="68.25" customHeight="1" x14ac:dyDescent="0.2">
      <c r="A31" s="45">
        <v>44501</v>
      </c>
      <c r="B31" s="41" t="s">
        <v>35</v>
      </c>
      <c r="C31" s="42" t="s">
        <v>36</v>
      </c>
      <c r="D31" s="46"/>
      <c r="E31" s="44">
        <v>9000</v>
      </c>
      <c r="F31" s="21">
        <f t="shared" si="0"/>
        <v>363039468.12</v>
      </c>
    </row>
    <row r="32" spans="1:61" s="37" customFormat="1" ht="62.25" customHeight="1" x14ac:dyDescent="0.2">
      <c r="A32" s="45">
        <v>44501</v>
      </c>
      <c r="B32" s="41" t="s">
        <v>37</v>
      </c>
      <c r="C32" s="42" t="s">
        <v>38</v>
      </c>
      <c r="D32" s="46"/>
      <c r="E32" s="44">
        <v>9000</v>
      </c>
      <c r="F32" s="21">
        <f t="shared" si="0"/>
        <v>363030468.12</v>
      </c>
    </row>
    <row r="33" spans="1:6" s="37" customFormat="1" ht="41.25" customHeight="1" x14ac:dyDescent="0.2">
      <c r="A33" s="45">
        <v>44501</v>
      </c>
      <c r="B33" s="41" t="s">
        <v>39</v>
      </c>
      <c r="C33" s="42" t="s">
        <v>40</v>
      </c>
      <c r="D33" s="46"/>
      <c r="E33" s="44">
        <v>177221.09</v>
      </c>
      <c r="F33" s="21">
        <f t="shared" si="0"/>
        <v>362853247.03000003</v>
      </c>
    </row>
    <row r="34" spans="1:6" s="37" customFormat="1" ht="41.25" customHeight="1" x14ac:dyDescent="0.2">
      <c r="A34" s="45">
        <v>44501</v>
      </c>
      <c r="B34" s="41" t="s">
        <v>41</v>
      </c>
      <c r="C34" s="42" t="s">
        <v>42</v>
      </c>
      <c r="D34" s="46"/>
      <c r="E34" s="44">
        <v>1327</v>
      </c>
      <c r="F34" s="21">
        <f t="shared" si="0"/>
        <v>362851920.03000003</v>
      </c>
    </row>
    <row r="35" spans="1:6" s="37" customFormat="1" ht="42" customHeight="1" x14ac:dyDescent="0.2">
      <c r="A35" s="45">
        <v>44501</v>
      </c>
      <c r="B35" s="41" t="s">
        <v>43</v>
      </c>
      <c r="C35" s="42" t="s">
        <v>44</v>
      </c>
      <c r="D35" s="46"/>
      <c r="E35" s="44">
        <v>88238.7</v>
      </c>
      <c r="F35" s="21">
        <f t="shared" si="0"/>
        <v>362763681.33000004</v>
      </c>
    </row>
    <row r="36" spans="1:6" s="37" customFormat="1" ht="54.75" customHeight="1" x14ac:dyDescent="0.2">
      <c r="A36" s="45">
        <v>44501</v>
      </c>
      <c r="B36" s="41" t="s">
        <v>45</v>
      </c>
      <c r="C36" s="42" t="s">
        <v>46</v>
      </c>
      <c r="D36" s="46"/>
      <c r="E36" s="44">
        <v>51300</v>
      </c>
      <c r="F36" s="21">
        <f t="shared" si="0"/>
        <v>362712381.33000004</v>
      </c>
    </row>
    <row r="37" spans="1:6" s="37" customFormat="1" ht="79.5" customHeight="1" x14ac:dyDescent="0.2">
      <c r="A37" s="45">
        <v>44502</v>
      </c>
      <c r="B37" s="41" t="s">
        <v>47</v>
      </c>
      <c r="C37" s="42" t="s">
        <v>48</v>
      </c>
      <c r="D37" s="46"/>
      <c r="E37" s="44">
        <v>21415668.68</v>
      </c>
      <c r="F37" s="21">
        <f t="shared" si="0"/>
        <v>341296712.65000004</v>
      </c>
    </row>
    <row r="38" spans="1:6" s="37" customFormat="1" ht="54.75" customHeight="1" x14ac:dyDescent="0.2">
      <c r="A38" s="45">
        <v>44502</v>
      </c>
      <c r="B38" s="41" t="s">
        <v>49</v>
      </c>
      <c r="C38" s="42" t="s">
        <v>50</v>
      </c>
      <c r="D38" s="46"/>
      <c r="E38" s="44">
        <v>126825</v>
      </c>
      <c r="F38" s="21">
        <f t="shared" si="0"/>
        <v>341169887.65000004</v>
      </c>
    </row>
    <row r="39" spans="1:6" s="37" customFormat="1" ht="53.25" customHeight="1" x14ac:dyDescent="0.2">
      <c r="A39" s="45">
        <v>44502</v>
      </c>
      <c r="B39" s="41" t="s">
        <v>51</v>
      </c>
      <c r="C39" s="42" t="s">
        <v>52</v>
      </c>
      <c r="D39" s="46"/>
      <c r="E39" s="44">
        <v>126825</v>
      </c>
      <c r="F39" s="21">
        <f t="shared" si="0"/>
        <v>341043062.65000004</v>
      </c>
    </row>
    <row r="40" spans="1:6" s="37" customFormat="1" ht="46.5" customHeight="1" x14ac:dyDescent="0.2">
      <c r="A40" s="45">
        <v>44502</v>
      </c>
      <c r="B40" s="41" t="s">
        <v>53</v>
      </c>
      <c r="C40" s="42" t="s">
        <v>54</v>
      </c>
      <c r="D40" s="46"/>
      <c r="E40" s="44">
        <v>107445</v>
      </c>
      <c r="F40" s="21">
        <f t="shared" si="0"/>
        <v>340935617.65000004</v>
      </c>
    </row>
    <row r="41" spans="1:6" s="37" customFormat="1" ht="43.5" customHeight="1" x14ac:dyDescent="0.2">
      <c r="A41" s="45">
        <v>44502</v>
      </c>
      <c r="B41" s="41" t="s">
        <v>55</v>
      </c>
      <c r="C41" s="42" t="s">
        <v>56</v>
      </c>
      <c r="D41" s="46"/>
      <c r="E41" s="44">
        <v>126825</v>
      </c>
      <c r="F41" s="21">
        <f t="shared" si="0"/>
        <v>340808792.65000004</v>
      </c>
    </row>
    <row r="42" spans="1:6" s="37" customFormat="1" ht="97.5" customHeight="1" x14ac:dyDescent="0.2">
      <c r="A42" s="45">
        <v>44502</v>
      </c>
      <c r="B42" s="41" t="s">
        <v>57</v>
      </c>
      <c r="C42" s="42" t="s">
        <v>58</v>
      </c>
      <c r="D42" s="46"/>
      <c r="E42" s="44">
        <v>8650518.8599999994</v>
      </c>
      <c r="F42" s="21">
        <f t="shared" si="0"/>
        <v>332158273.79000002</v>
      </c>
    </row>
    <row r="43" spans="1:6" s="37" customFormat="1" ht="42" customHeight="1" x14ac:dyDescent="0.2">
      <c r="A43" s="45">
        <v>44503</v>
      </c>
      <c r="B43" s="41" t="s">
        <v>59</v>
      </c>
      <c r="C43" s="42" t="s">
        <v>60</v>
      </c>
      <c r="D43" s="46"/>
      <c r="E43" s="44">
        <v>5980</v>
      </c>
      <c r="F43" s="21">
        <f t="shared" si="0"/>
        <v>332152293.79000002</v>
      </c>
    </row>
    <row r="44" spans="1:6" s="37" customFormat="1" ht="42" customHeight="1" x14ac:dyDescent="0.2">
      <c r="A44" s="45">
        <v>44503</v>
      </c>
      <c r="B44" s="41" t="s">
        <v>61</v>
      </c>
      <c r="C44" s="42" t="s">
        <v>62</v>
      </c>
      <c r="D44" s="46"/>
      <c r="E44" s="44">
        <v>271173.52</v>
      </c>
      <c r="F44" s="21">
        <f t="shared" si="0"/>
        <v>331881120.27000004</v>
      </c>
    </row>
    <row r="45" spans="1:6" s="37" customFormat="1" ht="52.5" customHeight="1" x14ac:dyDescent="0.2">
      <c r="A45" s="45">
        <v>44503</v>
      </c>
      <c r="B45" s="41" t="s">
        <v>63</v>
      </c>
      <c r="C45" s="42" t="s">
        <v>64</v>
      </c>
      <c r="D45" s="46"/>
      <c r="E45" s="44">
        <v>22500</v>
      </c>
      <c r="F45" s="21">
        <f t="shared" si="0"/>
        <v>331858620.27000004</v>
      </c>
    </row>
    <row r="46" spans="1:6" s="37" customFormat="1" ht="50.25" customHeight="1" x14ac:dyDescent="0.2">
      <c r="A46" s="45">
        <v>44503</v>
      </c>
      <c r="B46" s="41" t="s">
        <v>65</v>
      </c>
      <c r="C46" s="42" t="s">
        <v>66</v>
      </c>
      <c r="D46" s="46"/>
      <c r="E46" s="44">
        <v>80000</v>
      </c>
      <c r="F46" s="21">
        <f t="shared" si="0"/>
        <v>331778620.27000004</v>
      </c>
    </row>
    <row r="47" spans="1:6" s="37" customFormat="1" ht="57.75" customHeight="1" x14ac:dyDescent="0.2">
      <c r="A47" s="45">
        <v>44503</v>
      </c>
      <c r="B47" s="41" t="s">
        <v>67</v>
      </c>
      <c r="C47" s="42" t="s">
        <v>68</v>
      </c>
      <c r="D47" s="46"/>
      <c r="E47" s="44">
        <v>376247.5</v>
      </c>
      <c r="F47" s="21">
        <f t="shared" si="0"/>
        <v>331402372.77000004</v>
      </c>
    </row>
    <row r="48" spans="1:6" s="37" customFormat="1" ht="51.75" customHeight="1" x14ac:dyDescent="0.2">
      <c r="A48" s="45">
        <v>44503</v>
      </c>
      <c r="B48" s="41" t="s">
        <v>69</v>
      </c>
      <c r="C48" s="42" t="s">
        <v>70</v>
      </c>
      <c r="D48" s="46"/>
      <c r="E48" s="44">
        <v>126825</v>
      </c>
      <c r="F48" s="21">
        <f t="shared" si="0"/>
        <v>331275547.77000004</v>
      </c>
    </row>
    <row r="49" spans="1:6" s="37" customFormat="1" ht="42" customHeight="1" x14ac:dyDescent="0.2">
      <c r="A49" s="45">
        <v>44503</v>
      </c>
      <c r="B49" s="41" t="s">
        <v>71</v>
      </c>
      <c r="C49" s="42" t="s">
        <v>72</v>
      </c>
      <c r="D49" s="46"/>
      <c r="E49" s="44">
        <v>13500</v>
      </c>
      <c r="F49" s="21">
        <f t="shared" si="0"/>
        <v>331262047.77000004</v>
      </c>
    </row>
    <row r="50" spans="1:6" s="37" customFormat="1" ht="52.5" customHeight="1" x14ac:dyDescent="0.2">
      <c r="A50" s="45">
        <v>44503</v>
      </c>
      <c r="B50" s="41" t="s">
        <v>73</v>
      </c>
      <c r="C50" s="42" t="s">
        <v>74</v>
      </c>
      <c r="D50" s="46"/>
      <c r="E50" s="44">
        <v>122597.5</v>
      </c>
      <c r="F50" s="21">
        <f t="shared" si="0"/>
        <v>331139450.27000004</v>
      </c>
    </row>
    <row r="51" spans="1:6" s="37" customFormat="1" ht="47.25" customHeight="1" x14ac:dyDescent="0.2">
      <c r="A51" s="45">
        <v>44503</v>
      </c>
      <c r="B51" s="41" t="s">
        <v>75</v>
      </c>
      <c r="C51" s="42" t="s">
        <v>76</v>
      </c>
      <c r="D51" s="46"/>
      <c r="E51" s="44">
        <v>4500</v>
      </c>
      <c r="F51" s="21">
        <f t="shared" si="0"/>
        <v>331134950.27000004</v>
      </c>
    </row>
    <row r="52" spans="1:6" s="37" customFormat="1" ht="48.75" customHeight="1" x14ac:dyDescent="0.2">
      <c r="A52" s="45">
        <v>44503</v>
      </c>
      <c r="B52" s="41" t="s">
        <v>77</v>
      </c>
      <c r="C52" s="42" t="s">
        <v>78</v>
      </c>
      <c r="D52" s="46"/>
      <c r="E52" s="44">
        <v>21520</v>
      </c>
      <c r="F52" s="21">
        <f t="shared" si="0"/>
        <v>331113430.27000004</v>
      </c>
    </row>
    <row r="53" spans="1:6" s="37" customFormat="1" ht="47.25" customHeight="1" x14ac:dyDescent="0.2">
      <c r="A53" s="45">
        <v>44503</v>
      </c>
      <c r="B53" s="41" t="s">
        <v>79</v>
      </c>
      <c r="C53" s="42" t="s">
        <v>80</v>
      </c>
      <c r="D53" s="46"/>
      <c r="E53" s="44">
        <v>7200</v>
      </c>
      <c r="F53" s="21">
        <f t="shared" si="0"/>
        <v>331106230.27000004</v>
      </c>
    </row>
    <row r="54" spans="1:6" s="37" customFormat="1" ht="85.5" customHeight="1" x14ac:dyDescent="0.2">
      <c r="A54" s="45">
        <v>44503</v>
      </c>
      <c r="B54" s="41" t="s">
        <v>81</v>
      </c>
      <c r="C54" s="42" t="s">
        <v>82</v>
      </c>
      <c r="D54" s="46"/>
      <c r="E54" s="44">
        <v>9000</v>
      </c>
      <c r="F54" s="21">
        <f t="shared" si="0"/>
        <v>331097230.27000004</v>
      </c>
    </row>
    <row r="55" spans="1:6" s="37" customFormat="1" ht="21.75" customHeight="1" x14ac:dyDescent="0.2">
      <c r="A55" s="45">
        <v>44503</v>
      </c>
      <c r="B55" s="41" t="s">
        <v>83</v>
      </c>
      <c r="C55" s="42" t="s">
        <v>84</v>
      </c>
      <c r="D55" s="46"/>
      <c r="E55" s="44">
        <v>0</v>
      </c>
      <c r="F55" s="21">
        <f t="shared" si="0"/>
        <v>331097230.27000004</v>
      </c>
    </row>
    <row r="56" spans="1:6" s="37" customFormat="1" ht="82.5" customHeight="1" x14ac:dyDescent="0.2">
      <c r="A56" s="45">
        <v>44503</v>
      </c>
      <c r="B56" s="41" t="s">
        <v>85</v>
      </c>
      <c r="C56" s="42" t="s">
        <v>86</v>
      </c>
      <c r="D56" s="46"/>
      <c r="E56" s="44">
        <v>9000</v>
      </c>
      <c r="F56" s="21">
        <f t="shared" si="0"/>
        <v>331088230.27000004</v>
      </c>
    </row>
    <row r="57" spans="1:6" s="37" customFormat="1" ht="40.5" customHeight="1" x14ac:dyDescent="0.2">
      <c r="A57" s="45">
        <v>44503</v>
      </c>
      <c r="B57" s="41" t="s">
        <v>87</v>
      </c>
      <c r="C57" s="42" t="s">
        <v>88</v>
      </c>
      <c r="D57" s="46"/>
      <c r="E57" s="44">
        <v>297125.90999999997</v>
      </c>
      <c r="F57" s="21">
        <f t="shared" si="0"/>
        <v>330791104.36000001</v>
      </c>
    </row>
    <row r="58" spans="1:6" s="37" customFormat="1" ht="42.75" customHeight="1" x14ac:dyDescent="0.2">
      <c r="A58" s="45">
        <v>44503</v>
      </c>
      <c r="B58" s="41" t="s">
        <v>89</v>
      </c>
      <c r="C58" s="42" t="s">
        <v>90</v>
      </c>
      <c r="D58" s="46"/>
      <c r="E58" s="44">
        <v>89834.54</v>
      </c>
      <c r="F58" s="21">
        <f t="shared" si="0"/>
        <v>330701269.81999999</v>
      </c>
    </row>
    <row r="59" spans="1:6" s="37" customFormat="1" ht="51" customHeight="1" x14ac:dyDescent="0.2">
      <c r="A59" s="45">
        <v>44503</v>
      </c>
      <c r="B59" s="47" t="s">
        <v>91</v>
      </c>
      <c r="C59" s="42" t="s">
        <v>92</v>
      </c>
      <c r="D59" s="46"/>
      <c r="E59" s="44">
        <v>257877.5</v>
      </c>
      <c r="F59" s="21">
        <f t="shared" si="0"/>
        <v>330443392.31999999</v>
      </c>
    </row>
    <row r="60" spans="1:6" s="37" customFormat="1" ht="51.75" customHeight="1" x14ac:dyDescent="0.2">
      <c r="A60" s="45">
        <v>44503</v>
      </c>
      <c r="B60" s="47" t="s">
        <v>93</v>
      </c>
      <c r="C60" s="42" t="s">
        <v>94</v>
      </c>
      <c r="D60" s="46"/>
      <c r="E60" s="44">
        <v>105687.5</v>
      </c>
      <c r="F60" s="21">
        <f t="shared" si="0"/>
        <v>330337704.81999999</v>
      </c>
    </row>
    <row r="61" spans="1:6" s="37" customFormat="1" ht="52.5" customHeight="1" x14ac:dyDescent="0.2">
      <c r="A61" s="45">
        <v>44503</v>
      </c>
      <c r="B61" s="47" t="s">
        <v>95</v>
      </c>
      <c r="C61" s="42" t="s">
        <v>96</v>
      </c>
      <c r="D61" s="46"/>
      <c r="E61" s="44">
        <v>232512.5</v>
      </c>
      <c r="F61" s="21">
        <f t="shared" si="0"/>
        <v>330105192.31999999</v>
      </c>
    </row>
    <row r="62" spans="1:6" s="37" customFormat="1" ht="53.25" customHeight="1" x14ac:dyDescent="0.2">
      <c r="A62" s="45">
        <v>44503</v>
      </c>
      <c r="B62" s="47" t="s">
        <v>97</v>
      </c>
      <c r="C62" s="42" t="s">
        <v>98</v>
      </c>
      <c r="D62" s="46"/>
      <c r="E62" s="44">
        <v>126825</v>
      </c>
      <c r="F62" s="21">
        <f t="shared" si="0"/>
        <v>329978367.31999999</v>
      </c>
    </row>
    <row r="63" spans="1:6" s="37" customFormat="1" ht="43.5" customHeight="1" x14ac:dyDescent="0.2">
      <c r="A63" s="45">
        <v>44503</v>
      </c>
      <c r="B63" s="47" t="s">
        <v>99</v>
      </c>
      <c r="C63" s="42" t="s">
        <v>100</v>
      </c>
      <c r="D63" s="46"/>
      <c r="E63" s="44">
        <v>126825</v>
      </c>
      <c r="F63" s="21">
        <f t="shared" si="0"/>
        <v>329851542.31999999</v>
      </c>
    </row>
    <row r="64" spans="1:6" s="37" customFormat="1" ht="46.5" customHeight="1" x14ac:dyDescent="0.2">
      <c r="A64" s="45">
        <v>44503</v>
      </c>
      <c r="B64" s="47" t="s">
        <v>101</v>
      </c>
      <c r="C64" s="42" t="s">
        <v>102</v>
      </c>
      <c r="D64" s="46"/>
      <c r="E64" s="44">
        <v>126825</v>
      </c>
      <c r="F64" s="21">
        <f t="shared" si="0"/>
        <v>329724717.31999999</v>
      </c>
    </row>
    <row r="65" spans="1:6" s="37" customFormat="1" ht="77.25" customHeight="1" x14ac:dyDescent="0.2">
      <c r="A65" s="45">
        <v>44503</v>
      </c>
      <c r="B65" s="47" t="s">
        <v>103</v>
      </c>
      <c r="C65" s="42" t="s">
        <v>104</v>
      </c>
      <c r="D65" s="46"/>
      <c r="E65" s="44">
        <v>849727.5</v>
      </c>
      <c r="F65" s="21">
        <f t="shared" si="0"/>
        <v>328874989.81999999</v>
      </c>
    </row>
    <row r="66" spans="1:6" s="37" customFormat="1" ht="72" customHeight="1" x14ac:dyDescent="0.2">
      <c r="A66" s="45">
        <v>44503</v>
      </c>
      <c r="B66" s="47" t="s">
        <v>105</v>
      </c>
      <c r="C66" s="42" t="s">
        <v>106</v>
      </c>
      <c r="D66" s="46"/>
      <c r="E66" s="44">
        <v>9000</v>
      </c>
      <c r="F66" s="21">
        <f t="shared" si="0"/>
        <v>328865989.81999999</v>
      </c>
    </row>
    <row r="67" spans="1:6" s="37" customFormat="1" ht="68.25" customHeight="1" x14ac:dyDescent="0.2">
      <c r="A67" s="45">
        <v>44503</v>
      </c>
      <c r="B67" s="47" t="s">
        <v>107</v>
      </c>
      <c r="C67" s="42" t="s">
        <v>108</v>
      </c>
      <c r="D67" s="46"/>
      <c r="E67" s="44">
        <v>9000</v>
      </c>
      <c r="F67" s="21">
        <f t="shared" si="0"/>
        <v>328856989.81999999</v>
      </c>
    </row>
    <row r="68" spans="1:6" s="37" customFormat="1" ht="51.75" customHeight="1" x14ac:dyDescent="0.2">
      <c r="A68" s="45">
        <v>44503</v>
      </c>
      <c r="B68" s="47" t="s">
        <v>109</v>
      </c>
      <c r="C68" s="42" t="s">
        <v>110</v>
      </c>
      <c r="D68" s="46"/>
      <c r="E68" s="44">
        <v>199847.7</v>
      </c>
      <c r="F68" s="21">
        <f t="shared" si="0"/>
        <v>328657142.12</v>
      </c>
    </row>
    <row r="69" spans="1:6" s="37" customFormat="1" ht="64.5" customHeight="1" x14ac:dyDescent="0.2">
      <c r="A69" s="45">
        <v>44503</v>
      </c>
      <c r="B69" s="47" t="s">
        <v>111</v>
      </c>
      <c r="C69" s="42" t="s">
        <v>112</v>
      </c>
      <c r="D69" s="46"/>
      <c r="E69" s="44">
        <v>262105</v>
      </c>
      <c r="F69" s="21">
        <f t="shared" si="0"/>
        <v>328395037.12</v>
      </c>
    </row>
    <row r="70" spans="1:6" s="37" customFormat="1" ht="42.75" customHeight="1" x14ac:dyDescent="0.2">
      <c r="A70" s="45">
        <v>44503</v>
      </c>
      <c r="B70" s="47" t="s">
        <v>113</v>
      </c>
      <c r="C70" s="42" t="s">
        <v>114</v>
      </c>
      <c r="D70" s="46"/>
      <c r="E70" s="44">
        <v>25200</v>
      </c>
      <c r="F70" s="21">
        <f t="shared" si="0"/>
        <v>328369837.12</v>
      </c>
    </row>
    <row r="71" spans="1:6" s="37" customFormat="1" ht="45" customHeight="1" x14ac:dyDescent="0.2">
      <c r="A71" s="45">
        <v>44503</v>
      </c>
      <c r="B71" s="47" t="s">
        <v>115</v>
      </c>
      <c r="C71" s="42" t="s">
        <v>116</v>
      </c>
      <c r="D71" s="46"/>
      <c r="E71" s="44">
        <v>1800</v>
      </c>
      <c r="F71" s="21">
        <f t="shared" si="0"/>
        <v>328368037.12</v>
      </c>
    </row>
    <row r="72" spans="1:6" s="37" customFormat="1" ht="54" customHeight="1" x14ac:dyDescent="0.2">
      <c r="A72" s="45">
        <v>44503</v>
      </c>
      <c r="B72" s="47" t="s">
        <v>117</v>
      </c>
      <c r="C72" s="42" t="s">
        <v>118</v>
      </c>
      <c r="D72" s="46"/>
      <c r="E72" s="44">
        <v>173327.5</v>
      </c>
      <c r="F72" s="21">
        <f t="shared" si="0"/>
        <v>328194709.62</v>
      </c>
    </row>
    <row r="73" spans="1:6" s="37" customFormat="1" ht="39" customHeight="1" x14ac:dyDescent="0.2">
      <c r="A73" s="45">
        <v>44503</v>
      </c>
      <c r="B73" s="47" t="s">
        <v>119</v>
      </c>
      <c r="C73" s="42" t="s">
        <v>120</v>
      </c>
      <c r="D73" s="46"/>
      <c r="E73" s="44">
        <v>40500</v>
      </c>
      <c r="F73" s="21">
        <f t="shared" si="0"/>
        <v>328154209.62</v>
      </c>
    </row>
    <row r="74" spans="1:6" s="37" customFormat="1" ht="71.25" customHeight="1" x14ac:dyDescent="0.2">
      <c r="A74" s="45">
        <v>44504</v>
      </c>
      <c r="B74" s="41" t="s">
        <v>121</v>
      </c>
      <c r="C74" s="42" t="s">
        <v>122</v>
      </c>
      <c r="D74" s="46"/>
      <c r="E74" s="44">
        <v>81000</v>
      </c>
      <c r="F74" s="21">
        <f t="shared" si="0"/>
        <v>328073209.62</v>
      </c>
    </row>
    <row r="75" spans="1:6" s="37" customFormat="1" ht="39" customHeight="1" x14ac:dyDescent="0.2">
      <c r="A75" s="45">
        <v>44504</v>
      </c>
      <c r="B75" s="41" t="s">
        <v>123</v>
      </c>
      <c r="C75" s="42" t="s">
        <v>124</v>
      </c>
      <c r="D75" s="46"/>
      <c r="E75" s="44">
        <v>118035.7</v>
      </c>
      <c r="F75" s="21">
        <f t="shared" si="0"/>
        <v>327955173.92000002</v>
      </c>
    </row>
    <row r="76" spans="1:6" s="37" customFormat="1" ht="48.75" customHeight="1" x14ac:dyDescent="0.2">
      <c r="A76" s="45">
        <v>44504</v>
      </c>
      <c r="B76" s="41" t="s">
        <v>125</v>
      </c>
      <c r="C76" s="42" t="s">
        <v>126</v>
      </c>
      <c r="D76" s="46"/>
      <c r="E76" s="44">
        <v>131052.5</v>
      </c>
      <c r="F76" s="21">
        <f t="shared" si="0"/>
        <v>327824121.42000002</v>
      </c>
    </row>
    <row r="77" spans="1:6" s="37" customFormat="1" ht="31.5" customHeight="1" x14ac:dyDescent="0.2">
      <c r="A77" s="45">
        <v>44504</v>
      </c>
      <c r="B77" s="41" t="s">
        <v>127</v>
      </c>
      <c r="C77" s="42" t="s">
        <v>128</v>
      </c>
      <c r="D77" s="46"/>
      <c r="E77" s="44">
        <v>20700</v>
      </c>
      <c r="F77" s="21">
        <f t="shared" si="0"/>
        <v>327803421.42000002</v>
      </c>
    </row>
    <row r="78" spans="1:6" s="37" customFormat="1" ht="45" customHeight="1" x14ac:dyDescent="0.2">
      <c r="A78" s="45">
        <v>44504</v>
      </c>
      <c r="B78" s="41" t="s">
        <v>129</v>
      </c>
      <c r="C78" s="42" t="s">
        <v>130</v>
      </c>
      <c r="D78" s="46"/>
      <c r="E78" s="44">
        <v>46800</v>
      </c>
      <c r="F78" s="21">
        <f t="shared" ref="F78:F141" si="1">F77-E78</f>
        <v>327756621.42000002</v>
      </c>
    </row>
    <row r="79" spans="1:6" s="37" customFormat="1" ht="42" customHeight="1" x14ac:dyDescent="0.2">
      <c r="A79" s="45">
        <v>44504</v>
      </c>
      <c r="B79" s="41" t="s">
        <v>131</v>
      </c>
      <c r="C79" s="42" t="s">
        <v>132</v>
      </c>
      <c r="D79" s="46"/>
      <c r="E79" s="44">
        <v>10890</v>
      </c>
      <c r="F79" s="21">
        <f t="shared" si="1"/>
        <v>327745731.42000002</v>
      </c>
    </row>
    <row r="80" spans="1:6" s="37" customFormat="1" ht="36.75" customHeight="1" x14ac:dyDescent="0.2">
      <c r="A80" s="45">
        <v>44504</v>
      </c>
      <c r="B80" s="41" t="s">
        <v>133</v>
      </c>
      <c r="C80" s="42" t="s">
        <v>134</v>
      </c>
      <c r="D80" s="46"/>
      <c r="E80" s="44">
        <v>13500</v>
      </c>
      <c r="F80" s="21">
        <f t="shared" si="1"/>
        <v>327732231.42000002</v>
      </c>
    </row>
    <row r="81" spans="1:6" s="37" customFormat="1" ht="72.75" customHeight="1" x14ac:dyDescent="0.2">
      <c r="A81" s="45">
        <v>44504</v>
      </c>
      <c r="B81" s="41" t="s">
        <v>135</v>
      </c>
      <c r="C81" s="42" t="s">
        <v>136</v>
      </c>
      <c r="D81" s="46"/>
      <c r="E81" s="44">
        <v>4008997.1</v>
      </c>
      <c r="F81" s="21">
        <f t="shared" si="1"/>
        <v>323723234.31999999</v>
      </c>
    </row>
    <row r="82" spans="1:6" s="37" customFormat="1" ht="54" customHeight="1" x14ac:dyDescent="0.2">
      <c r="A82" s="45">
        <v>44504</v>
      </c>
      <c r="B82" s="41" t="s">
        <v>137</v>
      </c>
      <c r="C82" s="42" t="s">
        <v>138</v>
      </c>
      <c r="D82" s="46"/>
      <c r="E82" s="44">
        <v>376247.5</v>
      </c>
      <c r="F82" s="21">
        <f t="shared" si="1"/>
        <v>323346986.81999999</v>
      </c>
    </row>
    <row r="83" spans="1:6" s="37" customFormat="1" ht="42.75" customHeight="1" x14ac:dyDescent="0.2">
      <c r="A83" s="45">
        <v>44504</v>
      </c>
      <c r="B83" s="41" t="s">
        <v>139</v>
      </c>
      <c r="C83" s="42" t="s">
        <v>140</v>
      </c>
      <c r="D83" s="46"/>
      <c r="E83" s="44">
        <v>54000</v>
      </c>
      <c r="F83" s="21">
        <f t="shared" si="1"/>
        <v>323292986.81999999</v>
      </c>
    </row>
    <row r="84" spans="1:6" s="37" customFormat="1" ht="51.75" customHeight="1" x14ac:dyDescent="0.2">
      <c r="A84" s="45">
        <v>44504</v>
      </c>
      <c r="B84" s="41" t="s">
        <v>141</v>
      </c>
      <c r="C84" s="42" t="s">
        <v>142</v>
      </c>
      <c r="D84" s="46"/>
      <c r="E84" s="44">
        <v>240967.5</v>
      </c>
      <c r="F84" s="21">
        <f t="shared" si="1"/>
        <v>323052019.31999999</v>
      </c>
    </row>
    <row r="85" spans="1:6" s="37" customFormat="1" ht="49.5" customHeight="1" x14ac:dyDescent="0.2">
      <c r="A85" s="45">
        <v>44504</v>
      </c>
      <c r="B85" s="41" t="s">
        <v>143</v>
      </c>
      <c r="C85" s="42" t="s">
        <v>144</v>
      </c>
      <c r="D85" s="46"/>
      <c r="E85" s="44">
        <v>126825</v>
      </c>
      <c r="F85" s="21">
        <f t="shared" si="1"/>
        <v>322925194.31999999</v>
      </c>
    </row>
    <row r="86" spans="1:6" s="37" customFormat="1" ht="49.5" customHeight="1" x14ac:dyDescent="0.2">
      <c r="A86" s="45">
        <v>44504</v>
      </c>
      <c r="B86" s="41" t="s">
        <v>145</v>
      </c>
      <c r="C86" s="42" t="s">
        <v>146</v>
      </c>
      <c r="D86" s="46"/>
      <c r="E86" s="44">
        <v>126825</v>
      </c>
      <c r="F86" s="21">
        <f t="shared" si="1"/>
        <v>322798369.31999999</v>
      </c>
    </row>
    <row r="87" spans="1:6" s="37" customFormat="1" ht="55.5" customHeight="1" x14ac:dyDescent="0.2">
      <c r="A87" s="45">
        <v>44504</v>
      </c>
      <c r="B87" s="41" t="s">
        <v>147</v>
      </c>
      <c r="C87" s="42" t="s">
        <v>148</v>
      </c>
      <c r="D87" s="46"/>
      <c r="E87" s="44">
        <v>109915</v>
      </c>
      <c r="F87" s="21">
        <f t="shared" si="1"/>
        <v>322688454.31999999</v>
      </c>
    </row>
    <row r="88" spans="1:6" s="37" customFormat="1" ht="42" customHeight="1" x14ac:dyDescent="0.2">
      <c r="A88" s="45">
        <v>44504</v>
      </c>
      <c r="B88" s="41" t="s">
        <v>149</v>
      </c>
      <c r="C88" s="42" t="s">
        <v>150</v>
      </c>
      <c r="D88" s="46"/>
      <c r="E88" s="44">
        <v>5400</v>
      </c>
      <c r="F88" s="21">
        <f t="shared" si="1"/>
        <v>322683054.31999999</v>
      </c>
    </row>
    <row r="89" spans="1:6" s="37" customFormat="1" ht="38.25" customHeight="1" x14ac:dyDescent="0.2">
      <c r="A89" s="45">
        <v>44504</v>
      </c>
      <c r="B89" s="41" t="s">
        <v>151</v>
      </c>
      <c r="C89" s="42" t="s">
        <v>152</v>
      </c>
      <c r="D89" s="46"/>
      <c r="E89" s="44">
        <v>13500</v>
      </c>
      <c r="F89" s="21">
        <f t="shared" si="1"/>
        <v>322669554.31999999</v>
      </c>
    </row>
    <row r="90" spans="1:6" s="37" customFormat="1" ht="57" customHeight="1" x14ac:dyDescent="0.2">
      <c r="A90" s="45">
        <v>44504</v>
      </c>
      <c r="B90" s="41" t="s">
        <v>153</v>
      </c>
      <c r="C90" s="42" t="s">
        <v>154</v>
      </c>
      <c r="D90" s="46"/>
      <c r="E90" s="44">
        <v>49500</v>
      </c>
      <c r="F90" s="21">
        <f t="shared" si="1"/>
        <v>322620054.31999999</v>
      </c>
    </row>
    <row r="91" spans="1:6" s="37" customFormat="1" ht="60" customHeight="1" x14ac:dyDescent="0.2">
      <c r="A91" s="45">
        <v>44504</v>
      </c>
      <c r="B91" s="41" t="s">
        <v>155</v>
      </c>
      <c r="C91" s="42" t="s">
        <v>156</v>
      </c>
      <c r="D91" s="46"/>
      <c r="E91" s="44">
        <v>342427.5</v>
      </c>
      <c r="F91" s="21">
        <f t="shared" si="1"/>
        <v>322277626.81999999</v>
      </c>
    </row>
    <row r="92" spans="1:6" s="37" customFormat="1" ht="54" customHeight="1" x14ac:dyDescent="0.2">
      <c r="A92" s="45">
        <v>44504</v>
      </c>
      <c r="B92" s="41" t="s">
        <v>157</v>
      </c>
      <c r="C92" s="42" t="s">
        <v>158</v>
      </c>
      <c r="D92" s="46"/>
      <c r="E92" s="44">
        <v>126825</v>
      </c>
      <c r="F92" s="21">
        <f t="shared" si="1"/>
        <v>322150801.81999999</v>
      </c>
    </row>
    <row r="93" spans="1:6" s="37" customFormat="1" ht="45" customHeight="1" x14ac:dyDescent="0.2">
      <c r="A93" s="45">
        <v>44504</v>
      </c>
      <c r="B93" s="41" t="s">
        <v>159</v>
      </c>
      <c r="C93" s="42" t="s">
        <v>160</v>
      </c>
      <c r="D93" s="48"/>
      <c r="E93" s="44">
        <v>27000</v>
      </c>
      <c r="F93" s="21">
        <f t="shared" si="1"/>
        <v>322123801.81999999</v>
      </c>
    </row>
    <row r="94" spans="1:6" s="37" customFormat="1" ht="39.75" customHeight="1" x14ac:dyDescent="0.2">
      <c r="A94" s="45">
        <v>44504</v>
      </c>
      <c r="B94" s="41" t="s">
        <v>161</v>
      </c>
      <c r="C94" s="42" t="s">
        <v>162</v>
      </c>
      <c r="D94" s="46"/>
      <c r="E94" s="44">
        <v>126825</v>
      </c>
      <c r="F94" s="21">
        <f t="shared" si="1"/>
        <v>321996976.81999999</v>
      </c>
    </row>
    <row r="95" spans="1:6" s="37" customFormat="1" ht="45" customHeight="1" x14ac:dyDescent="0.2">
      <c r="A95" s="45">
        <v>44505</v>
      </c>
      <c r="B95" s="41" t="s">
        <v>163</v>
      </c>
      <c r="C95" s="42" t="s">
        <v>164</v>
      </c>
      <c r="D95" s="46"/>
      <c r="E95" s="44">
        <v>119430.43</v>
      </c>
      <c r="F95" s="21">
        <f t="shared" si="1"/>
        <v>321877546.38999999</v>
      </c>
    </row>
    <row r="96" spans="1:6" s="37" customFormat="1" ht="30.75" customHeight="1" x14ac:dyDescent="0.2">
      <c r="A96" s="45">
        <v>44505</v>
      </c>
      <c r="B96" s="41" t="s">
        <v>165</v>
      </c>
      <c r="C96" s="42" t="s">
        <v>166</v>
      </c>
      <c r="D96" s="46"/>
      <c r="E96" s="44">
        <v>16820</v>
      </c>
      <c r="F96" s="21">
        <f t="shared" si="1"/>
        <v>321860726.38999999</v>
      </c>
    </row>
    <row r="97" spans="1:6" s="37" customFormat="1" ht="54" customHeight="1" x14ac:dyDescent="0.2">
      <c r="A97" s="45">
        <v>44505</v>
      </c>
      <c r="B97" s="41" t="s">
        <v>167</v>
      </c>
      <c r="C97" s="42" t="s">
        <v>168</v>
      </c>
      <c r="D97" s="46"/>
      <c r="E97" s="44">
        <v>126825</v>
      </c>
      <c r="F97" s="21">
        <f t="shared" si="1"/>
        <v>321733901.38999999</v>
      </c>
    </row>
    <row r="98" spans="1:6" s="37" customFormat="1" ht="45.75" customHeight="1" x14ac:dyDescent="0.2">
      <c r="A98" s="45">
        <v>44505</v>
      </c>
      <c r="B98" s="41" t="s">
        <v>169</v>
      </c>
      <c r="C98" s="42" t="s">
        <v>170</v>
      </c>
      <c r="D98" s="46"/>
      <c r="E98" s="44">
        <v>195380.71</v>
      </c>
      <c r="F98" s="21">
        <f t="shared" si="1"/>
        <v>321538520.68000001</v>
      </c>
    </row>
    <row r="99" spans="1:6" s="37" customFormat="1" ht="46.5" customHeight="1" x14ac:dyDescent="0.2">
      <c r="A99" s="45">
        <v>44505</v>
      </c>
      <c r="B99" s="41" t="s">
        <v>171</v>
      </c>
      <c r="C99" s="42" t="s">
        <v>172</v>
      </c>
      <c r="D99" s="46"/>
      <c r="E99" s="44">
        <v>4050</v>
      </c>
      <c r="F99" s="21">
        <f t="shared" si="1"/>
        <v>321534470.68000001</v>
      </c>
    </row>
    <row r="100" spans="1:6" s="37" customFormat="1" ht="42.75" customHeight="1" x14ac:dyDescent="0.2">
      <c r="A100" s="45">
        <v>44505</v>
      </c>
      <c r="B100" s="41" t="s">
        <v>173</v>
      </c>
      <c r="C100" s="42" t="s">
        <v>174</v>
      </c>
      <c r="D100" s="46"/>
      <c r="E100" s="44">
        <v>3600</v>
      </c>
      <c r="F100" s="21">
        <f t="shared" si="1"/>
        <v>321530870.68000001</v>
      </c>
    </row>
    <row r="101" spans="1:6" s="37" customFormat="1" ht="43.5" customHeight="1" x14ac:dyDescent="0.2">
      <c r="A101" s="45">
        <v>44505</v>
      </c>
      <c r="B101" s="41" t="s">
        <v>175</v>
      </c>
      <c r="C101" s="42" t="s">
        <v>176</v>
      </c>
      <c r="D101" s="46"/>
      <c r="E101" s="44">
        <v>105687.5</v>
      </c>
      <c r="F101" s="21">
        <f t="shared" si="1"/>
        <v>321425183.18000001</v>
      </c>
    </row>
    <row r="102" spans="1:6" s="37" customFormat="1" ht="42.75" customHeight="1" x14ac:dyDescent="0.2">
      <c r="A102" s="45">
        <v>44505</v>
      </c>
      <c r="B102" s="41" t="s">
        <v>177</v>
      </c>
      <c r="C102" s="42" t="s">
        <v>178</v>
      </c>
      <c r="D102" s="46"/>
      <c r="E102" s="44">
        <v>53100</v>
      </c>
      <c r="F102" s="21">
        <f t="shared" si="1"/>
        <v>321372083.18000001</v>
      </c>
    </row>
    <row r="103" spans="1:6" s="37" customFormat="1" ht="40.5" customHeight="1" x14ac:dyDescent="0.2">
      <c r="A103" s="45">
        <v>44505</v>
      </c>
      <c r="B103" s="41" t="s">
        <v>179</v>
      </c>
      <c r="C103" s="42" t="s">
        <v>180</v>
      </c>
      <c r="D103" s="46"/>
      <c r="E103" s="44">
        <v>10800</v>
      </c>
      <c r="F103" s="21">
        <f t="shared" si="1"/>
        <v>321361283.18000001</v>
      </c>
    </row>
    <row r="104" spans="1:6" s="37" customFormat="1" ht="30.75" customHeight="1" x14ac:dyDescent="0.2">
      <c r="A104" s="45">
        <v>44505</v>
      </c>
      <c r="B104" s="41" t="s">
        <v>181</v>
      </c>
      <c r="C104" s="42" t="s">
        <v>182</v>
      </c>
      <c r="D104" s="46"/>
      <c r="E104" s="44">
        <v>5400</v>
      </c>
      <c r="F104" s="21">
        <f t="shared" si="1"/>
        <v>321355883.18000001</v>
      </c>
    </row>
    <row r="105" spans="1:6" s="37" customFormat="1" ht="51.75" customHeight="1" x14ac:dyDescent="0.2">
      <c r="A105" s="45">
        <v>44505</v>
      </c>
      <c r="B105" s="41" t="s">
        <v>183</v>
      </c>
      <c r="C105" s="42" t="s">
        <v>184</v>
      </c>
      <c r="D105" s="46"/>
      <c r="E105" s="44">
        <v>1378959.97</v>
      </c>
      <c r="F105" s="21">
        <f t="shared" si="1"/>
        <v>319976923.20999998</v>
      </c>
    </row>
    <row r="106" spans="1:6" s="37" customFormat="1" ht="42.75" customHeight="1" x14ac:dyDescent="0.2">
      <c r="A106" s="45">
        <v>44505</v>
      </c>
      <c r="B106" s="41" t="s">
        <v>185</v>
      </c>
      <c r="C106" s="42" t="s">
        <v>186</v>
      </c>
      <c r="D106" s="46"/>
      <c r="E106" s="44">
        <v>9000</v>
      </c>
      <c r="F106" s="21">
        <f t="shared" si="1"/>
        <v>319967923.20999998</v>
      </c>
    </row>
    <row r="107" spans="1:6" s="37" customFormat="1" ht="42.75" customHeight="1" x14ac:dyDescent="0.2">
      <c r="A107" s="45">
        <v>44505</v>
      </c>
      <c r="B107" s="41" t="s">
        <v>187</v>
      </c>
      <c r="C107" s="42" t="s">
        <v>188</v>
      </c>
      <c r="D107" s="46"/>
      <c r="E107" s="44">
        <v>6300</v>
      </c>
      <c r="F107" s="21">
        <f t="shared" si="1"/>
        <v>319961623.20999998</v>
      </c>
    </row>
    <row r="108" spans="1:6" s="37" customFormat="1" ht="28.5" customHeight="1" x14ac:dyDescent="0.2">
      <c r="A108" s="45">
        <v>44505</v>
      </c>
      <c r="B108" s="41" t="s">
        <v>189</v>
      </c>
      <c r="C108" s="42" t="s">
        <v>190</v>
      </c>
      <c r="D108" s="46"/>
      <c r="E108" s="44">
        <v>4500</v>
      </c>
      <c r="F108" s="21">
        <f t="shared" si="1"/>
        <v>319957123.20999998</v>
      </c>
    </row>
    <row r="109" spans="1:6" s="37" customFormat="1" ht="42.75" customHeight="1" x14ac:dyDescent="0.2">
      <c r="A109" s="45">
        <v>44505</v>
      </c>
      <c r="B109" s="41" t="s">
        <v>191</v>
      </c>
      <c r="C109" s="42" t="s">
        <v>192</v>
      </c>
      <c r="D109" s="46"/>
      <c r="E109" s="44">
        <v>6300</v>
      </c>
      <c r="F109" s="21">
        <f t="shared" si="1"/>
        <v>319950823.20999998</v>
      </c>
    </row>
    <row r="110" spans="1:6" s="37" customFormat="1" ht="42" customHeight="1" x14ac:dyDescent="0.2">
      <c r="A110" s="45">
        <v>44505</v>
      </c>
      <c r="B110" s="41" t="s">
        <v>193</v>
      </c>
      <c r="C110" s="42" t="s">
        <v>194</v>
      </c>
      <c r="D110" s="46"/>
      <c r="E110" s="44">
        <v>200000</v>
      </c>
      <c r="F110" s="21">
        <f t="shared" si="1"/>
        <v>319750823.20999998</v>
      </c>
    </row>
    <row r="111" spans="1:6" s="37" customFormat="1" ht="30.75" customHeight="1" x14ac:dyDescent="0.2">
      <c r="A111" s="45">
        <v>44505</v>
      </c>
      <c r="B111" s="41" t="s">
        <v>195</v>
      </c>
      <c r="C111" s="42" t="s">
        <v>196</v>
      </c>
      <c r="D111" s="46"/>
      <c r="E111" s="44">
        <v>5400</v>
      </c>
      <c r="F111" s="21">
        <f t="shared" si="1"/>
        <v>319745423.20999998</v>
      </c>
    </row>
    <row r="112" spans="1:6" s="37" customFormat="1" ht="34.5" customHeight="1" x14ac:dyDescent="0.2">
      <c r="A112" s="45">
        <v>44505</v>
      </c>
      <c r="B112" s="41" t="s">
        <v>197</v>
      </c>
      <c r="C112" s="42" t="s">
        <v>198</v>
      </c>
      <c r="D112" s="46"/>
      <c r="E112" s="44">
        <v>9000</v>
      </c>
      <c r="F112" s="21">
        <f t="shared" si="1"/>
        <v>319736423.20999998</v>
      </c>
    </row>
    <row r="113" spans="1:6" s="50" customFormat="1" ht="63" customHeight="1" x14ac:dyDescent="0.2">
      <c r="A113" s="45">
        <v>44505</v>
      </c>
      <c r="B113" s="41" t="s">
        <v>199</v>
      </c>
      <c r="C113" s="42" t="s">
        <v>200</v>
      </c>
      <c r="D113" s="49"/>
      <c r="E113" s="44">
        <v>9000</v>
      </c>
      <c r="F113" s="21">
        <f t="shared" si="1"/>
        <v>319727423.20999998</v>
      </c>
    </row>
    <row r="114" spans="1:6" s="37" customFormat="1" ht="40.5" customHeight="1" x14ac:dyDescent="0.2">
      <c r="A114" s="45">
        <v>44505</v>
      </c>
      <c r="B114" s="41" t="s">
        <v>201</v>
      </c>
      <c r="C114" s="42" t="s">
        <v>202</v>
      </c>
      <c r="D114" s="46"/>
      <c r="E114" s="44">
        <v>7200</v>
      </c>
      <c r="F114" s="21">
        <f t="shared" si="1"/>
        <v>319720223.20999998</v>
      </c>
    </row>
    <row r="115" spans="1:6" s="37" customFormat="1" ht="55.5" customHeight="1" x14ac:dyDescent="0.2">
      <c r="A115" s="45">
        <v>44505</v>
      </c>
      <c r="B115" s="41" t="s">
        <v>203</v>
      </c>
      <c r="C115" s="42" t="s">
        <v>204</v>
      </c>
      <c r="D115" s="46"/>
      <c r="E115" s="44">
        <v>126825</v>
      </c>
      <c r="F115" s="21">
        <f t="shared" si="1"/>
        <v>319593398.20999998</v>
      </c>
    </row>
    <row r="116" spans="1:6" s="37" customFormat="1" ht="55.5" customHeight="1" x14ac:dyDescent="0.2">
      <c r="A116" s="45">
        <v>44505</v>
      </c>
      <c r="B116" s="41" t="s">
        <v>205</v>
      </c>
      <c r="C116" s="42" t="s">
        <v>206</v>
      </c>
      <c r="D116" s="46"/>
      <c r="E116" s="44">
        <v>126825</v>
      </c>
      <c r="F116" s="21">
        <f t="shared" si="1"/>
        <v>319466573.20999998</v>
      </c>
    </row>
    <row r="117" spans="1:6" s="37" customFormat="1" ht="33" customHeight="1" x14ac:dyDescent="0.2">
      <c r="A117" s="45">
        <v>44505</v>
      </c>
      <c r="B117" s="41" t="s">
        <v>207</v>
      </c>
      <c r="C117" s="42" t="s">
        <v>208</v>
      </c>
      <c r="D117" s="46"/>
      <c r="E117" s="44">
        <v>39600</v>
      </c>
      <c r="F117" s="21">
        <f t="shared" si="1"/>
        <v>319426973.20999998</v>
      </c>
    </row>
    <row r="118" spans="1:6" s="37" customFormat="1" ht="61.5" customHeight="1" x14ac:dyDescent="0.2">
      <c r="A118" s="45">
        <v>44505</v>
      </c>
      <c r="B118" s="41" t="s">
        <v>209</v>
      </c>
      <c r="C118" s="42" t="s">
        <v>210</v>
      </c>
      <c r="D118" s="46"/>
      <c r="E118" s="44">
        <v>9000</v>
      </c>
      <c r="F118" s="21">
        <f t="shared" si="1"/>
        <v>319417973.20999998</v>
      </c>
    </row>
    <row r="119" spans="1:6" s="37" customFormat="1" ht="70.5" customHeight="1" x14ac:dyDescent="0.2">
      <c r="A119" s="45">
        <v>44505</v>
      </c>
      <c r="B119" s="41" t="s">
        <v>211</v>
      </c>
      <c r="C119" s="42" t="s">
        <v>212</v>
      </c>
      <c r="D119" s="46"/>
      <c r="E119" s="44">
        <v>9000</v>
      </c>
      <c r="F119" s="21">
        <f t="shared" si="1"/>
        <v>319408973.20999998</v>
      </c>
    </row>
    <row r="120" spans="1:6" s="37" customFormat="1" ht="62.25" customHeight="1" x14ac:dyDescent="0.2">
      <c r="A120" s="45">
        <v>44505</v>
      </c>
      <c r="B120" s="41" t="s">
        <v>213</v>
      </c>
      <c r="C120" s="42" t="s">
        <v>214</v>
      </c>
      <c r="D120" s="46"/>
      <c r="E120" s="44">
        <v>9000</v>
      </c>
      <c r="F120" s="21">
        <f t="shared" si="1"/>
        <v>319399973.20999998</v>
      </c>
    </row>
    <row r="121" spans="1:6" s="37" customFormat="1" ht="41.25" customHeight="1" x14ac:dyDescent="0.2">
      <c r="A121" s="45">
        <v>44505</v>
      </c>
      <c r="B121" s="41" t="s">
        <v>215</v>
      </c>
      <c r="C121" s="42" t="s">
        <v>216</v>
      </c>
      <c r="D121" s="46"/>
      <c r="E121" s="44">
        <v>5940</v>
      </c>
      <c r="F121" s="21">
        <f t="shared" si="1"/>
        <v>319394033.20999998</v>
      </c>
    </row>
    <row r="122" spans="1:6" s="37" customFormat="1" ht="43.5" customHeight="1" x14ac:dyDescent="0.2">
      <c r="A122" s="45">
        <v>44505</v>
      </c>
      <c r="B122" s="41" t="s">
        <v>217</v>
      </c>
      <c r="C122" s="42" t="s">
        <v>218</v>
      </c>
      <c r="D122" s="46"/>
      <c r="E122" s="44">
        <v>101460</v>
      </c>
      <c r="F122" s="21">
        <f t="shared" si="1"/>
        <v>319292573.20999998</v>
      </c>
    </row>
    <row r="123" spans="1:6" s="37" customFormat="1" ht="60" customHeight="1" x14ac:dyDescent="0.2">
      <c r="A123" s="45">
        <v>44505</v>
      </c>
      <c r="B123" s="41" t="s">
        <v>219</v>
      </c>
      <c r="C123" s="42" t="s">
        <v>220</v>
      </c>
      <c r="D123" s="46"/>
      <c r="E123" s="44">
        <v>232512.5</v>
      </c>
      <c r="F123" s="21">
        <f t="shared" si="1"/>
        <v>319060060.70999998</v>
      </c>
    </row>
    <row r="124" spans="1:6" s="37" customFormat="1" ht="51" customHeight="1" x14ac:dyDescent="0.2">
      <c r="A124" s="45">
        <v>44505</v>
      </c>
      <c r="B124" s="41" t="s">
        <v>221</v>
      </c>
      <c r="C124" s="42" t="s">
        <v>222</v>
      </c>
      <c r="D124" s="46"/>
      <c r="E124" s="44">
        <v>126825</v>
      </c>
      <c r="F124" s="21">
        <f t="shared" si="1"/>
        <v>318933235.70999998</v>
      </c>
    </row>
    <row r="125" spans="1:6" s="37" customFormat="1" ht="52.5" customHeight="1" x14ac:dyDescent="0.2">
      <c r="A125" s="45">
        <v>44505</v>
      </c>
      <c r="B125" s="41" t="s">
        <v>223</v>
      </c>
      <c r="C125" s="42" t="s">
        <v>224</v>
      </c>
      <c r="D125" s="46"/>
      <c r="E125" s="44">
        <v>122597.5</v>
      </c>
      <c r="F125" s="21">
        <f t="shared" si="1"/>
        <v>318810638.20999998</v>
      </c>
    </row>
    <row r="126" spans="1:6" s="37" customFormat="1" ht="55.5" customHeight="1" x14ac:dyDescent="0.2">
      <c r="A126" s="45">
        <v>44505</v>
      </c>
      <c r="B126" s="41" t="s">
        <v>225</v>
      </c>
      <c r="C126" s="42" t="s">
        <v>226</v>
      </c>
      <c r="D126" s="46"/>
      <c r="E126" s="44">
        <v>126825</v>
      </c>
      <c r="F126" s="21">
        <f t="shared" si="1"/>
        <v>318683813.20999998</v>
      </c>
    </row>
    <row r="127" spans="1:6" s="37" customFormat="1" ht="41.25" customHeight="1" x14ac:dyDescent="0.2">
      <c r="A127" s="45">
        <v>44505</v>
      </c>
      <c r="B127" s="41" t="s">
        <v>227</v>
      </c>
      <c r="C127" s="42" t="s">
        <v>228</v>
      </c>
      <c r="D127" s="46"/>
      <c r="E127" s="44">
        <v>9000</v>
      </c>
      <c r="F127" s="21">
        <f t="shared" si="1"/>
        <v>318674813.20999998</v>
      </c>
    </row>
    <row r="128" spans="1:6" s="37" customFormat="1" ht="41.25" customHeight="1" x14ac:dyDescent="0.2">
      <c r="A128" s="45">
        <v>44505</v>
      </c>
      <c r="B128" s="41" t="s">
        <v>229</v>
      </c>
      <c r="C128" s="42" t="s">
        <v>230</v>
      </c>
      <c r="D128" s="46"/>
      <c r="E128" s="44">
        <v>126825</v>
      </c>
      <c r="F128" s="21">
        <f t="shared" si="1"/>
        <v>318547988.20999998</v>
      </c>
    </row>
    <row r="129" spans="1:6" s="37" customFormat="1" ht="44.25" customHeight="1" x14ac:dyDescent="0.2">
      <c r="A129" s="45">
        <v>44505</v>
      </c>
      <c r="B129" s="41" t="s">
        <v>231</v>
      </c>
      <c r="C129" s="42" t="s">
        <v>232</v>
      </c>
      <c r="D129" s="46"/>
      <c r="E129" s="44">
        <v>126825</v>
      </c>
      <c r="F129" s="21">
        <f t="shared" si="1"/>
        <v>318421163.20999998</v>
      </c>
    </row>
    <row r="130" spans="1:6" s="37" customFormat="1" ht="45" customHeight="1" x14ac:dyDescent="0.2">
      <c r="A130" s="45">
        <v>44505</v>
      </c>
      <c r="B130" s="41" t="s">
        <v>233</v>
      </c>
      <c r="C130" s="42" t="s">
        <v>234</v>
      </c>
      <c r="D130" s="46"/>
      <c r="E130" s="44">
        <v>126825</v>
      </c>
      <c r="F130" s="21">
        <f t="shared" si="1"/>
        <v>318294338.20999998</v>
      </c>
    </row>
    <row r="131" spans="1:6" s="37" customFormat="1" ht="43.5" customHeight="1" x14ac:dyDescent="0.2">
      <c r="A131" s="45">
        <v>44505</v>
      </c>
      <c r="B131" s="41" t="s">
        <v>235</v>
      </c>
      <c r="C131" s="42" t="s">
        <v>236</v>
      </c>
      <c r="D131" s="46"/>
      <c r="E131" s="44">
        <v>6750</v>
      </c>
      <c r="F131" s="21">
        <f t="shared" si="1"/>
        <v>318287588.20999998</v>
      </c>
    </row>
    <row r="132" spans="1:6" s="37" customFormat="1" ht="42.75" customHeight="1" x14ac:dyDescent="0.2">
      <c r="A132" s="45">
        <v>44505</v>
      </c>
      <c r="B132" s="41" t="s">
        <v>237</v>
      </c>
      <c r="C132" s="42" t="s">
        <v>238</v>
      </c>
      <c r="D132" s="46"/>
      <c r="E132" s="44">
        <v>42932.4</v>
      </c>
      <c r="F132" s="21">
        <f t="shared" si="1"/>
        <v>318244655.81</v>
      </c>
    </row>
    <row r="133" spans="1:6" s="37" customFormat="1" ht="39.75" customHeight="1" x14ac:dyDescent="0.2">
      <c r="A133" s="45">
        <v>44505</v>
      </c>
      <c r="B133" s="41" t="s">
        <v>239</v>
      </c>
      <c r="C133" s="42" t="s">
        <v>240</v>
      </c>
      <c r="D133" s="46"/>
      <c r="E133" s="44">
        <v>6750</v>
      </c>
      <c r="F133" s="21">
        <f t="shared" si="1"/>
        <v>318237905.81</v>
      </c>
    </row>
    <row r="134" spans="1:6" s="37" customFormat="1" ht="41.25" customHeight="1" x14ac:dyDescent="0.2">
      <c r="A134" s="45">
        <v>44505</v>
      </c>
      <c r="B134" s="41" t="s">
        <v>241</v>
      </c>
      <c r="C134" s="42" t="s">
        <v>242</v>
      </c>
      <c r="D134" s="46"/>
      <c r="E134" s="44">
        <v>5850</v>
      </c>
      <c r="F134" s="21">
        <f t="shared" si="1"/>
        <v>318232055.81</v>
      </c>
    </row>
    <row r="135" spans="1:6" s="37" customFormat="1" ht="41.25" customHeight="1" x14ac:dyDescent="0.2">
      <c r="A135" s="45">
        <v>44505</v>
      </c>
      <c r="B135" s="41" t="s">
        <v>243</v>
      </c>
      <c r="C135" s="42" t="s">
        <v>244</v>
      </c>
      <c r="D135" s="46"/>
      <c r="E135" s="44">
        <v>28800</v>
      </c>
      <c r="F135" s="21">
        <f t="shared" si="1"/>
        <v>318203255.81</v>
      </c>
    </row>
    <row r="136" spans="1:6" s="37" customFormat="1" ht="46.5" customHeight="1" x14ac:dyDescent="0.2">
      <c r="A136" s="45">
        <v>44508</v>
      </c>
      <c r="B136" s="41" t="s">
        <v>245</v>
      </c>
      <c r="C136" s="42" t="s">
        <v>246</v>
      </c>
      <c r="D136" s="46"/>
      <c r="E136" s="44">
        <v>126825</v>
      </c>
      <c r="F136" s="21">
        <f t="shared" si="1"/>
        <v>318076430.81</v>
      </c>
    </row>
    <row r="137" spans="1:6" s="37" customFormat="1" ht="55.5" customHeight="1" x14ac:dyDescent="0.2">
      <c r="A137" s="45">
        <v>44508</v>
      </c>
      <c r="B137" s="41" t="s">
        <v>247</v>
      </c>
      <c r="C137" s="42" t="s">
        <v>248</v>
      </c>
      <c r="D137" s="46"/>
      <c r="E137" s="44">
        <v>257877.5</v>
      </c>
      <c r="F137" s="21">
        <f t="shared" si="1"/>
        <v>317818553.31</v>
      </c>
    </row>
    <row r="138" spans="1:6" s="37" customFormat="1" ht="55.5" customHeight="1" x14ac:dyDescent="0.2">
      <c r="A138" s="45">
        <v>44508</v>
      </c>
      <c r="B138" s="41" t="s">
        <v>249</v>
      </c>
      <c r="C138" s="42" t="s">
        <v>250</v>
      </c>
      <c r="D138" s="46"/>
      <c r="E138" s="44">
        <v>538549.42000000004</v>
      </c>
      <c r="F138" s="21">
        <f t="shared" si="1"/>
        <v>317280003.88999999</v>
      </c>
    </row>
    <row r="139" spans="1:6" s="37" customFormat="1" ht="44.25" customHeight="1" x14ac:dyDescent="0.2">
      <c r="A139" s="45">
        <v>44508</v>
      </c>
      <c r="B139" s="41" t="s">
        <v>251</v>
      </c>
      <c r="C139" s="42" t="s">
        <v>252</v>
      </c>
      <c r="D139" s="46"/>
      <c r="E139" s="44">
        <v>126825</v>
      </c>
      <c r="F139" s="21">
        <f t="shared" si="1"/>
        <v>317153178.88999999</v>
      </c>
    </row>
    <row r="140" spans="1:6" s="37" customFormat="1" ht="53.25" customHeight="1" x14ac:dyDescent="0.2">
      <c r="A140" s="45">
        <v>44508</v>
      </c>
      <c r="B140" s="41" t="s">
        <v>253</v>
      </c>
      <c r="C140" s="42" t="s">
        <v>254</v>
      </c>
      <c r="D140" s="46"/>
      <c r="E140" s="44">
        <v>122597.5</v>
      </c>
      <c r="F140" s="21">
        <f t="shared" si="1"/>
        <v>317030581.38999999</v>
      </c>
    </row>
    <row r="141" spans="1:6" s="37" customFormat="1" ht="43.5" customHeight="1" x14ac:dyDescent="0.2">
      <c r="A141" s="45">
        <v>44508</v>
      </c>
      <c r="B141" s="41" t="s">
        <v>255</v>
      </c>
      <c r="C141" s="42" t="s">
        <v>256</v>
      </c>
      <c r="D141" s="46"/>
      <c r="E141" s="44">
        <v>5850</v>
      </c>
      <c r="F141" s="21">
        <f t="shared" si="1"/>
        <v>317024731.38999999</v>
      </c>
    </row>
    <row r="142" spans="1:6" s="37" customFormat="1" ht="52.5" customHeight="1" x14ac:dyDescent="0.2">
      <c r="A142" s="45">
        <v>44508</v>
      </c>
      <c r="B142" s="41" t="s">
        <v>257</v>
      </c>
      <c r="C142" s="42" t="s">
        <v>258</v>
      </c>
      <c r="D142" s="46"/>
      <c r="E142" s="44">
        <v>50400</v>
      </c>
      <c r="F142" s="21">
        <f t="shared" ref="F142:F205" si="2">F141-E142</f>
        <v>316974331.38999999</v>
      </c>
    </row>
    <row r="143" spans="1:6" s="37" customFormat="1" ht="51.75" customHeight="1" x14ac:dyDescent="0.2">
      <c r="A143" s="45">
        <v>44508</v>
      </c>
      <c r="B143" s="41" t="s">
        <v>259</v>
      </c>
      <c r="C143" s="42" t="s">
        <v>260</v>
      </c>
      <c r="D143" s="46"/>
      <c r="E143" s="44">
        <v>122597.5</v>
      </c>
      <c r="F143" s="21">
        <f t="shared" si="2"/>
        <v>316851733.88999999</v>
      </c>
    </row>
    <row r="144" spans="1:6" s="37" customFormat="1" ht="79.5" customHeight="1" x14ac:dyDescent="0.2">
      <c r="A144" s="45">
        <v>44508</v>
      </c>
      <c r="B144" s="41" t="s">
        <v>261</v>
      </c>
      <c r="C144" s="42" t="s">
        <v>262</v>
      </c>
      <c r="D144" s="46"/>
      <c r="E144" s="44">
        <v>34380.93</v>
      </c>
      <c r="F144" s="21">
        <f t="shared" si="2"/>
        <v>316817352.95999998</v>
      </c>
    </row>
    <row r="145" spans="1:6" s="37" customFormat="1" ht="67.5" customHeight="1" x14ac:dyDescent="0.2">
      <c r="A145" s="45">
        <v>44508</v>
      </c>
      <c r="B145" s="41" t="s">
        <v>263</v>
      </c>
      <c r="C145" s="42" t="s">
        <v>264</v>
      </c>
      <c r="D145" s="46"/>
      <c r="E145" s="44">
        <v>9000</v>
      </c>
      <c r="F145" s="21">
        <f t="shared" si="2"/>
        <v>316808352.95999998</v>
      </c>
    </row>
    <row r="146" spans="1:6" s="37" customFormat="1" ht="78.75" x14ac:dyDescent="0.2">
      <c r="A146" s="45">
        <v>44508</v>
      </c>
      <c r="B146" s="41" t="s">
        <v>265</v>
      </c>
      <c r="C146" s="42" t="s">
        <v>266</v>
      </c>
      <c r="D146" s="46"/>
      <c r="E146" s="44">
        <v>34380.93</v>
      </c>
      <c r="F146" s="21">
        <f t="shared" si="2"/>
        <v>316773972.02999997</v>
      </c>
    </row>
    <row r="147" spans="1:6" s="52" customFormat="1" ht="24" customHeight="1" x14ac:dyDescent="0.2">
      <c r="A147" s="45">
        <v>44508</v>
      </c>
      <c r="B147" s="41" t="s">
        <v>267</v>
      </c>
      <c r="C147" s="42" t="s">
        <v>84</v>
      </c>
      <c r="D147" s="51"/>
      <c r="E147" s="44">
        <v>0</v>
      </c>
      <c r="F147" s="21">
        <f t="shared" si="2"/>
        <v>316773972.02999997</v>
      </c>
    </row>
    <row r="148" spans="1:6" s="52" customFormat="1" ht="63" customHeight="1" x14ac:dyDescent="0.2">
      <c r="A148" s="45">
        <v>44508</v>
      </c>
      <c r="B148" s="41" t="s">
        <v>268</v>
      </c>
      <c r="C148" s="42" t="s">
        <v>269</v>
      </c>
      <c r="D148" s="51"/>
      <c r="E148" s="44">
        <v>224057.5</v>
      </c>
      <c r="F148" s="21">
        <f t="shared" si="2"/>
        <v>316549914.52999997</v>
      </c>
    </row>
    <row r="149" spans="1:6" s="52" customFormat="1" ht="45" customHeight="1" x14ac:dyDescent="0.2">
      <c r="A149" s="45">
        <v>44509</v>
      </c>
      <c r="B149" s="41" t="s">
        <v>270</v>
      </c>
      <c r="C149" s="42" t="s">
        <v>271</v>
      </c>
      <c r="D149" s="51"/>
      <c r="E149" s="44">
        <v>100000</v>
      </c>
      <c r="F149" s="21">
        <f t="shared" si="2"/>
        <v>316449914.52999997</v>
      </c>
    </row>
    <row r="150" spans="1:6" s="52" customFormat="1" ht="72" customHeight="1" x14ac:dyDescent="0.2">
      <c r="A150" s="45">
        <v>44509</v>
      </c>
      <c r="B150" s="41" t="s">
        <v>272</v>
      </c>
      <c r="C150" s="42" t="s">
        <v>273</v>
      </c>
      <c r="D150" s="51"/>
      <c r="E150" s="44">
        <v>113000</v>
      </c>
      <c r="F150" s="21">
        <f t="shared" si="2"/>
        <v>316336914.52999997</v>
      </c>
    </row>
    <row r="151" spans="1:6" s="52" customFormat="1" ht="33" customHeight="1" x14ac:dyDescent="0.2">
      <c r="A151" s="45">
        <v>44509</v>
      </c>
      <c r="B151" s="41" t="s">
        <v>274</v>
      </c>
      <c r="C151" s="42" t="s">
        <v>275</v>
      </c>
      <c r="D151" s="51"/>
      <c r="E151" s="44">
        <v>107207.37</v>
      </c>
      <c r="F151" s="21">
        <f t="shared" si="2"/>
        <v>316229707.15999997</v>
      </c>
    </row>
    <row r="152" spans="1:6" s="52" customFormat="1" ht="47.25" customHeight="1" x14ac:dyDescent="0.2">
      <c r="A152" s="45">
        <v>44509</v>
      </c>
      <c r="B152" s="41" t="s">
        <v>276</v>
      </c>
      <c r="C152" s="42" t="s">
        <v>277</v>
      </c>
      <c r="D152" s="51"/>
      <c r="E152" s="44">
        <v>5400</v>
      </c>
      <c r="F152" s="21">
        <f t="shared" si="2"/>
        <v>316224307.15999997</v>
      </c>
    </row>
    <row r="153" spans="1:6" s="52" customFormat="1" ht="41.25" customHeight="1" x14ac:dyDescent="0.2">
      <c r="A153" s="45">
        <v>44509</v>
      </c>
      <c r="B153" s="41" t="s">
        <v>278</v>
      </c>
      <c r="C153" s="42" t="s">
        <v>279</v>
      </c>
      <c r="D153" s="51"/>
      <c r="E153" s="44">
        <v>5400</v>
      </c>
      <c r="F153" s="21">
        <f t="shared" si="2"/>
        <v>316218907.15999997</v>
      </c>
    </row>
    <row r="154" spans="1:6" s="52" customFormat="1" ht="24.75" customHeight="1" x14ac:dyDescent="0.2">
      <c r="A154" s="45">
        <v>44509</v>
      </c>
      <c r="B154" s="41" t="s">
        <v>280</v>
      </c>
      <c r="C154" s="42" t="s">
        <v>84</v>
      </c>
      <c r="D154" s="51"/>
      <c r="E154" s="44">
        <v>0</v>
      </c>
      <c r="F154" s="21">
        <f t="shared" si="2"/>
        <v>316218907.15999997</v>
      </c>
    </row>
    <row r="155" spans="1:6" s="52" customFormat="1" ht="48.75" customHeight="1" x14ac:dyDescent="0.2">
      <c r="A155" s="45">
        <v>44509</v>
      </c>
      <c r="B155" s="41" t="s">
        <v>281</v>
      </c>
      <c r="C155" s="42" t="s">
        <v>282</v>
      </c>
      <c r="D155" s="51"/>
      <c r="E155" s="44">
        <v>18000</v>
      </c>
      <c r="F155" s="21">
        <f t="shared" si="2"/>
        <v>316200907.15999997</v>
      </c>
    </row>
    <row r="156" spans="1:6" s="52" customFormat="1" ht="48" customHeight="1" x14ac:dyDescent="0.2">
      <c r="A156" s="45">
        <v>44509</v>
      </c>
      <c r="B156" s="41" t="s">
        <v>283</v>
      </c>
      <c r="C156" s="42" t="s">
        <v>284</v>
      </c>
      <c r="D156" s="51"/>
      <c r="E156" s="44">
        <v>24750</v>
      </c>
      <c r="F156" s="21">
        <f t="shared" si="2"/>
        <v>316176157.15999997</v>
      </c>
    </row>
    <row r="157" spans="1:6" s="52" customFormat="1" ht="42" customHeight="1" x14ac:dyDescent="0.2">
      <c r="A157" s="45">
        <v>44509</v>
      </c>
      <c r="B157" s="41" t="s">
        <v>285</v>
      </c>
      <c r="C157" s="42" t="s">
        <v>286</v>
      </c>
      <c r="D157" s="51"/>
      <c r="E157" s="44">
        <v>15930</v>
      </c>
      <c r="F157" s="21">
        <f t="shared" si="2"/>
        <v>316160227.15999997</v>
      </c>
    </row>
    <row r="158" spans="1:6" s="52" customFormat="1" ht="36" customHeight="1" x14ac:dyDescent="0.2">
      <c r="A158" s="45">
        <v>44509</v>
      </c>
      <c r="B158" s="41" t="s">
        <v>287</v>
      </c>
      <c r="C158" s="42" t="s">
        <v>288</v>
      </c>
      <c r="D158" s="51"/>
      <c r="E158" s="44">
        <v>15930</v>
      </c>
      <c r="F158" s="21">
        <f t="shared" si="2"/>
        <v>316144297.15999997</v>
      </c>
    </row>
    <row r="159" spans="1:6" s="52" customFormat="1" ht="47.25" customHeight="1" x14ac:dyDescent="0.2">
      <c r="A159" s="45">
        <v>44509</v>
      </c>
      <c r="B159" s="41" t="s">
        <v>289</v>
      </c>
      <c r="C159" s="42" t="s">
        <v>290</v>
      </c>
      <c r="D159" s="51"/>
      <c r="E159" s="44">
        <v>13500</v>
      </c>
      <c r="F159" s="21">
        <f t="shared" si="2"/>
        <v>316130797.15999997</v>
      </c>
    </row>
    <row r="160" spans="1:6" s="52" customFormat="1" ht="51.75" customHeight="1" x14ac:dyDescent="0.2">
      <c r="A160" s="45">
        <v>44509</v>
      </c>
      <c r="B160" s="41" t="s">
        <v>291</v>
      </c>
      <c r="C160" s="42" t="s">
        <v>292</v>
      </c>
      <c r="D160" s="51"/>
      <c r="E160" s="44">
        <v>3150</v>
      </c>
      <c r="F160" s="21">
        <f t="shared" si="2"/>
        <v>316127647.15999997</v>
      </c>
    </row>
    <row r="161" spans="1:6" s="52" customFormat="1" ht="50.25" customHeight="1" x14ac:dyDescent="0.2">
      <c r="A161" s="45">
        <v>44509</v>
      </c>
      <c r="B161" s="41" t="s">
        <v>293</v>
      </c>
      <c r="C161" s="42" t="s">
        <v>294</v>
      </c>
      <c r="D161" s="51"/>
      <c r="E161" s="44">
        <v>10000</v>
      </c>
      <c r="F161" s="21">
        <f t="shared" si="2"/>
        <v>316117647.15999997</v>
      </c>
    </row>
    <row r="162" spans="1:6" s="52" customFormat="1" ht="69.75" customHeight="1" x14ac:dyDescent="0.2">
      <c r="A162" s="45">
        <v>44509</v>
      </c>
      <c r="B162" s="41" t="s">
        <v>295</v>
      </c>
      <c r="C162" s="42" t="s">
        <v>296</v>
      </c>
      <c r="D162" s="51"/>
      <c r="E162" s="44">
        <v>849727.5</v>
      </c>
      <c r="F162" s="21">
        <f t="shared" si="2"/>
        <v>315267919.65999997</v>
      </c>
    </row>
    <row r="163" spans="1:6" s="52" customFormat="1" ht="53.25" customHeight="1" x14ac:dyDescent="0.2">
      <c r="A163" s="45">
        <v>44509</v>
      </c>
      <c r="B163" s="41" t="s">
        <v>297</v>
      </c>
      <c r="C163" s="42" t="s">
        <v>298</v>
      </c>
      <c r="D163" s="51"/>
      <c r="E163" s="44">
        <v>169100</v>
      </c>
      <c r="F163" s="21">
        <f t="shared" si="2"/>
        <v>315098819.65999997</v>
      </c>
    </row>
    <row r="164" spans="1:6" s="52" customFormat="1" ht="43.5" customHeight="1" x14ac:dyDescent="0.2">
      <c r="A164" s="45">
        <v>44509</v>
      </c>
      <c r="B164" s="41" t="s">
        <v>299</v>
      </c>
      <c r="C164" s="42" t="s">
        <v>300</v>
      </c>
      <c r="D164" s="51"/>
      <c r="E164" s="44">
        <v>131052.5</v>
      </c>
      <c r="F164" s="21">
        <f t="shared" si="2"/>
        <v>314967767.15999997</v>
      </c>
    </row>
    <row r="165" spans="1:6" s="52" customFormat="1" ht="48" customHeight="1" x14ac:dyDescent="0.2">
      <c r="A165" s="45">
        <v>44509</v>
      </c>
      <c r="B165" s="41" t="s">
        <v>301</v>
      </c>
      <c r="C165" s="42" t="s">
        <v>302</v>
      </c>
      <c r="D165" s="51"/>
      <c r="E165" s="44">
        <v>99291.82</v>
      </c>
      <c r="F165" s="21">
        <f t="shared" si="2"/>
        <v>314868475.33999997</v>
      </c>
    </row>
    <row r="166" spans="1:6" s="52" customFormat="1" ht="40.5" customHeight="1" x14ac:dyDescent="0.2">
      <c r="A166" s="45">
        <v>44509</v>
      </c>
      <c r="B166" s="41" t="s">
        <v>303</v>
      </c>
      <c r="C166" s="42" t="s">
        <v>304</v>
      </c>
      <c r="D166" s="51"/>
      <c r="E166" s="44">
        <v>93005</v>
      </c>
      <c r="F166" s="21">
        <f t="shared" si="2"/>
        <v>314775470.33999997</v>
      </c>
    </row>
    <row r="167" spans="1:6" s="52" customFormat="1" ht="50.25" customHeight="1" x14ac:dyDescent="0.2">
      <c r="A167" s="45">
        <v>44509</v>
      </c>
      <c r="B167" s="41" t="s">
        <v>305</v>
      </c>
      <c r="C167" s="42" t="s">
        <v>306</v>
      </c>
      <c r="D167" s="51"/>
      <c r="E167" s="44">
        <v>126825</v>
      </c>
      <c r="F167" s="21">
        <f t="shared" si="2"/>
        <v>314648645.33999997</v>
      </c>
    </row>
    <row r="168" spans="1:6" s="52" customFormat="1" ht="36" customHeight="1" x14ac:dyDescent="0.2">
      <c r="A168" s="45">
        <v>44509</v>
      </c>
      <c r="B168" s="41" t="s">
        <v>307</v>
      </c>
      <c r="C168" s="42" t="s">
        <v>308</v>
      </c>
      <c r="D168" s="51"/>
      <c r="E168" s="44">
        <v>636483.04</v>
      </c>
      <c r="F168" s="21">
        <f t="shared" si="2"/>
        <v>314012162.29999995</v>
      </c>
    </row>
    <row r="169" spans="1:6" s="52" customFormat="1" ht="48" customHeight="1" x14ac:dyDescent="0.2">
      <c r="A169" s="45">
        <v>44509</v>
      </c>
      <c r="B169" s="41" t="s">
        <v>309</v>
      </c>
      <c r="C169" s="42" t="s">
        <v>310</v>
      </c>
      <c r="D169" s="51"/>
      <c r="E169" s="44">
        <v>14400</v>
      </c>
      <c r="F169" s="21">
        <f t="shared" si="2"/>
        <v>313997762.29999995</v>
      </c>
    </row>
    <row r="170" spans="1:6" s="52" customFormat="1" ht="46.5" customHeight="1" x14ac:dyDescent="0.2">
      <c r="A170" s="45">
        <v>44509</v>
      </c>
      <c r="B170" s="41" t="s">
        <v>311</v>
      </c>
      <c r="C170" s="42" t="s">
        <v>312</v>
      </c>
      <c r="D170" s="51"/>
      <c r="E170" s="44">
        <v>23400</v>
      </c>
      <c r="F170" s="21">
        <f t="shared" si="2"/>
        <v>313974362.29999995</v>
      </c>
    </row>
    <row r="171" spans="1:6" s="52" customFormat="1" ht="45" customHeight="1" x14ac:dyDescent="0.2">
      <c r="A171" s="45">
        <v>44510</v>
      </c>
      <c r="B171" s="41" t="s">
        <v>313</v>
      </c>
      <c r="C171" s="42" t="s">
        <v>314</v>
      </c>
      <c r="D171" s="51"/>
      <c r="E171" s="44">
        <v>183534.84</v>
      </c>
      <c r="F171" s="21">
        <f t="shared" si="2"/>
        <v>313790827.45999998</v>
      </c>
    </row>
    <row r="172" spans="1:6" s="52" customFormat="1" ht="45.75" customHeight="1" x14ac:dyDescent="0.2">
      <c r="A172" s="45">
        <v>44510</v>
      </c>
      <c r="B172" s="41" t="s">
        <v>315</v>
      </c>
      <c r="C172" s="42" t="s">
        <v>316</v>
      </c>
      <c r="D172" s="51"/>
      <c r="E172" s="44">
        <v>46613.279999999999</v>
      </c>
      <c r="F172" s="21">
        <f t="shared" si="2"/>
        <v>313744214.18000001</v>
      </c>
    </row>
    <row r="173" spans="1:6" s="52" customFormat="1" ht="42" customHeight="1" x14ac:dyDescent="0.2">
      <c r="A173" s="45">
        <v>44510</v>
      </c>
      <c r="B173" s="41" t="s">
        <v>317</v>
      </c>
      <c r="C173" s="42" t="s">
        <v>318</v>
      </c>
      <c r="D173" s="51"/>
      <c r="E173" s="44">
        <v>58793.79</v>
      </c>
      <c r="F173" s="21">
        <f t="shared" si="2"/>
        <v>313685420.38999999</v>
      </c>
    </row>
    <row r="174" spans="1:6" s="52" customFormat="1" ht="63" customHeight="1" x14ac:dyDescent="0.2">
      <c r="A174" s="45">
        <v>44510</v>
      </c>
      <c r="B174" s="41" t="s">
        <v>319</v>
      </c>
      <c r="C174" s="42" t="s">
        <v>320</v>
      </c>
      <c r="D174" s="51"/>
      <c r="E174" s="44">
        <v>54000</v>
      </c>
      <c r="F174" s="21">
        <f t="shared" si="2"/>
        <v>313631420.38999999</v>
      </c>
    </row>
    <row r="175" spans="1:6" s="52" customFormat="1" ht="89.25" customHeight="1" x14ac:dyDescent="0.2">
      <c r="A175" s="45">
        <v>44510</v>
      </c>
      <c r="B175" s="41" t="s">
        <v>321</v>
      </c>
      <c r="C175" s="42" t="s">
        <v>322</v>
      </c>
      <c r="D175" s="51"/>
      <c r="E175" s="44">
        <v>18000</v>
      </c>
      <c r="F175" s="21">
        <f t="shared" si="2"/>
        <v>313613420.38999999</v>
      </c>
    </row>
    <row r="176" spans="1:6" s="52" customFormat="1" ht="38.25" customHeight="1" x14ac:dyDescent="0.2">
      <c r="A176" s="45">
        <v>44510</v>
      </c>
      <c r="B176" s="41" t="s">
        <v>323</v>
      </c>
      <c r="C176" s="42" t="s">
        <v>324</v>
      </c>
      <c r="D176" s="51"/>
      <c r="E176" s="44">
        <v>2700</v>
      </c>
      <c r="F176" s="21">
        <f t="shared" si="2"/>
        <v>313610720.38999999</v>
      </c>
    </row>
    <row r="177" spans="1:6" s="52" customFormat="1" ht="41.25" customHeight="1" x14ac:dyDescent="0.2">
      <c r="A177" s="45">
        <v>44510</v>
      </c>
      <c r="B177" s="41" t="s">
        <v>325</v>
      </c>
      <c r="C177" s="42" t="s">
        <v>326</v>
      </c>
      <c r="D177" s="51"/>
      <c r="E177" s="44">
        <v>5999.08</v>
      </c>
      <c r="F177" s="21">
        <f t="shared" si="2"/>
        <v>313604721.31</v>
      </c>
    </row>
    <row r="178" spans="1:6" s="52" customFormat="1" ht="66" customHeight="1" x14ac:dyDescent="0.2">
      <c r="A178" s="45">
        <v>44510</v>
      </c>
      <c r="B178" s="41" t="s">
        <v>327</v>
      </c>
      <c r="C178" s="42" t="s">
        <v>328</v>
      </c>
      <c r="D178" s="51"/>
      <c r="E178" s="44">
        <v>52852.959999999999</v>
      </c>
      <c r="F178" s="21">
        <f t="shared" si="2"/>
        <v>313551868.35000002</v>
      </c>
    </row>
    <row r="179" spans="1:6" s="52" customFormat="1" ht="48.75" customHeight="1" x14ac:dyDescent="0.2">
      <c r="A179" s="45">
        <v>44510</v>
      </c>
      <c r="B179" s="41" t="s">
        <v>329</v>
      </c>
      <c r="C179" s="42" t="s">
        <v>330</v>
      </c>
      <c r="D179" s="51"/>
      <c r="E179" s="44">
        <v>2342.23</v>
      </c>
      <c r="F179" s="21">
        <f t="shared" si="2"/>
        <v>313549526.12</v>
      </c>
    </row>
    <row r="180" spans="1:6" s="52" customFormat="1" ht="45" customHeight="1" x14ac:dyDescent="0.2">
      <c r="A180" s="45">
        <v>44510</v>
      </c>
      <c r="B180" s="41" t="s">
        <v>331</v>
      </c>
      <c r="C180" s="42" t="s">
        <v>332</v>
      </c>
      <c r="D180" s="51"/>
      <c r="E180" s="44">
        <v>126825</v>
      </c>
      <c r="F180" s="21">
        <f t="shared" si="2"/>
        <v>313422701.12</v>
      </c>
    </row>
    <row r="181" spans="1:6" s="52" customFormat="1" ht="42.75" customHeight="1" x14ac:dyDescent="0.2">
      <c r="A181" s="45">
        <v>44510</v>
      </c>
      <c r="B181" s="41" t="s">
        <v>333</v>
      </c>
      <c r="C181" s="42" t="s">
        <v>334</v>
      </c>
      <c r="D181" s="51"/>
      <c r="E181" s="44">
        <v>12150</v>
      </c>
      <c r="F181" s="21">
        <f t="shared" si="2"/>
        <v>313410551.12</v>
      </c>
    </row>
    <row r="182" spans="1:6" s="52" customFormat="1" ht="39" customHeight="1" x14ac:dyDescent="0.2">
      <c r="A182" s="45">
        <v>44510</v>
      </c>
      <c r="B182" s="41" t="s">
        <v>335</v>
      </c>
      <c r="C182" s="42" t="s">
        <v>336</v>
      </c>
      <c r="D182" s="51"/>
      <c r="E182" s="44">
        <v>33300</v>
      </c>
      <c r="F182" s="21">
        <f t="shared" si="2"/>
        <v>313377251.12</v>
      </c>
    </row>
    <row r="183" spans="1:6" s="52" customFormat="1" ht="32.25" customHeight="1" x14ac:dyDescent="0.2">
      <c r="A183" s="45">
        <v>44510</v>
      </c>
      <c r="B183" s="41" t="s">
        <v>337</v>
      </c>
      <c r="C183" s="42" t="s">
        <v>338</v>
      </c>
      <c r="D183" s="51"/>
      <c r="E183" s="44">
        <v>49115.7</v>
      </c>
      <c r="F183" s="21">
        <f t="shared" si="2"/>
        <v>313328135.42000002</v>
      </c>
    </row>
    <row r="184" spans="1:6" s="52" customFormat="1" ht="76.5" customHeight="1" x14ac:dyDescent="0.2">
      <c r="A184" s="45">
        <v>44510</v>
      </c>
      <c r="B184" s="41" t="s">
        <v>339</v>
      </c>
      <c r="C184" s="42" t="s">
        <v>340</v>
      </c>
      <c r="D184" s="51"/>
      <c r="E184" s="44">
        <v>9000</v>
      </c>
      <c r="F184" s="21">
        <f t="shared" si="2"/>
        <v>313319135.42000002</v>
      </c>
    </row>
    <row r="185" spans="1:6" s="52" customFormat="1" ht="38.25" customHeight="1" x14ac:dyDescent="0.2">
      <c r="A185" s="45">
        <v>44511</v>
      </c>
      <c r="B185" s="41" t="s">
        <v>341</v>
      </c>
      <c r="C185" s="42" t="s">
        <v>342</v>
      </c>
      <c r="D185" s="51"/>
      <c r="E185" s="44">
        <v>97569</v>
      </c>
      <c r="F185" s="21">
        <f t="shared" si="2"/>
        <v>313221566.42000002</v>
      </c>
    </row>
    <row r="186" spans="1:6" s="52" customFormat="1" ht="42" customHeight="1" x14ac:dyDescent="0.2">
      <c r="A186" s="45">
        <v>44511</v>
      </c>
      <c r="B186" s="41" t="s">
        <v>343</v>
      </c>
      <c r="C186" s="42" t="s">
        <v>344</v>
      </c>
      <c r="D186" s="51"/>
      <c r="E186" s="44">
        <v>32383.94</v>
      </c>
      <c r="F186" s="21">
        <f t="shared" si="2"/>
        <v>313189182.48000002</v>
      </c>
    </row>
    <row r="187" spans="1:6" s="52" customFormat="1" ht="41.25" customHeight="1" x14ac:dyDescent="0.2">
      <c r="A187" s="45">
        <v>44511</v>
      </c>
      <c r="B187" s="41" t="s">
        <v>345</v>
      </c>
      <c r="C187" s="42" t="s">
        <v>346</v>
      </c>
      <c r="D187" s="51"/>
      <c r="E187" s="44">
        <v>29398.9</v>
      </c>
      <c r="F187" s="21">
        <f t="shared" si="2"/>
        <v>313159783.58000004</v>
      </c>
    </row>
    <row r="188" spans="1:6" s="52" customFormat="1" ht="43.5" customHeight="1" x14ac:dyDescent="0.2">
      <c r="A188" s="45">
        <v>44511</v>
      </c>
      <c r="B188" s="41" t="s">
        <v>347</v>
      </c>
      <c r="C188" s="42" t="s">
        <v>348</v>
      </c>
      <c r="D188" s="51"/>
      <c r="E188" s="44">
        <v>3335.69</v>
      </c>
      <c r="F188" s="21">
        <f t="shared" si="2"/>
        <v>313156447.89000005</v>
      </c>
    </row>
    <row r="189" spans="1:6" s="52" customFormat="1" ht="45" customHeight="1" x14ac:dyDescent="0.2">
      <c r="A189" s="45">
        <v>44511</v>
      </c>
      <c r="B189" s="41" t="s">
        <v>349</v>
      </c>
      <c r="C189" s="42" t="s">
        <v>350</v>
      </c>
      <c r="D189" s="51"/>
      <c r="E189" s="44">
        <v>26748.12</v>
      </c>
      <c r="F189" s="21">
        <f t="shared" si="2"/>
        <v>313129699.77000004</v>
      </c>
    </row>
    <row r="190" spans="1:6" s="52" customFormat="1" ht="43.5" customHeight="1" x14ac:dyDescent="0.2">
      <c r="A190" s="45">
        <v>44511</v>
      </c>
      <c r="B190" s="41" t="s">
        <v>351</v>
      </c>
      <c r="C190" s="42" t="s">
        <v>352</v>
      </c>
      <c r="D190" s="51"/>
      <c r="E190" s="44">
        <v>132808.03</v>
      </c>
      <c r="F190" s="21">
        <f t="shared" si="2"/>
        <v>312996891.74000007</v>
      </c>
    </row>
    <row r="191" spans="1:6" s="52" customFormat="1" ht="43.5" customHeight="1" x14ac:dyDescent="0.2">
      <c r="A191" s="45">
        <v>44511</v>
      </c>
      <c r="B191" s="41" t="s">
        <v>353</v>
      </c>
      <c r="C191" s="42" t="s">
        <v>354</v>
      </c>
      <c r="D191" s="51"/>
      <c r="E191" s="44">
        <v>88879.79</v>
      </c>
      <c r="F191" s="21">
        <f t="shared" si="2"/>
        <v>312908011.95000005</v>
      </c>
    </row>
    <row r="192" spans="1:6" s="52" customFormat="1" ht="18.75" customHeight="1" x14ac:dyDescent="0.2">
      <c r="A192" s="45">
        <v>44511</v>
      </c>
      <c r="B192" s="41" t="s">
        <v>355</v>
      </c>
      <c r="C192" s="42" t="s">
        <v>84</v>
      </c>
      <c r="D192" s="51"/>
      <c r="E192" s="44">
        <v>0</v>
      </c>
      <c r="F192" s="21">
        <f t="shared" si="2"/>
        <v>312908011.95000005</v>
      </c>
    </row>
    <row r="193" spans="1:6" s="52" customFormat="1" ht="41.25" customHeight="1" x14ac:dyDescent="0.2">
      <c r="A193" s="45">
        <v>44511</v>
      </c>
      <c r="B193" s="41" t="s">
        <v>356</v>
      </c>
      <c r="C193" s="42" t="s">
        <v>357</v>
      </c>
      <c r="D193" s="51"/>
      <c r="E193" s="44">
        <v>605756.80000000005</v>
      </c>
      <c r="F193" s="21">
        <f t="shared" si="2"/>
        <v>312302255.15000004</v>
      </c>
    </row>
    <row r="194" spans="1:6" s="52" customFormat="1" ht="42" customHeight="1" x14ac:dyDescent="0.2">
      <c r="A194" s="45">
        <v>44511</v>
      </c>
      <c r="B194" s="41" t="s">
        <v>358</v>
      </c>
      <c r="C194" s="42" t="s">
        <v>359</v>
      </c>
      <c r="D194" s="51"/>
      <c r="E194" s="44">
        <v>2985.6</v>
      </c>
      <c r="F194" s="21">
        <f t="shared" si="2"/>
        <v>312299269.55000001</v>
      </c>
    </row>
    <row r="195" spans="1:6" s="52" customFormat="1" ht="41.25" customHeight="1" x14ac:dyDescent="0.2">
      <c r="A195" s="45">
        <v>44511</v>
      </c>
      <c r="B195" s="41" t="s">
        <v>360</v>
      </c>
      <c r="C195" s="42" t="s">
        <v>361</v>
      </c>
      <c r="D195" s="51"/>
      <c r="E195" s="44">
        <v>179800.04</v>
      </c>
      <c r="F195" s="21">
        <f t="shared" si="2"/>
        <v>312119469.50999999</v>
      </c>
    </row>
    <row r="196" spans="1:6" s="52" customFormat="1" ht="41.25" customHeight="1" x14ac:dyDescent="0.2">
      <c r="A196" s="45">
        <v>44511</v>
      </c>
      <c r="B196" s="41" t="s">
        <v>362</v>
      </c>
      <c r="C196" s="42" t="s">
        <v>363</v>
      </c>
      <c r="D196" s="51"/>
      <c r="E196" s="44">
        <v>625</v>
      </c>
      <c r="F196" s="21">
        <f t="shared" si="2"/>
        <v>312118844.50999999</v>
      </c>
    </row>
    <row r="197" spans="1:6" s="52" customFormat="1" ht="44.25" customHeight="1" x14ac:dyDescent="0.2">
      <c r="A197" s="45">
        <v>44511</v>
      </c>
      <c r="B197" s="41" t="s">
        <v>364</v>
      </c>
      <c r="C197" s="42" t="s">
        <v>365</v>
      </c>
      <c r="D197" s="51"/>
      <c r="E197" s="44">
        <v>583.76</v>
      </c>
      <c r="F197" s="21">
        <f t="shared" si="2"/>
        <v>312118260.75</v>
      </c>
    </row>
    <row r="198" spans="1:6" s="52" customFormat="1" ht="42" customHeight="1" x14ac:dyDescent="0.2">
      <c r="A198" s="45">
        <v>44511</v>
      </c>
      <c r="B198" s="41" t="s">
        <v>366</v>
      </c>
      <c r="C198" s="42" t="s">
        <v>367</v>
      </c>
      <c r="D198" s="51"/>
      <c r="E198" s="44">
        <v>108245.6</v>
      </c>
      <c r="F198" s="21">
        <f t="shared" si="2"/>
        <v>312010015.14999998</v>
      </c>
    </row>
    <row r="199" spans="1:6" s="52" customFormat="1" ht="111.75" customHeight="1" x14ac:dyDescent="0.2">
      <c r="A199" s="45">
        <v>44511</v>
      </c>
      <c r="B199" s="41" t="s">
        <v>368</v>
      </c>
      <c r="C199" s="42" t="s">
        <v>369</v>
      </c>
      <c r="D199" s="51"/>
      <c r="E199" s="44">
        <v>68761.86</v>
      </c>
      <c r="F199" s="21">
        <f t="shared" si="2"/>
        <v>311941253.28999996</v>
      </c>
    </row>
    <row r="200" spans="1:6" s="52" customFormat="1" ht="65.25" customHeight="1" x14ac:dyDescent="0.2">
      <c r="A200" s="45">
        <v>44511</v>
      </c>
      <c r="B200" s="41" t="s">
        <v>370</v>
      </c>
      <c r="C200" s="42" t="s">
        <v>371</v>
      </c>
      <c r="D200" s="51"/>
      <c r="E200" s="44">
        <v>9000</v>
      </c>
      <c r="F200" s="21">
        <f t="shared" si="2"/>
        <v>311932253.28999996</v>
      </c>
    </row>
    <row r="201" spans="1:6" s="52" customFormat="1" ht="115.5" customHeight="1" x14ac:dyDescent="0.2">
      <c r="A201" s="53">
        <v>44511</v>
      </c>
      <c r="B201" s="54" t="s">
        <v>372</v>
      </c>
      <c r="C201" s="42" t="s">
        <v>373</v>
      </c>
      <c r="D201" s="51"/>
      <c r="E201" s="44">
        <v>18000</v>
      </c>
      <c r="F201" s="21">
        <f t="shared" si="2"/>
        <v>311914253.28999996</v>
      </c>
    </row>
    <row r="202" spans="1:6" s="52" customFormat="1" ht="56.25" customHeight="1" x14ac:dyDescent="0.2">
      <c r="A202" s="45">
        <v>44512</v>
      </c>
      <c r="B202" s="41" t="s">
        <v>374</v>
      </c>
      <c r="C202" s="42" t="s">
        <v>375</v>
      </c>
      <c r="D202" s="51"/>
      <c r="E202" s="44">
        <v>329686.40000000002</v>
      </c>
      <c r="F202" s="21">
        <f t="shared" si="2"/>
        <v>311584566.88999999</v>
      </c>
    </row>
    <row r="203" spans="1:6" s="52" customFormat="1" ht="52.5" customHeight="1" x14ac:dyDescent="0.2">
      <c r="A203" s="45">
        <v>44512</v>
      </c>
      <c r="B203" s="41" t="s">
        <v>376</v>
      </c>
      <c r="C203" s="42" t="s">
        <v>377</v>
      </c>
      <c r="D203" s="51"/>
      <c r="E203" s="44">
        <v>82631.25</v>
      </c>
      <c r="F203" s="21">
        <f t="shared" si="2"/>
        <v>311501935.63999999</v>
      </c>
    </row>
    <row r="204" spans="1:6" s="52" customFormat="1" ht="21.75" customHeight="1" x14ac:dyDescent="0.2">
      <c r="A204" s="45">
        <v>44512</v>
      </c>
      <c r="B204" s="41" t="s">
        <v>378</v>
      </c>
      <c r="C204" s="42" t="s">
        <v>84</v>
      </c>
      <c r="D204" s="51"/>
      <c r="E204" s="44">
        <v>0</v>
      </c>
      <c r="F204" s="21">
        <f t="shared" si="2"/>
        <v>311501935.63999999</v>
      </c>
    </row>
    <row r="205" spans="1:6" s="52" customFormat="1" ht="60" customHeight="1" x14ac:dyDescent="0.2">
      <c r="A205" s="45">
        <v>44512</v>
      </c>
      <c r="B205" s="41" t="s">
        <v>379</v>
      </c>
      <c r="C205" s="42" t="s">
        <v>380</v>
      </c>
      <c r="D205" s="51"/>
      <c r="E205" s="44">
        <v>85500</v>
      </c>
      <c r="F205" s="21">
        <f t="shared" si="2"/>
        <v>311416435.63999999</v>
      </c>
    </row>
    <row r="206" spans="1:6" s="52" customFormat="1" ht="45.75" customHeight="1" x14ac:dyDescent="0.2">
      <c r="A206" s="45">
        <v>44512</v>
      </c>
      <c r="B206" s="41" t="s">
        <v>381</v>
      </c>
      <c r="C206" s="42" t="s">
        <v>382</v>
      </c>
      <c r="D206" s="51"/>
      <c r="E206" s="44">
        <v>24212.85</v>
      </c>
      <c r="F206" s="21">
        <f t="shared" ref="F206:F269" si="3">F205-E206</f>
        <v>311392222.78999996</v>
      </c>
    </row>
    <row r="207" spans="1:6" s="52" customFormat="1" ht="41.25" customHeight="1" x14ac:dyDescent="0.2">
      <c r="A207" s="45">
        <v>44512</v>
      </c>
      <c r="B207" s="41" t="s">
        <v>383</v>
      </c>
      <c r="C207" s="42" t="s">
        <v>384</v>
      </c>
      <c r="D207" s="51"/>
      <c r="E207" s="44">
        <v>333823.90999999997</v>
      </c>
      <c r="F207" s="21">
        <f t="shared" si="3"/>
        <v>311058398.87999994</v>
      </c>
    </row>
    <row r="208" spans="1:6" s="52" customFormat="1" ht="57" customHeight="1" x14ac:dyDescent="0.2">
      <c r="A208" s="45">
        <v>44512</v>
      </c>
      <c r="B208" s="41" t="s">
        <v>385</v>
      </c>
      <c r="C208" s="42" t="s">
        <v>386</v>
      </c>
      <c r="D208" s="51"/>
      <c r="E208" s="44">
        <v>88777.5</v>
      </c>
      <c r="F208" s="21">
        <f t="shared" si="3"/>
        <v>310969621.37999994</v>
      </c>
    </row>
    <row r="209" spans="1:6" s="52" customFormat="1" ht="32.25" customHeight="1" x14ac:dyDescent="0.2">
      <c r="A209" s="45">
        <v>44512</v>
      </c>
      <c r="B209" s="41" t="s">
        <v>387</v>
      </c>
      <c r="C209" s="42" t="s">
        <v>388</v>
      </c>
      <c r="D209" s="51"/>
      <c r="E209" s="44">
        <v>4614.67</v>
      </c>
      <c r="F209" s="21">
        <f t="shared" si="3"/>
        <v>310965006.70999992</v>
      </c>
    </row>
    <row r="210" spans="1:6" s="52" customFormat="1" ht="54.75" customHeight="1" x14ac:dyDescent="0.2">
      <c r="A210" s="45">
        <v>44512</v>
      </c>
      <c r="B210" s="41" t="s">
        <v>389</v>
      </c>
      <c r="C210" s="42" t="s">
        <v>390</v>
      </c>
      <c r="D210" s="51"/>
      <c r="E210" s="44">
        <v>40500</v>
      </c>
      <c r="F210" s="21">
        <f t="shared" si="3"/>
        <v>310924506.70999992</v>
      </c>
    </row>
    <row r="211" spans="1:6" s="52" customFormat="1" ht="30.75" customHeight="1" x14ac:dyDescent="0.2">
      <c r="A211" s="45">
        <v>44512</v>
      </c>
      <c r="B211" s="41" t="s">
        <v>391</v>
      </c>
      <c r="C211" s="42" t="s">
        <v>392</v>
      </c>
      <c r="D211" s="51"/>
      <c r="E211" s="44">
        <v>48540</v>
      </c>
      <c r="F211" s="21">
        <f t="shared" si="3"/>
        <v>310875966.70999992</v>
      </c>
    </row>
    <row r="212" spans="1:6" s="52" customFormat="1" ht="39" customHeight="1" x14ac:dyDescent="0.2">
      <c r="A212" s="45">
        <v>44512</v>
      </c>
      <c r="B212" s="41" t="s">
        <v>393</v>
      </c>
      <c r="C212" s="42" t="s">
        <v>394</v>
      </c>
      <c r="D212" s="51"/>
      <c r="E212" s="44">
        <v>13947.39</v>
      </c>
      <c r="F212" s="21">
        <f t="shared" si="3"/>
        <v>310862019.31999993</v>
      </c>
    </row>
    <row r="213" spans="1:6" s="52" customFormat="1" ht="32.25" customHeight="1" x14ac:dyDescent="0.2">
      <c r="A213" s="45">
        <v>44512</v>
      </c>
      <c r="B213" s="41" t="s">
        <v>395</v>
      </c>
      <c r="C213" s="42" t="s">
        <v>396</v>
      </c>
      <c r="D213" s="51"/>
      <c r="E213" s="44">
        <v>92350</v>
      </c>
      <c r="F213" s="21">
        <f t="shared" si="3"/>
        <v>310769669.31999993</v>
      </c>
    </row>
    <row r="214" spans="1:6" s="52" customFormat="1" ht="51" customHeight="1" x14ac:dyDescent="0.2">
      <c r="A214" s="45">
        <v>44512</v>
      </c>
      <c r="B214" s="41" t="s">
        <v>397</v>
      </c>
      <c r="C214" s="42" t="s">
        <v>398</v>
      </c>
      <c r="D214" s="51"/>
      <c r="E214" s="44">
        <v>37148.75</v>
      </c>
      <c r="F214" s="21">
        <f t="shared" si="3"/>
        <v>310732520.56999993</v>
      </c>
    </row>
    <row r="215" spans="1:6" s="52" customFormat="1" ht="41.25" customHeight="1" x14ac:dyDescent="0.2">
      <c r="A215" s="45">
        <v>44512</v>
      </c>
      <c r="B215" s="41" t="s">
        <v>399</v>
      </c>
      <c r="C215" s="42" t="s">
        <v>400</v>
      </c>
      <c r="D215" s="51"/>
      <c r="E215" s="44">
        <v>3475.2</v>
      </c>
      <c r="F215" s="21">
        <f t="shared" si="3"/>
        <v>310729045.36999995</v>
      </c>
    </row>
    <row r="216" spans="1:6" s="52" customFormat="1" ht="45.75" customHeight="1" x14ac:dyDescent="0.2">
      <c r="A216" s="45">
        <v>44512</v>
      </c>
      <c r="B216" s="41" t="s">
        <v>401</v>
      </c>
      <c r="C216" s="42" t="s">
        <v>402</v>
      </c>
      <c r="D216" s="51"/>
      <c r="E216" s="44">
        <v>882</v>
      </c>
      <c r="F216" s="21">
        <f t="shared" si="3"/>
        <v>310728163.36999995</v>
      </c>
    </row>
    <row r="217" spans="1:6" s="52" customFormat="1" ht="45.75" customHeight="1" x14ac:dyDescent="0.2">
      <c r="A217" s="45">
        <v>44512</v>
      </c>
      <c r="B217" s="41" t="s">
        <v>403</v>
      </c>
      <c r="C217" s="42" t="s">
        <v>404</v>
      </c>
      <c r="D217" s="51"/>
      <c r="E217" s="44">
        <v>122597.5</v>
      </c>
      <c r="F217" s="21">
        <f t="shared" si="3"/>
        <v>310605565.86999995</v>
      </c>
    </row>
    <row r="218" spans="1:6" s="52" customFormat="1" ht="53.25" customHeight="1" x14ac:dyDescent="0.2">
      <c r="A218" s="45">
        <v>44512</v>
      </c>
      <c r="B218" s="41" t="s">
        <v>405</v>
      </c>
      <c r="C218" s="42" t="s">
        <v>406</v>
      </c>
      <c r="D218" s="51"/>
      <c r="E218" s="44">
        <v>359337.5</v>
      </c>
      <c r="F218" s="21">
        <f t="shared" si="3"/>
        <v>310246228.36999995</v>
      </c>
    </row>
    <row r="219" spans="1:6" s="52" customFormat="1" ht="90" x14ac:dyDescent="0.2">
      <c r="A219" s="45">
        <v>44512</v>
      </c>
      <c r="B219" s="41" t="s">
        <v>407</v>
      </c>
      <c r="C219" s="42" t="s">
        <v>408</v>
      </c>
      <c r="D219" s="51"/>
      <c r="E219" s="44">
        <v>18000</v>
      </c>
      <c r="F219" s="21">
        <f t="shared" si="3"/>
        <v>310228228.36999995</v>
      </c>
    </row>
    <row r="220" spans="1:6" s="52" customFormat="1" ht="41.25" customHeight="1" x14ac:dyDescent="0.2">
      <c r="A220" s="45">
        <v>44512</v>
      </c>
      <c r="B220" s="41" t="s">
        <v>409</v>
      </c>
      <c r="C220" s="42" t="s">
        <v>410</v>
      </c>
      <c r="D220" s="51"/>
      <c r="E220" s="44">
        <v>2554986.25</v>
      </c>
      <c r="F220" s="21">
        <f t="shared" si="3"/>
        <v>307673242.11999995</v>
      </c>
    </row>
    <row r="221" spans="1:6" s="52" customFormat="1" ht="40.5" customHeight="1" x14ac:dyDescent="0.2">
      <c r="A221" s="45">
        <v>44515</v>
      </c>
      <c r="B221" s="41" t="s">
        <v>411</v>
      </c>
      <c r="C221" s="42" t="s">
        <v>412</v>
      </c>
      <c r="D221" s="51"/>
      <c r="E221" s="44">
        <v>14660555.27</v>
      </c>
      <c r="F221" s="21">
        <f t="shared" si="3"/>
        <v>293012686.84999996</v>
      </c>
    </row>
    <row r="222" spans="1:6" s="52" customFormat="1" ht="78" customHeight="1" x14ac:dyDescent="0.2">
      <c r="A222" s="45">
        <v>44515</v>
      </c>
      <c r="B222" s="41" t="s">
        <v>413</v>
      </c>
      <c r="C222" s="42" t="s">
        <v>414</v>
      </c>
      <c r="D222" s="51"/>
      <c r="E222" s="44">
        <v>38081.360000000001</v>
      </c>
      <c r="F222" s="21">
        <f t="shared" si="3"/>
        <v>292974605.48999995</v>
      </c>
    </row>
    <row r="223" spans="1:6" s="52" customFormat="1" ht="30.75" customHeight="1" x14ac:dyDescent="0.2">
      <c r="A223" s="45">
        <v>44515</v>
      </c>
      <c r="B223" s="41" t="s">
        <v>415</v>
      </c>
      <c r="C223" s="42" t="s">
        <v>416</v>
      </c>
      <c r="D223" s="51"/>
      <c r="E223" s="44">
        <v>207468.22</v>
      </c>
      <c r="F223" s="21">
        <f t="shared" si="3"/>
        <v>292767137.26999992</v>
      </c>
    </row>
    <row r="224" spans="1:6" s="52" customFormat="1" ht="44.25" customHeight="1" x14ac:dyDescent="0.2">
      <c r="A224" s="45">
        <v>44515</v>
      </c>
      <c r="B224" s="41" t="s">
        <v>417</v>
      </c>
      <c r="C224" s="42" t="s">
        <v>418</v>
      </c>
      <c r="D224" s="51"/>
      <c r="E224" s="44">
        <v>339000</v>
      </c>
      <c r="F224" s="21">
        <f t="shared" si="3"/>
        <v>292428137.26999992</v>
      </c>
    </row>
    <row r="225" spans="1:6" s="52" customFormat="1" ht="65.25" customHeight="1" x14ac:dyDescent="0.2">
      <c r="A225" s="45">
        <v>44515</v>
      </c>
      <c r="B225" s="41" t="s">
        <v>419</v>
      </c>
      <c r="C225" s="42" t="s">
        <v>420</v>
      </c>
      <c r="D225" s="51"/>
      <c r="E225" s="44">
        <v>169500</v>
      </c>
      <c r="F225" s="21">
        <f t="shared" si="3"/>
        <v>292258637.26999992</v>
      </c>
    </row>
    <row r="226" spans="1:6" s="52" customFormat="1" ht="49.5" customHeight="1" x14ac:dyDescent="0.2">
      <c r="A226" s="45">
        <v>44515</v>
      </c>
      <c r="B226" s="41" t="s">
        <v>421</v>
      </c>
      <c r="C226" s="42" t="s">
        <v>422</v>
      </c>
      <c r="D226" s="51"/>
      <c r="E226" s="44">
        <v>16200</v>
      </c>
      <c r="F226" s="21">
        <f t="shared" si="3"/>
        <v>292242437.26999992</v>
      </c>
    </row>
    <row r="227" spans="1:6" s="52" customFormat="1" ht="63" customHeight="1" x14ac:dyDescent="0.2">
      <c r="A227" s="45">
        <v>44515</v>
      </c>
      <c r="B227" s="41" t="s">
        <v>423</v>
      </c>
      <c r="C227" s="42" t="s">
        <v>424</v>
      </c>
      <c r="D227" s="51"/>
      <c r="E227" s="44">
        <v>113000</v>
      </c>
      <c r="F227" s="21">
        <f t="shared" si="3"/>
        <v>292129437.26999992</v>
      </c>
    </row>
    <row r="228" spans="1:6" s="52" customFormat="1" ht="41.25" customHeight="1" x14ac:dyDescent="0.2">
      <c r="A228" s="45">
        <v>44515</v>
      </c>
      <c r="B228" s="41" t="s">
        <v>425</v>
      </c>
      <c r="C228" s="42" t="s">
        <v>426</v>
      </c>
      <c r="D228" s="51"/>
      <c r="E228" s="44">
        <v>400000</v>
      </c>
      <c r="F228" s="21">
        <f t="shared" si="3"/>
        <v>291729437.26999992</v>
      </c>
    </row>
    <row r="229" spans="1:6" s="52" customFormat="1" ht="42" customHeight="1" x14ac:dyDescent="0.2">
      <c r="A229" s="45">
        <v>44515</v>
      </c>
      <c r="B229" s="41" t="s">
        <v>427</v>
      </c>
      <c r="C229" s="42" t="s">
        <v>428</v>
      </c>
      <c r="D229" s="51"/>
      <c r="E229" s="44">
        <v>47883.02</v>
      </c>
      <c r="F229" s="21">
        <f t="shared" si="3"/>
        <v>291681554.24999994</v>
      </c>
    </row>
    <row r="230" spans="1:6" s="52" customFormat="1" ht="21.75" customHeight="1" x14ac:dyDescent="0.2">
      <c r="A230" s="45">
        <v>44515</v>
      </c>
      <c r="B230" s="41" t="s">
        <v>429</v>
      </c>
      <c r="C230" s="42" t="s">
        <v>84</v>
      </c>
      <c r="D230" s="51"/>
      <c r="E230" s="44">
        <v>0</v>
      </c>
      <c r="F230" s="21">
        <f t="shared" si="3"/>
        <v>291681554.24999994</v>
      </c>
    </row>
    <row r="231" spans="1:6" s="52" customFormat="1" ht="42.75" customHeight="1" x14ac:dyDescent="0.2">
      <c r="A231" s="45">
        <v>44515</v>
      </c>
      <c r="B231" s="41" t="s">
        <v>430</v>
      </c>
      <c r="C231" s="42" t="s">
        <v>431</v>
      </c>
      <c r="D231" s="51"/>
      <c r="E231" s="44">
        <v>119859.13</v>
      </c>
      <c r="F231" s="21">
        <f t="shared" si="3"/>
        <v>291561695.11999995</v>
      </c>
    </row>
    <row r="232" spans="1:6" s="52" customFormat="1" ht="54" customHeight="1" x14ac:dyDescent="0.2">
      <c r="A232" s="45">
        <v>44515</v>
      </c>
      <c r="B232" s="41" t="s">
        <v>432</v>
      </c>
      <c r="C232" s="42" t="s">
        <v>433</v>
      </c>
      <c r="D232" s="51"/>
      <c r="E232" s="44">
        <v>45200</v>
      </c>
      <c r="F232" s="21">
        <f t="shared" si="3"/>
        <v>291516495.11999995</v>
      </c>
    </row>
    <row r="233" spans="1:6" s="52" customFormat="1" ht="18.75" customHeight="1" x14ac:dyDescent="0.2">
      <c r="A233" s="45">
        <v>44515</v>
      </c>
      <c r="B233" s="41" t="s">
        <v>434</v>
      </c>
      <c r="C233" s="42" t="s">
        <v>84</v>
      </c>
      <c r="D233" s="51"/>
      <c r="E233" s="44">
        <v>0</v>
      </c>
      <c r="F233" s="21">
        <f t="shared" si="3"/>
        <v>291516495.11999995</v>
      </c>
    </row>
    <row r="234" spans="1:6" s="52" customFormat="1" ht="44.25" customHeight="1" x14ac:dyDescent="0.2">
      <c r="A234" s="45">
        <v>44515</v>
      </c>
      <c r="B234" s="41" t="s">
        <v>435</v>
      </c>
      <c r="C234" s="42" t="s">
        <v>436</v>
      </c>
      <c r="D234" s="51"/>
      <c r="E234" s="44">
        <v>4636</v>
      </c>
      <c r="F234" s="21">
        <f t="shared" si="3"/>
        <v>291511859.11999995</v>
      </c>
    </row>
    <row r="235" spans="1:6" s="52" customFormat="1" ht="48" customHeight="1" x14ac:dyDescent="0.2">
      <c r="A235" s="45">
        <v>44515</v>
      </c>
      <c r="B235" s="41" t="s">
        <v>437</v>
      </c>
      <c r="C235" s="42" t="s">
        <v>438</v>
      </c>
      <c r="D235" s="51"/>
      <c r="E235" s="44">
        <v>179890.89</v>
      </c>
      <c r="F235" s="21">
        <f t="shared" si="3"/>
        <v>291331968.22999996</v>
      </c>
    </row>
    <row r="236" spans="1:6" s="52" customFormat="1" ht="54.75" customHeight="1" x14ac:dyDescent="0.2">
      <c r="A236" s="45">
        <v>44515</v>
      </c>
      <c r="B236" s="41" t="s">
        <v>439</v>
      </c>
      <c r="C236" s="42" t="s">
        <v>440</v>
      </c>
      <c r="D236" s="51"/>
      <c r="E236" s="44">
        <v>228285</v>
      </c>
      <c r="F236" s="21">
        <f t="shared" si="3"/>
        <v>291103683.22999996</v>
      </c>
    </row>
    <row r="237" spans="1:6" s="52" customFormat="1" ht="66" customHeight="1" x14ac:dyDescent="0.2">
      <c r="A237" s="45">
        <v>44515</v>
      </c>
      <c r="B237" s="41" t="s">
        <v>441</v>
      </c>
      <c r="C237" s="42" t="s">
        <v>442</v>
      </c>
      <c r="D237" s="51"/>
      <c r="E237" s="44">
        <v>77760</v>
      </c>
      <c r="F237" s="21">
        <f t="shared" si="3"/>
        <v>291025923.22999996</v>
      </c>
    </row>
    <row r="238" spans="1:6" s="52" customFormat="1" ht="47.25" customHeight="1" x14ac:dyDescent="0.2">
      <c r="A238" s="45">
        <v>44515</v>
      </c>
      <c r="B238" s="41" t="s">
        <v>443</v>
      </c>
      <c r="C238" s="42" t="s">
        <v>444</v>
      </c>
      <c r="D238" s="51"/>
      <c r="E238" s="44">
        <v>5324970.63</v>
      </c>
      <c r="F238" s="21">
        <f t="shared" si="3"/>
        <v>285700952.59999996</v>
      </c>
    </row>
    <row r="239" spans="1:6" s="52" customFormat="1" ht="64.5" customHeight="1" x14ac:dyDescent="0.2">
      <c r="A239" s="45">
        <v>44515</v>
      </c>
      <c r="B239" s="41" t="s">
        <v>445</v>
      </c>
      <c r="C239" s="42" t="s">
        <v>446</v>
      </c>
      <c r="D239" s="51"/>
      <c r="E239" s="44">
        <v>45000</v>
      </c>
      <c r="F239" s="21">
        <f t="shared" si="3"/>
        <v>285655952.59999996</v>
      </c>
    </row>
    <row r="240" spans="1:6" s="52" customFormat="1" ht="54" customHeight="1" x14ac:dyDescent="0.2">
      <c r="A240" s="45">
        <v>44515</v>
      </c>
      <c r="B240" s="41" t="s">
        <v>447</v>
      </c>
      <c r="C240" s="55" t="s">
        <v>448</v>
      </c>
      <c r="D240" s="51"/>
      <c r="E240" s="44">
        <v>126825</v>
      </c>
      <c r="F240" s="21">
        <f t="shared" si="3"/>
        <v>285529127.59999996</v>
      </c>
    </row>
    <row r="241" spans="1:6" s="52" customFormat="1" ht="54.75" customHeight="1" x14ac:dyDescent="0.2">
      <c r="A241" s="45">
        <v>44516</v>
      </c>
      <c r="B241" s="41" t="s">
        <v>449</v>
      </c>
      <c r="C241" s="42" t="s">
        <v>450</v>
      </c>
      <c r="D241" s="51"/>
      <c r="E241" s="44">
        <v>463691.65</v>
      </c>
      <c r="F241" s="21">
        <f t="shared" si="3"/>
        <v>285065435.94999999</v>
      </c>
    </row>
    <row r="242" spans="1:6" s="52" customFormat="1" ht="32.25" customHeight="1" x14ac:dyDescent="0.2">
      <c r="A242" s="45">
        <v>44516</v>
      </c>
      <c r="B242" s="41" t="s">
        <v>451</v>
      </c>
      <c r="C242" s="42" t="s">
        <v>452</v>
      </c>
      <c r="D242" s="51"/>
      <c r="E242" s="44">
        <v>100000</v>
      </c>
      <c r="F242" s="21">
        <f t="shared" si="3"/>
        <v>284965435.94999999</v>
      </c>
    </row>
    <row r="243" spans="1:6" s="52" customFormat="1" ht="45" customHeight="1" x14ac:dyDescent="0.2">
      <c r="A243" s="45">
        <v>44516</v>
      </c>
      <c r="B243" s="41" t="s">
        <v>453</v>
      </c>
      <c r="C243" s="42" t="s">
        <v>454</v>
      </c>
      <c r="D243" s="51"/>
      <c r="E243" s="44">
        <v>128458.7</v>
      </c>
      <c r="F243" s="21">
        <f t="shared" si="3"/>
        <v>284836977.25</v>
      </c>
    </row>
    <row r="244" spans="1:6" s="52" customFormat="1" ht="113.25" customHeight="1" x14ac:dyDescent="0.2">
      <c r="A244" s="45">
        <v>44516</v>
      </c>
      <c r="B244" s="41" t="s">
        <v>455</v>
      </c>
      <c r="C244" s="42" t="s">
        <v>456</v>
      </c>
      <c r="D244" s="51"/>
      <c r="E244" s="44">
        <v>116616</v>
      </c>
      <c r="F244" s="21">
        <f t="shared" si="3"/>
        <v>284720361.25</v>
      </c>
    </row>
    <row r="245" spans="1:6" s="52" customFormat="1" ht="49.5" customHeight="1" x14ac:dyDescent="0.2">
      <c r="A245" s="45">
        <v>44516</v>
      </c>
      <c r="B245" s="41" t="s">
        <v>457</v>
      </c>
      <c r="C245" s="42" t="s">
        <v>458</v>
      </c>
      <c r="D245" s="51"/>
      <c r="E245" s="44">
        <v>898460</v>
      </c>
      <c r="F245" s="21">
        <f t="shared" si="3"/>
        <v>283821901.25</v>
      </c>
    </row>
    <row r="246" spans="1:6" s="52" customFormat="1" ht="66" customHeight="1" x14ac:dyDescent="0.2">
      <c r="A246" s="45">
        <v>44516</v>
      </c>
      <c r="B246" s="41" t="s">
        <v>459</v>
      </c>
      <c r="C246" s="42" t="s">
        <v>460</v>
      </c>
      <c r="D246" s="51"/>
      <c r="E246" s="44">
        <v>22500</v>
      </c>
      <c r="F246" s="21">
        <f t="shared" si="3"/>
        <v>283799401.25</v>
      </c>
    </row>
    <row r="247" spans="1:6" s="52" customFormat="1" ht="45" customHeight="1" x14ac:dyDescent="0.2">
      <c r="A247" s="45">
        <v>44517</v>
      </c>
      <c r="B247" s="41" t="s">
        <v>461</v>
      </c>
      <c r="C247" s="42" t="s">
        <v>462</v>
      </c>
      <c r="D247" s="51"/>
      <c r="E247" s="44">
        <v>100000</v>
      </c>
      <c r="F247" s="21">
        <f t="shared" si="3"/>
        <v>283699401.25</v>
      </c>
    </row>
    <row r="248" spans="1:6" s="52" customFormat="1" ht="17.25" customHeight="1" x14ac:dyDescent="0.2">
      <c r="A248" s="45">
        <v>44517</v>
      </c>
      <c r="B248" s="41" t="s">
        <v>463</v>
      </c>
      <c r="C248" s="42" t="s">
        <v>84</v>
      </c>
      <c r="D248" s="51"/>
      <c r="E248" s="44">
        <v>0</v>
      </c>
      <c r="F248" s="21">
        <f t="shared" si="3"/>
        <v>283699401.25</v>
      </c>
    </row>
    <row r="249" spans="1:6" s="52" customFormat="1" ht="18.75" customHeight="1" x14ac:dyDescent="0.2">
      <c r="A249" s="45">
        <v>44517</v>
      </c>
      <c r="B249" s="41" t="s">
        <v>464</v>
      </c>
      <c r="C249" s="42" t="s">
        <v>84</v>
      </c>
      <c r="D249" s="51"/>
      <c r="E249" s="44">
        <v>0</v>
      </c>
      <c r="F249" s="21">
        <f t="shared" si="3"/>
        <v>283699401.25</v>
      </c>
    </row>
    <row r="250" spans="1:6" s="52" customFormat="1" ht="44.25" customHeight="1" x14ac:dyDescent="0.2">
      <c r="A250" s="45">
        <v>44517</v>
      </c>
      <c r="B250" s="41" t="s">
        <v>465</v>
      </c>
      <c r="C250" s="42" t="s">
        <v>466</v>
      </c>
      <c r="D250" s="51"/>
      <c r="E250" s="44">
        <v>183580.06</v>
      </c>
      <c r="F250" s="21">
        <f t="shared" si="3"/>
        <v>283515821.19</v>
      </c>
    </row>
    <row r="251" spans="1:6" s="52" customFormat="1" ht="42" customHeight="1" x14ac:dyDescent="0.2">
      <c r="A251" s="45">
        <v>44517</v>
      </c>
      <c r="B251" s="41" t="s">
        <v>467</v>
      </c>
      <c r="C251" s="42" t="s">
        <v>468</v>
      </c>
      <c r="D251" s="51"/>
      <c r="E251" s="44">
        <v>48624.02</v>
      </c>
      <c r="F251" s="21">
        <f t="shared" si="3"/>
        <v>283467197.17000002</v>
      </c>
    </row>
    <row r="252" spans="1:6" s="52" customFormat="1" ht="33.75" customHeight="1" x14ac:dyDescent="0.2">
      <c r="A252" s="45">
        <v>44517</v>
      </c>
      <c r="B252" s="41" t="s">
        <v>469</v>
      </c>
      <c r="C252" s="42" t="s">
        <v>470</v>
      </c>
      <c r="D252" s="51"/>
      <c r="E252" s="44">
        <v>245682</v>
      </c>
      <c r="F252" s="21">
        <f t="shared" si="3"/>
        <v>283221515.17000002</v>
      </c>
    </row>
    <row r="253" spans="1:6" s="52" customFormat="1" ht="48" customHeight="1" x14ac:dyDescent="0.2">
      <c r="A253" s="45">
        <v>44517</v>
      </c>
      <c r="B253" s="41" t="s">
        <v>471</v>
      </c>
      <c r="C253" s="42" t="s">
        <v>472</v>
      </c>
      <c r="D253" s="51"/>
      <c r="E253" s="44">
        <v>5694007.6699999999</v>
      </c>
      <c r="F253" s="21">
        <f t="shared" si="3"/>
        <v>277527507.5</v>
      </c>
    </row>
    <row r="254" spans="1:6" s="52" customFormat="1" ht="45" customHeight="1" x14ac:dyDescent="0.2">
      <c r="A254" s="45">
        <v>44517</v>
      </c>
      <c r="B254" s="41" t="s">
        <v>473</v>
      </c>
      <c r="C254" s="42" t="s">
        <v>474</v>
      </c>
      <c r="D254" s="51"/>
      <c r="E254" s="44">
        <v>30000</v>
      </c>
      <c r="F254" s="21">
        <f t="shared" si="3"/>
        <v>277497507.5</v>
      </c>
    </row>
    <row r="255" spans="1:6" s="52" customFormat="1" ht="45.75" customHeight="1" x14ac:dyDescent="0.2">
      <c r="A255" s="45">
        <v>44517</v>
      </c>
      <c r="B255" s="41" t="s">
        <v>475</v>
      </c>
      <c r="C255" s="42" t="s">
        <v>476</v>
      </c>
      <c r="D255" s="51"/>
      <c r="E255" s="44">
        <v>14996</v>
      </c>
      <c r="F255" s="21">
        <f t="shared" si="3"/>
        <v>277482511.5</v>
      </c>
    </row>
    <row r="256" spans="1:6" s="52" customFormat="1" ht="30.75" customHeight="1" x14ac:dyDescent="0.2">
      <c r="A256" s="45">
        <v>44517</v>
      </c>
      <c r="B256" s="47" t="s">
        <v>477</v>
      </c>
      <c r="C256" s="42" t="s">
        <v>478</v>
      </c>
      <c r="D256" s="51"/>
      <c r="E256" s="44">
        <v>1022617.5</v>
      </c>
      <c r="F256" s="21">
        <f t="shared" si="3"/>
        <v>276459894</v>
      </c>
    </row>
    <row r="257" spans="1:6" s="52" customFormat="1" ht="31.5" customHeight="1" x14ac:dyDescent="0.2">
      <c r="A257" s="45">
        <v>44517</v>
      </c>
      <c r="B257" s="47" t="s">
        <v>479</v>
      </c>
      <c r="C257" s="42" t="s">
        <v>480</v>
      </c>
      <c r="D257" s="51"/>
      <c r="E257" s="44">
        <v>92745.86</v>
      </c>
      <c r="F257" s="21">
        <f t="shared" si="3"/>
        <v>276367148.13999999</v>
      </c>
    </row>
    <row r="258" spans="1:6" s="52" customFormat="1" ht="31.5" customHeight="1" x14ac:dyDescent="0.2">
      <c r="A258" s="45">
        <v>44517</v>
      </c>
      <c r="B258" s="47" t="s">
        <v>481</v>
      </c>
      <c r="C258" s="42" t="s">
        <v>482</v>
      </c>
      <c r="D258" s="51"/>
      <c r="E258" s="44">
        <v>11650</v>
      </c>
      <c r="F258" s="21">
        <f t="shared" si="3"/>
        <v>276355498.13999999</v>
      </c>
    </row>
    <row r="259" spans="1:6" s="52" customFormat="1" ht="40.5" customHeight="1" x14ac:dyDescent="0.2">
      <c r="A259" s="45">
        <v>44517</v>
      </c>
      <c r="B259" s="47" t="s">
        <v>483</v>
      </c>
      <c r="C259" s="42" t="s">
        <v>484</v>
      </c>
      <c r="D259" s="51"/>
      <c r="E259" s="44">
        <v>381755.85</v>
      </c>
      <c r="F259" s="21">
        <f t="shared" si="3"/>
        <v>275973742.28999996</v>
      </c>
    </row>
    <row r="260" spans="1:6" s="52" customFormat="1" ht="21" customHeight="1" x14ac:dyDescent="0.2">
      <c r="A260" s="45">
        <v>44518</v>
      </c>
      <c r="B260" s="41" t="s">
        <v>485</v>
      </c>
      <c r="C260" s="42" t="s">
        <v>84</v>
      </c>
      <c r="D260" s="51"/>
      <c r="E260" s="44">
        <v>0</v>
      </c>
      <c r="F260" s="21">
        <f t="shared" si="3"/>
        <v>275973742.28999996</v>
      </c>
    </row>
    <row r="261" spans="1:6" s="52" customFormat="1" ht="45.75" customHeight="1" x14ac:dyDescent="0.2">
      <c r="A261" s="45">
        <v>44518</v>
      </c>
      <c r="B261" s="41" t="s">
        <v>486</v>
      </c>
      <c r="C261" s="42" t="s">
        <v>487</v>
      </c>
      <c r="D261" s="51"/>
      <c r="E261" s="44">
        <v>2443.58</v>
      </c>
      <c r="F261" s="21">
        <f t="shared" si="3"/>
        <v>275971298.70999998</v>
      </c>
    </row>
    <row r="262" spans="1:6" s="52" customFormat="1" ht="52.5" customHeight="1" x14ac:dyDescent="0.2">
      <c r="A262" s="45">
        <v>44518</v>
      </c>
      <c r="B262" s="41" t="s">
        <v>488</v>
      </c>
      <c r="C262" s="42" t="s">
        <v>489</v>
      </c>
      <c r="D262" s="51"/>
      <c r="E262" s="44">
        <v>474117.66</v>
      </c>
      <c r="F262" s="21">
        <f t="shared" si="3"/>
        <v>275497181.04999995</v>
      </c>
    </row>
    <row r="263" spans="1:6" s="52" customFormat="1" ht="43.5" customHeight="1" x14ac:dyDescent="0.2">
      <c r="A263" s="45">
        <v>44518</v>
      </c>
      <c r="B263" s="41" t="s">
        <v>490</v>
      </c>
      <c r="C263" s="42" t="s">
        <v>491</v>
      </c>
      <c r="D263" s="51"/>
      <c r="E263" s="44">
        <v>2387</v>
      </c>
      <c r="F263" s="21">
        <f t="shared" si="3"/>
        <v>275494794.04999995</v>
      </c>
    </row>
    <row r="264" spans="1:6" s="52" customFormat="1" ht="40.5" customHeight="1" x14ac:dyDescent="0.2">
      <c r="A264" s="45">
        <v>44518</v>
      </c>
      <c r="B264" s="41" t="s">
        <v>492</v>
      </c>
      <c r="C264" s="42" t="s">
        <v>493</v>
      </c>
      <c r="D264" s="51"/>
      <c r="E264" s="44">
        <v>748579.83</v>
      </c>
      <c r="F264" s="21">
        <f t="shared" si="3"/>
        <v>274746214.21999997</v>
      </c>
    </row>
    <row r="265" spans="1:6" s="52" customFormat="1" ht="45" customHeight="1" x14ac:dyDescent="0.2">
      <c r="A265" s="45">
        <v>44518</v>
      </c>
      <c r="B265" s="41" t="s">
        <v>494</v>
      </c>
      <c r="C265" s="42" t="s">
        <v>495</v>
      </c>
      <c r="D265" s="51"/>
      <c r="E265" s="44">
        <v>259087.15</v>
      </c>
      <c r="F265" s="21">
        <f t="shared" si="3"/>
        <v>274487127.06999999</v>
      </c>
    </row>
    <row r="266" spans="1:6" s="52" customFormat="1" ht="33.75" customHeight="1" x14ac:dyDescent="0.2">
      <c r="A266" s="45">
        <v>44518</v>
      </c>
      <c r="B266" s="41" t="s">
        <v>496</v>
      </c>
      <c r="C266" s="42" t="s">
        <v>497</v>
      </c>
      <c r="D266" s="51"/>
      <c r="E266" s="44">
        <v>71665</v>
      </c>
      <c r="F266" s="21">
        <f t="shared" si="3"/>
        <v>274415462.06999999</v>
      </c>
    </row>
    <row r="267" spans="1:6" s="52" customFormat="1" ht="51" customHeight="1" x14ac:dyDescent="0.2">
      <c r="A267" s="45">
        <v>44518</v>
      </c>
      <c r="B267" s="41" t="s">
        <v>498</v>
      </c>
      <c r="C267" s="42" t="s">
        <v>499</v>
      </c>
      <c r="D267" s="51"/>
      <c r="E267" s="44">
        <v>49950</v>
      </c>
      <c r="F267" s="21">
        <f t="shared" si="3"/>
        <v>274365512.06999999</v>
      </c>
    </row>
    <row r="268" spans="1:6" s="52" customFormat="1" ht="57" customHeight="1" x14ac:dyDescent="0.2">
      <c r="A268" s="45">
        <v>44518</v>
      </c>
      <c r="B268" s="41" t="s">
        <v>500</v>
      </c>
      <c r="C268" s="42" t="s">
        <v>501</v>
      </c>
      <c r="D268" s="51"/>
      <c r="E268" s="44">
        <v>9000</v>
      </c>
      <c r="F268" s="21">
        <f t="shared" si="3"/>
        <v>274356512.06999999</v>
      </c>
    </row>
    <row r="269" spans="1:6" s="52" customFormat="1" ht="21" customHeight="1" x14ac:dyDescent="0.2">
      <c r="A269" s="45">
        <v>44519</v>
      </c>
      <c r="B269" s="41" t="s">
        <v>502</v>
      </c>
      <c r="C269" s="42" t="s">
        <v>503</v>
      </c>
      <c r="D269" s="51"/>
      <c r="E269" s="44">
        <v>63826.080000000002</v>
      </c>
      <c r="F269" s="21">
        <f t="shared" si="3"/>
        <v>274292685.99000001</v>
      </c>
    </row>
    <row r="270" spans="1:6" s="52" customFormat="1" ht="54.75" customHeight="1" x14ac:dyDescent="0.2">
      <c r="A270" s="45">
        <v>44519</v>
      </c>
      <c r="B270" s="41" t="s">
        <v>504</v>
      </c>
      <c r="C270" s="42" t="s">
        <v>505</v>
      </c>
      <c r="D270" s="51"/>
      <c r="E270" s="44">
        <v>100000</v>
      </c>
      <c r="F270" s="21">
        <f t="shared" ref="F270:F333" si="4">F269-E270</f>
        <v>274192685.99000001</v>
      </c>
    </row>
    <row r="271" spans="1:6" s="52" customFormat="1" ht="21" customHeight="1" x14ac:dyDescent="0.2">
      <c r="A271" s="45">
        <v>44519</v>
      </c>
      <c r="B271" s="41" t="s">
        <v>506</v>
      </c>
      <c r="C271" s="42" t="s">
        <v>84</v>
      </c>
      <c r="D271" s="51"/>
      <c r="E271" s="44">
        <v>0</v>
      </c>
      <c r="F271" s="21">
        <f t="shared" si="4"/>
        <v>274192685.99000001</v>
      </c>
    </row>
    <row r="272" spans="1:6" s="52" customFormat="1" ht="39" customHeight="1" x14ac:dyDescent="0.2">
      <c r="A272" s="45">
        <v>44519</v>
      </c>
      <c r="B272" s="41" t="s">
        <v>507</v>
      </c>
      <c r="C272" s="42" t="s">
        <v>508</v>
      </c>
      <c r="D272" s="51"/>
      <c r="E272" s="44">
        <v>119850.43</v>
      </c>
      <c r="F272" s="21">
        <f t="shared" si="4"/>
        <v>274072835.56</v>
      </c>
    </row>
    <row r="273" spans="1:6" s="52" customFormat="1" ht="39" customHeight="1" x14ac:dyDescent="0.2">
      <c r="A273" s="45">
        <v>44519</v>
      </c>
      <c r="B273" s="41" t="s">
        <v>509</v>
      </c>
      <c r="C273" s="42" t="s">
        <v>510</v>
      </c>
      <c r="D273" s="51"/>
      <c r="E273" s="44">
        <v>279043.38</v>
      </c>
      <c r="F273" s="21">
        <f t="shared" si="4"/>
        <v>273793792.18000001</v>
      </c>
    </row>
    <row r="274" spans="1:6" s="52" customFormat="1" ht="42.75" customHeight="1" x14ac:dyDescent="0.2">
      <c r="A274" s="45">
        <v>44519</v>
      </c>
      <c r="B274" s="41" t="s">
        <v>511</v>
      </c>
      <c r="C274" s="42" t="s">
        <v>512</v>
      </c>
      <c r="D274" s="51"/>
      <c r="E274" s="44">
        <v>59808.43</v>
      </c>
      <c r="F274" s="21">
        <f t="shared" si="4"/>
        <v>273733983.75</v>
      </c>
    </row>
    <row r="275" spans="1:6" s="52" customFormat="1" ht="42" customHeight="1" x14ac:dyDescent="0.2">
      <c r="A275" s="45">
        <v>44519</v>
      </c>
      <c r="B275" s="41" t="s">
        <v>513</v>
      </c>
      <c r="C275" s="42" t="s">
        <v>514</v>
      </c>
      <c r="D275" s="51"/>
      <c r="E275" s="44">
        <v>51300</v>
      </c>
      <c r="F275" s="21">
        <f t="shared" si="4"/>
        <v>273682683.75</v>
      </c>
    </row>
    <row r="276" spans="1:6" s="52" customFormat="1" ht="34.5" customHeight="1" x14ac:dyDescent="0.2">
      <c r="A276" s="45">
        <v>44519</v>
      </c>
      <c r="B276" s="41" t="s">
        <v>515</v>
      </c>
      <c r="C276" s="42" t="s">
        <v>516</v>
      </c>
      <c r="D276" s="51"/>
      <c r="E276" s="44">
        <v>36863.519999999997</v>
      </c>
      <c r="F276" s="21">
        <f t="shared" si="4"/>
        <v>273645820.23000002</v>
      </c>
    </row>
    <row r="277" spans="1:6" s="52" customFormat="1" ht="33" customHeight="1" x14ac:dyDescent="0.2">
      <c r="A277" s="45">
        <v>44519</v>
      </c>
      <c r="B277" s="41" t="s">
        <v>517</v>
      </c>
      <c r="C277" s="42" t="s">
        <v>518</v>
      </c>
      <c r="D277" s="51"/>
      <c r="E277" s="44">
        <v>5632.1</v>
      </c>
      <c r="F277" s="21">
        <f t="shared" si="4"/>
        <v>273640188.13</v>
      </c>
    </row>
    <row r="278" spans="1:6" s="52" customFormat="1" ht="64.5" customHeight="1" x14ac:dyDescent="0.2">
      <c r="A278" s="45">
        <v>44519</v>
      </c>
      <c r="B278" s="41" t="s">
        <v>519</v>
      </c>
      <c r="C278" s="42" t="s">
        <v>520</v>
      </c>
      <c r="D278" s="51"/>
      <c r="E278" s="44">
        <v>56500</v>
      </c>
      <c r="F278" s="21">
        <f t="shared" si="4"/>
        <v>273583688.13</v>
      </c>
    </row>
    <row r="279" spans="1:6" s="52" customFormat="1" ht="52.5" customHeight="1" x14ac:dyDescent="0.2">
      <c r="A279" s="45">
        <v>44519</v>
      </c>
      <c r="B279" s="41" t="s">
        <v>521</v>
      </c>
      <c r="C279" s="42" t="s">
        <v>522</v>
      </c>
      <c r="D279" s="51"/>
      <c r="E279" s="44">
        <v>77463</v>
      </c>
      <c r="F279" s="21">
        <f t="shared" si="4"/>
        <v>273506225.13</v>
      </c>
    </row>
    <row r="280" spans="1:6" s="52" customFormat="1" ht="62.25" customHeight="1" x14ac:dyDescent="0.2">
      <c r="A280" s="45">
        <v>44519</v>
      </c>
      <c r="B280" s="41" t="s">
        <v>523</v>
      </c>
      <c r="C280" s="42" t="s">
        <v>524</v>
      </c>
      <c r="D280" s="51"/>
      <c r="E280" s="44">
        <v>400000</v>
      </c>
      <c r="F280" s="21">
        <f t="shared" si="4"/>
        <v>273106225.13</v>
      </c>
    </row>
    <row r="281" spans="1:6" s="52" customFormat="1" ht="60" customHeight="1" x14ac:dyDescent="0.2">
      <c r="A281" s="45">
        <v>44519</v>
      </c>
      <c r="B281" s="41" t="s">
        <v>525</v>
      </c>
      <c r="C281" s="42" t="s">
        <v>526</v>
      </c>
      <c r="D281" s="51"/>
      <c r="E281" s="44">
        <v>100000</v>
      </c>
      <c r="F281" s="21">
        <f t="shared" si="4"/>
        <v>273006225.13</v>
      </c>
    </row>
    <row r="282" spans="1:6" s="52" customFormat="1" ht="40.5" customHeight="1" x14ac:dyDescent="0.2">
      <c r="A282" s="45">
        <v>44519</v>
      </c>
      <c r="B282" s="47" t="s">
        <v>527</v>
      </c>
      <c r="C282" s="42" t="s">
        <v>528</v>
      </c>
      <c r="D282" s="51"/>
      <c r="E282" s="44">
        <v>202275</v>
      </c>
      <c r="F282" s="21">
        <f t="shared" si="4"/>
        <v>272803950.13</v>
      </c>
    </row>
    <row r="283" spans="1:6" s="52" customFormat="1" ht="41.25" customHeight="1" x14ac:dyDescent="0.2">
      <c r="A283" s="45">
        <v>44519</v>
      </c>
      <c r="B283" s="47" t="s">
        <v>529</v>
      </c>
      <c r="C283" s="42" t="s">
        <v>530</v>
      </c>
      <c r="D283" s="51"/>
      <c r="E283" s="44">
        <v>36900</v>
      </c>
      <c r="F283" s="21">
        <f t="shared" si="4"/>
        <v>272767050.13</v>
      </c>
    </row>
    <row r="284" spans="1:6" s="52" customFormat="1" ht="42.75" customHeight="1" x14ac:dyDescent="0.2">
      <c r="A284" s="45">
        <v>44519</v>
      </c>
      <c r="B284" s="47" t="s">
        <v>531</v>
      </c>
      <c r="C284" s="42" t="s">
        <v>532</v>
      </c>
      <c r="D284" s="51"/>
      <c r="E284" s="44">
        <v>108750</v>
      </c>
      <c r="F284" s="21">
        <f t="shared" si="4"/>
        <v>272658300.13</v>
      </c>
    </row>
    <row r="285" spans="1:6" s="52" customFormat="1" ht="42" customHeight="1" x14ac:dyDescent="0.2">
      <c r="A285" s="45">
        <v>44519</v>
      </c>
      <c r="B285" s="47" t="s">
        <v>533</v>
      </c>
      <c r="C285" s="42" t="s">
        <v>534</v>
      </c>
      <c r="D285" s="51"/>
      <c r="E285" s="44">
        <v>5944.98</v>
      </c>
      <c r="F285" s="21">
        <f t="shared" si="4"/>
        <v>272652355.14999998</v>
      </c>
    </row>
    <row r="286" spans="1:6" s="52" customFormat="1" ht="31.5" customHeight="1" x14ac:dyDescent="0.2">
      <c r="A286" s="45">
        <v>44519</v>
      </c>
      <c r="B286" s="47" t="s">
        <v>535</v>
      </c>
      <c r="C286" s="42" t="s">
        <v>536</v>
      </c>
      <c r="D286" s="51"/>
      <c r="E286" s="44">
        <v>442805.79</v>
      </c>
      <c r="F286" s="21">
        <f t="shared" si="4"/>
        <v>272209549.35999995</v>
      </c>
    </row>
    <row r="287" spans="1:6" s="52" customFormat="1" ht="31.5" customHeight="1" x14ac:dyDescent="0.2">
      <c r="A287" s="45">
        <v>44519</v>
      </c>
      <c r="B287" s="47" t="s">
        <v>537</v>
      </c>
      <c r="C287" s="42" t="s">
        <v>538</v>
      </c>
      <c r="D287" s="51"/>
      <c r="E287" s="44">
        <v>188533.13</v>
      </c>
      <c r="F287" s="21">
        <f t="shared" si="4"/>
        <v>272021016.22999996</v>
      </c>
    </row>
    <row r="288" spans="1:6" s="52" customFormat="1" ht="79.5" customHeight="1" x14ac:dyDescent="0.2">
      <c r="A288" s="45">
        <v>44519</v>
      </c>
      <c r="B288" s="47" t="s">
        <v>539</v>
      </c>
      <c r="C288" s="42" t="s">
        <v>540</v>
      </c>
      <c r="D288" s="51"/>
      <c r="E288" s="44">
        <v>77744</v>
      </c>
      <c r="F288" s="21">
        <f t="shared" si="4"/>
        <v>271943272.22999996</v>
      </c>
    </row>
    <row r="289" spans="1:6" s="52" customFormat="1" ht="102.75" customHeight="1" x14ac:dyDescent="0.2">
      <c r="A289" s="45">
        <v>44519</v>
      </c>
      <c r="B289" s="47" t="s">
        <v>541</v>
      </c>
      <c r="C289" s="42" t="s">
        <v>542</v>
      </c>
      <c r="D289" s="51"/>
      <c r="E289" s="44">
        <v>68761.86</v>
      </c>
      <c r="F289" s="21">
        <f t="shared" si="4"/>
        <v>271874510.36999995</v>
      </c>
    </row>
    <row r="290" spans="1:6" s="52" customFormat="1" ht="113.25" customHeight="1" x14ac:dyDescent="0.2">
      <c r="A290" s="45">
        <v>44519</v>
      </c>
      <c r="B290" s="47" t="s">
        <v>543</v>
      </c>
      <c r="C290" s="42" t="s">
        <v>544</v>
      </c>
      <c r="D290" s="51"/>
      <c r="E290" s="44">
        <v>18000</v>
      </c>
      <c r="F290" s="21">
        <f t="shared" si="4"/>
        <v>271856510.36999995</v>
      </c>
    </row>
    <row r="291" spans="1:6" s="52" customFormat="1" ht="50.25" customHeight="1" x14ac:dyDescent="0.2">
      <c r="A291" s="45">
        <v>44519</v>
      </c>
      <c r="B291" s="47" t="s">
        <v>545</v>
      </c>
      <c r="C291" s="42" t="s">
        <v>546</v>
      </c>
      <c r="D291" s="51"/>
      <c r="E291" s="44">
        <v>5940</v>
      </c>
      <c r="F291" s="21">
        <f t="shared" si="4"/>
        <v>271850570.36999995</v>
      </c>
    </row>
    <row r="292" spans="1:6" s="52" customFormat="1" ht="29.25" customHeight="1" x14ac:dyDescent="0.2">
      <c r="A292" s="45">
        <v>44519</v>
      </c>
      <c r="B292" s="47" t="s">
        <v>547</v>
      </c>
      <c r="C292" s="42" t="s">
        <v>548</v>
      </c>
      <c r="D292" s="51"/>
      <c r="E292" s="44">
        <v>45922.3</v>
      </c>
      <c r="F292" s="21">
        <f t="shared" si="4"/>
        <v>271804648.06999993</v>
      </c>
    </row>
    <row r="293" spans="1:6" s="52" customFormat="1" ht="99" customHeight="1" x14ac:dyDescent="0.2">
      <c r="A293" s="45">
        <v>44519</v>
      </c>
      <c r="B293" s="47" t="s">
        <v>549</v>
      </c>
      <c r="C293" s="42" t="s">
        <v>550</v>
      </c>
      <c r="D293" s="51"/>
      <c r="E293" s="44">
        <v>18000</v>
      </c>
      <c r="F293" s="21">
        <f t="shared" si="4"/>
        <v>271786648.06999993</v>
      </c>
    </row>
    <row r="294" spans="1:6" s="52" customFormat="1" ht="51.75" customHeight="1" x14ac:dyDescent="0.2">
      <c r="A294" s="45">
        <v>44519</v>
      </c>
      <c r="B294" s="47" t="s">
        <v>551</v>
      </c>
      <c r="C294" s="42" t="s">
        <v>552</v>
      </c>
      <c r="D294" s="51"/>
      <c r="E294" s="44">
        <v>5985257.25</v>
      </c>
      <c r="F294" s="21">
        <f t="shared" si="4"/>
        <v>265801390.81999993</v>
      </c>
    </row>
    <row r="295" spans="1:6" s="52" customFormat="1" ht="45" customHeight="1" x14ac:dyDescent="0.2">
      <c r="A295" s="45">
        <v>44519</v>
      </c>
      <c r="B295" s="47" t="s">
        <v>553</v>
      </c>
      <c r="C295" s="42" t="s">
        <v>554</v>
      </c>
      <c r="D295" s="51"/>
      <c r="E295" s="44">
        <v>284887.12</v>
      </c>
      <c r="F295" s="21">
        <f t="shared" si="4"/>
        <v>265516503.69999993</v>
      </c>
    </row>
    <row r="296" spans="1:6" s="52" customFormat="1" ht="99" customHeight="1" x14ac:dyDescent="0.2">
      <c r="A296" s="53">
        <v>44519</v>
      </c>
      <c r="B296" s="56" t="s">
        <v>555</v>
      </c>
      <c r="C296" s="42" t="s">
        <v>556</v>
      </c>
      <c r="D296" s="51"/>
      <c r="E296" s="44">
        <v>18000</v>
      </c>
      <c r="F296" s="21">
        <f t="shared" si="4"/>
        <v>265498503.69999993</v>
      </c>
    </row>
    <row r="297" spans="1:6" s="52" customFormat="1" ht="33" customHeight="1" x14ac:dyDescent="0.2">
      <c r="A297" s="45">
        <v>44522</v>
      </c>
      <c r="B297" s="41" t="s">
        <v>557</v>
      </c>
      <c r="C297" s="42" t="s">
        <v>558</v>
      </c>
      <c r="D297" s="51"/>
      <c r="E297" s="44">
        <v>2366597.59</v>
      </c>
      <c r="F297" s="21">
        <f t="shared" si="4"/>
        <v>263131906.10999992</v>
      </c>
    </row>
    <row r="298" spans="1:6" s="52" customFormat="1" ht="31.5" customHeight="1" x14ac:dyDescent="0.2">
      <c r="A298" s="45">
        <v>44522</v>
      </c>
      <c r="B298" s="41" t="s">
        <v>559</v>
      </c>
      <c r="C298" s="42" t="s">
        <v>560</v>
      </c>
      <c r="D298" s="51"/>
      <c r="E298" s="44">
        <v>2587585.92</v>
      </c>
      <c r="F298" s="21">
        <f t="shared" si="4"/>
        <v>260544320.18999994</v>
      </c>
    </row>
    <row r="299" spans="1:6" s="52" customFormat="1" ht="36" customHeight="1" x14ac:dyDescent="0.2">
      <c r="A299" s="45">
        <v>44522</v>
      </c>
      <c r="B299" s="41" t="s">
        <v>561</v>
      </c>
      <c r="C299" s="42" t="s">
        <v>562</v>
      </c>
      <c r="D299" s="51"/>
      <c r="E299" s="44">
        <v>826791.69</v>
      </c>
      <c r="F299" s="21">
        <f t="shared" si="4"/>
        <v>259717528.49999994</v>
      </c>
    </row>
    <row r="300" spans="1:6" s="52" customFormat="1" ht="44.25" customHeight="1" x14ac:dyDescent="0.2">
      <c r="A300" s="45">
        <v>44523</v>
      </c>
      <c r="B300" s="41" t="s">
        <v>563</v>
      </c>
      <c r="C300" s="42" t="s">
        <v>564</v>
      </c>
      <c r="D300" s="51"/>
      <c r="E300" s="44">
        <v>131052.5</v>
      </c>
      <c r="F300" s="21">
        <f t="shared" si="4"/>
        <v>259586475.99999994</v>
      </c>
    </row>
    <row r="301" spans="1:6" s="52" customFormat="1" ht="66" customHeight="1" x14ac:dyDescent="0.2">
      <c r="A301" s="45">
        <v>44523</v>
      </c>
      <c r="B301" s="41" t="s">
        <v>565</v>
      </c>
      <c r="C301" s="42" t="s">
        <v>566</v>
      </c>
      <c r="D301" s="51"/>
      <c r="E301" s="44">
        <v>56763.56</v>
      </c>
      <c r="F301" s="21">
        <f t="shared" si="4"/>
        <v>259529712.43999994</v>
      </c>
    </row>
    <row r="302" spans="1:6" s="52" customFormat="1" ht="64.5" customHeight="1" x14ac:dyDescent="0.2">
      <c r="A302" s="45">
        <v>44523</v>
      </c>
      <c r="B302" s="41" t="s">
        <v>567</v>
      </c>
      <c r="C302" s="42" t="s">
        <v>568</v>
      </c>
      <c r="D302" s="51"/>
      <c r="E302" s="44">
        <v>22500</v>
      </c>
      <c r="F302" s="21">
        <f t="shared" si="4"/>
        <v>259507212.43999994</v>
      </c>
    </row>
    <row r="303" spans="1:6" s="52" customFormat="1" ht="56.25" customHeight="1" x14ac:dyDescent="0.2">
      <c r="A303" s="45">
        <v>44523</v>
      </c>
      <c r="B303" s="41" t="s">
        <v>569</v>
      </c>
      <c r="C303" s="42" t="s">
        <v>570</v>
      </c>
      <c r="D303" s="51"/>
      <c r="E303" s="44">
        <v>26442</v>
      </c>
      <c r="F303" s="21">
        <f t="shared" si="4"/>
        <v>259480770.43999994</v>
      </c>
    </row>
    <row r="304" spans="1:6" s="52" customFormat="1" ht="58.5" customHeight="1" x14ac:dyDescent="0.2">
      <c r="A304" s="45">
        <v>44523</v>
      </c>
      <c r="B304" s="41" t="s">
        <v>571</v>
      </c>
      <c r="C304" s="42" t="s">
        <v>572</v>
      </c>
      <c r="D304" s="51"/>
      <c r="E304" s="44">
        <v>131052.5</v>
      </c>
      <c r="F304" s="21">
        <f t="shared" si="4"/>
        <v>259349717.93999994</v>
      </c>
    </row>
    <row r="305" spans="1:6" s="52" customFormat="1" ht="44.25" customHeight="1" x14ac:dyDescent="0.2">
      <c r="A305" s="45">
        <v>44523</v>
      </c>
      <c r="B305" s="41" t="s">
        <v>573</v>
      </c>
      <c r="C305" s="42" t="s">
        <v>574</v>
      </c>
      <c r="D305" s="51"/>
      <c r="E305" s="44">
        <v>131052.5</v>
      </c>
      <c r="F305" s="21">
        <f t="shared" si="4"/>
        <v>259218665.43999994</v>
      </c>
    </row>
    <row r="306" spans="1:6" s="52" customFormat="1" ht="42" customHeight="1" x14ac:dyDescent="0.2">
      <c r="A306" s="45">
        <v>44523</v>
      </c>
      <c r="B306" s="41" t="s">
        <v>575</v>
      </c>
      <c r="C306" s="42" t="s">
        <v>576</v>
      </c>
      <c r="D306" s="51"/>
      <c r="E306" s="44">
        <v>179653.86</v>
      </c>
      <c r="F306" s="21">
        <f t="shared" si="4"/>
        <v>259039011.57999992</v>
      </c>
    </row>
    <row r="307" spans="1:6" s="52" customFormat="1" ht="23.25" customHeight="1" x14ac:dyDescent="0.2">
      <c r="A307" s="45">
        <v>44523</v>
      </c>
      <c r="B307" s="41" t="s">
        <v>577</v>
      </c>
      <c r="C307" s="42" t="s">
        <v>84</v>
      </c>
      <c r="D307" s="51"/>
      <c r="E307" s="44">
        <v>0</v>
      </c>
      <c r="F307" s="21">
        <f t="shared" si="4"/>
        <v>259039011.57999992</v>
      </c>
    </row>
    <row r="308" spans="1:6" s="52" customFormat="1" ht="67.5" customHeight="1" x14ac:dyDescent="0.2">
      <c r="A308" s="45">
        <v>44523</v>
      </c>
      <c r="B308" s="41" t="s">
        <v>578</v>
      </c>
      <c r="C308" s="42" t="s">
        <v>579</v>
      </c>
      <c r="D308" s="51"/>
      <c r="E308" s="44">
        <v>236291.54</v>
      </c>
      <c r="F308" s="21">
        <f t="shared" si="4"/>
        <v>258802720.03999993</v>
      </c>
    </row>
    <row r="309" spans="1:6" s="52" customFormat="1" ht="53.25" customHeight="1" x14ac:dyDescent="0.2">
      <c r="A309" s="45">
        <v>44523</v>
      </c>
      <c r="B309" s="41" t="s">
        <v>580</v>
      </c>
      <c r="C309" s="42" t="s">
        <v>581</v>
      </c>
      <c r="D309" s="51"/>
      <c r="E309" s="44">
        <v>376247.5</v>
      </c>
      <c r="F309" s="21">
        <f t="shared" si="4"/>
        <v>258426472.53999993</v>
      </c>
    </row>
    <row r="310" spans="1:6" s="52" customFormat="1" ht="41.25" customHeight="1" x14ac:dyDescent="0.2">
      <c r="A310" s="45">
        <v>44523</v>
      </c>
      <c r="B310" s="41" t="s">
        <v>582</v>
      </c>
      <c r="C310" s="42" t="s">
        <v>583</v>
      </c>
      <c r="D310" s="51"/>
      <c r="E310" s="44">
        <v>56148.91</v>
      </c>
      <c r="F310" s="21">
        <f t="shared" si="4"/>
        <v>258370323.62999994</v>
      </c>
    </row>
    <row r="311" spans="1:6" s="52" customFormat="1" ht="74.25" customHeight="1" x14ac:dyDescent="0.2">
      <c r="A311" s="45">
        <v>44523</v>
      </c>
      <c r="B311" s="41" t="s">
        <v>584</v>
      </c>
      <c r="C311" s="42" t="s">
        <v>585</v>
      </c>
      <c r="D311" s="51"/>
      <c r="E311" s="44">
        <v>68761.86</v>
      </c>
      <c r="F311" s="21">
        <f t="shared" si="4"/>
        <v>258301561.76999992</v>
      </c>
    </row>
    <row r="312" spans="1:6" s="52" customFormat="1" ht="44.25" customHeight="1" x14ac:dyDescent="0.2">
      <c r="A312" s="45">
        <v>44523</v>
      </c>
      <c r="B312" s="41" t="s">
        <v>586</v>
      </c>
      <c r="C312" s="42" t="s">
        <v>587</v>
      </c>
      <c r="D312" s="51"/>
      <c r="E312" s="44">
        <v>126825</v>
      </c>
      <c r="F312" s="21">
        <f t="shared" si="4"/>
        <v>258174736.76999992</v>
      </c>
    </row>
    <row r="313" spans="1:6" s="52" customFormat="1" ht="58.5" customHeight="1" x14ac:dyDescent="0.2">
      <c r="A313" s="45">
        <v>44523</v>
      </c>
      <c r="B313" s="41" t="s">
        <v>588</v>
      </c>
      <c r="C313" s="42" t="s">
        <v>589</v>
      </c>
      <c r="D313" s="51"/>
      <c r="E313" s="44">
        <v>131052.5</v>
      </c>
      <c r="F313" s="21">
        <f t="shared" si="4"/>
        <v>258043684.26999992</v>
      </c>
    </row>
    <row r="314" spans="1:6" s="52" customFormat="1" ht="30.75" customHeight="1" x14ac:dyDescent="0.2">
      <c r="A314" s="45">
        <v>44523</v>
      </c>
      <c r="B314" s="41" t="s">
        <v>590</v>
      </c>
      <c r="C314" s="42" t="s">
        <v>591</v>
      </c>
      <c r="D314" s="51"/>
      <c r="E314" s="44">
        <v>18206167.629999999</v>
      </c>
      <c r="F314" s="21">
        <f t="shared" si="4"/>
        <v>239837516.63999993</v>
      </c>
    </row>
    <row r="315" spans="1:6" s="52" customFormat="1" ht="58.5" customHeight="1" x14ac:dyDescent="0.2">
      <c r="A315" s="45">
        <v>44523</v>
      </c>
      <c r="B315" s="41" t="s">
        <v>592</v>
      </c>
      <c r="C315" s="42" t="s">
        <v>593</v>
      </c>
      <c r="D315" s="51"/>
      <c r="E315" s="44">
        <v>254250</v>
      </c>
      <c r="F315" s="21">
        <f t="shared" si="4"/>
        <v>239583266.63999993</v>
      </c>
    </row>
    <row r="316" spans="1:6" s="52" customFormat="1" ht="58.5" customHeight="1" x14ac:dyDescent="0.2">
      <c r="A316" s="45">
        <v>44523</v>
      </c>
      <c r="B316" s="41" t="s">
        <v>594</v>
      </c>
      <c r="C316" s="42" t="s">
        <v>595</v>
      </c>
      <c r="D316" s="51"/>
      <c r="E316" s="44">
        <v>20471</v>
      </c>
      <c r="F316" s="21">
        <f t="shared" si="4"/>
        <v>239562795.63999993</v>
      </c>
    </row>
    <row r="317" spans="1:6" s="52" customFormat="1" ht="86.25" customHeight="1" x14ac:dyDescent="0.2">
      <c r="A317" s="45">
        <v>44523</v>
      </c>
      <c r="B317" s="41" t="s">
        <v>596</v>
      </c>
      <c r="C317" s="42" t="s">
        <v>597</v>
      </c>
      <c r="D317" s="51"/>
      <c r="E317" s="44">
        <v>961348.18</v>
      </c>
      <c r="F317" s="21">
        <f t="shared" si="4"/>
        <v>238601447.45999992</v>
      </c>
    </row>
    <row r="318" spans="1:6" s="52" customFormat="1" ht="55.5" customHeight="1" x14ac:dyDescent="0.2">
      <c r="A318" s="45">
        <v>44523</v>
      </c>
      <c r="B318" s="41" t="s">
        <v>598</v>
      </c>
      <c r="C318" s="42" t="s">
        <v>599</v>
      </c>
      <c r="D318" s="51"/>
      <c r="E318" s="44">
        <v>776308.09</v>
      </c>
      <c r="F318" s="21">
        <f t="shared" si="4"/>
        <v>237825139.36999992</v>
      </c>
    </row>
    <row r="319" spans="1:6" s="52" customFormat="1" ht="50.25" customHeight="1" x14ac:dyDescent="0.2">
      <c r="A319" s="45">
        <v>44524</v>
      </c>
      <c r="B319" s="41" t="s">
        <v>600</v>
      </c>
      <c r="C319" s="42" t="s">
        <v>601</v>
      </c>
      <c r="D319" s="51"/>
      <c r="E319" s="44">
        <v>126825</v>
      </c>
      <c r="F319" s="21">
        <f t="shared" si="4"/>
        <v>237698314.36999992</v>
      </c>
    </row>
    <row r="320" spans="1:6" s="52" customFormat="1" ht="42" customHeight="1" x14ac:dyDescent="0.2">
      <c r="A320" s="45">
        <v>44524</v>
      </c>
      <c r="B320" s="41" t="s">
        <v>602</v>
      </c>
      <c r="C320" s="42" t="s">
        <v>603</v>
      </c>
      <c r="D320" s="51"/>
      <c r="E320" s="44">
        <v>46502.5</v>
      </c>
      <c r="F320" s="21">
        <f t="shared" si="4"/>
        <v>237651811.86999992</v>
      </c>
    </row>
    <row r="321" spans="1:6" s="52" customFormat="1" ht="52.5" customHeight="1" x14ac:dyDescent="0.2">
      <c r="A321" s="45">
        <v>44524</v>
      </c>
      <c r="B321" s="41" t="s">
        <v>604</v>
      </c>
      <c r="C321" s="42" t="s">
        <v>605</v>
      </c>
      <c r="D321" s="51"/>
      <c r="E321" s="44">
        <v>126825</v>
      </c>
      <c r="F321" s="21">
        <f t="shared" si="4"/>
        <v>237524986.86999992</v>
      </c>
    </row>
    <row r="322" spans="1:6" s="52" customFormat="1" ht="54.75" customHeight="1" x14ac:dyDescent="0.2">
      <c r="A322" s="45">
        <v>44524</v>
      </c>
      <c r="B322" s="41" t="s">
        <v>606</v>
      </c>
      <c r="C322" s="42" t="s">
        <v>607</v>
      </c>
      <c r="D322" s="51"/>
      <c r="E322" s="44">
        <v>249422.5</v>
      </c>
      <c r="F322" s="21">
        <f t="shared" si="4"/>
        <v>237275564.36999992</v>
      </c>
    </row>
    <row r="323" spans="1:6" s="52" customFormat="1" ht="60.75" customHeight="1" x14ac:dyDescent="0.2">
      <c r="A323" s="45">
        <v>44524</v>
      </c>
      <c r="B323" s="41" t="s">
        <v>608</v>
      </c>
      <c r="C323" s="42" t="s">
        <v>609</v>
      </c>
      <c r="D323" s="51"/>
      <c r="E323" s="44">
        <v>27000</v>
      </c>
      <c r="F323" s="21">
        <f t="shared" si="4"/>
        <v>237248564.36999992</v>
      </c>
    </row>
    <row r="324" spans="1:6" s="52" customFormat="1" ht="50.25" customHeight="1" x14ac:dyDescent="0.2">
      <c r="A324" s="45">
        <v>44524</v>
      </c>
      <c r="B324" s="41" t="s">
        <v>610</v>
      </c>
      <c r="C324" s="42" t="s">
        <v>611</v>
      </c>
      <c r="D324" s="51"/>
      <c r="E324" s="44">
        <v>109915</v>
      </c>
      <c r="F324" s="21">
        <f t="shared" si="4"/>
        <v>237138649.36999992</v>
      </c>
    </row>
    <row r="325" spans="1:6" s="52" customFormat="1" ht="54.75" customHeight="1" x14ac:dyDescent="0.2">
      <c r="A325" s="45">
        <v>44524</v>
      </c>
      <c r="B325" s="41" t="s">
        <v>612</v>
      </c>
      <c r="C325" s="42" t="s">
        <v>613</v>
      </c>
      <c r="D325" s="51"/>
      <c r="E325" s="44">
        <v>249422.5</v>
      </c>
      <c r="F325" s="21">
        <f t="shared" si="4"/>
        <v>236889226.86999992</v>
      </c>
    </row>
    <row r="326" spans="1:6" s="52" customFormat="1" ht="53.25" customHeight="1" x14ac:dyDescent="0.2">
      <c r="A326" s="45">
        <v>44524</v>
      </c>
      <c r="B326" s="41" t="s">
        <v>614</v>
      </c>
      <c r="C326" s="42" t="s">
        <v>615</v>
      </c>
      <c r="D326" s="51"/>
      <c r="E326" s="44">
        <v>131052.5</v>
      </c>
      <c r="F326" s="21">
        <f t="shared" si="4"/>
        <v>236758174.36999992</v>
      </c>
    </row>
    <row r="327" spans="1:6" s="52" customFormat="1" ht="52.5" customHeight="1" x14ac:dyDescent="0.2">
      <c r="A327" s="45">
        <v>44525</v>
      </c>
      <c r="B327" s="41" t="s">
        <v>616</v>
      </c>
      <c r="C327" s="42" t="s">
        <v>617</v>
      </c>
      <c r="D327" s="51"/>
      <c r="E327" s="44">
        <v>54957.5</v>
      </c>
      <c r="F327" s="21">
        <f t="shared" si="4"/>
        <v>236703216.86999992</v>
      </c>
    </row>
    <row r="328" spans="1:6" s="52" customFormat="1" ht="56.25" customHeight="1" x14ac:dyDescent="0.2">
      <c r="A328" s="45">
        <v>44525</v>
      </c>
      <c r="B328" s="41" t="s">
        <v>618</v>
      </c>
      <c r="C328" s="42" t="s">
        <v>619</v>
      </c>
      <c r="D328" s="51"/>
      <c r="E328" s="44">
        <v>106292.75</v>
      </c>
      <c r="F328" s="21">
        <f t="shared" si="4"/>
        <v>236596924.11999992</v>
      </c>
    </row>
    <row r="329" spans="1:6" s="52" customFormat="1" ht="46.5" customHeight="1" x14ac:dyDescent="0.2">
      <c r="A329" s="45">
        <v>44525</v>
      </c>
      <c r="B329" s="41" t="s">
        <v>620</v>
      </c>
      <c r="C329" s="42" t="s">
        <v>621</v>
      </c>
      <c r="D329" s="51"/>
      <c r="E329" s="44">
        <v>21780</v>
      </c>
      <c r="F329" s="21">
        <f t="shared" si="4"/>
        <v>236575144.11999992</v>
      </c>
    </row>
    <row r="330" spans="1:6" s="52" customFormat="1" ht="47.25" customHeight="1" x14ac:dyDescent="0.2">
      <c r="A330" s="45">
        <v>44525</v>
      </c>
      <c r="B330" s="41" t="s">
        <v>622</v>
      </c>
      <c r="C330" s="42" t="s">
        <v>623</v>
      </c>
      <c r="D330" s="51"/>
      <c r="E330" s="44">
        <v>6215</v>
      </c>
      <c r="F330" s="21">
        <f t="shared" si="4"/>
        <v>236568929.11999992</v>
      </c>
    </row>
    <row r="331" spans="1:6" s="52" customFormat="1" ht="27.75" customHeight="1" x14ac:dyDescent="0.2">
      <c r="A331" s="45">
        <v>44525</v>
      </c>
      <c r="B331" s="47" t="s">
        <v>624</v>
      </c>
      <c r="C331" s="42" t="s">
        <v>625</v>
      </c>
      <c r="D331" s="51"/>
      <c r="E331" s="44">
        <v>3400</v>
      </c>
      <c r="F331" s="21">
        <f t="shared" si="4"/>
        <v>236565529.11999992</v>
      </c>
    </row>
    <row r="332" spans="1:6" s="52" customFormat="1" ht="30" customHeight="1" x14ac:dyDescent="0.2">
      <c r="A332" s="45">
        <v>44525</v>
      </c>
      <c r="B332" s="47" t="s">
        <v>626</v>
      </c>
      <c r="C332" s="42" t="s">
        <v>627</v>
      </c>
      <c r="D332" s="51"/>
      <c r="E332" s="44">
        <v>165280</v>
      </c>
      <c r="F332" s="21">
        <f t="shared" si="4"/>
        <v>236400249.11999992</v>
      </c>
    </row>
    <row r="333" spans="1:6" s="52" customFormat="1" ht="45.75" customHeight="1" x14ac:dyDescent="0.2">
      <c r="A333" s="45">
        <v>44525</v>
      </c>
      <c r="B333" s="47" t="s">
        <v>628</v>
      </c>
      <c r="C333" s="42" t="s">
        <v>629</v>
      </c>
      <c r="D333" s="51"/>
      <c r="E333" s="44">
        <v>610458.24</v>
      </c>
      <c r="F333" s="21">
        <f t="shared" si="4"/>
        <v>235789790.87999991</v>
      </c>
    </row>
    <row r="334" spans="1:6" s="52" customFormat="1" ht="45" customHeight="1" x14ac:dyDescent="0.2">
      <c r="A334" s="45">
        <v>44525</v>
      </c>
      <c r="B334" s="47" t="s">
        <v>630</v>
      </c>
      <c r="C334" s="42" t="s">
        <v>631</v>
      </c>
      <c r="D334" s="51"/>
      <c r="E334" s="44">
        <v>64400</v>
      </c>
      <c r="F334" s="21">
        <f t="shared" ref="F334:F377" si="5">F333-E334</f>
        <v>235725390.87999991</v>
      </c>
    </row>
    <row r="335" spans="1:6" s="52" customFormat="1" ht="36" customHeight="1" x14ac:dyDescent="0.2">
      <c r="A335" s="45">
        <v>44525</v>
      </c>
      <c r="B335" s="47" t="s">
        <v>632</v>
      </c>
      <c r="C335" s="42" t="s">
        <v>633</v>
      </c>
      <c r="D335" s="51"/>
      <c r="E335" s="44">
        <v>1922834.12</v>
      </c>
      <c r="F335" s="21">
        <f t="shared" si="5"/>
        <v>233802556.7599999</v>
      </c>
    </row>
    <row r="336" spans="1:6" s="52" customFormat="1" ht="34.5" customHeight="1" x14ac:dyDescent="0.2">
      <c r="A336" s="45">
        <v>44525</v>
      </c>
      <c r="B336" s="47" t="s">
        <v>634</v>
      </c>
      <c r="C336" s="42" t="s">
        <v>635</v>
      </c>
      <c r="D336" s="51"/>
      <c r="E336" s="44">
        <v>1140579.28</v>
      </c>
      <c r="F336" s="21">
        <f t="shared" si="5"/>
        <v>232661977.4799999</v>
      </c>
    </row>
    <row r="337" spans="1:6" s="52" customFormat="1" ht="45.75" customHeight="1" x14ac:dyDescent="0.2">
      <c r="A337" s="45">
        <v>44525</v>
      </c>
      <c r="B337" s="47" t="s">
        <v>636</v>
      </c>
      <c r="C337" s="42" t="s">
        <v>637</v>
      </c>
      <c r="D337" s="51"/>
      <c r="E337" s="44">
        <v>126825</v>
      </c>
      <c r="F337" s="21">
        <f t="shared" si="5"/>
        <v>232535152.4799999</v>
      </c>
    </row>
    <row r="338" spans="1:6" s="52" customFormat="1" ht="42.75" customHeight="1" x14ac:dyDescent="0.2">
      <c r="A338" s="45">
        <v>44525</v>
      </c>
      <c r="B338" s="47" t="s">
        <v>638</v>
      </c>
      <c r="C338" s="42" t="s">
        <v>639</v>
      </c>
      <c r="D338" s="51"/>
      <c r="E338" s="44">
        <v>126825</v>
      </c>
      <c r="F338" s="21">
        <f t="shared" si="5"/>
        <v>232408327.4799999</v>
      </c>
    </row>
    <row r="339" spans="1:6" s="52" customFormat="1" ht="84.75" customHeight="1" x14ac:dyDescent="0.2">
      <c r="A339" s="45">
        <v>44525</v>
      </c>
      <c r="B339" s="47" t="s">
        <v>640</v>
      </c>
      <c r="C339" s="42" t="s">
        <v>641</v>
      </c>
      <c r="D339" s="51"/>
      <c r="E339" s="44">
        <v>3791886</v>
      </c>
      <c r="F339" s="21">
        <f t="shared" si="5"/>
        <v>228616441.4799999</v>
      </c>
    </row>
    <row r="340" spans="1:6" s="52" customFormat="1" ht="69" customHeight="1" x14ac:dyDescent="0.2">
      <c r="A340" s="45">
        <v>44525</v>
      </c>
      <c r="B340" s="47" t="s">
        <v>642</v>
      </c>
      <c r="C340" s="42" t="s">
        <v>643</v>
      </c>
      <c r="D340" s="51"/>
      <c r="E340" s="44">
        <v>245195</v>
      </c>
      <c r="F340" s="21">
        <f t="shared" si="5"/>
        <v>228371246.4799999</v>
      </c>
    </row>
    <row r="341" spans="1:6" s="52" customFormat="1" ht="57.75" customHeight="1" x14ac:dyDescent="0.2">
      <c r="A341" s="45">
        <v>44525</v>
      </c>
      <c r="B341" s="47" t="s">
        <v>644</v>
      </c>
      <c r="C341" s="42" t="s">
        <v>645</v>
      </c>
      <c r="D341" s="51"/>
      <c r="E341" s="44">
        <v>122597.5</v>
      </c>
      <c r="F341" s="21">
        <f t="shared" si="5"/>
        <v>228248648.9799999</v>
      </c>
    </row>
    <row r="342" spans="1:6" s="52" customFormat="1" ht="45" customHeight="1" x14ac:dyDescent="0.2">
      <c r="A342" s="45">
        <v>44525</v>
      </c>
      <c r="B342" s="47" t="s">
        <v>646</v>
      </c>
      <c r="C342" s="42" t="s">
        <v>647</v>
      </c>
      <c r="D342" s="51"/>
      <c r="E342" s="44">
        <v>97232.5</v>
      </c>
      <c r="F342" s="21">
        <f t="shared" si="5"/>
        <v>228151416.4799999</v>
      </c>
    </row>
    <row r="343" spans="1:6" s="52" customFormat="1" ht="62.25" customHeight="1" x14ac:dyDescent="0.2">
      <c r="A343" s="45">
        <v>44525</v>
      </c>
      <c r="B343" s="47" t="s">
        <v>648</v>
      </c>
      <c r="C343" s="42" t="s">
        <v>649</v>
      </c>
      <c r="D343" s="51"/>
      <c r="E343" s="44">
        <v>13101650.640000001</v>
      </c>
      <c r="F343" s="21">
        <f t="shared" si="5"/>
        <v>215049765.83999991</v>
      </c>
    </row>
    <row r="344" spans="1:6" s="52" customFormat="1" ht="53.25" customHeight="1" x14ac:dyDescent="0.2">
      <c r="A344" s="45">
        <v>44525</v>
      </c>
      <c r="B344" s="47" t="s">
        <v>650</v>
      </c>
      <c r="C344" s="42" t="s">
        <v>651</v>
      </c>
      <c r="D344" s="51"/>
      <c r="E344" s="44">
        <v>20622.5</v>
      </c>
      <c r="F344" s="21">
        <f t="shared" si="5"/>
        <v>215029143.33999991</v>
      </c>
    </row>
    <row r="345" spans="1:6" s="52" customFormat="1" ht="37.5" customHeight="1" x14ac:dyDescent="0.2">
      <c r="A345" s="45">
        <v>44525</v>
      </c>
      <c r="B345" s="47" t="s">
        <v>652</v>
      </c>
      <c r="C345" s="42" t="s">
        <v>653</v>
      </c>
      <c r="D345" s="51"/>
      <c r="E345" s="44">
        <v>1575650</v>
      </c>
      <c r="F345" s="21">
        <f t="shared" si="5"/>
        <v>213453493.33999991</v>
      </c>
    </row>
    <row r="346" spans="1:6" s="52" customFormat="1" ht="40.5" customHeight="1" x14ac:dyDescent="0.2">
      <c r="A346" s="45">
        <v>44525</v>
      </c>
      <c r="B346" s="47" t="s">
        <v>654</v>
      </c>
      <c r="C346" s="42" t="s">
        <v>655</v>
      </c>
      <c r="D346" s="51"/>
      <c r="E346" s="44">
        <v>126825</v>
      </c>
      <c r="F346" s="21">
        <f t="shared" si="5"/>
        <v>213326668.33999991</v>
      </c>
    </row>
    <row r="347" spans="1:6" s="52" customFormat="1" ht="41.25" customHeight="1" x14ac:dyDescent="0.2">
      <c r="A347" s="45">
        <v>44525</v>
      </c>
      <c r="B347" s="47" t="s">
        <v>656</v>
      </c>
      <c r="C347" s="42" t="s">
        <v>657</v>
      </c>
      <c r="D347" s="51"/>
      <c r="E347" s="44">
        <v>1609513.75</v>
      </c>
      <c r="F347" s="21">
        <f t="shared" si="5"/>
        <v>211717154.58999991</v>
      </c>
    </row>
    <row r="348" spans="1:6" s="52" customFormat="1" ht="54" customHeight="1" x14ac:dyDescent="0.2">
      <c r="A348" s="45">
        <v>44525</v>
      </c>
      <c r="B348" s="47" t="s">
        <v>658</v>
      </c>
      <c r="C348" s="42" t="s">
        <v>659</v>
      </c>
      <c r="D348" s="51"/>
      <c r="E348" s="44">
        <v>49879.02</v>
      </c>
      <c r="F348" s="21">
        <f t="shared" si="5"/>
        <v>211667275.5699999</v>
      </c>
    </row>
    <row r="349" spans="1:6" s="52" customFormat="1" ht="31.5" customHeight="1" x14ac:dyDescent="0.2">
      <c r="A349" s="45">
        <v>44525</v>
      </c>
      <c r="B349" s="47" t="s">
        <v>660</v>
      </c>
      <c r="C349" s="42" t="s">
        <v>661</v>
      </c>
      <c r="D349" s="51"/>
      <c r="E349" s="44">
        <v>43165890.969999999</v>
      </c>
      <c r="F349" s="21">
        <f t="shared" si="5"/>
        <v>168501384.5999999</v>
      </c>
    </row>
    <row r="350" spans="1:6" s="52" customFormat="1" ht="66" customHeight="1" x14ac:dyDescent="0.2">
      <c r="A350" s="45">
        <v>44525</v>
      </c>
      <c r="B350" s="47" t="s">
        <v>662</v>
      </c>
      <c r="C350" s="42" t="s">
        <v>663</v>
      </c>
      <c r="D350" s="51"/>
      <c r="E350" s="44">
        <v>5243137.0999999996</v>
      </c>
      <c r="F350" s="21">
        <f t="shared" si="5"/>
        <v>163258247.49999991</v>
      </c>
    </row>
    <row r="351" spans="1:6" s="52" customFormat="1" ht="43.5" customHeight="1" x14ac:dyDescent="0.2">
      <c r="A351" s="45">
        <v>44525</v>
      </c>
      <c r="B351" s="47" t="s">
        <v>664</v>
      </c>
      <c r="C351" s="42" t="s">
        <v>665</v>
      </c>
      <c r="D351" s="51"/>
      <c r="E351" s="44">
        <v>7887089.4800000004</v>
      </c>
      <c r="F351" s="21">
        <f t="shared" si="5"/>
        <v>155371158.01999992</v>
      </c>
    </row>
    <row r="352" spans="1:6" s="52" customFormat="1" ht="42.75" customHeight="1" x14ac:dyDescent="0.2">
      <c r="A352" s="45">
        <v>44525</v>
      </c>
      <c r="B352" s="47" t="s">
        <v>666</v>
      </c>
      <c r="C352" s="42" t="s">
        <v>667</v>
      </c>
      <c r="D352" s="51"/>
      <c r="E352" s="44">
        <v>126825</v>
      </c>
      <c r="F352" s="21">
        <f t="shared" si="5"/>
        <v>155244333.01999992</v>
      </c>
    </row>
    <row r="353" spans="1:6" s="52" customFormat="1" ht="68.25" customHeight="1" x14ac:dyDescent="0.2">
      <c r="A353" s="45">
        <v>44525</v>
      </c>
      <c r="B353" s="47" t="s">
        <v>668</v>
      </c>
      <c r="C353" s="42" t="s">
        <v>669</v>
      </c>
      <c r="D353" s="51"/>
      <c r="E353" s="44">
        <v>200000</v>
      </c>
      <c r="F353" s="21">
        <f t="shared" si="5"/>
        <v>155044333.01999992</v>
      </c>
    </row>
    <row r="354" spans="1:6" s="52" customFormat="1" ht="21.75" customHeight="1" x14ac:dyDescent="0.2">
      <c r="A354" s="45">
        <v>44526</v>
      </c>
      <c r="B354" s="47">
        <v>61874</v>
      </c>
      <c r="C354" s="42" t="s">
        <v>84</v>
      </c>
      <c r="D354" s="51"/>
      <c r="E354" s="44">
        <v>0</v>
      </c>
      <c r="F354" s="21">
        <f t="shared" si="5"/>
        <v>155044333.01999992</v>
      </c>
    </row>
    <row r="355" spans="1:6" s="52" customFormat="1" ht="39.75" customHeight="1" x14ac:dyDescent="0.2">
      <c r="A355" s="45">
        <v>44526</v>
      </c>
      <c r="B355" s="47" t="s">
        <v>670</v>
      </c>
      <c r="C355" s="42" t="s">
        <v>671</v>
      </c>
      <c r="D355" s="51"/>
      <c r="E355" s="44">
        <v>118370</v>
      </c>
      <c r="F355" s="21">
        <f t="shared" si="5"/>
        <v>154925963.01999992</v>
      </c>
    </row>
    <row r="356" spans="1:6" s="52" customFormat="1" ht="15.75" customHeight="1" x14ac:dyDescent="0.2">
      <c r="A356" s="45">
        <v>44526</v>
      </c>
      <c r="B356" s="47" t="s">
        <v>672</v>
      </c>
      <c r="C356" s="42" t="s">
        <v>84</v>
      </c>
      <c r="D356" s="51"/>
      <c r="E356" s="44">
        <v>0</v>
      </c>
      <c r="F356" s="21">
        <f t="shared" si="5"/>
        <v>154925963.01999992</v>
      </c>
    </row>
    <row r="357" spans="1:6" s="52" customFormat="1" ht="51.75" customHeight="1" x14ac:dyDescent="0.2">
      <c r="A357" s="45">
        <v>44526</v>
      </c>
      <c r="B357" s="47" t="s">
        <v>673</v>
      </c>
      <c r="C357" s="42" t="s">
        <v>674</v>
      </c>
      <c r="D357" s="51"/>
      <c r="E357" s="44">
        <v>173327.5</v>
      </c>
      <c r="F357" s="21">
        <f t="shared" si="5"/>
        <v>154752635.51999992</v>
      </c>
    </row>
    <row r="358" spans="1:6" s="52" customFormat="1" ht="41.25" customHeight="1" x14ac:dyDescent="0.2">
      <c r="A358" s="45">
        <v>44526</v>
      </c>
      <c r="B358" s="47" t="s">
        <v>675</v>
      </c>
      <c r="C358" s="42" t="s">
        <v>676</v>
      </c>
      <c r="D358" s="51"/>
      <c r="E358" s="44">
        <v>611134.51</v>
      </c>
      <c r="F358" s="21">
        <f t="shared" si="5"/>
        <v>154141501.00999993</v>
      </c>
    </row>
    <row r="359" spans="1:6" s="52" customFormat="1" ht="51.75" customHeight="1" x14ac:dyDescent="0.2">
      <c r="A359" s="45">
        <v>44526</v>
      </c>
      <c r="B359" s="47" t="s">
        <v>677</v>
      </c>
      <c r="C359" s="42" t="s">
        <v>678</v>
      </c>
      <c r="D359" s="51"/>
      <c r="E359" s="44">
        <v>10215.200000000001</v>
      </c>
      <c r="F359" s="21">
        <f t="shared" si="5"/>
        <v>154131285.80999994</v>
      </c>
    </row>
    <row r="360" spans="1:6" s="52" customFormat="1" ht="44.25" customHeight="1" x14ac:dyDescent="0.2">
      <c r="A360" s="45">
        <v>44526</v>
      </c>
      <c r="B360" s="47" t="s">
        <v>679</v>
      </c>
      <c r="C360" s="42" t="s">
        <v>680</v>
      </c>
      <c r="D360" s="51"/>
      <c r="E360" s="44">
        <v>6000</v>
      </c>
      <c r="F360" s="21">
        <f t="shared" si="5"/>
        <v>154125285.80999994</v>
      </c>
    </row>
    <row r="361" spans="1:6" s="52" customFormat="1" ht="44.25" customHeight="1" x14ac:dyDescent="0.2">
      <c r="A361" s="45">
        <v>44526</v>
      </c>
      <c r="B361" s="47" t="s">
        <v>681</v>
      </c>
      <c r="C361" s="42" t="s">
        <v>682</v>
      </c>
      <c r="D361" s="51"/>
      <c r="E361" s="44">
        <v>59567.42</v>
      </c>
      <c r="F361" s="21">
        <f t="shared" si="5"/>
        <v>154065718.38999996</v>
      </c>
    </row>
    <row r="362" spans="1:6" s="52" customFormat="1" ht="50.25" customHeight="1" x14ac:dyDescent="0.2">
      <c r="A362" s="45">
        <v>44526</v>
      </c>
      <c r="B362" s="47" t="s">
        <v>683</v>
      </c>
      <c r="C362" s="42" t="s">
        <v>684</v>
      </c>
      <c r="D362" s="51"/>
      <c r="E362" s="44">
        <v>109915</v>
      </c>
      <c r="F362" s="21">
        <f t="shared" si="5"/>
        <v>153955803.38999996</v>
      </c>
    </row>
    <row r="363" spans="1:6" s="52" customFormat="1" ht="42.75" customHeight="1" x14ac:dyDescent="0.2">
      <c r="A363" s="45">
        <v>44526</v>
      </c>
      <c r="B363" s="47" t="s">
        <v>685</v>
      </c>
      <c r="C363" s="42" t="s">
        <v>686</v>
      </c>
      <c r="D363" s="51"/>
      <c r="E363" s="44">
        <v>99157.87</v>
      </c>
      <c r="F363" s="21">
        <f t="shared" si="5"/>
        <v>153856645.51999995</v>
      </c>
    </row>
    <row r="364" spans="1:6" s="52" customFormat="1" ht="53.25" customHeight="1" x14ac:dyDescent="0.2">
      <c r="A364" s="45">
        <v>44526</v>
      </c>
      <c r="B364" s="47" t="s">
        <v>687</v>
      </c>
      <c r="C364" s="42" t="s">
        <v>688</v>
      </c>
      <c r="D364" s="51"/>
      <c r="E364" s="44">
        <v>200000</v>
      </c>
      <c r="F364" s="21">
        <f t="shared" si="5"/>
        <v>153656645.51999995</v>
      </c>
    </row>
    <row r="365" spans="1:6" s="52" customFormat="1" ht="43.5" customHeight="1" x14ac:dyDescent="0.2">
      <c r="A365" s="45">
        <v>44526</v>
      </c>
      <c r="B365" s="41" t="s">
        <v>689</v>
      </c>
      <c r="C365" s="42" t="s">
        <v>690</v>
      </c>
      <c r="D365" s="57"/>
      <c r="E365" s="44">
        <v>105687.5</v>
      </c>
      <c r="F365" s="21">
        <f t="shared" si="5"/>
        <v>153550958.01999995</v>
      </c>
    </row>
    <row r="366" spans="1:6" s="52" customFormat="1" ht="57" customHeight="1" x14ac:dyDescent="0.2">
      <c r="A366" s="45">
        <v>44526</v>
      </c>
      <c r="B366" s="41" t="s">
        <v>691</v>
      </c>
      <c r="C366" s="42" t="s">
        <v>692</v>
      </c>
      <c r="D366" s="51"/>
      <c r="E366" s="44">
        <v>126825</v>
      </c>
      <c r="F366" s="21">
        <f t="shared" si="5"/>
        <v>153424133.01999995</v>
      </c>
    </row>
    <row r="367" spans="1:6" s="52" customFormat="1" ht="52.5" customHeight="1" x14ac:dyDescent="0.2">
      <c r="A367" s="45">
        <v>44526</v>
      </c>
      <c r="B367" s="41" t="s">
        <v>693</v>
      </c>
      <c r="C367" s="42" t="s">
        <v>694</v>
      </c>
      <c r="D367" s="57"/>
      <c r="E367" s="44">
        <v>126825</v>
      </c>
      <c r="F367" s="21">
        <f t="shared" si="5"/>
        <v>153297308.01999995</v>
      </c>
    </row>
    <row r="368" spans="1:6" s="52" customFormat="1" ht="54.75" customHeight="1" x14ac:dyDescent="0.2">
      <c r="A368" s="45">
        <v>44526</v>
      </c>
      <c r="B368" s="41" t="s">
        <v>695</v>
      </c>
      <c r="C368" s="42" t="s">
        <v>696</v>
      </c>
      <c r="D368" s="51"/>
      <c r="E368" s="44">
        <v>333972.5</v>
      </c>
      <c r="F368" s="21">
        <f t="shared" si="5"/>
        <v>152963335.51999995</v>
      </c>
    </row>
    <row r="369" spans="1:6" s="52" customFormat="1" ht="51" customHeight="1" x14ac:dyDescent="0.2">
      <c r="A369" s="45">
        <v>44526</v>
      </c>
      <c r="B369" s="41" t="s">
        <v>697</v>
      </c>
      <c r="C369" s="42" t="s">
        <v>698</v>
      </c>
      <c r="D369" s="51"/>
      <c r="E369" s="44">
        <v>403339.6</v>
      </c>
      <c r="F369" s="21">
        <f t="shared" si="5"/>
        <v>152559995.91999996</v>
      </c>
    </row>
    <row r="370" spans="1:6" s="52" customFormat="1" ht="48" customHeight="1" x14ac:dyDescent="0.2">
      <c r="A370" s="45">
        <v>44526</v>
      </c>
      <c r="B370" s="41" t="s">
        <v>699</v>
      </c>
      <c r="C370" s="42" t="s">
        <v>700</v>
      </c>
      <c r="D370" s="51"/>
      <c r="E370" s="44">
        <v>126825</v>
      </c>
      <c r="F370" s="21">
        <f t="shared" si="5"/>
        <v>152433170.91999996</v>
      </c>
    </row>
    <row r="371" spans="1:6" s="52" customFormat="1" ht="65.25" customHeight="1" x14ac:dyDescent="0.2">
      <c r="A371" s="45">
        <v>44526</v>
      </c>
      <c r="B371" s="41" t="s">
        <v>701</v>
      </c>
      <c r="C371" s="42" t="s">
        <v>702</v>
      </c>
      <c r="D371" s="51"/>
      <c r="E371" s="44">
        <v>519982.5</v>
      </c>
      <c r="F371" s="21">
        <f t="shared" si="5"/>
        <v>151913188.41999996</v>
      </c>
    </row>
    <row r="372" spans="1:6" s="52" customFormat="1" ht="53.25" customHeight="1" x14ac:dyDescent="0.2">
      <c r="A372" s="45">
        <v>44526</v>
      </c>
      <c r="B372" s="41" t="s">
        <v>703</v>
      </c>
      <c r="C372" s="42" t="s">
        <v>704</v>
      </c>
      <c r="D372" s="51"/>
      <c r="E372" s="44">
        <v>33915</v>
      </c>
      <c r="F372" s="21">
        <f t="shared" si="5"/>
        <v>151879273.41999996</v>
      </c>
    </row>
    <row r="373" spans="1:6" s="52" customFormat="1" ht="50.25" customHeight="1" x14ac:dyDescent="0.2">
      <c r="A373" s="45">
        <v>44526</v>
      </c>
      <c r="B373" s="41" t="s">
        <v>705</v>
      </c>
      <c r="C373" s="42" t="s">
        <v>706</v>
      </c>
      <c r="D373" s="51"/>
      <c r="E373" s="44">
        <v>131052.5</v>
      </c>
      <c r="F373" s="21">
        <f t="shared" si="5"/>
        <v>151748220.91999996</v>
      </c>
    </row>
    <row r="374" spans="1:6" s="52" customFormat="1" ht="67.5" customHeight="1" x14ac:dyDescent="0.2">
      <c r="A374" s="45">
        <v>44529</v>
      </c>
      <c r="B374" s="41" t="s">
        <v>707</v>
      </c>
      <c r="C374" s="42" t="s">
        <v>708</v>
      </c>
      <c r="D374" s="51"/>
      <c r="E374" s="44">
        <v>890373.39</v>
      </c>
      <c r="F374" s="21">
        <f t="shared" si="5"/>
        <v>150857847.52999997</v>
      </c>
    </row>
    <row r="375" spans="1:6" s="52" customFormat="1" ht="31.5" customHeight="1" x14ac:dyDescent="0.2">
      <c r="A375" s="45">
        <v>44529</v>
      </c>
      <c r="B375" s="41" t="s">
        <v>709</v>
      </c>
      <c r="C375" s="42" t="s">
        <v>710</v>
      </c>
      <c r="D375" s="51"/>
      <c r="E375" s="44">
        <v>37554080.920000002</v>
      </c>
      <c r="F375" s="21">
        <f t="shared" si="5"/>
        <v>113303766.60999997</v>
      </c>
    </row>
    <row r="376" spans="1:6" s="52" customFormat="1" ht="51" customHeight="1" x14ac:dyDescent="0.2">
      <c r="A376" s="45">
        <v>44529</v>
      </c>
      <c r="B376" s="41" t="s">
        <v>711</v>
      </c>
      <c r="C376" s="42" t="s">
        <v>712</v>
      </c>
      <c r="D376" s="58"/>
      <c r="E376" s="44">
        <v>118370</v>
      </c>
      <c r="F376" s="21">
        <f t="shared" si="5"/>
        <v>113185396.60999997</v>
      </c>
    </row>
    <row r="377" spans="1:6" s="52" customFormat="1" ht="101.25" customHeight="1" x14ac:dyDescent="0.2">
      <c r="A377" s="45">
        <v>44530</v>
      </c>
      <c r="B377" s="41" t="s">
        <v>713</v>
      </c>
      <c r="C377" s="42" t="s">
        <v>714</v>
      </c>
      <c r="D377" s="58"/>
      <c r="E377" s="44">
        <v>8833338.1799999997</v>
      </c>
      <c r="F377" s="21">
        <f t="shared" si="5"/>
        <v>104352058.42999998</v>
      </c>
    </row>
    <row r="378" spans="1:6" s="52" customFormat="1" ht="29.25" customHeight="1" x14ac:dyDescent="0.2">
      <c r="A378" s="59"/>
      <c r="B378" s="60"/>
      <c r="C378" s="61"/>
      <c r="D378" s="62"/>
      <c r="E378" s="63"/>
      <c r="F378" s="64"/>
    </row>
    <row r="379" spans="1:6" s="52" customFormat="1" ht="29.25" customHeight="1" x14ac:dyDescent="0.2">
      <c r="A379" s="59"/>
      <c r="B379" s="60"/>
      <c r="C379" s="61"/>
      <c r="D379" s="62"/>
      <c r="E379" s="63"/>
      <c r="F379" s="64"/>
    </row>
    <row r="380" spans="1:6" s="52" customFormat="1" ht="29.25" customHeight="1" x14ac:dyDescent="0.2">
      <c r="A380" s="59"/>
      <c r="B380" s="60"/>
      <c r="C380" s="61"/>
      <c r="D380" s="62"/>
      <c r="E380" s="63"/>
      <c r="F380" s="64"/>
    </row>
    <row r="381" spans="1:6" s="52" customFormat="1" ht="29.25" customHeight="1" x14ac:dyDescent="0.2">
      <c r="A381" s="59"/>
      <c r="B381" s="60"/>
      <c r="C381" s="61"/>
      <c r="D381" s="62"/>
      <c r="E381" s="63"/>
      <c r="F381" s="64"/>
    </row>
    <row r="382" spans="1:6" s="52" customFormat="1" ht="29.25" customHeight="1" x14ac:dyDescent="0.2">
      <c r="A382" s="59"/>
      <c r="B382" s="60"/>
      <c r="C382" s="61"/>
      <c r="D382" s="62"/>
      <c r="E382" s="63"/>
      <c r="F382" s="64"/>
    </row>
    <row r="383" spans="1:6" s="52" customFormat="1" ht="29.25" customHeight="1" x14ac:dyDescent="0.2">
      <c r="A383" s="59"/>
      <c r="B383" s="60"/>
      <c r="C383" s="61"/>
      <c r="D383" s="62"/>
      <c r="E383" s="63"/>
      <c r="F383" s="64"/>
    </row>
    <row r="384" spans="1:6" s="52" customFormat="1" ht="29.25" customHeight="1" x14ac:dyDescent="0.2">
      <c r="A384" s="59"/>
      <c r="B384" s="60"/>
      <c r="C384" s="61"/>
      <c r="D384" s="62"/>
      <c r="E384" s="63"/>
      <c r="F384" s="64"/>
    </row>
    <row r="385" spans="1:6" s="52" customFormat="1" ht="29.25" customHeight="1" x14ac:dyDescent="0.2">
      <c r="A385" s="59"/>
      <c r="B385" s="60"/>
      <c r="C385" s="61"/>
      <c r="D385" s="62"/>
      <c r="E385" s="63"/>
      <c r="F385" s="64"/>
    </row>
    <row r="386" spans="1:6" s="52" customFormat="1" ht="29.25" customHeight="1" x14ac:dyDescent="0.2">
      <c r="A386" s="59"/>
      <c r="B386" s="60"/>
      <c r="C386" s="61"/>
      <c r="D386" s="62"/>
      <c r="E386" s="63"/>
      <c r="F386" s="64"/>
    </row>
    <row r="387" spans="1:6" s="52" customFormat="1" ht="29.25" customHeight="1" x14ac:dyDescent="0.2">
      <c r="A387" s="59"/>
      <c r="B387" s="60"/>
      <c r="C387" s="61"/>
      <c r="D387" s="62"/>
      <c r="E387" s="63"/>
      <c r="F387" s="64"/>
    </row>
    <row r="388" spans="1:6" s="52" customFormat="1" ht="29.25" customHeight="1" x14ac:dyDescent="0.2">
      <c r="A388" s="59"/>
      <c r="B388" s="60"/>
      <c r="C388" s="61"/>
      <c r="D388" s="62"/>
      <c r="E388" s="63"/>
      <c r="F388" s="64"/>
    </row>
    <row r="389" spans="1:6" s="52" customFormat="1" ht="29.25" customHeight="1" x14ac:dyDescent="0.2">
      <c r="A389" s="59"/>
      <c r="B389" s="60"/>
      <c r="C389" s="61"/>
      <c r="D389" s="62"/>
      <c r="E389" s="63"/>
      <c r="F389" s="64"/>
    </row>
    <row r="390" spans="1:6" s="52" customFormat="1" ht="29.25" customHeight="1" x14ac:dyDescent="0.2">
      <c r="A390" s="59"/>
      <c r="B390" s="60"/>
      <c r="C390" s="61"/>
      <c r="D390" s="62"/>
      <c r="E390" s="63"/>
      <c r="F390" s="64"/>
    </row>
    <row r="391" spans="1:6" s="52" customFormat="1" ht="29.25" customHeight="1" x14ac:dyDescent="0.2">
      <c r="A391" s="59"/>
      <c r="B391" s="60"/>
      <c r="C391" s="61"/>
      <c r="D391" s="62"/>
      <c r="E391" s="63"/>
      <c r="F391" s="64"/>
    </row>
    <row r="392" spans="1:6" s="52" customFormat="1" ht="29.25" customHeight="1" x14ac:dyDescent="0.2">
      <c r="A392" s="59"/>
      <c r="B392" s="60"/>
      <c r="C392" s="61"/>
      <c r="D392" s="62"/>
      <c r="E392" s="63"/>
      <c r="F392" s="64"/>
    </row>
    <row r="393" spans="1:6" s="52" customFormat="1" ht="29.25" customHeight="1" x14ac:dyDescent="0.2">
      <c r="A393" s="59"/>
      <c r="B393" s="60"/>
      <c r="C393" s="61"/>
      <c r="D393" s="62"/>
      <c r="E393" s="63"/>
      <c r="F393" s="64"/>
    </row>
    <row r="394" spans="1:6" s="52" customFormat="1" ht="29.25" customHeight="1" x14ac:dyDescent="0.2">
      <c r="A394" s="59"/>
      <c r="B394" s="60"/>
      <c r="C394" s="61"/>
      <c r="D394" s="62"/>
      <c r="E394" s="63"/>
      <c r="F394" s="64"/>
    </row>
    <row r="395" spans="1:6" s="52" customFormat="1" ht="29.25" customHeight="1" x14ac:dyDescent="0.2">
      <c r="A395" s="59"/>
      <c r="B395" s="60"/>
      <c r="C395" s="61"/>
      <c r="D395" s="62"/>
      <c r="E395" s="63"/>
      <c r="F395" s="64"/>
    </row>
    <row r="396" spans="1:6" s="52" customFormat="1" ht="29.25" customHeight="1" x14ac:dyDescent="0.2">
      <c r="A396" s="59"/>
      <c r="B396" s="60"/>
      <c r="C396" s="61"/>
      <c r="D396" s="62"/>
      <c r="E396" s="63"/>
      <c r="F396" s="64"/>
    </row>
    <row r="397" spans="1:6" s="52" customFormat="1" ht="29.25" customHeight="1" x14ac:dyDescent="0.2">
      <c r="A397" s="59"/>
      <c r="B397" s="60"/>
      <c r="C397" s="61"/>
      <c r="D397" s="62"/>
      <c r="E397" s="63"/>
      <c r="F397" s="64"/>
    </row>
    <row r="398" spans="1:6" s="52" customFormat="1" ht="29.25" customHeight="1" x14ac:dyDescent="0.2">
      <c r="A398" s="59"/>
      <c r="B398" s="60"/>
      <c r="C398" s="61"/>
      <c r="D398" s="62"/>
      <c r="E398" s="63"/>
      <c r="F398" s="64"/>
    </row>
    <row r="399" spans="1:6" s="52" customFormat="1" ht="29.25" customHeight="1" x14ac:dyDescent="0.2">
      <c r="A399" s="59"/>
      <c r="B399" s="60"/>
      <c r="C399" s="61"/>
      <c r="D399" s="62"/>
      <c r="E399" s="63"/>
      <c r="F399" s="64"/>
    </row>
    <row r="400" spans="1:6" s="52" customFormat="1" ht="29.25" customHeight="1" x14ac:dyDescent="0.2">
      <c r="A400" s="59"/>
      <c r="B400" s="60"/>
      <c r="C400" s="61"/>
      <c r="D400" s="62"/>
      <c r="E400" s="63"/>
      <c r="F400" s="64"/>
    </row>
    <row r="401" spans="1:6" s="52" customFormat="1" ht="29.25" customHeight="1" x14ac:dyDescent="0.2">
      <c r="A401" s="59"/>
      <c r="B401" s="60"/>
      <c r="C401" s="61"/>
      <c r="D401" s="62"/>
      <c r="E401" s="63"/>
      <c r="F401" s="64"/>
    </row>
    <row r="402" spans="1:6" s="52" customFormat="1" ht="29.25" customHeight="1" x14ac:dyDescent="0.2">
      <c r="A402" s="59"/>
      <c r="B402" s="60"/>
      <c r="C402" s="61"/>
      <c r="D402" s="62"/>
      <c r="E402" s="63"/>
      <c r="F402" s="64"/>
    </row>
    <row r="403" spans="1:6" s="52" customFormat="1" ht="29.25" customHeight="1" x14ac:dyDescent="0.2">
      <c r="A403" s="59"/>
      <c r="B403" s="60"/>
      <c r="C403" s="61"/>
      <c r="D403" s="62"/>
      <c r="E403" s="63"/>
      <c r="F403" s="64"/>
    </row>
    <row r="404" spans="1:6" s="52" customFormat="1" ht="29.25" customHeight="1" x14ac:dyDescent="0.2">
      <c r="A404" s="59"/>
      <c r="B404" s="60"/>
      <c r="C404" s="61"/>
      <c r="D404" s="62"/>
      <c r="E404" s="63"/>
      <c r="F404" s="64"/>
    </row>
    <row r="405" spans="1:6" s="52" customFormat="1" ht="29.25" customHeight="1" x14ac:dyDescent="0.2">
      <c r="A405" s="59"/>
      <c r="B405" s="60"/>
      <c r="C405" s="61"/>
      <c r="D405" s="62"/>
      <c r="E405" s="63"/>
      <c r="F405" s="64"/>
    </row>
    <row r="406" spans="1:6" s="52" customFormat="1" ht="29.25" customHeight="1" x14ac:dyDescent="0.2">
      <c r="A406" s="59"/>
      <c r="B406" s="60"/>
      <c r="C406" s="61"/>
      <c r="D406" s="62"/>
      <c r="E406" s="63"/>
      <c r="F406" s="64"/>
    </row>
    <row r="407" spans="1:6" s="52" customFormat="1" ht="29.25" customHeight="1" x14ac:dyDescent="0.2">
      <c r="A407" s="59"/>
      <c r="B407" s="60"/>
      <c r="C407" s="61"/>
      <c r="D407" s="62"/>
      <c r="E407" s="63"/>
      <c r="F407" s="64"/>
    </row>
    <row r="408" spans="1:6" s="52" customFormat="1" ht="15" customHeight="1" x14ac:dyDescent="0.25">
      <c r="A408" s="1" t="s">
        <v>0</v>
      </c>
      <c r="B408" s="1"/>
      <c r="C408" s="1"/>
      <c r="D408" s="1"/>
      <c r="E408" s="1"/>
      <c r="F408" s="1"/>
    </row>
    <row r="409" spans="1:6" s="52" customFormat="1" ht="15" customHeight="1" x14ac:dyDescent="0.25">
      <c r="A409" s="1" t="s">
        <v>1</v>
      </c>
      <c r="B409" s="1"/>
      <c r="C409" s="1"/>
      <c r="D409" s="1"/>
      <c r="E409" s="1"/>
      <c r="F409" s="1"/>
    </row>
    <row r="410" spans="1:6" s="52" customFormat="1" ht="15" customHeight="1" x14ac:dyDescent="0.25">
      <c r="A410" s="4" t="s">
        <v>2</v>
      </c>
      <c r="B410" s="4"/>
      <c r="C410" s="4"/>
      <c r="D410" s="4"/>
      <c r="E410" s="4"/>
      <c r="F410" s="4"/>
    </row>
    <row r="411" spans="1:6" s="52" customFormat="1" ht="15" customHeight="1" x14ac:dyDescent="0.25">
      <c r="A411" s="4" t="s">
        <v>3</v>
      </c>
      <c r="B411" s="4"/>
      <c r="C411" s="4"/>
      <c r="D411" s="4"/>
      <c r="E411" s="4"/>
      <c r="F411" s="4"/>
    </row>
    <row r="412" spans="1:6" s="52" customFormat="1" ht="14.25" customHeight="1" x14ac:dyDescent="0.25">
      <c r="A412" s="5"/>
      <c r="B412" s="6"/>
      <c r="C412" s="7"/>
      <c r="D412" s="8"/>
      <c r="E412" s="9"/>
      <c r="F412" s="10"/>
    </row>
    <row r="413" spans="1:6" s="52" customFormat="1" ht="30" customHeight="1" x14ac:dyDescent="0.2">
      <c r="A413" s="65" t="s">
        <v>715</v>
      </c>
      <c r="B413" s="65"/>
      <c r="C413" s="65"/>
      <c r="D413" s="65"/>
      <c r="E413" s="65"/>
      <c r="F413" s="65"/>
    </row>
    <row r="414" spans="1:6" s="52" customFormat="1" ht="3.75" hidden="1" customHeight="1" x14ac:dyDescent="0.2">
      <c r="A414" s="66"/>
      <c r="B414" s="67"/>
      <c r="C414" s="66"/>
      <c r="D414" s="66"/>
      <c r="E414" s="66"/>
      <c r="F414" s="66"/>
    </row>
    <row r="415" spans="1:6" s="52" customFormat="1" ht="33" customHeight="1" x14ac:dyDescent="0.2">
      <c r="A415" s="65" t="s">
        <v>5</v>
      </c>
      <c r="B415" s="65"/>
      <c r="C415" s="65"/>
      <c r="D415" s="65"/>
      <c r="E415" s="65"/>
      <c r="F415" s="68">
        <v>2938152135.6500001</v>
      </c>
    </row>
    <row r="416" spans="1:6" s="52" customFormat="1" ht="5.25" hidden="1" customHeight="1" x14ac:dyDescent="0.2">
      <c r="A416" s="66"/>
      <c r="B416" s="67"/>
      <c r="C416" s="66"/>
      <c r="D416" s="66"/>
      <c r="E416" s="66"/>
      <c r="F416" s="68"/>
    </row>
    <row r="417" spans="1:60" s="71" customFormat="1" ht="12" customHeight="1" x14ac:dyDescent="0.2">
      <c r="A417" s="69" t="s">
        <v>6</v>
      </c>
      <c r="B417" s="69" t="s">
        <v>7</v>
      </c>
      <c r="C417" s="69" t="s">
        <v>716</v>
      </c>
      <c r="D417" s="69" t="s">
        <v>9</v>
      </c>
      <c r="E417" s="69" t="s">
        <v>10</v>
      </c>
      <c r="F417" s="69" t="s">
        <v>717</v>
      </c>
      <c r="G417" s="70"/>
      <c r="H417" s="70"/>
      <c r="I417" s="70"/>
      <c r="J417" s="70"/>
      <c r="K417" s="70"/>
      <c r="L417" s="70"/>
      <c r="M417" s="70"/>
      <c r="N417" s="70"/>
      <c r="O417" s="70"/>
      <c r="P417" s="70"/>
      <c r="Q417" s="70"/>
      <c r="R417" s="70"/>
      <c r="S417" s="70"/>
      <c r="T417" s="70"/>
      <c r="U417" s="70"/>
      <c r="V417" s="70"/>
      <c r="W417" s="70"/>
      <c r="X417" s="70"/>
      <c r="Y417" s="70"/>
      <c r="Z417" s="70"/>
      <c r="AA417" s="70"/>
      <c r="AB417" s="70"/>
      <c r="AC417" s="70"/>
      <c r="AD417" s="70"/>
      <c r="AE417" s="70"/>
      <c r="AF417" s="70"/>
      <c r="AG417" s="70"/>
      <c r="AH417" s="70"/>
      <c r="AI417" s="70"/>
      <c r="AJ417" s="70"/>
      <c r="AK417" s="70"/>
      <c r="AL417" s="70"/>
      <c r="AM417" s="70"/>
      <c r="AN417" s="70"/>
      <c r="AO417" s="70"/>
      <c r="AP417" s="70"/>
      <c r="AQ417" s="70"/>
      <c r="AR417" s="70"/>
      <c r="AS417" s="70"/>
      <c r="AT417" s="70"/>
      <c r="AU417" s="70"/>
      <c r="AV417" s="70"/>
      <c r="AW417" s="70"/>
      <c r="AX417" s="70"/>
      <c r="AY417" s="70"/>
      <c r="AZ417" s="70"/>
      <c r="BA417" s="70"/>
      <c r="BB417" s="70"/>
      <c r="BC417" s="70"/>
      <c r="BD417" s="70"/>
      <c r="BE417" s="70"/>
      <c r="BF417" s="70"/>
      <c r="BG417" s="70"/>
      <c r="BH417" s="70"/>
    </row>
    <row r="418" spans="1:60" ht="15" customHeight="1" x14ac:dyDescent="0.2">
      <c r="A418" s="72"/>
      <c r="B418" s="24"/>
      <c r="C418" s="73" t="s">
        <v>718</v>
      </c>
      <c r="D418" s="74">
        <v>401236802.51999998</v>
      </c>
      <c r="E418" s="75"/>
      <c r="F418" s="76">
        <f>F415+D418</f>
        <v>3339388938.1700001</v>
      </c>
    </row>
    <row r="419" spans="1:60" ht="15" customHeight="1" x14ac:dyDescent="0.2">
      <c r="A419" s="72"/>
      <c r="B419" s="24"/>
      <c r="C419" s="73" t="s">
        <v>719</v>
      </c>
      <c r="D419" s="74"/>
      <c r="E419" s="75"/>
      <c r="F419" s="76">
        <f>F418+D419</f>
        <v>3339388938.1700001</v>
      </c>
    </row>
    <row r="420" spans="1:60" ht="15" customHeight="1" x14ac:dyDescent="0.2">
      <c r="A420" s="72"/>
      <c r="B420" s="24"/>
      <c r="C420" s="73" t="s">
        <v>720</v>
      </c>
      <c r="D420" s="74"/>
      <c r="E420" s="75"/>
      <c r="F420" s="76">
        <f>F419</f>
        <v>3339388938.1700001</v>
      </c>
    </row>
    <row r="421" spans="1:60" ht="15" customHeight="1" x14ac:dyDescent="0.2">
      <c r="A421" s="77"/>
      <c r="B421" s="78"/>
      <c r="C421" s="73" t="s">
        <v>721</v>
      </c>
      <c r="D421" s="74"/>
      <c r="E421" s="74"/>
      <c r="F421" s="76">
        <f>F420+D421</f>
        <v>3339388938.1700001</v>
      </c>
    </row>
    <row r="422" spans="1:60" ht="15" customHeight="1" x14ac:dyDescent="0.2">
      <c r="A422" s="77"/>
      <c r="B422" s="78"/>
      <c r="C422" s="73" t="s">
        <v>718</v>
      </c>
      <c r="D422" s="79"/>
      <c r="E422" s="80">
        <f>65000000+80000000</f>
        <v>145000000</v>
      </c>
      <c r="F422" s="76">
        <f>F421-E422</f>
        <v>3194388938.1700001</v>
      </c>
    </row>
    <row r="423" spans="1:60" ht="15" customHeight="1" x14ac:dyDescent="0.2">
      <c r="A423" s="77"/>
      <c r="B423" s="78"/>
      <c r="C423" s="73" t="s">
        <v>722</v>
      </c>
      <c r="D423" s="74">
        <v>0.01</v>
      </c>
      <c r="E423" s="80"/>
      <c r="F423" s="76">
        <f>F422+D423</f>
        <v>3194388938.1800003</v>
      </c>
    </row>
    <row r="424" spans="1:60" ht="15" customHeight="1" x14ac:dyDescent="0.2">
      <c r="A424" s="81"/>
      <c r="B424" s="78"/>
      <c r="C424" s="82" t="s">
        <v>17</v>
      </c>
      <c r="D424" s="83"/>
      <c r="E424" s="75">
        <v>124542.16</v>
      </c>
      <c r="F424" s="76">
        <f>F423-E424</f>
        <v>3194264396.0200005</v>
      </c>
    </row>
    <row r="425" spans="1:60" ht="15" customHeight="1" x14ac:dyDescent="0.2">
      <c r="A425" s="81"/>
      <c r="B425" s="78"/>
      <c r="C425" s="84" t="s">
        <v>18</v>
      </c>
      <c r="D425" s="83"/>
      <c r="E425" s="85">
        <v>7024.61</v>
      </c>
      <c r="F425" s="76">
        <f t="shared" ref="F425:F456" si="6">F424-E425</f>
        <v>3194257371.4100003</v>
      </c>
    </row>
    <row r="426" spans="1:60" ht="15" customHeight="1" x14ac:dyDescent="0.2">
      <c r="A426" s="81"/>
      <c r="B426" s="78"/>
      <c r="C426" s="82" t="s">
        <v>20</v>
      </c>
      <c r="D426" s="83"/>
      <c r="E426" s="85">
        <v>1500</v>
      </c>
      <c r="F426" s="76">
        <f t="shared" si="6"/>
        <v>3194255871.4100003</v>
      </c>
      <c r="K426" s="86"/>
    </row>
    <row r="427" spans="1:60" ht="15" customHeight="1" x14ac:dyDescent="0.2">
      <c r="A427" s="81"/>
      <c r="B427" s="78"/>
      <c r="C427" s="82" t="s">
        <v>22</v>
      </c>
      <c r="D427" s="83"/>
      <c r="E427" s="85">
        <v>175</v>
      </c>
      <c r="F427" s="76">
        <f t="shared" si="6"/>
        <v>3194255696.4100003</v>
      </c>
    </row>
    <row r="428" spans="1:60" s="91" customFormat="1" ht="50.25" customHeight="1" x14ac:dyDescent="0.2">
      <c r="A428" s="45">
        <v>44501</v>
      </c>
      <c r="B428" s="47">
        <v>34021</v>
      </c>
      <c r="C428" s="42" t="s">
        <v>723</v>
      </c>
      <c r="D428" s="87"/>
      <c r="E428" s="44">
        <v>147000</v>
      </c>
      <c r="F428" s="76">
        <f t="shared" si="6"/>
        <v>3194108696.4100003</v>
      </c>
      <c r="G428" s="88"/>
      <c r="H428" s="89"/>
      <c r="I428" s="90"/>
      <c r="J428" s="88"/>
      <c r="K428" s="88"/>
      <c r="L428" s="88"/>
      <c r="M428" s="88"/>
      <c r="N428" s="88"/>
      <c r="O428" s="88"/>
      <c r="P428" s="88"/>
      <c r="Q428" s="88"/>
      <c r="R428" s="88"/>
      <c r="S428" s="88"/>
      <c r="T428" s="88"/>
      <c r="U428" s="88"/>
      <c r="V428" s="88"/>
      <c r="W428" s="88"/>
      <c r="X428" s="88"/>
      <c r="Y428" s="88"/>
      <c r="Z428" s="88"/>
      <c r="AA428" s="88"/>
      <c r="AB428" s="88"/>
      <c r="AC428" s="88"/>
      <c r="AD428" s="88"/>
      <c r="AE428" s="88"/>
      <c r="AF428" s="88"/>
      <c r="AG428" s="88"/>
      <c r="AH428" s="88"/>
      <c r="AI428" s="88"/>
      <c r="AJ428" s="88"/>
      <c r="AK428" s="88"/>
      <c r="AL428" s="88"/>
      <c r="AM428" s="88"/>
      <c r="AN428" s="88"/>
      <c r="AO428" s="88"/>
      <c r="AP428" s="88"/>
      <c r="AQ428" s="88"/>
      <c r="AR428" s="88"/>
      <c r="AS428" s="88"/>
      <c r="AT428" s="88"/>
      <c r="AU428" s="88"/>
      <c r="AV428" s="88"/>
      <c r="AW428" s="88"/>
      <c r="AX428" s="88"/>
      <c r="AY428" s="88"/>
      <c r="AZ428" s="88"/>
      <c r="BA428" s="88"/>
      <c r="BB428" s="88"/>
      <c r="BC428" s="88"/>
      <c r="BD428" s="88"/>
      <c r="BE428" s="88"/>
      <c r="BF428" s="88"/>
      <c r="BG428" s="88"/>
      <c r="BH428" s="88"/>
    </row>
    <row r="429" spans="1:60" s="91" customFormat="1" ht="39.75" customHeight="1" x14ac:dyDescent="0.2">
      <c r="A429" s="45">
        <v>44501</v>
      </c>
      <c r="B429" s="41" t="s">
        <v>724</v>
      </c>
      <c r="C429" s="42" t="s">
        <v>725</v>
      </c>
      <c r="D429" s="87"/>
      <c r="E429" s="44">
        <v>2781662.29</v>
      </c>
      <c r="F429" s="76">
        <f t="shared" si="6"/>
        <v>3191327034.1200004</v>
      </c>
      <c r="G429" s="88"/>
      <c r="H429" s="88"/>
      <c r="I429" s="88"/>
      <c r="J429" s="92"/>
      <c r="K429" s="88"/>
      <c r="L429" s="88"/>
      <c r="M429" s="88"/>
      <c r="N429" s="88"/>
      <c r="O429" s="88"/>
      <c r="P429" s="88"/>
      <c r="Q429" s="88"/>
      <c r="R429" s="88"/>
      <c r="S429" s="88"/>
      <c r="T429" s="88"/>
      <c r="U429" s="88"/>
      <c r="V429" s="88"/>
      <c r="W429" s="88"/>
      <c r="X429" s="88"/>
      <c r="Y429" s="88"/>
      <c r="Z429" s="88"/>
      <c r="AA429" s="88"/>
      <c r="AB429" s="88"/>
      <c r="AC429" s="88"/>
      <c r="AD429" s="88"/>
      <c r="AE429" s="88"/>
      <c r="AF429" s="88"/>
      <c r="AG429" s="88"/>
      <c r="AH429" s="88"/>
      <c r="AI429" s="88"/>
      <c r="AJ429" s="88"/>
      <c r="AK429" s="88"/>
      <c r="AL429" s="88"/>
      <c r="AM429" s="88"/>
      <c r="AN429" s="88"/>
      <c r="AO429" s="88"/>
      <c r="AP429" s="88"/>
      <c r="AQ429" s="88"/>
      <c r="AR429" s="88"/>
      <c r="AS429" s="88"/>
      <c r="AT429" s="88"/>
      <c r="AU429" s="88"/>
      <c r="AV429" s="88"/>
      <c r="AW429" s="88"/>
      <c r="AX429" s="88"/>
      <c r="AY429" s="88"/>
      <c r="AZ429" s="88"/>
      <c r="BA429" s="88"/>
      <c r="BB429" s="88"/>
      <c r="BC429" s="88"/>
      <c r="BD429" s="88"/>
      <c r="BE429" s="88"/>
      <c r="BF429" s="88"/>
      <c r="BG429" s="88"/>
      <c r="BH429" s="88"/>
    </row>
    <row r="430" spans="1:60" s="91" customFormat="1" ht="41.25" customHeight="1" x14ac:dyDescent="0.2">
      <c r="A430" s="45">
        <v>44503</v>
      </c>
      <c r="B430" s="47" t="s">
        <v>726</v>
      </c>
      <c r="C430" s="42" t="s">
        <v>727</v>
      </c>
      <c r="D430" s="87"/>
      <c r="E430" s="44">
        <v>6932813.71</v>
      </c>
      <c r="F430" s="76">
        <f t="shared" si="6"/>
        <v>3184394220.4100003</v>
      </c>
      <c r="G430" s="88"/>
      <c r="H430" s="88"/>
      <c r="I430" s="88"/>
      <c r="J430" s="88"/>
      <c r="K430" s="88"/>
      <c r="L430" s="88"/>
      <c r="M430" s="88"/>
      <c r="N430" s="88"/>
      <c r="O430" s="88"/>
      <c r="P430" s="88"/>
      <c r="Q430" s="88"/>
      <c r="R430" s="88"/>
      <c r="S430" s="88"/>
      <c r="T430" s="88"/>
      <c r="U430" s="88"/>
      <c r="V430" s="88"/>
      <c r="W430" s="88"/>
      <c r="X430" s="88"/>
      <c r="Y430" s="88"/>
      <c r="Z430" s="88"/>
      <c r="AA430" s="88"/>
      <c r="AB430" s="88"/>
      <c r="AC430" s="88"/>
      <c r="AD430" s="88"/>
      <c r="AE430" s="88"/>
      <c r="AF430" s="88"/>
      <c r="AG430" s="88"/>
      <c r="AH430" s="88"/>
      <c r="AI430" s="88"/>
      <c r="AJ430" s="88"/>
      <c r="AK430" s="88"/>
      <c r="AL430" s="88"/>
      <c r="AM430" s="88"/>
      <c r="AN430" s="88"/>
      <c r="AO430" s="88"/>
      <c r="AP430" s="88"/>
      <c r="AQ430" s="88"/>
      <c r="AR430" s="88"/>
      <c r="AS430" s="88"/>
      <c r="AT430" s="88"/>
      <c r="AU430" s="88"/>
      <c r="AV430" s="88"/>
      <c r="AW430" s="88"/>
      <c r="AX430" s="88"/>
      <c r="AY430" s="88"/>
      <c r="AZ430" s="88"/>
      <c r="BA430" s="88"/>
      <c r="BB430" s="88"/>
      <c r="BC430" s="88"/>
      <c r="BD430" s="88"/>
      <c r="BE430" s="88"/>
      <c r="BF430" s="88"/>
      <c r="BG430" s="88"/>
      <c r="BH430" s="88"/>
    </row>
    <row r="431" spans="1:60" s="91" customFormat="1" ht="39" customHeight="1" x14ac:dyDescent="0.2">
      <c r="A431" s="45">
        <v>44503</v>
      </c>
      <c r="B431" s="47" t="s">
        <v>728</v>
      </c>
      <c r="C431" s="42" t="s">
        <v>729</v>
      </c>
      <c r="D431" s="87"/>
      <c r="E431" s="44">
        <v>17825121.399999999</v>
      </c>
      <c r="F431" s="76">
        <f t="shared" si="6"/>
        <v>3166569099.0100002</v>
      </c>
      <c r="G431" s="88"/>
      <c r="H431" s="88"/>
      <c r="I431" s="88"/>
      <c r="J431" s="88"/>
      <c r="K431" s="88"/>
      <c r="L431" s="88"/>
      <c r="M431" s="88"/>
      <c r="N431" s="88"/>
      <c r="O431" s="88"/>
      <c r="P431" s="88"/>
      <c r="Q431" s="88"/>
      <c r="R431" s="88"/>
      <c r="S431" s="88"/>
      <c r="T431" s="88"/>
      <c r="U431" s="88"/>
      <c r="V431" s="88"/>
      <c r="W431" s="88"/>
      <c r="X431" s="88"/>
      <c r="Y431" s="88"/>
      <c r="Z431" s="88"/>
      <c r="AA431" s="88"/>
      <c r="AB431" s="88"/>
      <c r="AC431" s="88"/>
      <c r="AD431" s="88"/>
      <c r="AE431" s="88"/>
      <c r="AF431" s="88"/>
      <c r="AG431" s="88"/>
      <c r="AH431" s="88"/>
      <c r="AI431" s="88"/>
      <c r="AJ431" s="88"/>
      <c r="AK431" s="88"/>
      <c r="AL431" s="88"/>
      <c r="AM431" s="88"/>
      <c r="AN431" s="88"/>
      <c r="AO431" s="88"/>
      <c r="AP431" s="88"/>
      <c r="AQ431" s="88"/>
      <c r="AR431" s="88"/>
      <c r="AS431" s="88"/>
      <c r="AT431" s="88"/>
      <c r="AU431" s="88"/>
      <c r="AV431" s="88"/>
      <c r="AW431" s="88"/>
      <c r="AX431" s="88"/>
      <c r="AY431" s="88"/>
      <c r="AZ431" s="88"/>
      <c r="BA431" s="88"/>
      <c r="BB431" s="88"/>
      <c r="BC431" s="88"/>
      <c r="BD431" s="88"/>
      <c r="BE431" s="88"/>
      <c r="BF431" s="88"/>
      <c r="BG431" s="88"/>
      <c r="BH431" s="88"/>
    </row>
    <row r="432" spans="1:60" s="91" customFormat="1" ht="43.5" customHeight="1" x14ac:dyDescent="0.2">
      <c r="A432" s="45">
        <v>44503</v>
      </c>
      <c r="B432" s="47" t="s">
        <v>730</v>
      </c>
      <c r="C432" s="42" t="s">
        <v>731</v>
      </c>
      <c r="D432" s="87"/>
      <c r="E432" s="44">
        <v>2026335.58</v>
      </c>
      <c r="F432" s="76">
        <f t="shared" si="6"/>
        <v>3164542763.4300003</v>
      </c>
      <c r="G432" s="88"/>
      <c r="H432" s="88"/>
      <c r="I432" s="88"/>
      <c r="J432" s="88"/>
      <c r="K432" s="88"/>
      <c r="L432" s="88"/>
      <c r="M432" s="88"/>
      <c r="N432" s="88"/>
      <c r="O432" s="88"/>
      <c r="P432" s="88"/>
      <c r="Q432" s="88"/>
      <c r="R432" s="88"/>
      <c r="S432" s="88"/>
      <c r="T432" s="88"/>
      <c r="U432" s="88"/>
      <c r="V432" s="88"/>
      <c r="W432" s="88"/>
      <c r="X432" s="88"/>
      <c r="Y432" s="88"/>
      <c r="Z432" s="88"/>
      <c r="AA432" s="88"/>
      <c r="AB432" s="88"/>
      <c r="AC432" s="88"/>
      <c r="AD432" s="88"/>
      <c r="AE432" s="88"/>
      <c r="AF432" s="88"/>
      <c r="AG432" s="88"/>
      <c r="AH432" s="88"/>
      <c r="AI432" s="88"/>
      <c r="AJ432" s="88"/>
      <c r="AK432" s="88"/>
      <c r="AL432" s="88"/>
      <c r="AM432" s="88"/>
      <c r="AN432" s="88"/>
      <c r="AO432" s="88"/>
      <c r="AP432" s="88"/>
      <c r="AQ432" s="88"/>
      <c r="AR432" s="88"/>
      <c r="AS432" s="88"/>
      <c r="AT432" s="88"/>
      <c r="AU432" s="88"/>
      <c r="AV432" s="88"/>
      <c r="AW432" s="88"/>
      <c r="AX432" s="88"/>
      <c r="AY432" s="88"/>
      <c r="AZ432" s="88"/>
      <c r="BA432" s="88"/>
      <c r="BB432" s="88"/>
      <c r="BC432" s="88"/>
      <c r="BD432" s="88"/>
      <c r="BE432" s="88"/>
      <c r="BF432" s="88"/>
      <c r="BG432" s="88"/>
      <c r="BH432" s="88"/>
    </row>
    <row r="433" spans="1:60" s="91" customFormat="1" ht="40.5" customHeight="1" x14ac:dyDescent="0.2">
      <c r="A433" s="45">
        <v>44504</v>
      </c>
      <c r="B433" s="41" t="s">
        <v>732</v>
      </c>
      <c r="C433" s="42" t="s">
        <v>733</v>
      </c>
      <c r="D433" s="87"/>
      <c r="E433" s="44">
        <v>3911405.7</v>
      </c>
      <c r="F433" s="76">
        <f t="shared" si="6"/>
        <v>3160631357.7300005</v>
      </c>
      <c r="G433" s="88"/>
      <c r="H433" s="88"/>
      <c r="I433" s="88"/>
      <c r="J433" s="88"/>
      <c r="K433" s="88"/>
      <c r="L433" s="88"/>
      <c r="M433" s="88"/>
      <c r="N433" s="88"/>
      <c r="O433" s="88"/>
      <c r="P433" s="88"/>
      <c r="Q433" s="88"/>
      <c r="R433" s="88"/>
      <c r="S433" s="88"/>
      <c r="T433" s="88"/>
      <c r="U433" s="88"/>
      <c r="V433" s="88"/>
      <c r="W433" s="88"/>
      <c r="X433" s="88"/>
      <c r="Y433" s="88"/>
      <c r="Z433" s="88"/>
      <c r="AA433" s="88"/>
      <c r="AB433" s="88"/>
      <c r="AC433" s="88"/>
      <c r="AD433" s="88"/>
      <c r="AE433" s="88"/>
      <c r="AF433" s="88"/>
      <c r="AG433" s="88"/>
      <c r="AH433" s="88"/>
      <c r="AI433" s="88"/>
      <c r="AJ433" s="88"/>
      <c r="AK433" s="88"/>
      <c r="AL433" s="88"/>
      <c r="AM433" s="88"/>
      <c r="AN433" s="88"/>
      <c r="AO433" s="88"/>
      <c r="AP433" s="88"/>
      <c r="AQ433" s="88"/>
      <c r="AR433" s="88"/>
      <c r="AS433" s="88"/>
      <c r="AT433" s="88"/>
      <c r="AU433" s="88"/>
      <c r="AV433" s="88"/>
      <c r="AW433" s="88"/>
      <c r="AX433" s="88"/>
      <c r="AY433" s="88"/>
      <c r="AZ433" s="88"/>
      <c r="BA433" s="88"/>
      <c r="BB433" s="88"/>
      <c r="BC433" s="88"/>
      <c r="BD433" s="88"/>
      <c r="BE433" s="88"/>
      <c r="BF433" s="88"/>
      <c r="BG433" s="88"/>
      <c r="BH433" s="88"/>
    </row>
    <row r="434" spans="1:60" s="91" customFormat="1" ht="42.75" customHeight="1" x14ac:dyDescent="0.2">
      <c r="A434" s="45">
        <v>44504</v>
      </c>
      <c r="B434" s="41" t="s">
        <v>734</v>
      </c>
      <c r="C434" s="42" t="s">
        <v>735</v>
      </c>
      <c r="D434" s="87"/>
      <c r="E434" s="44">
        <v>807189.64</v>
      </c>
      <c r="F434" s="76">
        <f t="shared" si="6"/>
        <v>3159824168.0900006</v>
      </c>
      <c r="G434" s="88"/>
      <c r="H434" s="88"/>
      <c r="I434" s="88"/>
      <c r="J434" s="88"/>
      <c r="K434" s="88"/>
      <c r="L434" s="88"/>
      <c r="M434" s="88"/>
      <c r="N434" s="88"/>
      <c r="O434" s="88"/>
      <c r="P434" s="88"/>
      <c r="Q434" s="88"/>
      <c r="R434" s="88"/>
      <c r="S434" s="88"/>
      <c r="T434" s="88"/>
      <c r="U434" s="88"/>
      <c r="V434" s="88"/>
      <c r="W434" s="88"/>
      <c r="X434" s="88"/>
      <c r="Y434" s="88"/>
      <c r="Z434" s="88"/>
      <c r="AA434" s="88"/>
      <c r="AB434" s="88"/>
      <c r="AC434" s="88"/>
      <c r="AD434" s="88"/>
      <c r="AE434" s="88"/>
      <c r="AF434" s="88"/>
      <c r="AG434" s="88"/>
      <c r="AH434" s="88"/>
      <c r="AI434" s="88"/>
      <c r="AJ434" s="88"/>
      <c r="AK434" s="88"/>
      <c r="AL434" s="88"/>
      <c r="AM434" s="88"/>
      <c r="AN434" s="88"/>
      <c r="AO434" s="88"/>
      <c r="AP434" s="88"/>
      <c r="AQ434" s="88"/>
      <c r="AR434" s="88"/>
      <c r="AS434" s="88"/>
      <c r="AT434" s="88"/>
      <c r="AU434" s="88"/>
      <c r="AV434" s="88"/>
      <c r="AW434" s="88"/>
      <c r="AX434" s="88"/>
      <c r="AY434" s="88"/>
      <c r="AZ434" s="88"/>
      <c r="BA434" s="88"/>
      <c r="BB434" s="88"/>
      <c r="BC434" s="88"/>
      <c r="BD434" s="88"/>
      <c r="BE434" s="88"/>
      <c r="BF434" s="88"/>
      <c r="BG434" s="88"/>
      <c r="BH434" s="88"/>
    </row>
    <row r="435" spans="1:60" s="91" customFormat="1" ht="39.75" customHeight="1" x14ac:dyDescent="0.2">
      <c r="A435" s="45">
        <v>44505</v>
      </c>
      <c r="B435" s="47">
        <v>34022</v>
      </c>
      <c r="C435" s="42" t="s">
        <v>736</v>
      </c>
      <c r="D435" s="93"/>
      <c r="E435" s="44">
        <v>322800</v>
      </c>
      <c r="F435" s="76">
        <f t="shared" si="6"/>
        <v>3159501368.0900006</v>
      </c>
      <c r="G435" s="88"/>
      <c r="H435" s="88"/>
      <c r="I435" s="88"/>
      <c r="J435" s="88"/>
      <c r="K435" s="88"/>
      <c r="L435" s="88"/>
      <c r="M435" s="88"/>
      <c r="N435" s="88"/>
      <c r="O435" s="88"/>
      <c r="P435" s="88"/>
      <c r="Q435" s="88"/>
      <c r="R435" s="88"/>
      <c r="S435" s="88"/>
      <c r="T435" s="88"/>
      <c r="U435" s="88"/>
      <c r="V435" s="88"/>
      <c r="W435" s="88"/>
      <c r="X435" s="88"/>
      <c r="Y435" s="88"/>
      <c r="Z435" s="88"/>
      <c r="AA435" s="88"/>
      <c r="AB435" s="88"/>
      <c r="AC435" s="88"/>
      <c r="AD435" s="88"/>
      <c r="AE435" s="88"/>
      <c r="AF435" s="88"/>
      <c r="AG435" s="88"/>
      <c r="AH435" s="88"/>
      <c r="AI435" s="88"/>
      <c r="AJ435" s="88"/>
      <c r="AK435" s="88"/>
      <c r="AL435" s="88"/>
      <c r="AM435" s="88"/>
      <c r="AN435" s="88"/>
      <c r="AO435" s="88"/>
      <c r="AP435" s="88"/>
      <c r="AQ435" s="88"/>
      <c r="AR435" s="88"/>
      <c r="AS435" s="88"/>
      <c r="AT435" s="88"/>
      <c r="AU435" s="88"/>
      <c r="AV435" s="88"/>
      <c r="AW435" s="88"/>
      <c r="AX435" s="88"/>
      <c r="AY435" s="88"/>
      <c r="AZ435" s="88"/>
      <c r="BA435" s="88"/>
      <c r="BB435" s="88"/>
      <c r="BC435" s="88"/>
      <c r="BD435" s="88"/>
      <c r="BE435" s="88"/>
      <c r="BF435" s="88"/>
      <c r="BG435" s="88"/>
      <c r="BH435" s="88"/>
    </row>
    <row r="436" spans="1:60" s="91" customFormat="1" ht="41.25" customHeight="1" x14ac:dyDescent="0.2">
      <c r="A436" s="45">
        <v>44505</v>
      </c>
      <c r="B436" s="41" t="s">
        <v>737</v>
      </c>
      <c r="C436" s="42" t="s">
        <v>738</v>
      </c>
      <c r="D436" s="93"/>
      <c r="E436" s="44">
        <v>842990.11</v>
      </c>
      <c r="F436" s="76">
        <f t="shared" si="6"/>
        <v>3158658377.9800005</v>
      </c>
      <c r="G436" s="88"/>
      <c r="H436" s="88"/>
      <c r="I436" s="88"/>
      <c r="J436" s="88"/>
      <c r="K436" s="88"/>
      <c r="L436" s="88"/>
      <c r="M436" s="88"/>
      <c r="N436" s="88"/>
      <c r="O436" s="88"/>
      <c r="P436" s="88"/>
      <c r="Q436" s="88"/>
      <c r="R436" s="88"/>
      <c r="S436" s="88"/>
      <c r="T436" s="88"/>
      <c r="U436" s="88"/>
      <c r="V436" s="88"/>
      <c r="W436" s="88"/>
      <c r="X436" s="88"/>
      <c r="Y436" s="88"/>
      <c r="Z436" s="88"/>
      <c r="AA436" s="88"/>
      <c r="AB436" s="88"/>
      <c r="AC436" s="88"/>
      <c r="AD436" s="88"/>
      <c r="AE436" s="88"/>
      <c r="AF436" s="88"/>
      <c r="AG436" s="88"/>
      <c r="AH436" s="88"/>
      <c r="AI436" s="88"/>
      <c r="AJ436" s="88"/>
      <c r="AK436" s="88"/>
      <c r="AL436" s="88"/>
      <c r="AM436" s="88"/>
      <c r="AN436" s="88"/>
      <c r="AO436" s="88"/>
      <c r="AP436" s="88"/>
      <c r="AQ436" s="88"/>
      <c r="AR436" s="88"/>
      <c r="AS436" s="88"/>
      <c r="AT436" s="88"/>
      <c r="AU436" s="88"/>
      <c r="AV436" s="88"/>
      <c r="AW436" s="88"/>
      <c r="AX436" s="88"/>
      <c r="AY436" s="88"/>
      <c r="AZ436" s="88"/>
      <c r="BA436" s="88"/>
      <c r="BB436" s="88"/>
      <c r="BC436" s="88"/>
      <c r="BD436" s="88"/>
      <c r="BE436" s="88"/>
      <c r="BF436" s="88"/>
      <c r="BG436" s="88"/>
      <c r="BH436" s="88"/>
    </row>
    <row r="437" spans="1:60" s="91" customFormat="1" ht="19.5" customHeight="1" x14ac:dyDescent="0.2">
      <c r="A437" s="45">
        <v>44510</v>
      </c>
      <c r="B437" s="47">
        <v>34023</v>
      </c>
      <c r="C437" s="42" t="s">
        <v>84</v>
      </c>
      <c r="D437" s="93"/>
      <c r="E437" s="44">
        <v>0</v>
      </c>
      <c r="F437" s="76">
        <f t="shared" si="6"/>
        <v>3158658377.9800005</v>
      </c>
      <c r="G437" s="88"/>
      <c r="H437" s="88"/>
      <c r="I437" s="88"/>
      <c r="J437" s="88"/>
      <c r="K437" s="88"/>
      <c r="L437" s="88"/>
      <c r="M437" s="88"/>
      <c r="N437" s="88"/>
      <c r="O437" s="88"/>
      <c r="P437" s="88"/>
      <c r="Q437" s="88"/>
      <c r="R437" s="88"/>
      <c r="S437" s="88"/>
      <c r="T437" s="88"/>
      <c r="U437" s="88"/>
      <c r="V437" s="88"/>
      <c r="W437" s="88"/>
      <c r="X437" s="88"/>
      <c r="Y437" s="88"/>
      <c r="Z437" s="88"/>
      <c r="AA437" s="88"/>
      <c r="AB437" s="88"/>
      <c r="AC437" s="88"/>
      <c r="AD437" s="88"/>
      <c r="AE437" s="88"/>
      <c r="AF437" s="88"/>
      <c r="AG437" s="88"/>
      <c r="AH437" s="88"/>
      <c r="AI437" s="88"/>
      <c r="AJ437" s="88"/>
      <c r="AK437" s="88"/>
      <c r="AL437" s="88"/>
      <c r="AM437" s="88"/>
      <c r="AN437" s="88"/>
      <c r="AO437" s="88"/>
      <c r="AP437" s="88"/>
      <c r="AQ437" s="88"/>
      <c r="AR437" s="88"/>
      <c r="AS437" s="88"/>
      <c r="AT437" s="88"/>
      <c r="AU437" s="88"/>
      <c r="AV437" s="88"/>
      <c r="AW437" s="88"/>
      <c r="AX437" s="88"/>
      <c r="AY437" s="88"/>
      <c r="AZ437" s="88"/>
      <c r="BA437" s="88"/>
      <c r="BB437" s="88"/>
      <c r="BC437" s="88"/>
      <c r="BD437" s="88"/>
      <c r="BE437" s="88"/>
      <c r="BF437" s="88"/>
      <c r="BG437" s="88"/>
      <c r="BH437" s="88"/>
    </row>
    <row r="438" spans="1:60" s="91" customFormat="1" ht="51.75" customHeight="1" x14ac:dyDescent="0.2">
      <c r="A438" s="45">
        <v>44510</v>
      </c>
      <c r="B438" s="47">
        <v>34024</v>
      </c>
      <c r="C438" s="42" t="s">
        <v>739</v>
      </c>
      <c r="D438" s="93"/>
      <c r="E438" s="44">
        <v>506660</v>
      </c>
      <c r="F438" s="76">
        <f t="shared" si="6"/>
        <v>3158151717.9800005</v>
      </c>
      <c r="G438" s="88"/>
      <c r="H438" s="88"/>
      <c r="I438" s="88"/>
      <c r="J438" s="88"/>
      <c r="K438" s="88"/>
      <c r="L438" s="88"/>
      <c r="M438" s="88"/>
      <c r="N438" s="88"/>
      <c r="O438" s="88"/>
      <c r="P438" s="88"/>
      <c r="Q438" s="88"/>
      <c r="R438" s="88"/>
      <c r="S438" s="88"/>
      <c r="T438" s="88"/>
      <c r="U438" s="88"/>
      <c r="V438" s="88"/>
      <c r="W438" s="88"/>
      <c r="X438" s="88"/>
      <c r="Y438" s="88"/>
      <c r="Z438" s="88"/>
      <c r="AA438" s="88"/>
      <c r="AB438" s="88"/>
      <c r="AC438" s="88"/>
      <c r="AD438" s="88"/>
      <c r="AE438" s="88"/>
      <c r="AF438" s="88"/>
      <c r="AG438" s="88"/>
      <c r="AH438" s="88"/>
      <c r="AI438" s="88"/>
      <c r="AJ438" s="88"/>
      <c r="AK438" s="88"/>
      <c r="AL438" s="88"/>
      <c r="AM438" s="88"/>
      <c r="AN438" s="88"/>
      <c r="AO438" s="88"/>
      <c r="AP438" s="88"/>
      <c r="AQ438" s="88"/>
      <c r="AR438" s="88"/>
      <c r="AS438" s="88"/>
      <c r="AT438" s="88"/>
      <c r="AU438" s="88"/>
      <c r="AV438" s="88"/>
      <c r="AW438" s="88"/>
      <c r="AX438" s="88"/>
      <c r="AY438" s="88"/>
      <c r="AZ438" s="88"/>
      <c r="BA438" s="88"/>
      <c r="BB438" s="88"/>
      <c r="BC438" s="88"/>
      <c r="BD438" s="88"/>
      <c r="BE438" s="88"/>
      <c r="BF438" s="88"/>
      <c r="BG438" s="88"/>
      <c r="BH438" s="88"/>
    </row>
    <row r="439" spans="1:60" s="91" customFormat="1" ht="34.5" customHeight="1" x14ac:dyDescent="0.2">
      <c r="A439" s="45">
        <v>44511</v>
      </c>
      <c r="B439" s="47">
        <v>34025</v>
      </c>
      <c r="C439" s="42" t="s">
        <v>740</v>
      </c>
      <c r="D439" s="93"/>
      <c r="E439" s="44">
        <v>270000</v>
      </c>
      <c r="F439" s="76">
        <f t="shared" si="6"/>
        <v>3157881717.9800005</v>
      </c>
      <c r="G439" s="88"/>
      <c r="H439" s="88"/>
      <c r="I439" s="88"/>
      <c r="J439" s="88"/>
      <c r="K439" s="88"/>
      <c r="L439" s="88"/>
      <c r="M439" s="88"/>
      <c r="N439" s="88"/>
      <c r="O439" s="88"/>
      <c r="P439" s="88"/>
      <c r="Q439" s="88"/>
      <c r="R439" s="88"/>
      <c r="S439" s="88"/>
      <c r="T439" s="88"/>
      <c r="U439" s="88"/>
      <c r="V439" s="88"/>
      <c r="W439" s="88"/>
      <c r="X439" s="88"/>
      <c r="Y439" s="88"/>
      <c r="Z439" s="88"/>
      <c r="AA439" s="88"/>
      <c r="AB439" s="88"/>
      <c r="AC439" s="88"/>
      <c r="AD439" s="88"/>
      <c r="AE439" s="88"/>
      <c r="AF439" s="88"/>
      <c r="AG439" s="88"/>
      <c r="AH439" s="88"/>
      <c r="AI439" s="88"/>
      <c r="AJ439" s="88"/>
      <c r="AK439" s="88"/>
      <c r="AL439" s="88"/>
      <c r="AM439" s="88"/>
      <c r="AN439" s="88"/>
      <c r="AO439" s="88"/>
      <c r="AP439" s="88"/>
      <c r="AQ439" s="88"/>
      <c r="AR439" s="88"/>
      <c r="AS439" s="88"/>
      <c r="AT439" s="88"/>
      <c r="AU439" s="88"/>
      <c r="AV439" s="88"/>
      <c r="AW439" s="88"/>
      <c r="AX439" s="88"/>
      <c r="AY439" s="88"/>
      <c r="AZ439" s="88"/>
      <c r="BA439" s="88"/>
      <c r="BB439" s="88"/>
      <c r="BC439" s="88"/>
      <c r="BD439" s="88"/>
      <c r="BE439" s="88"/>
      <c r="BF439" s="88"/>
      <c r="BG439" s="88"/>
      <c r="BH439" s="88"/>
    </row>
    <row r="440" spans="1:60" s="91" customFormat="1" ht="35.25" customHeight="1" x14ac:dyDescent="0.2">
      <c r="A440" s="45">
        <v>44512</v>
      </c>
      <c r="B440" s="47">
        <v>34026</v>
      </c>
      <c r="C440" s="42" t="s">
        <v>741</v>
      </c>
      <c r="D440" s="93"/>
      <c r="E440" s="44">
        <v>147144.29</v>
      </c>
      <c r="F440" s="76">
        <f t="shared" si="6"/>
        <v>3157734573.6900005</v>
      </c>
      <c r="G440" s="88"/>
      <c r="H440" s="88"/>
      <c r="I440" s="88"/>
      <c r="J440" s="88"/>
      <c r="K440" s="88"/>
      <c r="L440" s="88"/>
      <c r="M440" s="88"/>
      <c r="N440" s="88"/>
      <c r="O440" s="88"/>
      <c r="P440" s="88"/>
      <c r="Q440" s="88"/>
      <c r="R440" s="88"/>
      <c r="S440" s="88"/>
      <c r="T440" s="88"/>
      <c r="U440" s="88"/>
      <c r="V440" s="88"/>
      <c r="W440" s="88"/>
      <c r="X440" s="88"/>
      <c r="Y440" s="88"/>
      <c r="Z440" s="88"/>
      <c r="AA440" s="88"/>
      <c r="AB440" s="88"/>
      <c r="AC440" s="88"/>
      <c r="AD440" s="88"/>
      <c r="AE440" s="88"/>
      <c r="AF440" s="88"/>
      <c r="AG440" s="88"/>
      <c r="AH440" s="88"/>
      <c r="AI440" s="88"/>
      <c r="AJ440" s="88"/>
      <c r="AK440" s="88"/>
      <c r="AL440" s="88"/>
      <c r="AM440" s="88"/>
      <c r="AN440" s="88"/>
      <c r="AO440" s="88"/>
      <c r="AP440" s="88"/>
      <c r="AQ440" s="88"/>
      <c r="AR440" s="88"/>
      <c r="AS440" s="88"/>
      <c r="AT440" s="88"/>
      <c r="AU440" s="88"/>
      <c r="AV440" s="88"/>
      <c r="AW440" s="88"/>
      <c r="AX440" s="88"/>
      <c r="AY440" s="88"/>
      <c r="AZ440" s="88"/>
      <c r="BA440" s="88"/>
      <c r="BB440" s="88"/>
      <c r="BC440" s="88"/>
      <c r="BD440" s="88"/>
      <c r="BE440" s="88"/>
      <c r="BF440" s="88"/>
      <c r="BG440" s="88"/>
      <c r="BH440" s="88"/>
    </row>
    <row r="441" spans="1:60" s="91" customFormat="1" ht="34.5" customHeight="1" x14ac:dyDescent="0.2">
      <c r="A441" s="45">
        <v>44512</v>
      </c>
      <c r="B441" s="47">
        <v>34027</v>
      </c>
      <c r="C441" s="42" t="s">
        <v>742</v>
      </c>
      <c r="D441" s="93"/>
      <c r="E441" s="44">
        <v>666313.91</v>
      </c>
      <c r="F441" s="76">
        <f t="shared" si="6"/>
        <v>3157068259.7800007</v>
      </c>
      <c r="G441" s="88"/>
      <c r="H441" s="88"/>
      <c r="I441" s="88"/>
      <c r="J441" s="88"/>
      <c r="K441" s="88"/>
      <c r="L441" s="88"/>
      <c r="M441" s="88"/>
      <c r="N441" s="88"/>
      <c r="O441" s="88"/>
      <c r="P441" s="88"/>
      <c r="Q441" s="88"/>
      <c r="R441" s="88"/>
      <c r="S441" s="88"/>
      <c r="T441" s="88"/>
      <c r="U441" s="88"/>
      <c r="V441" s="88"/>
      <c r="W441" s="88"/>
      <c r="X441" s="88"/>
      <c r="Y441" s="88"/>
      <c r="Z441" s="88"/>
      <c r="AA441" s="88"/>
      <c r="AB441" s="88"/>
      <c r="AC441" s="88"/>
      <c r="AD441" s="88"/>
      <c r="AE441" s="88"/>
      <c r="AF441" s="88"/>
      <c r="AG441" s="88"/>
      <c r="AH441" s="88"/>
      <c r="AI441" s="88"/>
      <c r="AJ441" s="88"/>
      <c r="AK441" s="88"/>
      <c r="AL441" s="88"/>
      <c r="AM441" s="88"/>
      <c r="AN441" s="88"/>
      <c r="AO441" s="88"/>
      <c r="AP441" s="88"/>
      <c r="AQ441" s="88"/>
      <c r="AR441" s="88"/>
      <c r="AS441" s="88"/>
      <c r="AT441" s="88"/>
      <c r="AU441" s="88"/>
      <c r="AV441" s="88"/>
      <c r="AW441" s="88"/>
      <c r="AX441" s="88"/>
      <c r="AY441" s="88"/>
      <c r="AZ441" s="88"/>
      <c r="BA441" s="88"/>
      <c r="BB441" s="88"/>
      <c r="BC441" s="88"/>
      <c r="BD441" s="88"/>
      <c r="BE441" s="88"/>
      <c r="BF441" s="88"/>
      <c r="BG441" s="88"/>
      <c r="BH441" s="88"/>
    </row>
    <row r="442" spans="1:60" s="91" customFormat="1" ht="34.5" customHeight="1" x14ac:dyDescent="0.2">
      <c r="A442" s="45">
        <v>44512</v>
      </c>
      <c r="B442" s="47">
        <v>34028</v>
      </c>
      <c r="C442" s="42" t="s">
        <v>743</v>
      </c>
      <c r="D442" s="93"/>
      <c r="E442" s="44">
        <v>1474754.15</v>
      </c>
      <c r="F442" s="76">
        <f t="shared" si="6"/>
        <v>3155593505.6300006</v>
      </c>
      <c r="G442" s="88"/>
      <c r="H442" s="88"/>
      <c r="J442" s="88"/>
      <c r="K442" s="88"/>
      <c r="L442" s="88"/>
      <c r="M442" s="88"/>
      <c r="N442" s="88"/>
      <c r="O442" s="88"/>
      <c r="P442" s="88"/>
      <c r="Q442" s="88"/>
      <c r="R442" s="88"/>
      <c r="S442" s="88"/>
      <c r="T442" s="88"/>
      <c r="U442" s="88"/>
      <c r="V442" s="88"/>
      <c r="W442" s="88"/>
      <c r="X442" s="88"/>
      <c r="Y442" s="88"/>
      <c r="Z442" s="88"/>
      <c r="AA442" s="88"/>
      <c r="AB442" s="88"/>
      <c r="AC442" s="88"/>
      <c r="AD442" s="88"/>
      <c r="AE442" s="88"/>
      <c r="AF442" s="88"/>
      <c r="AG442" s="88"/>
      <c r="AH442" s="88"/>
      <c r="AI442" s="88"/>
      <c r="AJ442" s="88"/>
      <c r="AK442" s="88"/>
      <c r="AL442" s="88"/>
      <c r="AM442" s="88"/>
      <c r="AN442" s="88"/>
      <c r="AO442" s="88"/>
      <c r="AP442" s="88"/>
      <c r="AQ442" s="88"/>
      <c r="AR442" s="88"/>
      <c r="AS442" s="88"/>
      <c r="AT442" s="88"/>
      <c r="AU442" s="88"/>
      <c r="AV442" s="88"/>
      <c r="AW442" s="88"/>
      <c r="AX442" s="88"/>
      <c r="AY442" s="88"/>
      <c r="AZ442" s="88"/>
      <c r="BA442" s="88"/>
      <c r="BB442" s="88"/>
      <c r="BC442" s="88"/>
      <c r="BD442" s="88"/>
      <c r="BE442" s="88"/>
      <c r="BF442" s="88"/>
      <c r="BG442" s="88"/>
      <c r="BH442" s="88"/>
    </row>
    <row r="443" spans="1:60" s="91" customFormat="1" ht="40.5" customHeight="1" x14ac:dyDescent="0.2">
      <c r="A443" s="45">
        <v>44515</v>
      </c>
      <c r="B443" s="47">
        <v>34029</v>
      </c>
      <c r="C443" s="42" t="s">
        <v>744</v>
      </c>
      <c r="D443" s="93"/>
      <c r="E443" s="44">
        <v>662686.46</v>
      </c>
      <c r="F443" s="76">
        <f t="shared" si="6"/>
        <v>3154930819.1700006</v>
      </c>
      <c r="G443" s="88"/>
      <c r="H443" s="88"/>
      <c r="I443" s="88"/>
      <c r="J443" s="88"/>
      <c r="K443" s="88"/>
      <c r="L443" s="88"/>
      <c r="M443" s="88"/>
      <c r="N443" s="88"/>
      <c r="O443" s="88"/>
      <c r="P443" s="88"/>
      <c r="Q443" s="88"/>
      <c r="R443" s="88"/>
      <c r="S443" s="88"/>
      <c r="T443" s="88"/>
      <c r="U443" s="88"/>
      <c r="V443" s="88"/>
      <c r="W443" s="88"/>
      <c r="X443" s="88"/>
      <c r="Y443" s="88"/>
      <c r="Z443" s="88"/>
      <c r="AA443" s="88"/>
      <c r="AB443" s="88"/>
      <c r="AC443" s="88"/>
      <c r="AD443" s="88"/>
      <c r="AE443" s="88"/>
      <c r="AF443" s="88"/>
      <c r="AG443" s="88"/>
      <c r="AH443" s="88"/>
      <c r="AI443" s="88"/>
      <c r="AJ443" s="88"/>
      <c r="AK443" s="88"/>
      <c r="AL443" s="88"/>
      <c r="AM443" s="88"/>
      <c r="AN443" s="88"/>
      <c r="AO443" s="88"/>
      <c r="AP443" s="88"/>
      <c r="AQ443" s="88"/>
      <c r="AR443" s="88"/>
      <c r="AS443" s="88"/>
      <c r="AT443" s="88"/>
      <c r="AU443" s="88"/>
      <c r="AV443" s="88"/>
      <c r="AW443" s="88"/>
      <c r="AX443" s="88"/>
      <c r="AY443" s="88"/>
      <c r="AZ443" s="88"/>
      <c r="BA443" s="88"/>
      <c r="BB443" s="88"/>
      <c r="BC443" s="88"/>
      <c r="BD443" s="88"/>
      <c r="BE443" s="88"/>
      <c r="BF443" s="88"/>
      <c r="BG443" s="88"/>
      <c r="BH443" s="88"/>
    </row>
    <row r="444" spans="1:60" s="91" customFormat="1" ht="33.75" customHeight="1" x14ac:dyDescent="0.2">
      <c r="A444" s="45">
        <v>44515</v>
      </c>
      <c r="B444" s="47">
        <v>34030</v>
      </c>
      <c r="C444" s="42" t="s">
        <v>745</v>
      </c>
      <c r="D444" s="93"/>
      <c r="E444" s="44">
        <v>1597371.49</v>
      </c>
      <c r="F444" s="76">
        <f t="shared" si="6"/>
        <v>3153333447.6800008</v>
      </c>
      <c r="G444" s="88"/>
      <c r="H444" s="88"/>
      <c r="J444" s="88"/>
      <c r="K444" s="88"/>
      <c r="L444" s="88"/>
      <c r="M444" s="88"/>
      <c r="N444" s="88"/>
      <c r="O444" s="88"/>
      <c r="P444" s="88"/>
      <c r="Q444" s="88"/>
      <c r="R444" s="88"/>
      <c r="S444" s="88"/>
      <c r="T444" s="88"/>
      <c r="U444" s="88"/>
      <c r="V444" s="88"/>
      <c r="W444" s="88"/>
      <c r="X444" s="88"/>
      <c r="Y444" s="88"/>
      <c r="Z444" s="88"/>
      <c r="AA444" s="88"/>
      <c r="AB444" s="88"/>
      <c r="AC444" s="88"/>
      <c r="AD444" s="88"/>
      <c r="AE444" s="88"/>
      <c r="AF444" s="88"/>
      <c r="AG444" s="88"/>
      <c r="AH444" s="88"/>
      <c r="AI444" s="88"/>
      <c r="AJ444" s="88"/>
      <c r="AK444" s="88"/>
      <c r="AL444" s="88"/>
      <c r="AM444" s="88"/>
      <c r="AN444" s="88"/>
      <c r="AO444" s="88"/>
      <c r="AP444" s="88"/>
      <c r="AQ444" s="88"/>
      <c r="AR444" s="88"/>
      <c r="AS444" s="88"/>
      <c r="AT444" s="88"/>
      <c r="AU444" s="88"/>
      <c r="AV444" s="88"/>
      <c r="AW444" s="88"/>
      <c r="AX444" s="88"/>
      <c r="AY444" s="88"/>
      <c r="AZ444" s="88"/>
      <c r="BA444" s="88"/>
      <c r="BB444" s="88"/>
      <c r="BC444" s="88"/>
      <c r="BD444" s="88"/>
      <c r="BE444" s="88"/>
      <c r="BF444" s="88"/>
      <c r="BG444" s="88"/>
      <c r="BH444" s="88"/>
    </row>
    <row r="445" spans="1:60" s="91" customFormat="1" ht="41.25" customHeight="1" x14ac:dyDescent="0.2">
      <c r="A445" s="53">
        <v>44515</v>
      </c>
      <c r="B445" s="54" t="s">
        <v>746</v>
      </c>
      <c r="C445" s="55" t="s">
        <v>747</v>
      </c>
      <c r="D445" s="94"/>
      <c r="E445" s="95">
        <v>805860.99</v>
      </c>
      <c r="F445" s="76">
        <f t="shared" si="6"/>
        <v>3152527586.690001</v>
      </c>
      <c r="G445" s="88"/>
      <c r="H445" s="88"/>
      <c r="I445" s="88"/>
      <c r="J445" s="88"/>
      <c r="K445" s="88"/>
      <c r="L445" s="88"/>
      <c r="M445" s="88"/>
      <c r="N445" s="88"/>
      <c r="O445" s="88"/>
      <c r="P445" s="88"/>
      <c r="Q445" s="88"/>
      <c r="R445" s="88"/>
      <c r="S445" s="88"/>
      <c r="T445" s="88"/>
      <c r="U445" s="88"/>
      <c r="V445" s="88"/>
      <c r="W445" s="88"/>
      <c r="X445" s="88"/>
      <c r="Y445" s="88"/>
      <c r="Z445" s="88"/>
      <c r="AA445" s="88"/>
      <c r="AB445" s="88"/>
      <c r="AC445" s="88"/>
      <c r="AD445" s="88"/>
      <c r="AE445" s="88"/>
      <c r="AF445" s="88"/>
      <c r="AG445" s="88"/>
      <c r="AH445" s="88"/>
      <c r="AI445" s="88"/>
      <c r="AJ445" s="88"/>
      <c r="AK445" s="88"/>
      <c r="AL445" s="88"/>
      <c r="AM445" s="88"/>
      <c r="AN445" s="88"/>
      <c r="AO445" s="88"/>
      <c r="AP445" s="88"/>
      <c r="AQ445" s="88"/>
      <c r="AR445" s="88"/>
      <c r="AS445" s="88"/>
      <c r="AT445" s="88"/>
      <c r="AU445" s="88"/>
      <c r="AV445" s="88"/>
      <c r="AW445" s="88"/>
      <c r="AX445" s="88"/>
      <c r="AY445" s="88"/>
      <c r="AZ445" s="88"/>
      <c r="BA445" s="88"/>
      <c r="BB445" s="88"/>
      <c r="BC445" s="88"/>
      <c r="BD445" s="88"/>
      <c r="BE445" s="88"/>
      <c r="BF445" s="88"/>
      <c r="BG445" s="88"/>
      <c r="BH445" s="88"/>
    </row>
    <row r="446" spans="1:60" s="91" customFormat="1" ht="45" customHeight="1" x14ac:dyDescent="0.2">
      <c r="A446" s="96">
        <v>44516</v>
      </c>
      <c r="B446" s="97" t="s">
        <v>748</v>
      </c>
      <c r="C446" s="98" t="s">
        <v>749</v>
      </c>
      <c r="D446" s="93"/>
      <c r="E446" s="48">
        <v>758127.56</v>
      </c>
      <c r="F446" s="76">
        <f t="shared" si="6"/>
        <v>3151769459.1300011</v>
      </c>
      <c r="G446" s="88"/>
      <c r="H446" s="88"/>
      <c r="I446" s="88"/>
      <c r="J446" s="88"/>
      <c r="K446" s="88"/>
      <c r="L446" s="88"/>
      <c r="M446" s="88"/>
      <c r="N446" s="88"/>
      <c r="O446" s="88"/>
      <c r="P446" s="88"/>
      <c r="Q446" s="88"/>
      <c r="R446" s="88"/>
      <c r="S446" s="88"/>
      <c r="T446" s="88"/>
      <c r="U446" s="88"/>
      <c r="V446" s="88"/>
      <c r="W446" s="88"/>
      <c r="X446" s="88"/>
      <c r="Y446" s="88"/>
      <c r="Z446" s="88"/>
      <c r="AA446" s="88"/>
      <c r="AB446" s="88"/>
      <c r="AC446" s="88"/>
      <c r="AD446" s="88"/>
      <c r="AE446" s="88"/>
      <c r="AF446" s="88"/>
      <c r="AG446" s="88"/>
      <c r="AH446" s="88"/>
      <c r="AI446" s="88"/>
      <c r="AJ446" s="88"/>
      <c r="AK446" s="88"/>
      <c r="AL446" s="88"/>
      <c r="AM446" s="88"/>
      <c r="AN446" s="88"/>
      <c r="AO446" s="88"/>
      <c r="AP446" s="88"/>
      <c r="AQ446" s="88"/>
      <c r="AR446" s="88"/>
      <c r="AS446" s="88"/>
      <c r="AT446" s="88"/>
      <c r="AU446" s="88"/>
      <c r="AV446" s="88"/>
      <c r="AW446" s="88"/>
      <c r="AX446" s="88"/>
      <c r="AY446" s="88"/>
      <c r="AZ446" s="88"/>
      <c r="BA446" s="88"/>
      <c r="BB446" s="88"/>
      <c r="BC446" s="88"/>
      <c r="BD446" s="88"/>
      <c r="BE446" s="88"/>
      <c r="BF446" s="88"/>
      <c r="BG446" s="88"/>
      <c r="BH446" s="88"/>
    </row>
    <row r="447" spans="1:60" s="91" customFormat="1" ht="54.75" customHeight="1" x14ac:dyDescent="0.2">
      <c r="A447" s="45">
        <v>44517</v>
      </c>
      <c r="B447" s="41" t="s">
        <v>750</v>
      </c>
      <c r="C447" s="42" t="s">
        <v>751</v>
      </c>
      <c r="D447" s="99"/>
      <c r="E447" s="44">
        <v>270000</v>
      </c>
      <c r="F447" s="76">
        <f t="shared" si="6"/>
        <v>3151499459.1300011</v>
      </c>
      <c r="G447" s="88"/>
      <c r="H447" s="88"/>
      <c r="I447" s="88"/>
      <c r="J447" s="88"/>
      <c r="K447" s="88"/>
      <c r="L447" s="88"/>
      <c r="M447" s="88"/>
      <c r="N447" s="88"/>
      <c r="O447" s="88"/>
      <c r="P447" s="88"/>
      <c r="Q447" s="88"/>
      <c r="R447" s="88"/>
      <c r="S447" s="88"/>
      <c r="T447" s="88"/>
      <c r="U447" s="88"/>
      <c r="V447" s="88"/>
      <c r="W447" s="88"/>
      <c r="X447" s="88"/>
      <c r="Y447" s="88"/>
      <c r="Z447" s="88"/>
      <c r="AA447" s="88"/>
      <c r="AB447" s="88"/>
      <c r="AC447" s="88"/>
      <c r="AD447" s="88"/>
      <c r="AE447" s="88"/>
      <c r="AF447" s="88"/>
      <c r="AG447" s="88"/>
      <c r="AH447" s="88"/>
      <c r="AI447" s="88"/>
      <c r="AJ447" s="88"/>
      <c r="AK447" s="88"/>
      <c r="AL447" s="88"/>
      <c r="AM447" s="88"/>
      <c r="AN447" s="88"/>
      <c r="AO447" s="88"/>
      <c r="AP447" s="88"/>
      <c r="AQ447" s="88"/>
      <c r="AR447" s="88"/>
      <c r="AS447" s="88"/>
      <c r="AT447" s="88"/>
      <c r="AU447" s="88"/>
      <c r="AV447" s="88"/>
      <c r="AW447" s="88"/>
      <c r="AX447" s="88"/>
      <c r="AY447" s="88"/>
      <c r="AZ447" s="88"/>
      <c r="BA447" s="88"/>
      <c r="BB447" s="88"/>
      <c r="BC447" s="88"/>
      <c r="BD447" s="88"/>
      <c r="BE447" s="88"/>
      <c r="BF447" s="88"/>
      <c r="BG447" s="88"/>
      <c r="BH447" s="88"/>
    </row>
    <row r="448" spans="1:60" s="91" customFormat="1" ht="37.5" customHeight="1" x14ac:dyDescent="0.2">
      <c r="A448" s="45">
        <v>44517</v>
      </c>
      <c r="B448" s="41" t="s">
        <v>752</v>
      </c>
      <c r="C448" s="42" t="s">
        <v>753</v>
      </c>
      <c r="D448" s="93"/>
      <c r="E448" s="44">
        <v>1868129.87</v>
      </c>
      <c r="F448" s="76">
        <f t="shared" si="6"/>
        <v>3149631329.2600012</v>
      </c>
      <c r="G448" s="88"/>
      <c r="H448" s="88"/>
      <c r="I448" s="88"/>
      <c r="J448" s="88"/>
      <c r="K448" s="88"/>
      <c r="L448" s="88"/>
      <c r="M448" s="88"/>
      <c r="N448" s="88"/>
      <c r="O448" s="88"/>
      <c r="P448" s="88"/>
      <c r="Q448" s="88"/>
      <c r="R448" s="88"/>
      <c r="S448" s="88"/>
      <c r="T448" s="88"/>
      <c r="U448" s="88"/>
      <c r="V448" s="88"/>
      <c r="W448" s="88"/>
      <c r="X448" s="88"/>
      <c r="Y448" s="88"/>
      <c r="Z448" s="88"/>
      <c r="AA448" s="88"/>
      <c r="AB448" s="88"/>
      <c r="AC448" s="88"/>
      <c r="AD448" s="88"/>
      <c r="AE448" s="88"/>
      <c r="AF448" s="88"/>
      <c r="AG448" s="88"/>
      <c r="AH448" s="88"/>
      <c r="AI448" s="88"/>
      <c r="AJ448" s="88"/>
      <c r="AK448" s="88"/>
      <c r="AL448" s="88"/>
      <c r="AM448" s="88"/>
      <c r="AN448" s="88"/>
      <c r="AO448" s="88"/>
      <c r="AP448" s="88"/>
      <c r="AQ448" s="88"/>
      <c r="AR448" s="88"/>
      <c r="AS448" s="88"/>
      <c r="AT448" s="88"/>
      <c r="AU448" s="88"/>
      <c r="AV448" s="88"/>
      <c r="AW448" s="88"/>
      <c r="AX448" s="88"/>
      <c r="AY448" s="88"/>
      <c r="AZ448" s="88"/>
      <c r="BA448" s="88"/>
      <c r="BB448" s="88"/>
      <c r="BC448" s="88"/>
      <c r="BD448" s="88"/>
      <c r="BE448" s="88"/>
      <c r="BF448" s="88"/>
      <c r="BG448" s="88"/>
      <c r="BH448" s="88"/>
    </row>
    <row r="449" spans="1:60" s="91" customFormat="1" ht="42.75" customHeight="1" x14ac:dyDescent="0.2">
      <c r="A449" s="45">
        <v>44519</v>
      </c>
      <c r="B449" s="47">
        <v>34031</v>
      </c>
      <c r="C449" s="42" t="s">
        <v>754</v>
      </c>
      <c r="D449" s="93"/>
      <c r="E449" s="44">
        <v>396410.98</v>
      </c>
      <c r="F449" s="76">
        <f t="shared" si="6"/>
        <v>3149234918.2800012</v>
      </c>
      <c r="G449" s="88"/>
      <c r="H449" s="88"/>
      <c r="I449" s="88"/>
      <c r="J449" s="88"/>
      <c r="K449" s="88"/>
      <c r="L449" s="88"/>
      <c r="M449" s="88"/>
      <c r="N449" s="88"/>
      <c r="O449" s="88"/>
      <c r="P449" s="88"/>
      <c r="Q449" s="88"/>
      <c r="R449" s="88"/>
      <c r="S449" s="88"/>
      <c r="T449" s="88"/>
      <c r="U449" s="88"/>
      <c r="V449" s="88"/>
      <c r="W449" s="88"/>
      <c r="X449" s="88"/>
      <c r="Y449" s="88"/>
      <c r="Z449" s="88"/>
      <c r="AA449" s="88"/>
      <c r="AB449" s="88"/>
      <c r="AC449" s="88"/>
      <c r="AD449" s="88"/>
      <c r="AE449" s="88"/>
      <c r="AF449" s="88"/>
      <c r="AG449" s="88"/>
      <c r="AH449" s="88"/>
      <c r="AI449" s="88"/>
      <c r="AJ449" s="88"/>
      <c r="AK449" s="88"/>
      <c r="AL449" s="88"/>
      <c r="AM449" s="88"/>
      <c r="AN449" s="88"/>
      <c r="AO449" s="88"/>
      <c r="AP449" s="88"/>
      <c r="AQ449" s="88"/>
      <c r="AR449" s="88"/>
      <c r="AS449" s="88"/>
      <c r="AT449" s="88"/>
      <c r="AU449" s="88"/>
      <c r="AV449" s="88"/>
      <c r="AW449" s="88"/>
      <c r="AX449" s="88"/>
      <c r="AY449" s="88"/>
      <c r="AZ449" s="88"/>
      <c r="BA449" s="88"/>
      <c r="BB449" s="88"/>
      <c r="BC449" s="88"/>
      <c r="BD449" s="88"/>
      <c r="BE449" s="88"/>
      <c r="BF449" s="88"/>
      <c r="BG449" s="88"/>
      <c r="BH449" s="88"/>
    </row>
    <row r="450" spans="1:60" s="91" customFormat="1" ht="75" customHeight="1" x14ac:dyDescent="0.2">
      <c r="A450" s="45">
        <v>44519</v>
      </c>
      <c r="B450" s="47">
        <v>34032</v>
      </c>
      <c r="C450" s="42" t="s">
        <v>755</v>
      </c>
      <c r="D450" s="93"/>
      <c r="E450" s="44">
        <v>3529346.77</v>
      </c>
      <c r="F450" s="76">
        <f t="shared" si="6"/>
        <v>3145705571.5100012</v>
      </c>
      <c r="G450" s="88"/>
      <c r="H450" s="88"/>
      <c r="I450" s="88"/>
      <c r="J450" s="88"/>
      <c r="K450" s="88"/>
      <c r="L450" s="88"/>
      <c r="M450" s="88"/>
      <c r="N450" s="88"/>
      <c r="O450" s="88"/>
      <c r="P450" s="88"/>
      <c r="Q450" s="88"/>
      <c r="R450" s="88"/>
      <c r="S450" s="88"/>
      <c r="T450" s="88"/>
      <c r="U450" s="88"/>
      <c r="V450" s="88"/>
      <c r="W450" s="88"/>
      <c r="X450" s="88"/>
      <c r="Y450" s="88"/>
      <c r="Z450" s="88"/>
      <c r="AA450" s="88"/>
      <c r="AB450" s="88"/>
      <c r="AC450" s="88"/>
      <c r="AD450" s="88"/>
      <c r="AE450" s="88"/>
      <c r="AF450" s="88"/>
      <c r="AG450" s="88"/>
      <c r="AH450" s="88"/>
      <c r="AI450" s="88"/>
      <c r="AJ450" s="88"/>
      <c r="AK450" s="88"/>
      <c r="AL450" s="88"/>
      <c r="AM450" s="88"/>
      <c r="AN450" s="88"/>
      <c r="AO450" s="88"/>
      <c r="AP450" s="88"/>
      <c r="AQ450" s="88"/>
      <c r="AR450" s="88"/>
      <c r="AS450" s="88"/>
      <c r="AT450" s="88"/>
      <c r="AU450" s="88"/>
      <c r="AV450" s="88"/>
      <c r="AW450" s="88"/>
      <c r="AX450" s="88"/>
      <c r="AY450" s="88"/>
      <c r="AZ450" s="88"/>
      <c r="BA450" s="88"/>
      <c r="BB450" s="88"/>
      <c r="BC450" s="88"/>
      <c r="BD450" s="88"/>
      <c r="BE450" s="88"/>
      <c r="BF450" s="88"/>
      <c r="BG450" s="88"/>
      <c r="BH450" s="88"/>
    </row>
    <row r="451" spans="1:60" s="91" customFormat="1" ht="43.5" customHeight="1" x14ac:dyDescent="0.2">
      <c r="A451" s="45">
        <v>44519</v>
      </c>
      <c r="B451" s="41" t="s">
        <v>756</v>
      </c>
      <c r="C451" s="42" t="s">
        <v>757</v>
      </c>
      <c r="D451" s="93"/>
      <c r="E451" s="44">
        <v>832059.98</v>
      </c>
      <c r="F451" s="76">
        <f t="shared" si="6"/>
        <v>3144873511.5300012</v>
      </c>
      <c r="G451" s="88"/>
      <c r="H451" s="88"/>
      <c r="I451" s="88"/>
      <c r="J451" s="88"/>
      <c r="K451" s="88"/>
      <c r="L451" s="88"/>
      <c r="M451" s="88"/>
      <c r="N451" s="88"/>
      <c r="O451" s="88"/>
      <c r="P451" s="88"/>
      <c r="Q451" s="88"/>
      <c r="R451" s="88"/>
      <c r="S451" s="88"/>
      <c r="T451" s="88"/>
      <c r="U451" s="88"/>
      <c r="V451" s="88"/>
      <c r="W451" s="88"/>
      <c r="X451" s="88"/>
      <c r="Y451" s="88"/>
      <c r="Z451" s="88"/>
      <c r="AA451" s="88"/>
      <c r="AB451" s="88"/>
      <c r="AC451" s="88"/>
      <c r="AD451" s="88"/>
      <c r="AE451" s="88"/>
      <c r="AF451" s="88"/>
      <c r="AG451" s="88"/>
      <c r="AH451" s="88"/>
      <c r="AI451" s="88"/>
      <c r="AJ451" s="88"/>
      <c r="AK451" s="88"/>
      <c r="AL451" s="88"/>
      <c r="AM451" s="88"/>
      <c r="AN451" s="88"/>
      <c r="AO451" s="88"/>
      <c r="AP451" s="88"/>
      <c r="AQ451" s="88"/>
      <c r="AR451" s="88"/>
      <c r="AS451" s="88"/>
      <c r="AT451" s="88"/>
      <c r="AU451" s="88"/>
      <c r="AV451" s="88"/>
      <c r="AW451" s="88"/>
      <c r="AX451" s="88"/>
      <c r="AY451" s="88"/>
      <c r="AZ451" s="88"/>
      <c r="BA451" s="88"/>
      <c r="BB451" s="88"/>
      <c r="BC451" s="88"/>
      <c r="BD451" s="88"/>
      <c r="BE451" s="88"/>
      <c r="BF451" s="88"/>
      <c r="BG451" s="88"/>
      <c r="BH451" s="88"/>
    </row>
    <row r="452" spans="1:60" s="91" customFormat="1" ht="24" customHeight="1" x14ac:dyDescent="0.2">
      <c r="A452" s="45">
        <v>44525</v>
      </c>
      <c r="B452" s="47">
        <v>34033</v>
      </c>
      <c r="C452" s="42" t="s">
        <v>84</v>
      </c>
      <c r="D452" s="93"/>
      <c r="E452" s="44">
        <v>0</v>
      </c>
      <c r="F452" s="76">
        <f t="shared" si="6"/>
        <v>3144873511.5300012</v>
      </c>
      <c r="G452" s="88"/>
      <c r="H452" s="88"/>
      <c r="I452" s="88"/>
      <c r="J452" s="88"/>
      <c r="K452" s="88"/>
      <c r="L452" s="88"/>
      <c r="M452" s="88"/>
      <c r="N452" s="88"/>
      <c r="O452" s="88"/>
      <c r="P452" s="88"/>
      <c r="Q452" s="88"/>
      <c r="R452" s="88"/>
      <c r="S452" s="88"/>
      <c r="T452" s="88"/>
      <c r="U452" s="88"/>
      <c r="V452" s="88"/>
      <c r="W452" s="88"/>
      <c r="X452" s="88"/>
      <c r="Y452" s="88"/>
      <c r="Z452" s="88"/>
      <c r="AA452" s="88"/>
      <c r="AB452" s="88"/>
      <c r="AC452" s="88"/>
      <c r="AD452" s="88"/>
      <c r="AE452" s="88"/>
      <c r="AF452" s="88"/>
      <c r="AG452" s="88"/>
      <c r="AH452" s="88"/>
      <c r="AI452" s="88"/>
      <c r="AJ452" s="88"/>
      <c r="AK452" s="88"/>
      <c r="AL452" s="88"/>
      <c r="AM452" s="88"/>
      <c r="AN452" s="88"/>
      <c r="AO452" s="88"/>
      <c r="AP452" s="88"/>
      <c r="AQ452" s="88"/>
      <c r="AR452" s="88"/>
      <c r="AS452" s="88"/>
      <c r="AT452" s="88"/>
      <c r="AU452" s="88"/>
      <c r="AV452" s="88"/>
      <c r="AW452" s="88"/>
      <c r="AX452" s="88"/>
      <c r="AY452" s="88"/>
      <c r="AZ452" s="88"/>
      <c r="BA452" s="88"/>
      <c r="BB452" s="88"/>
      <c r="BC452" s="88"/>
      <c r="BD452" s="88"/>
      <c r="BE452" s="88"/>
      <c r="BF452" s="88"/>
      <c r="BG452" s="88"/>
      <c r="BH452" s="88"/>
    </row>
    <row r="453" spans="1:60" s="91" customFormat="1" ht="51" customHeight="1" x14ac:dyDescent="0.2">
      <c r="A453" s="45">
        <v>44526</v>
      </c>
      <c r="B453" s="41" t="s">
        <v>758</v>
      </c>
      <c r="C453" s="42" t="s">
        <v>759</v>
      </c>
      <c r="D453" s="93"/>
      <c r="E453" s="44">
        <v>39430853.200000003</v>
      </c>
      <c r="F453" s="76">
        <f t="shared" si="6"/>
        <v>3105442658.3300014</v>
      </c>
      <c r="G453" s="88"/>
      <c r="H453" s="88"/>
      <c r="I453" s="88"/>
      <c r="J453" s="88"/>
      <c r="K453" s="88"/>
      <c r="L453" s="88"/>
      <c r="M453" s="88"/>
      <c r="N453" s="88"/>
      <c r="O453" s="88"/>
      <c r="P453" s="88"/>
      <c r="Q453" s="88"/>
      <c r="R453" s="88"/>
      <c r="S453" s="88"/>
      <c r="T453" s="88"/>
      <c r="U453" s="88"/>
      <c r="V453" s="88"/>
      <c r="W453" s="88"/>
      <c r="X453" s="88"/>
      <c r="Y453" s="88"/>
      <c r="Z453" s="88"/>
      <c r="AA453" s="88"/>
      <c r="AB453" s="88"/>
      <c r="AC453" s="88"/>
      <c r="AD453" s="88"/>
      <c r="AE453" s="88"/>
      <c r="AF453" s="88"/>
      <c r="AG453" s="88"/>
      <c r="AH453" s="88"/>
      <c r="AI453" s="88"/>
      <c r="AJ453" s="88"/>
      <c r="AK453" s="88"/>
      <c r="AL453" s="88"/>
      <c r="AM453" s="88"/>
      <c r="AN453" s="88"/>
      <c r="AO453" s="88"/>
      <c r="AP453" s="88"/>
      <c r="AQ453" s="88"/>
      <c r="AR453" s="88"/>
      <c r="AS453" s="88"/>
      <c r="AT453" s="88"/>
      <c r="AU453" s="88"/>
      <c r="AV453" s="88"/>
      <c r="AW453" s="88"/>
      <c r="AX453" s="88"/>
      <c r="AY453" s="88"/>
      <c r="AZ453" s="88"/>
      <c r="BA453" s="88"/>
      <c r="BB453" s="88"/>
      <c r="BC453" s="88"/>
      <c r="BD453" s="88"/>
      <c r="BE453" s="88"/>
      <c r="BF453" s="88"/>
      <c r="BG453" s="88"/>
      <c r="BH453" s="88"/>
    </row>
    <row r="454" spans="1:60" s="91" customFormat="1" ht="51" customHeight="1" x14ac:dyDescent="0.2">
      <c r="A454" s="45">
        <v>44526</v>
      </c>
      <c r="B454" s="41" t="s">
        <v>760</v>
      </c>
      <c r="C454" s="42" t="s">
        <v>761</v>
      </c>
      <c r="D454" s="93"/>
      <c r="E454" s="44">
        <v>3292660.11</v>
      </c>
      <c r="F454" s="76">
        <f t="shared" si="6"/>
        <v>3102149998.2200012</v>
      </c>
      <c r="G454" s="88"/>
      <c r="H454" s="88"/>
      <c r="I454" s="88"/>
      <c r="J454" s="88"/>
      <c r="K454" s="88"/>
      <c r="L454" s="88"/>
      <c r="M454" s="88"/>
      <c r="N454" s="88"/>
      <c r="O454" s="88"/>
      <c r="P454" s="88"/>
      <c r="Q454" s="88"/>
      <c r="R454" s="88"/>
      <c r="S454" s="88"/>
      <c r="T454" s="88"/>
      <c r="U454" s="88"/>
      <c r="V454" s="88"/>
      <c r="W454" s="88"/>
      <c r="X454" s="88"/>
      <c r="Y454" s="88"/>
      <c r="Z454" s="88"/>
      <c r="AA454" s="88"/>
      <c r="AB454" s="88"/>
      <c r="AC454" s="88"/>
      <c r="AD454" s="88"/>
      <c r="AE454" s="88"/>
      <c r="AF454" s="88"/>
      <c r="AG454" s="88"/>
      <c r="AH454" s="88"/>
      <c r="AI454" s="88"/>
      <c r="AJ454" s="88"/>
      <c r="AK454" s="88"/>
      <c r="AL454" s="88"/>
      <c r="AM454" s="88"/>
      <c r="AN454" s="88"/>
      <c r="AO454" s="88"/>
      <c r="AP454" s="88"/>
      <c r="AQ454" s="88"/>
      <c r="AR454" s="88"/>
      <c r="AS454" s="88"/>
      <c r="AT454" s="88"/>
      <c r="AU454" s="88"/>
      <c r="AV454" s="88"/>
      <c r="AW454" s="88"/>
      <c r="AX454" s="88"/>
      <c r="AY454" s="88"/>
      <c r="AZ454" s="88"/>
      <c r="BA454" s="88"/>
      <c r="BB454" s="88"/>
      <c r="BC454" s="88"/>
      <c r="BD454" s="88"/>
      <c r="BE454" s="88"/>
      <c r="BF454" s="88"/>
      <c r="BG454" s="88"/>
      <c r="BH454" s="88"/>
    </row>
    <row r="455" spans="1:60" s="91" customFormat="1" ht="44.25" customHeight="1" x14ac:dyDescent="0.2">
      <c r="A455" s="45">
        <v>44526</v>
      </c>
      <c r="B455" s="41" t="s">
        <v>762</v>
      </c>
      <c r="C455" s="42" t="s">
        <v>763</v>
      </c>
      <c r="D455" s="93"/>
      <c r="E455" s="44">
        <v>3609467.21</v>
      </c>
      <c r="F455" s="76">
        <f t="shared" si="6"/>
        <v>3098540531.0100012</v>
      </c>
      <c r="G455" s="88"/>
      <c r="H455" s="88"/>
      <c r="I455" s="88"/>
      <c r="J455" s="88"/>
      <c r="K455" s="88"/>
      <c r="L455" s="88"/>
      <c r="M455" s="88"/>
      <c r="N455" s="88"/>
      <c r="O455" s="88"/>
      <c r="P455" s="88"/>
      <c r="Q455" s="88"/>
      <c r="R455" s="88"/>
      <c r="S455" s="88"/>
      <c r="T455" s="88"/>
      <c r="U455" s="88"/>
      <c r="V455" s="88"/>
      <c r="W455" s="88"/>
      <c r="X455" s="88"/>
      <c r="Y455" s="88"/>
      <c r="Z455" s="88"/>
      <c r="AA455" s="88"/>
      <c r="AB455" s="88"/>
      <c r="AC455" s="88"/>
      <c r="AD455" s="88"/>
      <c r="AE455" s="88"/>
      <c r="AF455" s="88"/>
      <c r="AG455" s="88"/>
      <c r="AH455" s="88"/>
      <c r="AI455" s="88"/>
      <c r="AJ455" s="88"/>
      <c r="AK455" s="88"/>
      <c r="AL455" s="88"/>
      <c r="AM455" s="88"/>
      <c r="AN455" s="88"/>
      <c r="AO455" s="88"/>
      <c r="AP455" s="88"/>
      <c r="AQ455" s="88"/>
      <c r="AR455" s="88"/>
      <c r="AS455" s="88"/>
      <c r="AT455" s="88"/>
      <c r="AU455" s="88"/>
      <c r="AV455" s="88"/>
      <c r="AW455" s="88"/>
      <c r="AX455" s="88"/>
      <c r="AY455" s="88"/>
      <c r="AZ455" s="88"/>
      <c r="BA455" s="88"/>
      <c r="BB455" s="88"/>
      <c r="BC455" s="88"/>
      <c r="BD455" s="88"/>
      <c r="BE455" s="88"/>
      <c r="BF455" s="88"/>
      <c r="BG455" s="88"/>
      <c r="BH455" s="88"/>
    </row>
    <row r="456" spans="1:60" s="91" customFormat="1" ht="51.75" customHeight="1" x14ac:dyDescent="0.2">
      <c r="A456" s="45">
        <v>44526</v>
      </c>
      <c r="B456" s="41" t="s">
        <v>764</v>
      </c>
      <c r="C456" s="42" t="s">
        <v>765</v>
      </c>
      <c r="D456" s="93"/>
      <c r="E456" s="44">
        <v>538408.71</v>
      </c>
      <c r="F456" s="76">
        <f t="shared" si="6"/>
        <v>3098002122.3000011</v>
      </c>
      <c r="G456" s="88"/>
      <c r="H456" s="88"/>
      <c r="I456" s="88"/>
      <c r="J456" s="88"/>
      <c r="K456" s="88"/>
      <c r="L456" s="88"/>
      <c r="M456" s="88"/>
      <c r="N456" s="88"/>
      <c r="O456" s="88"/>
      <c r="P456" s="88"/>
      <c r="Q456" s="88"/>
      <c r="R456" s="88"/>
      <c r="S456" s="88"/>
      <c r="T456" s="88"/>
      <c r="U456" s="88"/>
      <c r="V456" s="88"/>
      <c r="W456" s="88"/>
      <c r="X456" s="88"/>
      <c r="Y456" s="88"/>
      <c r="Z456" s="88"/>
      <c r="AA456" s="88"/>
      <c r="AB456" s="88"/>
      <c r="AC456" s="88"/>
      <c r="AD456" s="88"/>
      <c r="AE456" s="88"/>
      <c r="AF456" s="88"/>
      <c r="AG456" s="88"/>
      <c r="AH456" s="88"/>
      <c r="AI456" s="88"/>
      <c r="AJ456" s="88"/>
      <c r="AK456" s="88"/>
      <c r="AL456" s="88"/>
      <c r="AM456" s="88"/>
      <c r="AN456" s="88"/>
      <c r="AO456" s="88"/>
      <c r="AP456" s="88"/>
      <c r="AQ456" s="88"/>
      <c r="AR456" s="88"/>
      <c r="AS456" s="88"/>
      <c r="AT456" s="88"/>
      <c r="AU456" s="88"/>
      <c r="AV456" s="88"/>
      <c r="AW456" s="88"/>
      <c r="AX456" s="88"/>
      <c r="AY456" s="88"/>
      <c r="AZ456" s="88"/>
      <c r="BA456" s="88"/>
      <c r="BB456" s="88"/>
      <c r="BC456" s="88"/>
      <c r="BD456" s="88"/>
      <c r="BE456" s="88"/>
      <c r="BF456" s="88"/>
      <c r="BG456" s="88"/>
      <c r="BH456" s="88"/>
    </row>
    <row r="457" spans="1:60" s="91" customFormat="1" ht="34.5" customHeight="1" x14ac:dyDescent="0.2">
      <c r="A457" s="100"/>
      <c r="B457" s="101"/>
      <c r="C457" s="101"/>
      <c r="D457" s="102"/>
      <c r="E457" s="63"/>
      <c r="F457" s="103"/>
      <c r="G457" s="88"/>
      <c r="H457" s="88"/>
      <c r="I457" s="88"/>
      <c r="J457" s="88"/>
      <c r="K457" s="88"/>
      <c r="L457" s="88"/>
      <c r="M457" s="88"/>
      <c r="N457" s="88"/>
      <c r="O457" s="88"/>
      <c r="P457" s="88"/>
      <c r="Q457" s="88"/>
      <c r="R457" s="88"/>
      <c r="S457" s="88"/>
      <c r="T457" s="88"/>
      <c r="U457" s="88"/>
      <c r="V457" s="88"/>
      <c r="W457" s="88"/>
      <c r="X457" s="88"/>
      <c r="Y457" s="88"/>
      <c r="Z457" s="88"/>
      <c r="AA457" s="88"/>
      <c r="AB457" s="88"/>
      <c r="AC457" s="88"/>
      <c r="AD457" s="88"/>
      <c r="AE457" s="88"/>
      <c r="AF457" s="88"/>
      <c r="AG457" s="88"/>
      <c r="AH457" s="88"/>
      <c r="AI457" s="88"/>
      <c r="AJ457" s="88"/>
      <c r="AK457" s="88"/>
      <c r="AL457" s="88"/>
      <c r="AM457" s="88"/>
      <c r="AN457" s="88"/>
      <c r="AO457" s="88"/>
      <c r="AP457" s="88"/>
      <c r="AQ457" s="88"/>
      <c r="AR457" s="88"/>
      <c r="AS457" s="88"/>
      <c r="AT457" s="88"/>
      <c r="AU457" s="88"/>
      <c r="AV457" s="88"/>
      <c r="AW457" s="88"/>
      <c r="AX457" s="88"/>
      <c r="AY457" s="88"/>
      <c r="AZ457" s="88"/>
      <c r="BA457" s="88"/>
      <c r="BB457" s="88"/>
      <c r="BC457" s="88"/>
      <c r="BD457" s="88"/>
      <c r="BE457" s="88"/>
      <c r="BF457" s="88"/>
      <c r="BG457" s="88"/>
      <c r="BH457" s="88"/>
    </row>
    <row r="458" spans="1:60" s="91" customFormat="1" ht="34.5" customHeight="1" x14ac:dyDescent="0.2">
      <c r="A458" s="100"/>
      <c r="B458" s="101"/>
      <c r="C458" s="101"/>
      <c r="D458" s="102"/>
      <c r="E458" s="63"/>
      <c r="F458" s="103"/>
      <c r="G458" s="88"/>
      <c r="H458" s="88"/>
      <c r="I458" s="88"/>
      <c r="J458" s="88"/>
      <c r="K458" s="88"/>
      <c r="L458" s="88"/>
      <c r="M458" s="88"/>
      <c r="N458" s="88"/>
      <c r="O458" s="88"/>
      <c r="P458" s="88"/>
      <c r="Q458" s="88"/>
      <c r="R458" s="88"/>
      <c r="S458" s="88"/>
      <c r="T458" s="88"/>
      <c r="U458" s="88"/>
      <c r="V458" s="88"/>
      <c r="W458" s="88"/>
      <c r="X458" s="88"/>
      <c r="Y458" s="88"/>
      <c r="Z458" s="88"/>
      <c r="AA458" s="88"/>
      <c r="AB458" s="88"/>
      <c r="AC458" s="88"/>
      <c r="AD458" s="88"/>
      <c r="AE458" s="88"/>
      <c r="AF458" s="88"/>
      <c r="AG458" s="88"/>
      <c r="AH458" s="88"/>
      <c r="AI458" s="88"/>
      <c r="AJ458" s="88"/>
      <c r="AK458" s="88"/>
      <c r="AL458" s="88"/>
      <c r="AM458" s="88"/>
      <c r="AN458" s="88"/>
      <c r="AO458" s="88"/>
      <c r="AP458" s="88"/>
      <c r="AQ458" s="88"/>
      <c r="AR458" s="88"/>
      <c r="AS458" s="88"/>
      <c r="AT458" s="88"/>
      <c r="AU458" s="88"/>
      <c r="AV458" s="88"/>
      <c r="AW458" s="88"/>
      <c r="AX458" s="88"/>
      <c r="AY458" s="88"/>
      <c r="AZ458" s="88"/>
      <c r="BA458" s="88"/>
      <c r="BB458" s="88"/>
      <c r="BC458" s="88"/>
      <c r="BD458" s="88"/>
      <c r="BE458" s="88"/>
      <c r="BF458" s="88"/>
      <c r="BG458" s="88"/>
      <c r="BH458" s="88"/>
    </row>
    <row r="459" spans="1:60" s="91" customFormat="1" ht="34.5" customHeight="1" x14ac:dyDescent="0.2">
      <c r="A459" s="100"/>
      <c r="B459" s="101"/>
      <c r="C459" s="101"/>
      <c r="D459" s="102"/>
      <c r="E459" s="63"/>
      <c r="F459" s="103"/>
      <c r="G459" s="88"/>
      <c r="H459" s="88"/>
      <c r="I459" s="88"/>
      <c r="J459" s="88"/>
      <c r="K459" s="88"/>
      <c r="L459" s="88"/>
      <c r="M459" s="88"/>
      <c r="N459" s="88"/>
      <c r="O459" s="88"/>
      <c r="P459" s="88"/>
      <c r="Q459" s="88"/>
      <c r="R459" s="88"/>
      <c r="S459" s="88"/>
      <c r="T459" s="88"/>
      <c r="U459" s="88"/>
      <c r="V459" s="88"/>
      <c r="W459" s="88"/>
      <c r="X459" s="88"/>
      <c r="Y459" s="88"/>
      <c r="Z459" s="88"/>
      <c r="AA459" s="88"/>
      <c r="AB459" s="88"/>
      <c r="AC459" s="88"/>
      <c r="AD459" s="88"/>
      <c r="AE459" s="88"/>
      <c r="AF459" s="88"/>
      <c r="AG459" s="88"/>
      <c r="AH459" s="88"/>
      <c r="AI459" s="88"/>
      <c r="AJ459" s="88"/>
      <c r="AK459" s="88"/>
      <c r="AL459" s="88"/>
      <c r="AM459" s="88"/>
      <c r="AN459" s="88"/>
      <c r="AO459" s="88"/>
      <c r="AP459" s="88"/>
      <c r="AQ459" s="88"/>
      <c r="AR459" s="88"/>
      <c r="AS459" s="88"/>
      <c r="AT459" s="88"/>
      <c r="AU459" s="88"/>
      <c r="AV459" s="88"/>
      <c r="AW459" s="88"/>
      <c r="AX459" s="88"/>
      <c r="AY459" s="88"/>
      <c r="AZ459" s="88"/>
      <c r="BA459" s="88"/>
      <c r="BB459" s="88"/>
      <c r="BC459" s="88"/>
      <c r="BD459" s="88"/>
      <c r="BE459" s="88"/>
      <c r="BF459" s="88"/>
      <c r="BG459" s="88"/>
      <c r="BH459" s="88"/>
    </row>
    <row r="460" spans="1:60" s="91" customFormat="1" ht="34.5" customHeight="1" x14ac:dyDescent="0.2">
      <c r="A460" s="100"/>
      <c r="B460" s="101"/>
      <c r="C460" s="101"/>
      <c r="D460" s="102"/>
      <c r="E460" s="63"/>
      <c r="F460" s="103"/>
      <c r="G460" s="88"/>
      <c r="H460" s="88"/>
      <c r="I460" s="88"/>
      <c r="J460" s="88"/>
      <c r="K460" s="88"/>
      <c r="L460" s="88"/>
      <c r="M460" s="88"/>
      <c r="N460" s="88"/>
      <c r="O460" s="88"/>
      <c r="P460" s="88"/>
      <c r="Q460" s="88"/>
      <c r="R460" s="88"/>
      <c r="S460" s="88"/>
      <c r="T460" s="88"/>
      <c r="U460" s="88"/>
      <c r="V460" s="88"/>
      <c r="W460" s="88"/>
      <c r="X460" s="88"/>
      <c r="Y460" s="88"/>
      <c r="Z460" s="88"/>
      <c r="AA460" s="88"/>
      <c r="AB460" s="88"/>
      <c r="AC460" s="88"/>
      <c r="AD460" s="88"/>
      <c r="AE460" s="88"/>
      <c r="AF460" s="88"/>
      <c r="AG460" s="88"/>
      <c r="AH460" s="88"/>
      <c r="AI460" s="88"/>
      <c r="AJ460" s="88"/>
      <c r="AK460" s="88"/>
      <c r="AL460" s="88"/>
      <c r="AM460" s="88"/>
      <c r="AN460" s="88"/>
      <c r="AO460" s="88"/>
      <c r="AP460" s="88"/>
      <c r="AQ460" s="88"/>
      <c r="AR460" s="88"/>
      <c r="AS460" s="88"/>
      <c r="AT460" s="88"/>
      <c r="AU460" s="88"/>
      <c r="AV460" s="88"/>
      <c r="AW460" s="88"/>
      <c r="AX460" s="88"/>
      <c r="AY460" s="88"/>
      <c r="AZ460" s="88"/>
      <c r="BA460" s="88"/>
      <c r="BB460" s="88"/>
      <c r="BC460" s="88"/>
      <c r="BD460" s="88"/>
      <c r="BE460" s="88"/>
      <c r="BF460" s="88"/>
      <c r="BG460" s="88"/>
      <c r="BH460" s="88"/>
    </row>
    <row r="461" spans="1:60" s="91" customFormat="1" ht="34.5" customHeight="1" x14ac:dyDescent="0.2">
      <c r="A461" s="100"/>
      <c r="B461" s="101"/>
      <c r="C461" s="101"/>
      <c r="D461" s="102"/>
      <c r="E461" s="63"/>
      <c r="F461" s="103"/>
      <c r="G461" s="88"/>
      <c r="H461" s="88"/>
      <c r="I461" s="88"/>
      <c r="J461" s="88"/>
      <c r="K461" s="88"/>
      <c r="L461" s="88"/>
      <c r="M461" s="88"/>
      <c r="N461" s="88"/>
      <c r="O461" s="88"/>
      <c r="P461" s="88"/>
      <c r="Q461" s="88"/>
      <c r="R461" s="88"/>
      <c r="S461" s="88"/>
      <c r="T461" s="88"/>
      <c r="U461" s="88"/>
      <c r="V461" s="88"/>
      <c r="W461" s="88"/>
      <c r="X461" s="88"/>
      <c r="Y461" s="88"/>
      <c r="Z461" s="88"/>
      <c r="AA461" s="88"/>
      <c r="AB461" s="88"/>
      <c r="AC461" s="88"/>
      <c r="AD461" s="88"/>
      <c r="AE461" s="88"/>
      <c r="AF461" s="88"/>
      <c r="AG461" s="88"/>
      <c r="AH461" s="88"/>
      <c r="AI461" s="88"/>
      <c r="AJ461" s="88"/>
      <c r="AK461" s="88"/>
      <c r="AL461" s="88"/>
      <c r="AM461" s="88"/>
      <c r="AN461" s="88"/>
      <c r="AO461" s="88"/>
      <c r="AP461" s="88"/>
      <c r="AQ461" s="88"/>
      <c r="AR461" s="88"/>
      <c r="AS461" s="88"/>
      <c r="AT461" s="88"/>
      <c r="AU461" s="88"/>
      <c r="AV461" s="88"/>
      <c r="AW461" s="88"/>
      <c r="AX461" s="88"/>
      <c r="AY461" s="88"/>
      <c r="AZ461" s="88"/>
      <c r="BA461" s="88"/>
      <c r="BB461" s="88"/>
      <c r="BC461" s="88"/>
      <c r="BD461" s="88"/>
      <c r="BE461" s="88"/>
      <c r="BF461" s="88"/>
      <c r="BG461" s="88"/>
      <c r="BH461" s="88"/>
    </row>
    <row r="462" spans="1:60" s="91" customFormat="1" ht="34.5" customHeight="1" x14ac:dyDescent="0.2">
      <c r="A462" s="100"/>
      <c r="B462" s="101"/>
      <c r="C462" s="101"/>
      <c r="D462" s="102"/>
      <c r="E462" s="63"/>
      <c r="F462" s="103"/>
      <c r="G462" s="88"/>
      <c r="H462" s="88"/>
      <c r="I462" s="88"/>
      <c r="J462" s="88"/>
      <c r="K462" s="88"/>
      <c r="L462" s="88"/>
      <c r="M462" s="88"/>
      <c r="N462" s="88"/>
      <c r="O462" s="88"/>
      <c r="P462" s="88"/>
      <c r="Q462" s="88"/>
      <c r="R462" s="88"/>
      <c r="S462" s="88"/>
      <c r="T462" s="88"/>
      <c r="U462" s="88"/>
      <c r="V462" s="88"/>
      <c r="W462" s="88"/>
      <c r="X462" s="88"/>
      <c r="Y462" s="88"/>
      <c r="Z462" s="88"/>
      <c r="AA462" s="88"/>
      <c r="AB462" s="88"/>
      <c r="AC462" s="88"/>
      <c r="AD462" s="88"/>
      <c r="AE462" s="88"/>
      <c r="AF462" s="88"/>
      <c r="AG462" s="88"/>
      <c r="AH462" s="88"/>
      <c r="AI462" s="88"/>
      <c r="AJ462" s="88"/>
      <c r="AK462" s="88"/>
      <c r="AL462" s="88"/>
      <c r="AM462" s="88"/>
      <c r="AN462" s="88"/>
      <c r="AO462" s="88"/>
      <c r="AP462" s="88"/>
      <c r="AQ462" s="88"/>
      <c r="AR462" s="88"/>
      <c r="AS462" s="88"/>
      <c r="AT462" s="88"/>
      <c r="AU462" s="88"/>
      <c r="AV462" s="88"/>
      <c r="AW462" s="88"/>
      <c r="AX462" s="88"/>
      <c r="AY462" s="88"/>
      <c r="AZ462" s="88"/>
      <c r="BA462" s="88"/>
      <c r="BB462" s="88"/>
      <c r="BC462" s="88"/>
      <c r="BD462" s="88"/>
      <c r="BE462" s="88"/>
      <c r="BF462" s="88"/>
      <c r="BG462" s="88"/>
      <c r="BH462" s="88"/>
    </row>
    <row r="463" spans="1:60" s="91" customFormat="1" ht="34.5" customHeight="1" x14ac:dyDescent="0.2">
      <c r="A463" s="100"/>
      <c r="B463" s="101"/>
      <c r="C463" s="101"/>
      <c r="D463" s="102"/>
      <c r="E463" s="63"/>
      <c r="F463" s="103"/>
      <c r="G463" s="88"/>
      <c r="H463" s="88"/>
      <c r="I463" s="88"/>
      <c r="J463" s="88"/>
      <c r="K463" s="88"/>
      <c r="L463" s="88"/>
      <c r="M463" s="88"/>
      <c r="N463" s="88"/>
      <c r="O463" s="88"/>
      <c r="P463" s="88"/>
      <c r="Q463" s="88"/>
      <c r="R463" s="88"/>
      <c r="S463" s="88"/>
      <c r="T463" s="88"/>
      <c r="U463" s="88"/>
      <c r="V463" s="88"/>
      <c r="W463" s="88"/>
      <c r="X463" s="88"/>
      <c r="Y463" s="88"/>
      <c r="Z463" s="88"/>
      <c r="AA463" s="88"/>
      <c r="AB463" s="88"/>
      <c r="AC463" s="88"/>
      <c r="AD463" s="88"/>
      <c r="AE463" s="88"/>
      <c r="AF463" s="88"/>
      <c r="AG463" s="88"/>
      <c r="AH463" s="88"/>
      <c r="AI463" s="88"/>
      <c r="AJ463" s="88"/>
      <c r="AK463" s="88"/>
      <c r="AL463" s="88"/>
      <c r="AM463" s="88"/>
      <c r="AN463" s="88"/>
      <c r="AO463" s="88"/>
      <c r="AP463" s="88"/>
      <c r="AQ463" s="88"/>
      <c r="AR463" s="88"/>
      <c r="AS463" s="88"/>
      <c r="AT463" s="88"/>
      <c r="AU463" s="88"/>
      <c r="AV463" s="88"/>
      <c r="AW463" s="88"/>
      <c r="AX463" s="88"/>
      <c r="AY463" s="88"/>
      <c r="AZ463" s="88"/>
      <c r="BA463" s="88"/>
      <c r="BB463" s="88"/>
      <c r="BC463" s="88"/>
      <c r="BD463" s="88"/>
      <c r="BE463" s="88"/>
      <c r="BF463" s="88"/>
      <c r="BG463" s="88"/>
      <c r="BH463" s="88"/>
    </row>
    <row r="464" spans="1:60" s="91" customFormat="1" ht="34.5" customHeight="1" x14ac:dyDescent="0.2">
      <c r="A464" s="100"/>
      <c r="B464" s="101"/>
      <c r="C464" s="101"/>
      <c r="D464" s="102"/>
      <c r="E464" s="63"/>
      <c r="F464" s="103"/>
      <c r="G464" s="88"/>
      <c r="H464" s="88"/>
      <c r="I464" s="88"/>
      <c r="J464" s="88"/>
      <c r="K464" s="88"/>
      <c r="L464" s="88"/>
      <c r="M464" s="88"/>
      <c r="N464" s="88"/>
      <c r="O464" s="88"/>
      <c r="P464" s="88"/>
      <c r="Q464" s="88"/>
      <c r="R464" s="88"/>
      <c r="S464" s="88"/>
      <c r="T464" s="88"/>
      <c r="U464" s="88"/>
      <c r="V464" s="88"/>
      <c r="W464" s="88"/>
      <c r="X464" s="88"/>
      <c r="Y464" s="88"/>
      <c r="Z464" s="88"/>
      <c r="AA464" s="88"/>
      <c r="AB464" s="88"/>
      <c r="AC464" s="88"/>
      <c r="AD464" s="88"/>
      <c r="AE464" s="88"/>
      <c r="AF464" s="88"/>
      <c r="AG464" s="88"/>
      <c r="AH464" s="88"/>
      <c r="AI464" s="88"/>
      <c r="AJ464" s="88"/>
      <c r="AK464" s="88"/>
      <c r="AL464" s="88"/>
      <c r="AM464" s="88"/>
      <c r="AN464" s="88"/>
      <c r="AO464" s="88"/>
      <c r="AP464" s="88"/>
      <c r="AQ464" s="88"/>
      <c r="AR464" s="88"/>
      <c r="AS464" s="88"/>
      <c r="AT464" s="88"/>
      <c r="AU464" s="88"/>
      <c r="AV464" s="88"/>
      <c r="AW464" s="88"/>
      <c r="AX464" s="88"/>
      <c r="AY464" s="88"/>
      <c r="AZ464" s="88"/>
      <c r="BA464" s="88"/>
      <c r="BB464" s="88"/>
      <c r="BC464" s="88"/>
      <c r="BD464" s="88"/>
      <c r="BE464" s="88"/>
      <c r="BF464" s="88"/>
      <c r="BG464" s="88"/>
      <c r="BH464" s="88"/>
    </row>
    <row r="465" spans="1:60" s="91" customFormat="1" ht="34.5" customHeight="1" x14ac:dyDescent="0.2">
      <c r="A465" s="100"/>
      <c r="B465" s="101"/>
      <c r="C465" s="101"/>
      <c r="D465" s="102"/>
      <c r="E465" s="63"/>
      <c r="F465" s="103"/>
      <c r="G465" s="88"/>
      <c r="H465" s="88"/>
      <c r="I465" s="88"/>
      <c r="J465" s="88"/>
      <c r="K465" s="88"/>
      <c r="L465" s="88"/>
      <c r="M465" s="88"/>
      <c r="N465" s="88"/>
      <c r="O465" s="88"/>
      <c r="P465" s="88"/>
      <c r="Q465" s="88"/>
      <c r="R465" s="88"/>
      <c r="S465" s="88"/>
      <c r="T465" s="88"/>
      <c r="U465" s="88"/>
      <c r="V465" s="88"/>
      <c r="W465" s="88"/>
      <c r="X465" s="88"/>
      <c r="Y465" s="88"/>
      <c r="Z465" s="88"/>
      <c r="AA465" s="88"/>
      <c r="AB465" s="88"/>
      <c r="AC465" s="88"/>
      <c r="AD465" s="88"/>
      <c r="AE465" s="88"/>
      <c r="AF465" s="88"/>
      <c r="AG465" s="88"/>
      <c r="AH465" s="88"/>
      <c r="AI465" s="88"/>
      <c r="AJ465" s="88"/>
      <c r="AK465" s="88"/>
      <c r="AL465" s="88"/>
      <c r="AM465" s="88"/>
      <c r="AN465" s="88"/>
      <c r="AO465" s="88"/>
      <c r="AP465" s="88"/>
      <c r="AQ465" s="88"/>
      <c r="AR465" s="88"/>
      <c r="AS465" s="88"/>
      <c r="AT465" s="88"/>
      <c r="AU465" s="88"/>
      <c r="AV465" s="88"/>
      <c r="AW465" s="88"/>
      <c r="AX465" s="88"/>
      <c r="AY465" s="88"/>
      <c r="AZ465" s="88"/>
      <c r="BA465" s="88"/>
      <c r="BB465" s="88"/>
      <c r="BC465" s="88"/>
      <c r="BD465" s="88"/>
      <c r="BE465" s="88"/>
      <c r="BF465" s="88"/>
      <c r="BG465" s="88"/>
      <c r="BH465" s="88"/>
    </row>
    <row r="466" spans="1:60" s="91" customFormat="1" ht="34.5" customHeight="1" x14ac:dyDescent="0.2">
      <c r="A466" s="100"/>
      <c r="B466" s="101"/>
      <c r="C466" s="101"/>
      <c r="D466" s="102"/>
      <c r="E466" s="63"/>
      <c r="F466" s="103"/>
      <c r="G466" s="88"/>
      <c r="H466" s="88"/>
      <c r="I466" s="88"/>
      <c r="J466" s="88"/>
      <c r="K466" s="88"/>
      <c r="L466" s="88"/>
      <c r="M466" s="88"/>
      <c r="N466" s="88"/>
      <c r="O466" s="88"/>
      <c r="P466" s="88"/>
      <c r="Q466" s="88"/>
      <c r="R466" s="88"/>
      <c r="S466" s="88"/>
      <c r="T466" s="88"/>
      <c r="U466" s="88"/>
      <c r="V466" s="88"/>
      <c r="W466" s="88"/>
      <c r="X466" s="88"/>
      <c r="Y466" s="88"/>
      <c r="Z466" s="88"/>
      <c r="AA466" s="88"/>
      <c r="AB466" s="88"/>
      <c r="AC466" s="88"/>
      <c r="AD466" s="88"/>
      <c r="AE466" s="88"/>
      <c r="AF466" s="88"/>
      <c r="AG466" s="88"/>
      <c r="AH466" s="88"/>
      <c r="AI466" s="88"/>
      <c r="AJ466" s="88"/>
      <c r="AK466" s="88"/>
      <c r="AL466" s="88"/>
      <c r="AM466" s="88"/>
      <c r="AN466" s="88"/>
      <c r="AO466" s="88"/>
      <c r="AP466" s="88"/>
      <c r="AQ466" s="88"/>
      <c r="AR466" s="88"/>
      <c r="AS466" s="88"/>
      <c r="AT466" s="88"/>
      <c r="AU466" s="88"/>
      <c r="AV466" s="88"/>
      <c r="AW466" s="88"/>
      <c r="AX466" s="88"/>
      <c r="AY466" s="88"/>
      <c r="AZ466" s="88"/>
      <c r="BA466" s="88"/>
      <c r="BB466" s="88"/>
      <c r="BC466" s="88"/>
      <c r="BD466" s="88"/>
      <c r="BE466" s="88"/>
      <c r="BF466" s="88"/>
      <c r="BG466" s="88"/>
      <c r="BH466" s="88"/>
    </row>
    <row r="467" spans="1:60" s="91" customFormat="1" ht="34.5" customHeight="1" x14ac:dyDescent="0.2">
      <c r="A467" s="100"/>
      <c r="B467" s="101"/>
      <c r="C467" s="101"/>
      <c r="D467" s="102"/>
      <c r="E467" s="63"/>
      <c r="F467" s="103"/>
      <c r="G467" s="88"/>
      <c r="H467" s="88"/>
      <c r="I467" s="88"/>
      <c r="J467" s="88"/>
      <c r="K467" s="88"/>
      <c r="L467" s="88"/>
      <c r="M467" s="88"/>
      <c r="N467" s="88"/>
      <c r="O467" s="88"/>
      <c r="P467" s="88"/>
      <c r="Q467" s="88"/>
      <c r="R467" s="88"/>
      <c r="S467" s="88"/>
      <c r="T467" s="88"/>
      <c r="U467" s="88"/>
      <c r="V467" s="88"/>
      <c r="W467" s="88"/>
      <c r="X467" s="88"/>
      <c r="Y467" s="88"/>
      <c r="Z467" s="88"/>
      <c r="AA467" s="88"/>
      <c r="AB467" s="88"/>
      <c r="AC467" s="88"/>
      <c r="AD467" s="88"/>
      <c r="AE467" s="88"/>
      <c r="AF467" s="88"/>
      <c r="AG467" s="88"/>
      <c r="AH467" s="88"/>
      <c r="AI467" s="88"/>
      <c r="AJ467" s="88"/>
      <c r="AK467" s="88"/>
      <c r="AL467" s="88"/>
      <c r="AM467" s="88"/>
      <c r="AN467" s="88"/>
      <c r="AO467" s="88"/>
      <c r="AP467" s="88"/>
      <c r="AQ467" s="88"/>
      <c r="AR467" s="88"/>
      <c r="AS467" s="88"/>
      <c r="AT467" s="88"/>
      <c r="AU467" s="88"/>
      <c r="AV467" s="88"/>
      <c r="AW467" s="88"/>
      <c r="AX467" s="88"/>
      <c r="AY467" s="88"/>
      <c r="AZ467" s="88"/>
      <c r="BA467" s="88"/>
      <c r="BB467" s="88"/>
      <c r="BC467" s="88"/>
      <c r="BD467" s="88"/>
      <c r="BE467" s="88"/>
      <c r="BF467" s="88"/>
      <c r="BG467" s="88"/>
      <c r="BH467" s="88"/>
    </row>
    <row r="468" spans="1:60" s="91" customFormat="1" ht="34.5" customHeight="1" x14ac:dyDescent="0.2">
      <c r="A468" s="100"/>
      <c r="B468" s="101"/>
      <c r="C468" s="101"/>
      <c r="D468" s="102"/>
      <c r="E468" s="63"/>
      <c r="F468" s="103"/>
      <c r="G468" s="88"/>
      <c r="H468" s="88"/>
      <c r="I468" s="88"/>
      <c r="J468" s="88"/>
      <c r="K468" s="88"/>
      <c r="L468" s="88"/>
      <c r="M468" s="88"/>
      <c r="N468" s="88"/>
      <c r="O468" s="88"/>
      <c r="P468" s="88"/>
      <c r="Q468" s="88"/>
      <c r="R468" s="88"/>
      <c r="S468" s="88"/>
      <c r="T468" s="88"/>
      <c r="U468" s="88"/>
      <c r="V468" s="88"/>
      <c r="W468" s="88"/>
      <c r="X468" s="88"/>
      <c r="Y468" s="88"/>
      <c r="Z468" s="88"/>
      <c r="AA468" s="88"/>
      <c r="AB468" s="88"/>
      <c r="AC468" s="88"/>
      <c r="AD468" s="88"/>
      <c r="AE468" s="88"/>
      <c r="AF468" s="88"/>
      <c r="AG468" s="88"/>
      <c r="AH468" s="88"/>
      <c r="AI468" s="88"/>
      <c r="AJ468" s="88"/>
      <c r="AK468" s="88"/>
      <c r="AL468" s="88"/>
      <c r="AM468" s="88"/>
      <c r="AN468" s="88"/>
      <c r="AO468" s="88"/>
      <c r="AP468" s="88"/>
      <c r="AQ468" s="88"/>
      <c r="AR468" s="88"/>
      <c r="AS468" s="88"/>
      <c r="AT468" s="88"/>
      <c r="AU468" s="88"/>
      <c r="AV468" s="88"/>
      <c r="AW468" s="88"/>
      <c r="AX468" s="88"/>
      <c r="AY468" s="88"/>
      <c r="AZ468" s="88"/>
      <c r="BA468" s="88"/>
      <c r="BB468" s="88"/>
      <c r="BC468" s="88"/>
      <c r="BD468" s="88"/>
      <c r="BE468" s="88"/>
      <c r="BF468" s="88"/>
      <c r="BG468" s="88"/>
      <c r="BH468" s="88"/>
    </row>
    <row r="469" spans="1:60" s="91" customFormat="1" ht="34.5" customHeight="1" x14ac:dyDescent="0.2">
      <c r="A469" s="100"/>
      <c r="B469" s="101"/>
      <c r="C469" s="101"/>
      <c r="D469" s="102"/>
      <c r="E469" s="63"/>
      <c r="F469" s="103"/>
      <c r="G469" s="88"/>
      <c r="H469" s="88"/>
      <c r="I469" s="88"/>
      <c r="J469" s="88"/>
      <c r="K469" s="88"/>
      <c r="L469" s="88"/>
      <c r="M469" s="88"/>
      <c r="N469" s="88"/>
      <c r="O469" s="88"/>
      <c r="P469" s="88"/>
      <c r="Q469" s="88"/>
      <c r="R469" s="88"/>
      <c r="S469" s="88"/>
      <c r="T469" s="88"/>
      <c r="U469" s="88"/>
      <c r="V469" s="88"/>
      <c r="W469" s="88"/>
      <c r="X469" s="88"/>
      <c r="Y469" s="88"/>
      <c r="Z469" s="88"/>
      <c r="AA469" s="88"/>
      <c r="AB469" s="88"/>
      <c r="AC469" s="88"/>
      <c r="AD469" s="88"/>
      <c r="AE469" s="88"/>
      <c r="AF469" s="88"/>
      <c r="AG469" s="88"/>
      <c r="AH469" s="88"/>
      <c r="AI469" s="88"/>
      <c r="AJ469" s="88"/>
      <c r="AK469" s="88"/>
      <c r="AL469" s="88"/>
      <c r="AM469" s="88"/>
      <c r="AN469" s="88"/>
      <c r="AO469" s="88"/>
      <c r="AP469" s="88"/>
      <c r="AQ469" s="88"/>
      <c r="AR469" s="88"/>
      <c r="AS469" s="88"/>
      <c r="AT469" s="88"/>
      <c r="AU469" s="88"/>
      <c r="AV469" s="88"/>
      <c r="AW469" s="88"/>
      <c r="AX469" s="88"/>
      <c r="AY469" s="88"/>
      <c r="AZ469" s="88"/>
      <c r="BA469" s="88"/>
      <c r="BB469" s="88"/>
      <c r="BC469" s="88"/>
      <c r="BD469" s="88"/>
      <c r="BE469" s="88"/>
      <c r="BF469" s="88"/>
      <c r="BG469" s="88"/>
      <c r="BH469" s="88"/>
    </row>
    <row r="470" spans="1:60" s="91" customFormat="1" ht="34.5" customHeight="1" x14ac:dyDescent="0.2">
      <c r="A470" s="100"/>
      <c r="B470" s="101"/>
      <c r="C470" s="101"/>
      <c r="D470" s="102"/>
      <c r="E470" s="63"/>
      <c r="F470" s="103"/>
      <c r="G470" s="88"/>
      <c r="H470" s="88"/>
      <c r="I470" s="88"/>
      <c r="J470" s="88"/>
      <c r="K470" s="88"/>
      <c r="L470" s="88"/>
      <c r="M470" s="88"/>
      <c r="N470" s="88"/>
      <c r="O470" s="88"/>
      <c r="P470" s="88"/>
      <c r="Q470" s="88"/>
      <c r="R470" s="88"/>
      <c r="S470" s="88"/>
      <c r="T470" s="88"/>
      <c r="U470" s="88"/>
      <c r="V470" s="88"/>
      <c r="W470" s="88"/>
      <c r="X470" s="88"/>
      <c r="Y470" s="88"/>
      <c r="Z470" s="88"/>
      <c r="AA470" s="88"/>
      <c r="AB470" s="88"/>
      <c r="AC470" s="88"/>
      <c r="AD470" s="88"/>
      <c r="AE470" s="88"/>
      <c r="AF470" s="88"/>
      <c r="AG470" s="88"/>
      <c r="AH470" s="88"/>
      <c r="AI470" s="88"/>
      <c r="AJ470" s="88"/>
      <c r="AK470" s="88"/>
      <c r="AL470" s="88"/>
      <c r="AM470" s="88"/>
      <c r="AN470" s="88"/>
      <c r="AO470" s="88"/>
      <c r="AP470" s="88"/>
      <c r="AQ470" s="88"/>
      <c r="AR470" s="88"/>
      <c r="AS470" s="88"/>
      <c r="AT470" s="88"/>
      <c r="AU470" s="88"/>
      <c r="AV470" s="88"/>
      <c r="AW470" s="88"/>
      <c r="AX470" s="88"/>
      <c r="AY470" s="88"/>
      <c r="AZ470" s="88"/>
      <c r="BA470" s="88"/>
      <c r="BB470" s="88"/>
      <c r="BC470" s="88"/>
      <c r="BD470" s="88"/>
      <c r="BE470" s="88"/>
      <c r="BF470" s="88"/>
      <c r="BG470" s="88"/>
      <c r="BH470" s="88"/>
    </row>
    <row r="471" spans="1:60" s="91" customFormat="1" ht="34.5" customHeight="1" x14ac:dyDescent="0.2">
      <c r="A471" s="100"/>
      <c r="B471" s="101"/>
      <c r="C471" s="101"/>
      <c r="D471" s="102"/>
      <c r="E471" s="63"/>
      <c r="F471" s="103"/>
      <c r="G471" s="88"/>
      <c r="H471" s="88"/>
      <c r="I471" s="88"/>
      <c r="J471" s="88"/>
      <c r="K471" s="88"/>
      <c r="L471" s="88"/>
      <c r="M471" s="88"/>
      <c r="N471" s="88"/>
      <c r="O471" s="88"/>
      <c r="P471" s="88"/>
      <c r="Q471" s="88"/>
      <c r="R471" s="88"/>
      <c r="S471" s="88"/>
      <c r="T471" s="88"/>
      <c r="U471" s="88"/>
      <c r="V471" s="88"/>
      <c r="W471" s="88"/>
      <c r="X471" s="88"/>
      <c r="Y471" s="88"/>
      <c r="Z471" s="88"/>
      <c r="AA471" s="88"/>
      <c r="AB471" s="88"/>
      <c r="AC471" s="88"/>
      <c r="AD471" s="88"/>
      <c r="AE471" s="88"/>
      <c r="AF471" s="88"/>
      <c r="AG471" s="88"/>
      <c r="AH471" s="88"/>
      <c r="AI471" s="88"/>
      <c r="AJ471" s="88"/>
      <c r="AK471" s="88"/>
      <c r="AL471" s="88"/>
      <c r="AM471" s="88"/>
      <c r="AN471" s="88"/>
      <c r="AO471" s="88"/>
      <c r="AP471" s="88"/>
      <c r="AQ471" s="88"/>
      <c r="AR471" s="88"/>
      <c r="AS471" s="88"/>
      <c r="AT471" s="88"/>
      <c r="AU471" s="88"/>
      <c r="AV471" s="88"/>
      <c r="AW471" s="88"/>
      <c r="AX471" s="88"/>
      <c r="AY471" s="88"/>
      <c r="AZ471" s="88"/>
      <c r="BA471" s="88"/>
      <c r="BB471" s="88"/>
      <c r="BC471" s="88"/>
      <c r="BD471" s="88"/>
      <c r="BE471" s="88"/>
      <c r="BF471" s="88"/>
      <c r="BG471" s="88"/>
      <c r="BH471" s="88"/>
    </row>
    <row r="472" spans="1:60" s="91" customFormat="1" ht="34.5" customHeight="1" x14ac:dyDescent="0.2">
      <c r="A472" s="100"/>
      <c r="B472" s="101"/>
      <c r="C472" s="101"/>
      <c r="D472" s="102"/>
      <c r="E472" s="63"/>
      <c r="F472" s="103"/>
      <c r="G472" s="88"/>
      <c r="H472" s="88"/>
      <c r="I472" s="88"/>
      <c r="J472" s="88"/>
      <c r="K472" s="88"/>
      <c r="L472" s="88"/>
      <c r="M472" s="88"/>
      <c r="N472" s="88"/>
      <c r="O472" s="88"/>
      <c r="P472" s="88"/>
      <c r="Q472" s="88"/>
      <c r="R472" s="88"/>
      <c r="S472" s="88"/>
      <c r="T472" s="88"/>
      <c r="U472" s="88"/>
      <c r="V472" s="88"/>
      <c r="W472" s="88"/>
      <c r="X472" s="88"/>
      <c r="Y472" s="88"/>
      <c r="Z472" s="88"/>
      <c r="AA472" s="88"/>
      <c r="AB472" s="88"/>
      <c r="AC472" s="88"/>
      <c r="AD472" s="88"/>
      <c r="AE472" s="88"/>
      <c r="AF472" s="88"/>
      <c r="AG472" s="88"/>
      <c r="AH472" s="88"/>
      <c r="AI472" s="88"/>
      <c r="AJ472" s="88"/>
      <c r="AK472" s="88"/>
      <c r="AL472" s="88"/>
      <c r="AM472" s="88"/>
      <c r="AN472" s="88"/>
      <c r="AO472" s="88"/>
      <c r="AP472" s="88"/>
      <c r="AQ472" s="88"/>
      <c r="AR472" s="88"/>
      <c r="AS472" s="88"/>
      <c r="AT472" s="88"/>
      <c r="AU472" s="88"/>
      <c r="AV472" s="88"/>
      <c r="AW472" s="88"/>
      <c r="AX472" s="88"/>
      <c r="AY472" s="88"/>
      <c r="AZ472" s="88"/>
      <c r="BA472" s="88"/>
      <c r="BB472" s="88"/>
      <c r="BC472" s="88"/>
      <c r="BD472" s="88"/>
      <c r="BE472" s="88"/>
      <c r="BF472" s="88"/>
      <c r="BG472" s="88"/>
      <c r="BH472" s="88"/>
    </row>
    <row r="473" spans="1:60" s="91" customFormat="1" ht="34.5" customHeight="1" x14ac:dyDescent="0.2">
      <c r="A473" s="100"/>
      <c r="B473" s="101"/>
      <c r="C473" s="101"/>
      <c r="D473" s="102"/>
      <c r="E473" s="63"/>
      <c r="F473" s="103"/>
      <c r="G473" s="88"/>
      <c r="H473" s="88"/>
      <c r="I473" s="88"/>
      <c r="J473" s="88"/>
      <c r="K473" s="88"/>
      <c r="L473" s="88"/>
      <c r="M473" s="88"/>
      <c r="N473" s="88"/>
      <c r="O473" s="88"/>
      <c r="P473" s="88"/>
      <c r="Q473" s="88"/>
      <c r="R473" s="88"/>
      <c r="S473" s="88"/>
      <c r="T473" s="88"/>
      <c r="U473" s="88"/>
      <c r="V473" s="88"/>
      <c r="W473" s="88"/>
      <c r="X473" s="88"/>
      <c r="Y473" s="88"/>
      <c r="Z473" s="88"/>
      <c r="AA473" s="88"/>
      <c r="AB473" s="88"/>
      <c r="AC473" s="88"/>
      <c r="AD473" s="88"/>
      <c r="AE473" s="88"/>
      <c r="AF473" s="88"/>
      <c r="AG473" s="88"/>
      <c r="AH473" s="88"/>
      <c r="AI473" s="88"/>
      <c r="AJ473" s="88"/>
      <c r="AK473" s="88"/>
      <c r="AL473" s="88"/>
      <c r="AM473" s="88"/>
      <c r="AN473" s="88"/>
      <c r="AO473" s="88"/>
      <c r="AP473" s="88"/>
      <c r="AQ473" s="88"/>
      <c r="AR473" s="88"/>
      <c r="AS473" s="88"/>
      <c r="AT473" s="88"/>
      <c r="AU473" s="88"/>
      <c r="AV473" s="88"/>
      <c r="AW473" s="88"/>
      <c r="AX473" s="88"/>
      <c r="AY473" s="88"/>
      <c r="AZ473" s="88"/>
      <c r="BA473" s="88"/>
      <c r="BB473" s="88"/>
      <c r="BC473" s="88"/>
      <c r="BD473" s="88"/>
      <c r="BE473" s="88"/>
      <c r="BF473" s="88"/>
      <c r="BG473" s="88"/>
      <c r="BH473" s="88"/>
    </row>
    <row r="474" spans="1:60" s="91" customFormat="1" ht="34.5" customHeight="1" x14ac:dyDescent="0.2">
      <c r="A474" s="100"/>
      <c r="B474" s="101"/>
      <c r="C474" s="101"/>
      <c r="D474" s="102"/>
      <c r="E474" s="63"/>
      <c r="F474" s="103"/>
      <c r="G474" s="88"/>
      <c r="H474" s="88"/>
      <c r="I474" s="88"/>
      <c r="J474" s="88"/>
      <c r="K474" s="88"/>
      <c r="L474" s="88"/>
      <c r="M474" s="88"/>
      <c r="N474" s="88"/>
      <c r="O474" s="88"/>
      <c r="P474" s="88"/>
      <c r="Q474" s="88"/>
      <c r="R474" s="88"/>
      <c r="S474" s="88"/>
      <c r="T474" s="88"/>
      <c r="U474" s="88"/>
      <c r="V474" s="88"/>
      <c r="W474" s="88"/>
      <c r="X474" s="88"/>
      <c r="Y474" s="88"/>
      <c r="Z474" s="88"/>
      <c r="AA474" s="88"/>
      <c r="AB474" s="88"/>
      <c r="AC474" s="88"/>
      <c r="AD474" s="88"/>
      <c r="AE474" s="88"/>
      <c r="AF474" s="88"/>
      <c r="AG474" s="88"/>
      <c r="AH474" s="88"/>
      <c r="AI474" s="88"/>
      <c r="AJ474" s="88"/>
      <c r="AK474" s="88"/>
      <c r="AL474" s="88"/>
      <c r="AM474" s="88"/>
      <c r="AN474" s="88"/>
      <c r="AO474" s="88"/>
      <c r="AP474" s="88"/>
      <c r="AQ474" s="88"/>
      <c r="AR474" s="88"/>
      <c r="AS474" s="88"/>
      <c r="AT474" s="88"/>
      <c r="AU474" s="88"/>
      <c r="AV474" s="88"/>
      <c r="AW474" s="88"/>
      <c r="AX474" s="88"/>
      <c r="AY474" s="88"/>
      <c r="AZ474" s="88"/>
      <c r="BA474" s="88"/>
      <c r="BB474" s="88"/>
      <c r="BC474" s="88"/>
      <c r="BD474" s="88"/>
      <c r="BE474" s="88"/>
      <c r="BF474" s="88"/>
      <c r="BG474" s="88"/>
      <c r="BH474" s="88"/>
    </row>
    <row r="475" spans="1:60" s="91" customFormat="1" ht="34.5" customHeight="1" x14ac:dyDescent="0.2">
      <c r="A475" s="100"/>
      <c r="B475" s="101"/>
      <c r="C475" s="101"/>
      <c r="D475" s="102"/>
      <c r="E475" s="63"/>
      <c r="F475" s="103"/>
      <c r="G475" s="88"/>
      <c r="H475" s="88"/>
      <c r="I475" s="88"/>
      <c r="J475" s="88"/>
      <c r="K475" s="88"/>
      <c r="L475" s="88"/>
      <c r="M475" s="88"/>
      <c r="N475" s="88"/>
      <c r="O475" s="88"/>
      <c r="P475" s="88"/>
      <c r="Q475" s="88"/>
      <c r="R475" s="88"/>
      <c r="S475" s="88"/>
      <c r="T475" s="88"/>
      <c r="U475" s="88"/>
      <c r="V475" s="88"/>
      <c r="W475" s="88"/>
      <c r="X475" s="88"/>
      <c r="Y475" s="88"/>
      <c r="Z475" s="88"/>
      <c r="AA475" s="88"/>
      <c r="AB475" s="88"/>
      <c r="AC475" s="88"/>
      <c r="AD475" s="88"/>
      <c r="AE475" s="88"/>
      <c r="AF475" s="88"/>
      <c r="AG475" s="88"/>
      <c r="AH475" s="88"/>
      <c r="AI475" s="88"/>
      <c r="AJ475" s="88"/>
      <c r="AK475" s="88"/>
      <c r="AL475" s="88"/>
      <c r="AM475" s="88"/>
      <c r="AN475" s="88"/>
      <c r="AO475" s="88"/>
      <c r="AP475" s="88"/>
      <c r="AQ475" s="88"/>
      <c r="AR475" s="88"/>
      <c r="AS475" s="88"/>
      <c r="AT475" s="88"/>
      <c r="AU475" s="88"/>
      <c r="AV475" s="88"/>
      <c r="AW475" s="88"/>
      <c r="AX475" s="88"/>
      <c r="AY475" s="88"/>
      <c r="AZ475" s="88"/>
      <c r="BA475" s="88"/>
      <c r="BB475" s="88"/>
      <c r="BC475" s="88"/>
      <c r="BD475" s="88"/>
      <c r="BE475" s="88"/>
      <c r="BF475" s="88"/>
      <c r="BG475" s="88"/>
      <c r="BH475" s="88"/>
    </row>
    <row r="476" spans="1:60" s="91" customFormat="1" ht="15" customHeight="1" x14ac:dyDescent="0.25">
      <c r="A476" s="1" t="s">
        <v>0</v>
      </c>
      <c r="B476" s="1"/>
      <c r="C476" s="1"/>
      <c r="D476" s="1"/>
      <c r="E476" s="1"/>
      <c r="F476" s="1"/>
      <c r="G476" s="88"/>
      <c r="H476" s="88"/>
      <c r="I476" s="88"/>
      <c r="J476" s="88"/>
      <c r="K476" s="88"/>
      <c r="L476" s="88"/>
      <c r="M476" s="88"/>
      <c r="N476" s="88"/>
      <c r="O476" s="88"/>
      <c r="P476" s="88"/>
      <c r="Q476" s="88"/>
      <c r="R476" s="88"/>
      <c r="S476" s="88"/>
      <c r="T476" s="88"/>
      <c r="U476" s="88"/>
      <c r="V476" s="88"/>
      <c r="W476" s="88"/>
      <c r="X476" s="88"/>
      <c r="Y476" s="88"/>
      <c r="Z476" s="88"/>
      <c r="AA476" s="88"/>
      <c r="AB476" s="88"/>
      <c r="AC476" s="88"/>
      <c r="AD476" s="88"/>
      <c r="AE476" s="88"/>
      <c r="AF476" s="88"/>
      <c r="AG476" s="88"/>
      <c r="AH476" s="88"/>
      <c r="AI476" s="88"/>
      <c r="AJ476" s="88"/>
      <c r="AK476" s="88"/>
      <c r="AL476" s="88"/>
      <c r="AM476" s="88"/>
      <c r="AN476" s="88"/>
      <c r="AO476" s="88"/>
      <c r="AP476" s="88"/>
      <c r="AQ476" s="88"/>
      <c r="AR476" s="88"/>
      <c r="AS476" s="88"/>
      <c r="AT476" s="88"/>
      <c r="AU476" s="88"/>
      <c r="AV476" s="88"/>
      <c r="AW476" s="88"/>
      <c r="AX476" s="88"/>
      <c r="AY476" s="88"/>
      <c r="AZ476" s="88"/>
      <c r="BA476" s="88"/>
      <c r="BB476" s="88"/>
      <c r="BC476" s="88"/>
      <c r="BD476" s="88"/>
      <c r="BE476" s="88"/>
      <c r="BF476" s="88"/>
      <c r="BG476" s="88"/>
      <c r="BH476" s="88"/>
    </row>
    <row r="477" spans="1:60" s="91" customFormat="1" ht="15" customHeight="1" x14ac:dyDescent="0.25">
      <c r="A477" s="1" t="s">
        <v>1</v>
      </c>
      <c r="B477" s="1"/>
      <c r="C477" s="1"/>
      <c r="D477" s="1"/>
      <c r="E477" s="1"/>
      <c r="F477" s="1"/>
      <c r="G477" s="88"/>
      <c r="H477" s="88"/>
      <c r="I477" s="88"/>
      <c r="J477" s="88"/>
      <c r="K477" s="88"/>
      <c r="L477" s="88"/>
      <c r="M477" s="88"/>
      <c r="N477" s="88"/>
      <c r="O477" s="88"/>
      <c r="P477" s="88"/>
      <c r="Q477" s="88"/>
      <c r="R477" s="88"/>
      <c r="S477" s="88"/>
      <c r="T477" s="88"/>
      <c r="U477" s="88"/>
      <c r="V477" s="88"/>
      <c r="W477" s="88"/>
      <c r="X477" s="88"/>
      <c r="Y477" s="88"/>
      <c r="Z477" s="88"/>
      <c r="AA477" s="88"/>
      <c r="AB477" s="88"/>
      <c r="AC477" s="88"/>
      <c r="AD477" s="88"/>
      <c r="AE477" s="88"/>
      <c r="AF477" s="88"/>
      <c r="AG477" s="88"/>
      <c r="AH477" s="88"/>
      <c r="AI477" s="88"/>
      <c r="AJ477" s="88"/>
      <c r="AK477" s="88"/>
      <c r="AL477" s="88"/>
      <c r="AM477" s="88"/>
      <c r="AN477" s="88"/>
      <c r="AO477" s="88"/>
      <c r="AP477" s="88"/>
      <c r="AQ477" s="88"/>
      <c r="AR477" s="88"/>
      <c r="AS477" s="88"/>
      <c r="AT477" s="88"/>
      <c r="AU477" s="88"/>
      <c r="AV477" s="88"/>
      <c r="AW477" s="88"/>
      <c r="AX477" s="88"/>
      <c r="AY477" s="88"/>
      <c r="AZ477" s="88"/>
      <c r="BA477" s="88"/>
      <c r="BB477" s="88"/>
      <c r="BC477" s="88"/>
      <c r="BD477" s="88"/>
      <c r="BE477" s="88"/>
      <c r="BF477" s="88"/>
      <c r="BG477" s="88"/>
      <c r="BH477" s="88"/>
    </row>
    <row r="478" spans="1:60" s="91" customFormat="1" ht="15" customHeight="1" x14ac:dyDescent="0.25">
      <c r="A478" s="4" t="s">
        <v>2</v>
      </c>
      <c r="B478" s="4"/>
      <c r="C478" s="4"/>
      <c r="D478" s="4"/>
      <c r="E478" s="4"/>
      <c r="F478" s="4"/>
      <c r="G478" s="88"/>
      <c r="H478" s="88"/>
      <c r="I478" s="88"/>
      <c r="J478" s="88"/>
      <c r="K478" s="88"/>
      <c r="L478" s="88"/>
      <c r="M478" s="88"/>
      <c r="N478" s="88"/>
      <c r="O478" s="88"/>
      <c r="P478" s="88"/>
      <c r="Q478" s="88"/>
      <c r="R478" s="88"/>
      <c r="S478" s="88"/>
      <c r="T478" s="88"/>
      <c r="U478" s="88"/>
      <c r="V478" s="88"/>
      <c r="W478" s="88"/>
      <c r="X478" s="88"/>
      <c r="Y478" s="88"/>
      <c r="Z478" s="88"/>
      <c r="AA478" s="88"/>
      <c r="AB478" s="88"/>
      <c r="AC478" s="88"/>
      <c r="AD478" s="88"/>
      <c r="AE478" s="88"/>
      <c r="AF478" s="88"/>
      <c r="AG478" s="88"/>
      <c r="AH478" s="88"/>
      <c r="AI478" s="88"/>
      <c r="AJ478" s="88"/>
      <c r="AK478" s="88"/>
      <c r="AL478" s="88"/>
      <c r="AM478" s="88"/>
      <c r="AN478" s="88"/>
      <c r="AO478" s="88"/>
      <c r="AP478" s="88"/>
      <c r="AQ478" s="88"/>
      <c r="AR478" s="88"/>
      <c r="AS478" s="88"/>
      <c r="AT478" s="88"/>
      <c r="AU478" s="88"/>
      <c r="AV478" s="88"/>
      <c r="AW478" s="88"/>
      <c r="AX478" s="88"/>
      <c r="AY478" s="88"/>
      <c r="AZ478" s="88"/>
      <c r="BA478" s="88"/>
      <c r="BB478" s="88"/>
      <c r="BC478" s="88"/>
      <c r="BD478" s="88"/>
      <c r="BE478" s="88"/>
      <c r="BF478" s="88"/>
      <c r="BG478" s="88"/>
      <c r="BH478" s="88"/>
    </row>
    <row r="479" spans="1:60" s="91" customFormat="1" ht="15" customHeight="1" x14ac:dyDescent="0.25">
      <c r="A479" s="4" t="s">
        <v>3</v>
      </c>
      <c r="B479" s="4"/>
      <c r="C479" s="4"/>
      <c r="D479" s="4"/>
      <c r="E479" s="4"/>
      <c r="F479" s="4"/>
      <c r="G479" s="88"/>
      <c r="H479" s="88"/>
      <c r="I479" s="88"/>
      <c r="J479" s="88"/>
      <c r="K479" s="88"/>
      <c r="L479" s="88"/>
      <c r="M479" s="88"/>
      <c r="N479" s="88"/>
      <c r="O479" s="88"/>
      <c r="P479" s="88"/>
      <c r="Q479" s="88"/>
      <c r="R479" s="88"/>
      <c r="S479" s="88"/>
      <c r="T479" s="88"/>
      <c r="U479" s="88"/>
      <c r="V479" s="88"/>
      <c r="W479" s="88"/>
      <c r="X479" s="88"/>
      <c r="Y479" s="88"/>
      <c r="Z479" s="88"/>
      <c r="AA479" s="88"/>
      <c r="AB479" s="88"/>
      <c r="AC479" s="88"/>
      <c r="AD479" s="88"/>
      <c r="AE479" s="88"/>
      <c r="AF479" s="88"/>
      <c r="AG479" s="88"/>
      <c r="AH479" s="88"/>
      <c r="AI479" s="88"/>
      <c r="AJ479" s="88"/>
      <c r="AK479" s="88"/>
      <c r="AL479" s="88"/>
      <c r="AM479" s="88"/>
      <c r="AN479" s="88"/>
      <c r="AO479" s="88"/>
      <c r="AP479" s="88"/>
      <c r="AQ479" s="88"/>
      <c r="AR479" s="88"/>
      <c r="AS479" s="88"/>
      <c r="AT479" s="88"/>
      <c r="AU479" s="88"/>
      <c r="AV479" s="88"/>
      <c r="AW479" s="88"/>
      <c r="AX479" s="88"/>
      <c r="AY479" s="88"/>
      <c r="AZ479" s="88"/>
      <c r="BA479" s="88"/>
      <c r="BB479" s="88"/>
      <c r="BC479" s="88"/>
      <c r="BD479" s="88"/>
      <c r="BE479" s="88"/>
      <c r="BF479" s="88"/>
      <c r="BG479" s="88"/>
      <c r="BH479" s="88"/>
    </row>
    <row r="480" spans="1:60" s="91" customFormat="1" ht="15" customHeight="1" x14ac:dyDescent="0.25">
      <c r="A480" s="5"/>
      <c r="B480" s="6"/>
      <c r="C480" s="7"/>
      <c r="D480" s="8"/>
      <c r="E480" s="9"/>
      <c r="F480" s="10"/>
      <c r="G480" s="88"/>
      <c r="H480" s="88"/>
      <c r="I480" s="88"/>
      <c r="J480" s="88"/>
      <c r="K480" s="88"/>
      <c r="L480" s="88"/>
      <c r="M480" s="88"/>
      <c r="N480" s="88"/>
      <c r="O480" s="88"/>
      <c r="P480" s="88"/>
      <c r="Q480" s="88"/>
      <c r="R480" s="88"/>
      <c r="S480" s="88"/>
      <c r="T480" s="88"/>
      <c r="U480" s="88"/>
      <c r="V480" s="88"/>
      <c r="W480" s="88"/>
      <c r="X480" s="88"/>
      <c r="Y480" s="88"/>
      <c r="Z480" s="88"/>
      <c r="AA480" s="88"/>
      <c r="AB480" s="88"/>
      <c r="AC480" s="88"/>
      <c r="AD480" s="88"/>
      <c r="AE480" s="88"/>
      <c r="AF480" s="88"/>
      <c r="AG480" s="88"/>
      <c r="AH480" s="88"/>
      <c r="AI480" s="88"/>
      <c r="AJ480" s="88"/>
      <c r="AK480" s="88"/>
      <c r="AL480" s="88"/>
      <c r="AM480" s="88"/>
      <c r="AN480" s="88"/>
      <c r="AO480" s="88"/>
      <c r="AP480" s="88"/>
      <c r="AQ480" s="88"/>
      <c r="AR480" s="88"/>
      <c r="AS480" s="88"/>
      <c r="AT480" s="88"/>
      <c r="AU480" s="88"/>
      <c r="AV480" s="88"/>
      <c r="AW480" s="88"/>
      <c r="AX480" s="88"/>
      <c r="AY480" s="88"/>
      <c r="AZ480" s="88"/>
      <c r="BA480" s="88"/>
      <c r="BB480" s="88"/>
      <c r="BC480" s="88"/>
      <c r="BD480" s="88"/>
      <c r="BE480" s="88"/>
      <c r="BF480" s="88"/>
      <c r="BG480" s="88"/>
      <c r="BH480" s="88"/>
    </row>
    <row r="481" spans="1:60" s="91" customFormat="1" ht="30" customHeight="1" x14ac:dyDescent="0.2">
      <c r="A481" s="104" t="s">
        <v>766</v>
      </c>
      <c r="B481" s="104"/>
      <c r="C481" s="104"/>
      <c r="D481" s="104"/>
      <c r="E481" s="104"/>
      <c r="F481" s="104"/>
      <c r="G481" s="88"/>
      <c r="H481" s="88"/>
      <c r="I481" s="88"/>
      <c r="J481" s="88"/>
      <c r="K481" s="88"/>
      <c r="L481" s="88"/>
      <c r="M481" s="88"/>
      <c r="N481" s="88"/>
      <c r="O481" s="88"/>
      <c r="P481" s="88"/>
      <c r="Q481" s="88"/>
      <c r="R481" s="88"/>
      <c r="S481" s="88"/>
      <c r="T481" s="88"/>
      <c r="U481" s="88"/>
      <c r="V481" s="88"/>
      <c r="W481" s="88"/>
      <c r="X481" s="88"/>
      <c r="Y481" s="88"/>
      <c r="Z481" s="88"/>
      <c r="AA481" s="88"/>
      <c r="AB481" s="88"/>
      <c r="AC481" s="88"/>
      <c r="AD481" s="88"/>
      <c r="AE481" s="88"/>
      <c r="AF481" s="88"/>
      <c r="AG481" s="88"/>
      <c r="AH481" s="88"/>
      <c r="AI481" s="88"/>
      <c r="AJ481" s="88"/>
      <c r="AK481" s="88"/>
      <c r="AL481" s="88"/>
      <c r="AM481" s="88"/>
      <c r="AN481" s="88"/>
      <c r="AO481" s="88"/>
      <c r="AP481" s="88"/>
      <c r="AQ481" s="88"/>
      <c r="AR481" s="88"/>
      <c r="AS481" s="88"/>
      <c r="AT481" s="88"/>
      <c r="AU481" s="88"/>
      <c r="AV481" s="88"/>
      <c r="AW481" s="88"/>
      <c r="AX481" s="88"/>
      <c r="AY481" s="88"/>
      <c r="AZ481" s="88"/>
      <c r="BA481" s="88"/>
      <c r="BB481" s="88"/>
      <c r="BC481" s="88"/>
      <c r="BD481" s="88"/>
      <c r="BE481" s="88"/>
      <c r="BF481" s="88"/>
      <c r="BG481" s="88"/>
      <c r="BH481" s="88"/>
    </row>
    <row r="482" spans="1:60" s="91" customFormat="1" ht="33" customHeight="1" x14ac:dyDescent="0.2">
      <c r="A482" s="104" t="s">
        <v>5</v>
      </c>
      <c r="B482" s="104"/>
      <c r="C482" s="104"/>
      <c r="D482" s="104"/>
      <c r="E482" s="104"/>
      <c r="F482" s="105">
        <v>47163132.759999998</v>
      </c>
      <c r="G482" s="88"/>
      <c r="H482" s="88"/>
      <c r="I482" s="88"/>
      <c r="J482" s="88"/>
      <c r="K482" s="88"/>
      <c r="L482" s="88"/>
      <c r="M482" s="88"/>
      <c r="N482" s="88"/>
      <c r="O482" s="88"/>
      <c r="P482" s="88"/>
      <c r="Q482" s="88"/>
      <c r="R482" s="88"/>
      <c r="S482" s="88"/>
      <c r="T482" s="88"/>
      <c r="U482" s="88"/>
      <c r="V482" s="88"/>
      <c r="W482" s="88"/>
      <c r="X482" s="88"/>
      <c r="Y482" s="88"/>
      <c r="Z482" s="88"/>
      <c r="AA482" s="88"/>
      <c r="AB482" s="88"/>
      <c r="AC482" s="88"/>
      <c r="AD482" s="88"/>
      <c r="AE482" s="88"/>
      <c r="AF482" s="88"/>
      <c r="AG482" s="88"/>
      <c r="AH482" s="88"/>
      <c r="AI482" s="88"/>
      <c r="AJ482" s="88"/>
      <c r="AK482" s="88"/>
      <c r="AL482" s="88"/>
      <c r="AM482" s="88"/>
      <c r="AN482" s="88"/>
      <c r="AO482" s="88"/>
      <c r="AP482" s="88"/>
      <c r="AQ482" s="88"/>
      <c r="AR482" s="88"/>
      <c r="AS482" s="88"/>
      <c r="AT482" s="88"/>
      <c r="AU482" s="88"/>
      <c r="AV482" s="88"/>
      <c r="AW482" s="88"/>
      <c r="AX482" s="88"/>
      <c r="AY482" s="88"/>
      <c r="AZ482" s="88"/>
      <c r="BA482" s="88"/>
      <c r="BB482" s="88"/>
      <c r="BC482" s="88"/>
      <c r="BD482" s="88"/>
      <c r="BE482" s="88"/>
      <c r="BF482" s="88"/>
      <c r="BG482" s="88"/>
      <c r="BH482" s="88"/>
    </row>
    <row r="483" spans="1:60" ht="12" x14ac:dyDescent="0.2">
      <c r="A483" s="16" t="s">
        <v>6</v>
      </c>
      <c r="B483" s="16" t="s">
        <v>7</v>
      </c>
      <c r="C483" s="16" t="s">
        <v>767</v>
      </c>
      <c r="D483" s="16" t="s">
        <v>9</v>
      </c>
      <c r="E483" s="16" t="s">
        <v>10</v>
      </c>
      <c r="F483" s="16" t="s">
        <v>717</v>
      </c>
    </row>
    <row r="484" spans="1:60" ht="15" customHeight="1" x14ac:dyDescent="0.2">
      <c r="A484" s="106"/>
      <c r="B484" s="107"/>
      <c r="C484" s="108" t="s">
        <v>719</v>
      </c>
      <c r="D484" s="109">
        <f>489431.97+3477.68</f>
        <v>492909.64999999997</v>
      </c>
      <c r="E484" s="110"/>
      <c r="F484" s="111">
        <f>F482+D484</f>
        <v>47656042.409999996</v>
      </c>
    </row>
    <row r="485" spans="1:60" ht="15" customHeight="1" x14ac:dyDescent="0.2">
      <c r="A485" s="17"/>
      <c r="B485" s="18"/>
      <c r="C485" s="19" t="s">
        <v>768</v>
      </c>
      <c r="D485" s="112">
        <v>142841546</v>
      </c>
      <c r="E485" s="20"/>
      <c r="F485" s="111">
        <f>F484+D485</f>
        <v>190497588.41</v>
      </c>
    </row>
    <row r="486" spans="1:60" ht="15" customHeight="1" x14ac:dyDescent="0.2">
      <c r="A486" s="17"/>
      <c r="B486" s="18"/>
      <c r="C486" s="19" t="s">
        <v>768</v>
      </c>
      <c r="D486" s="112"/>
      <c r="E486" s="20">
        <v>8650518.8599999994</v>
      </c>
      <c r="F486" s="111">
        <f>F485-E486</f>
        <v>181847069.55000001</v>
      </c>
    </row>
    <row r="487" spans="1:60" ht="15" customHeight="1" x14ac:dyDescent="0.2">
      <c r="A487" s="17"/>
      <c r="B487" s="18"/>
      <c r="C487" s="19" t="s">
        <v>769</v>
      </c>
      <c r="D487" s="112">
        <f>61035.57+43651.85</f>
        <v>104687.42</v>
      </c>
      <c r="E487" s="113"/>
      <c r="F487" s="111">
        <f>F486+D487</f>
        <v>181951756.97</v>
      </c>
      <c r="H487" s="114"/>
    </row>
    <row r="488" spans="1:60" ht="15" customHeight="1" x14ac:dyDescent="0.2">
      <c r="A488" s="17"/>
      <c r="B488" s="18"/>
      <c r="C488" s="28" t="s">
        <v>18</v>
      </c>
      <c r="D488" s="113"/>
      <c r="E488" s="113">
        <v>202183</v>
      </c>
      <c r="F488" s="111">
        <f>F487-E488</f>
        <v>181749573.97</v>
      </c>
    </row>
    <row r="489" spans="1:60" ht="15" customHeight="1" x14ac:dyDescent="0.2">
      <c r="A489" s="17"/>
      <c r="B489" s="18"/>
      <c r="C489" s="19" t="s">
        <v>17</v>
      </c>
      <c r="D489" s="113"/>
      <c r="E489" s="115">
        <v>813.94</v>
      </c>
      <c r="F489" s="111">
        <f t="shared" ref="F489:F524" si="7">F488-E489</f>
        <v>181748760.03</v>
      </c>
      <c r="H489" s="114"/>
    </row>
    <row r="490" spans="1:60" ht="15" customHeight="1" x14ac:dyDescent="0.2">
      <c r="A490" s="17"/>
      <c r="B490" s="116"/>
      <c r="C490" s="19" t="s">
        <v>20</v>
      </c>
      <c r="D490" s="26"/>
      <c r="E490" s="27">
        <v>1000</v>
      </c>
      <c r="F490" s="111">
        <f t="shared" si="7"/>
        <v>181747760.03</v>
      </c>
    </row>
    <row r="491" spans="1:60" ht="15" customHeight="1" x14ac:dyDescent="0.2">
      <c r="A491" s="17"/>
      <c r="B491" s="116"/>
      <c r="C491" s="19" t="s">
        <v>22</v>
      </c>
      <c r="D491" s="26"/>
      <c r="E491" s="27">
        <v>175</v>
      </c>
      <c r="F491" s="111">
        <f t="shared" si="7"/>
        <v>181747585.03</v>
      </c>
    </row>
    <row r="492" spans="1:60" ht="15" customHeight="1" x14ac:dyDescent="0.2">
      <c r="A492" s="117"/>
      <c r="B492" s="118"/>
      <c r="C492" s="119" t="s">
        <v>770</v>
      </c>
      <c r="D492" s="93"/>
      <c r="E492" s="48">
        <v>253129.7</v>
      </c>
      <c r="F492" s="111">
        <f t="shared" si="7"/>
        <v>181494455.33000001</v>
      </c>
    </row>
    <row r="493" spans="1:60" ht="15" customHeight="1" x14ac:dyDescent="0.2">
      <c r="A493" s="117"/>
      <c r="B493" s="41"/>
      <c r="C493" s="120" t="s">
        <v>771</v>
      </c>
      <c r="D493" s="121"/>
      <c r="E493" s="44">
        <v>93445.86</v>
      </c>
      <c r="F493" s="111">
        <f t="shared" si="7"/>
        <v>181401009.47</v>
      </c>
    </row>
    <row r="494" spans="1:60" ht="55.5" customHeight="1" x14ac:dyDescent="0.2">
      <c r="A494" s="100">
        <v>44502</v>
      </c>
      <c r="B494" s="41" t="s">
        <v>772</v>
      </c>
      <c r="C494" s="122" t="s">
        <v>773</v>
      </c>
      <c r="D494" s="121"/>
      <c r="E494" s="44">
        <v>484386.45</v>
      </c>
      <c r="F494" s="111">
        <f t="shared" si="7"/>
        <v>180916623.02000001</v>
      </c>
      <c r="G494" s="123"/>
    </row>
    <row r="495" spans="1:60" s="2" customFormat="1" ht="17.25" customHeight="1" x14ac:dyDescent="0.2">
      <c r="A495" s="45">
        <v>44503</v>
      </c>
      <c r="B495" s="41" t="s">
        <v>774</v>
      </c>
      <c r="C495" s="42" t="s">
        <v>775</v>
      </c>
      <c r="D495" s="93"/>
      <c r="E495" s="44">
        <v>47798.18</v>
      </c>
      <c r="F495" s="111">
        <f t="shared" si="7"/>
        <v>180868824.84</v>
      </c>
      <c r="I495" s="124"/>
    </row>
    <row r="496" spans="1:60" s="2" customFormat="1" ht="19.5" customHeight="1" x14ac:dyDescent="0.2">
      <c r="A496" s="45">
        <v>44503</v>
      </c>
      <c r="B496" s="41" t="s">
        <v>776</v>
      </c>
      <c r="C496" s="42" t="s">
        <v>777</v>
      </c>
      <c r="D496" s="93"/>
      <c r="E496" s="44">
        <v>6609868.4299999997</v>
      </c>
      <c r="F496" s="111">
        <f t="shared" si="7"/>
        <v>174258956.41</v>
      </c>
    </row>
    <row r="497" spans="1:9" s="2" customFormat="1" ht="21.75" customHeight="1" x14ac:dyDescent="0.2">
      <c r="A497" s="45">
        <v>44503</v>
      </c>
      <c r="B497" s="41" t="s">
        <v>778</v>
      </c>
      <c r="C497" s="42" t="s">
        <v>779</v>
      </c>
      <c r="D497" s="94"/>
      <c r="E497" s="44">
        <v>48338</v>
      </c>
      <c r="F497" s="111">
        <f t="shared" si="7"/>
        <v>174210618.41</v>
      </c>
    </row>
    <row r="498" spans="1:9" s="2" customFormat="1" ht="27" customHeight="1" x14ac:dyDescent="0.2">
      <c r="A498" s="45">
        <v>44503</v>
      </c>
      <c r="B498" s="41" t="s">
        <v>780</v>
      </c>
      <c r="C498" s="42" t="s">
        <v>781</v>
      </c>
      <c r="D498" s="93"/>
      <c r="E498" s="44">
        <v>9900</v>
      </c>
      <c r="F498" s="111">
        <f t="shared" si="7"/>
        <v>174200718.41</v>
      </c>
      <c r="I498" s="123"/>
    </row>
    <row r="499" spans="1:9" s="2" customFormat="1" ht="31.5" customHeight="1" x14ac:dyDescent="0.2">
      <c r="A499" s="45">
        <v>44505</v>
      </c>
      <c r="B499" s="41" t="s">
        <v>782</v>
      </c>
      <c r="C499" s="42" t="s">
        <v>783</v>
      </c>
      <c r="D499" s="93"/>
      <c r="E499" s="44">
        <v>18768</v>
      </c>
      <c r="F499" s="111">
        <f t="shared" si="7"/>
        <v>174181950.41</v>
      </c>
      <c r="I499" s="123"/>
    </row>
    <row r="500" spans="1:9" s="2" customFormat="1" ht="33" customHeight="1" x14ac:dyDescent="0.2">
      <c r="A500" s="45">
        <v>44509</v>
      </c>
      <c r="B500" s="41" t="s">
        <v>784</v>
      </c>
      <c r="C500" s="42" t="s">
        <v>785</v>
      </c>
      <c r="D500" s="93"/>
      <c r="E500" s="44">
        <v>131149.51999999999</v>
      </c>
      <c r="F500" s="111">
        <f t="shared" si="7"/>
        <v>174050800.88999999</v>
      </c>
    </row>
    <row r="501" spans="1:9" s="2" customFormat="1" ht="20.25" customHeight="1" x14ac:dyDescent="0.2">
      <c r="A501" s="45">
        <v>44522</v>
      </c>
      <c r="B501" s="41" t="s">
        <v>786</v>
      </c>
      <c r="C501" s="42" t="s">
        <v>787</v>
      </c>
      <c r="D501" s="93"/>
      <c r="E501" s="44">
        <v>4522091.7</v>
      </c>
      <c r="F501" s="111">
        <f t="shared" si="7"/>
        <v>169528709.19</v>
      </c>
    </row>
    <row r="502" spans="1:9" s="2" customFormat="1" ht="27" customHeight="1" x14ac:dyDescent="0.2">
      <c r="A502" s="45">
        <v>44522</v>
      </c>
      <c r="B502" s="41" t="s">
        <v>788</v>
      </c>
      <c r="C502" s="42" t="s">
        <v>789</v>
      </c>
      <c r="D502" s="93"/>
      <c r="E502" s="44">
        <v>3755376.43</v>
      </c>
      <c r="F502" s="111">
        <f t="shared" si="7"/>
        <v>165773332.75999999</v>
      </c>
    </row>
    <row r="503" spans="1:9" s="2" customFormat="1" ht="30" customHeight="1" x14ac:dyDescent="0.2">
      <c r="A503" s="45">
        <v>44522</v>
      </c>
      <c r="B503" s="41" t="s">
        <v>790</v>
      </c>
      <c r="C503" s="42" t="s">
        <v>791</v>
      </c>
      <c r="D503" s="93"/>
      <c r="E503" s="44">
        <v>2600927</v>
      </c>
      <c r="F503" s="111">
        <f t="shared" si="7"/>
        <v>163172405.75999999</v>
      </c>
    </row>
    <row r="504" spans="1:9" s="2" customFormat="1" ht="27" customHeight="1" x14ac:dyDescent="0.2">
      <c r="A504" s="45">
        <v>44522</v>
      </c>
      <c r="B504" s="41" t="s">
        <v>792</v>
      </c>
      <c r="C504" s="42" t="s">
        <v>793</v>
      </c>
      <c r="D504" s="93"/>
      <c r="E504" s="44">
        <v>3256255.63</v>
      </c>
      <c r="F504" s="111">
        <f t="shared" si="7"/>
        <v>159916150.13</v>
      </c>
    </row>
    <row r="505" spans="1:9" s="2" customFormat="1" ht="30" customHeight="1" x14ac:dyDescent="0.2">
      <c r="A505" s="45">
        <v>44523</v>
      </c>
      <c r="B505" s="41" t="s">
        <v>794</v>
      </c>
      <c r="C505" s="42" t="s">
        <v>795</v>
      </c>
      <c r="D505" s="94"/>
      <c r="E505" s="44">
        <v>270569.15999999997</v>
      </c>
      <c r="F505" s="111">
        <f t="shared" si="7"/>
        <v>159645580.97</v>
      </c>
    </row>
    <row r="506" spans="1:9" s="2" customFormat="1" ht="32.25" customHeight="1" x14ac:dyDescent="0.2">
      <c r="A506" s="45">
        <v>44523</v>
      </c>
      <c r="B506" s="41" t="s">
        <v>796</v>
      </c>
      <c r="C506" s="42" t="s">
        <v>797</v>
      </c>
      <c r="D506" s="93"/>
      <c r="E506" s="44">
        <v>43701.85</v>
      </c>
      <c r="F506" s="111">
        <f t="shared" si="7"/>
        <v>159601879.12</v>
      </c>
    </row>
    <row r="507" spans="1:9" s="2" customFormat="1" ht="29.25" customHeight="1" x14ac:dyDescent="0.2">
      <c r="A507" s="45">
        <v>44523</v>
      </c>
      <c r="B507" s="41" t="s">
        <v>798</v>
      </c>
      <c r="C507" s="42" t="s">
        <v>799</v>
      </c>
      <c r="D507" s="93"/>
      <c r="E507" s="44">
        <v>258587.69</v>
      </c>
      <c r="F507" s="111">
        <f t="shared" si="7"/>
        <v>159343291.43000001</v>
      </c>
    </row>
    <row r="508" spans="1:9" s="2" customFormat="1" ht="30" customHeight="1" x14ac:dyDescent="0.2">
      <c r="A508" s="45">
        <v>44523</v>
      </c>
      <c r="B508" s="41" t="s">
        <v>800</v>
      </c>
      <c r="C508" s="98" t="s">
        <v>801</v>
      </c>
      <c r="D508" s="93"/>
      <c r="E508" s="44">
        <v>280092.19</v>
      </c>
      <c r="F508" s="111">
        <f t="shared" si="7"/>
        <v>159063199.24000001</v>
      </c>
    </row>
    <row r="509" spans="1:9" s="2" customFormat="1" ht="27" customHeight="1" x14ac:dyDescent="0.2">
      <c r="A509" s="45">
        <v>44523</v>
      </c>
      <c r="B509" s="41" t="s">
        <v>802</v>
      </c>
      <c r="C509" s="98" t="s">
        <v>803</v>
      </c>
      <c r="D509" s="93"/>
      <c r="E509" s="44">
        <v>210119.26</v>
      </c>
      <c r="F509" s="111">
        <f t="shared" si="7"/>
        <v>158853079.98000002</v>
      </c>
    </row>
    <row r="510" spans="1:9" s="2" customFormat="1" ht="30" customHeight="1" x14ac:dyDescent="0.2">
      <c r="A510" s="45">
        <v>44523</v>
      </c>
      <c r="B510" s="41" t="s">
        <v>804</v>
      </c>
      <c r="C510" s="98" t="s">
        <v>805</v>
      </c>
      <c r="D510" s="93"/>
      <c r="E510" s="44">
        <v>141456.78</v>
      </c>
      <c r="F510" s="111">
        <f t="shared" si="7"/>
        <v>158711623.20000002</v>
      </c>
      <c r="H510" s="125"/>
    </row>
    <row r="511" spans="1:9" s="2" customFormat="1" ht="27.75" customHeight="1" x14ac:dyDescent="0.2">
      <c r="A511" s="45">
        <v>44523</v>
      </c>
      <c r="B511" s="41" t="s">
        <v>806</v>
      </c>
      <c r="C511" s="98" t="s">
        <v>807</v>
      </c>
      <c r="D511" s="93"/>
      <c r="E511" s="44">
        <v>40445.39</v>
      </c>
      <c r="F511" s="111">
        <f t="shared" si="7"/>
        <v>158671177.81000003</v>
      </c>
    </row>
    <row r="512" spans="1:9" s="2" customFormat="1" ht="29.25" customHeight="1" x14ac:dyDescent="0.2">
      <c r="A512" s="45">
        <v>44523</v>
      </c>
      <c r="B512" s="41" t="s">
        <v>808</v>
      </c>
      <c r="C512" s="98" t="s">
        <v>809</v>
      </c>
      <c r="D512" s="93"/>
      <c r="E512" s="44">
        <v>25000</v>
      </c>
      <c r="F512" s="111">
        <f t="shared" si="7"/>
        <v>158646177.81000003</v>
      </c>
    </row>
    <row r="513" spans="1:6" s="2" customFormat="1" ht="30" customHeight="1" x14ac:dyDescent="0.2">
      <c r="A513" s="126">
        <v>44523</v>
      </c>
      <c r="B513" s="127" t="s">
        <v>810</v>
      </c>
      <c r="C513" s="128" t="s">
        <v>811</v>
      </c>
      <c r="D513" s="129"/>
      <c r="E513" s="130">
        <v>76530.62</v>
      </c>
      <c r="F513" s="111">
        <f t="shared" si="7"/>
        <v>158569647.19000003</v>
      </c>
    </row>
    <row r="514" spans="1:6" s="2" customFormat="1" ht="26.25" customHeight="1" x14ac:dyDescent="0.2">
      <c r="A514" s="45">
        <v>44523</v>
      </c>
      <c r="B514" s="41" t="s">
        <v>812</v>
      </c>
      <c r="C514" s="42" t="s">
        <v>813</v>
      </c>
      <c r="D514" s="93"/>
      <c r="E514" s="44">
        <v>29365.64</v>
      </c>
      <c r="F514" s="111">
        <f t="shared" si="7"/>
        <v>158540281.55000004</v>
      </c>
    </row>
    <row r="515" spans="1:6" s="2" customFormat="1" ht="25.5" customHeight="1" x14ac:dyDescent="0.2">
      <c r="A515" s="45">
        <v>44523</v>
      </c>
      <c r="B515" s="41" t="s">
        <v>814</v>
      </c>
      <c r="C515" s="42" t="s">
        <v>815</v>
      </c>
      <c r="D515" s="93"/>
      <c r="E515" s="44">
        <v>50658372.75</v>
      </c>
      <c r="F515" s="111">
        <f t="shared" si="7"/>
        <v>107881908.80000004</v>
      </c>
    </row>
    <row r="516" spans="1:6" s="2" customFormat="1" ht="29.25" customHeight="1" x14ac:dyDescent="0.2">
      <c r="A516" s="45">
        <v>44523</v>
      </c>
      <c r="B516" s="41" t="s">
        <v>816</v>
      </c>
      <c r="C516" s="42" t="s">
        <v>817</v>
      </c>
      <c r="D516" s="93"/>
      <c r="E516" s="44">
        <v>2037051.61</v>
      </c>
      <c r="F516" s="111">
        <f t="shared" si="7"/>
        <v>105844857.19000004</v>
      </c>
    </row>
    <row r="517" spans="1:6" s="2" customFormat="1" ht="31.5" customHeight="1" x14ac:dyDescent="0.2">
      <c r="A517" s="45">
        <v>44523</v>
      </c>
      <c r="B517" s="41" t="s">
        <v>818</v>
      </c>
      <c r="C517" s="42" t="s">
        <v>819</v>
      </c>
      <c r="D517" s="93"/>
      <c r="E517" s="44">
        <v>10223099.050000001</v>
      </c>
      <c r="F517" s="111">
        <f t="shared" si="7"/>
        <v>95621758.140000045</v>
      </c>
    </row>
    <row r="518" spans="1:6" s="2" customFormat="1" ht="24" customHeight="1" x14ac:dyDescent="0.2">
      <c r="A518" s="45">
        <v>44523</v>
      </c>
      <c r="B518" s="41" t="s">
        <v>820</v>
      </c>
      <c r="C518" s="42" t="s">
        <v>821</v>
      </c>
      <c r="D518" s="93"/>
      <c r="E518" s="44">
        <v>50340796.119999997</v>
      </c>
      <c r="F518" s="111">
        <f t="shared" si="7"/>
        <v>45280962.020000048</v>
      </c>
    </row>
    <row r="519" spans="1:6" s="2" customFormat="1" ht="33.75" customHeight="1" x14ac:dyDescent="0.2">
      <c r="A519" s="45">
        <v>44523</v>
      </c>
      <c r="B519" s="41" t="s">
        <v>822</v>
      </c>
      <c r="C519" s="42" t="s">
        <v>823</v>
      </c>
      <c r="D519" s="94"/>
      <c r="E519" s="44">
        <v>736570.49</v>
      </c>
      <c r="F519" s="111">
        <f t="shared" si="7"/>
        <v>44544391.530000046</v>
      </c>
    </row>
    <row r="520" spans="1:6" s="2" customFormat="1" ht="18" customHeight="1" x14ac:dyDescent="0.2">
      <c r="A520" s="131">
        <v>44524</v>
      </c>
      <c r="B520" s="47">
        <v>103736</v>
      </c>
      <c r="C520" s="42" t="s">
        <v>84</v>
      </c>
      <c r="D520" s="94"/>
      <c r="E520" s="44">
        <v>0</v>
      </c>
      <c r="F520" s="111">
        <f t="shared" si="7"/>
        <v>44544391.530000046</v>
      </c>
    </row>
    <row r="521" spans="1:6" s="2" customFormat="1" ht="25.5" customHeight="1" x14ac:dyDescent="0.2">
      <c r="A521" s="45">
        <v>44524</v>
      </c>
      <c r="B521" s="47" t="s">
        <v>824</v>
      </c>
      <c r="C521" s="42" t="s">
        <v>825</v>
      </c>
      <c r="D521" s="94"/>
      <c r="E521" s="44">
        <v>205594.12</v>
      </c>
      <c r="F521" s="111">
        <f t="shared" si="7"/>
        <v>44338797.410000049</v>
      </c>
    </row>
    <row r="522" spans="1:6" s="2" customFormat="1" ht="23.25" customHeight="1" x14ac:dyDescent="0.2">
      <c r="A522" s="45">
        <v>44524</v>
      </c>
      <c r="B522" s="47">
        <v>103749</v>
      </c>
      <c r="C522" s="42" t="s">
        <v>84</v>
      </c>
      <c r="D522" s="94"/>
      <c r="E522" s="44">
        <v>0</v>
      </c>
      <c r="F522" s="111">
        <f t="shared" si="7"/>
        <v>44338797.410000049</v>
      </c>
    </row>
    <row r="523" spans="1:6" s="2" customFormat="1" ht="27.75" customHeight="1" x14ac:dyDescent="0.2">
      <c r="A523" s="132">
        <v>44524</v>
      </c>
      <c r="B523" s="54" t="s">
        <v>826</v>
      </c>
      <c r="C523" s="55" t="s">
        <v>825</v>
      </c>
      <c r="D523" s="94"/>
      <c r="E523" s="95">
        <v>1172511.6399999999</v>
      </c>
      <c r="F523" s="133">
        <f t="shared" si="7"/>
        <v>43166285.770000048</v>
      </c>
    </row>
    <row r="524" spans="1:6" s="2" customFormat="1" ht="29.25" customHeight="1" x14ac:dyDescent="0.2">
      <c r="A524" s="134">
        <v>44525</v>
      </c>
      <c r="B524" s="135" t="s">
        <v>827</v>
      </c>
      <c r="C524" s="98" t="s">
        <v>828</v>
      </c>
      <c r="D524" s="93"/>
      <c r="E524" s="48">
        <v>462809.57</v>
      </c>
      <c r="F524" s="111">
        <f t="shared" si="7"/>
        <v>42703476.200000048</v>
      </c>
    </row>
    <row r="525" spans="1:6" s="2" customFormat="1" ht="15" customHeight="1" x14ac:dyDescent="0.2">
      <c r="A525" s="100"/>
      <c r="B525" s="136"/>
      <c r="C525" s="61"/>
      <c r="D525" s="102"/>
      <c r="E525" s="63"/>
      <c r="F525" s="137"/>
    </row>
    <row r="526" spans="1:6" s="2" customFormat="1" ht="15" customHeight="1" x14ac:dyDescent="0.2">
      <c r="A526" s="100"/>
      <c r="B526" s="136"/>
      <c r="C526" s="61"/>
      <c r="D526" s="102"/>
      <c r="E526" s="63"/>
      <c r="F526" s="137"/>
    </row>
    <row r="527" spans="1:6" s="2" customFormat="1" ht="15" customHeight="1" x14ac:dyDescent="0.2">
      <c r="A527" s="100"/>
      <c r="B527" s="136"/>
      <c r="C527" s="61"/>
      <c r="D527" s="102"/>
      <c r="E527" s="63"/>
      <c r="F527" s="137"/>
    </row>
    <row r="528" spans="1:6" s="2" customFormat="1" ht="15" customHeight="1" x14ac:dyDescent="0.2">
      <c r="A528" s="100"/>
      <c r="B528" s="136"/>
      <c r="C528" s="61"/>
      <c r="D528" s="102"/>
      <c r="E528" s="63"/>
      <c r="F528" s="137"/>
    </row>
    <row r="529" spans="1:6" s="2" customFormat="1" ht="15" customHeight="1" x14ac:dyDescent="0.2">
      <c r="A529" s="100"/>
      <c r="B529" s="136"/>
      <c r="C529" s="61"/>
      <c r="D529" s="102"/>
      <c r="E529" s="63"/>
      <c r="F529" s="137"/>
    </row>
    <row r="530" spans="1:6" s="2" customFormat="1" ht="15" customHeight="1" x14ac:dyDescent="0.2">
      <c r="A530" s="100"/>
      <c r="B530" s="136"/>
      <c r="C530" s="61"/>
      <c r="D530" s="102"/>
      <c r="E530" s="63"/>
      <c r="F530" s="137"/>
    </row>
    <row r="531" spans="1:6" s="2" customFormat="1" ht="15" customHeight="1" x14ac:dyDescent="0.2">
      <c r="A531" s="100"/>
      <c r="B531" s="136"/>
      <c r="C531" s="61"/>
      <c r="D531" s="102"/>
      <c r="E531" s="63"/>
      <c r="F531" s="137"/>
    </row>
    <row r="532" spans="1:6" s="2" customFormat="1" ht="15" customHeight="1" x14ac:dyDescent="0.2">
      <c r="A532" s="100"/>
      <c r="B532" s="136"/>
      <c r="C532" s="61"/>
      <c r="D532" s="102"/>
      <c r="E532" s="63"/>
      <c r="F532" s="137"/>
    </row>
    <row r="533" spans="1:6" s="2" customFormat="1" ht="15" customHeight="1" x14ac:dyDescent="0.2">
      <c r="A533" s="100"/>
      <c r="B533" s="136"/>
      <c r="C533" s="61"/>
      <c r="D533" s="102"/>
      <c r="E533" s="63"/>
      <c r="F533" s="137"/>
    </row>
    <row r="534" spans="1:6" s="2" customFormat="1" ht="15" customHeight="1" x14ac:dyDescent="0.2">
      <c r="A534" s="100"/>
      <c r="B534" s="136"/>
      <c r="C534" s="61"/>
      <c r="D534" s="102"/>
      <c r="E534" s="63"/>
      <c r="F534" s="137"/>
    </row>
    <row r="535" spans="1:6" s="2" customFormat="1" ht="15" customHeight="1" x14ac:dyDescent="0.2">
      <c r="A535" s="100"/>
      <c r="B535" s="136"/>
      <c r="C535" s="61"/>
      <c r="D535" s="102"/>
      <c r="E535" s="63"/>
      <c r="F535" s="137"/>
    </row>
    <row r="536" spans="1:6" s="2" customFormat="1" ht="15" customHeight="1" x14ac:dyDescent="0.2">
      <c r="A536" s="100"/>
      <c r="B536" s="136"/>
      <c r="C536" s="61"/>
      <c r="D536" s="102"/>
      <c r="E536" s="63"/>
      <c r="F536" s="137"/>
    </row>
    <row r="537" spans="1:6" s="2" customFormat="1" ht="15" customHeight="1" x14ac:dyDescent="0.2">
      <c r="A537" s="100"/>
      <c r="B537" s="136"/>
      <c r="C537" s="61"/>
      <c r="D537" s="102"/>
      <c r="E537" s="63"/>
      <c r="F537" s="137"/>
    </row>
    <row r="538" spans="1:6" s="2" customFormat="1" ht="15" customHeight="1" x14ac:dyDescent="0.2">
      <c r="A538" s="100"/>
      <c r="B538" s="136"/>
      <c r="C538" s="61"/>
      <c r="D538" s="102"/>
      <c r="E538" s="63"/>
      <c r="F538" s="137"/>
    </row>
    <row r="539" spans="1:6" s="2" customFormat="1" ht="15" customHeight="1" x14ac:dyDescent="0.2">
      <c r="A539" s="100"/>
      <c r="B539" s="136"/>
      <c r="C539" s="61"/>
      <c r="D539" s="102"/>
      <c r="E539" s="63"/>
      <c r="F539" s="137"/>
    </row>
    <row r="540" spans="1:6" s="2" customFormat="1" ht="15" customHeight="1" x14ac:dyDescent="0.2">
      <c r="A540" s="100"/>
      <c r="B540" s="136"/>
      <c r="C540" s="61"/>
      <c r="D540" s="102"/>
      <c r="E540" s="63"/>
      <c r="F540" s="137"/>
    </row>
    <row r="541" spans="1:6" s="2" customFormat="1" ht="15" customHeight="1" x14ac:dyDescent="0.2">
      <c r="A541" s="100"/>
      <c r="B541" s="136"/>
      <c r="C541" s="61"/>
      <c r="D541" s="102"/>
      <c r="E541" s="63"/>
      <c r="F541" s="137"/>
    </row>
    <row r="542" spans="1:6" s="2" customFormat="1" ht="15" customHeight="1" x14ac:dyDescent="0.2">
      <c r="A542" s="100"/>
      <c r="B542" s="136"/>
      <c r="C542" s="61"/>
      <c r="D542" s="102"/>
      <c r="E542" s="63"/>
      <c r="F542" s="137"/>
    </row>
    <row r="543" spans="1:6" s="2" customFormat="1" ht="15" customHeight="1" x14ac:dyDescent="0.2">
      <c r="A543" s="100"/>
      <c r="B543" s="136"/>
      <c r="C543" s="61"/>
      <c r="D543" s="102"/>
      <c r="E543" s="63"/>
      <c r="F543" s="137"/>
    </row>
    <row r="544" spans="1:6" s="2" customFormat="1" ht="15" customHeight="1" x14ac:dyDescent="0.2">
      <c r="A544" s="100"/>
      <c r="B544" s="136"/>
      <c r="C544" s="61"/>
      <c r="D544" s="102"/>
      <c r="E544" s="63"/>
      <c r="F544" s="137"/>
    </row>
    <row r="545" spans="1:6" s="2" customFormat="1" ht="15" customHeight="1" x14ac:dyDescent="0.2">
      <c r="A545" s="100"/>
      <c r="B545" s="136"/>
      <c r="C545" s="61"/>
      <c r="D545" s="102"/>
      <c r="E545" s="63"/>
      <c r="F545" s="137"/>
    </row>
    <row r="546" spans="1:6" s="2" customFormat="1" ht="15" customHeight="1" x14ac:dyDescent="0.2">
      <c r="A546" s="100"/>
      <c r="B546" s="136"/>
      <c r="C546" s="61"/>
      <c r="D546" s="102"/>
      <c r="E546" s="63"/>
      <c r="F546" s="137"/>
    </row>
    <row r="547" spans="1:6" s="2" customFormat="1" ht="15" customHeight="1" x14ac:dyDescent="0.2">
      <c r="A547" s="100"/>
      <c r="B547" s="136"/>
      <c r="C547" s="61"/>
      <c r="D547" s="102"/>
      <c r="E547" s="63"/>
      <c r="F547" s="137"/>
    </row>
    <row r="548" spans="1:6" s="2" customFormat="1" ht="15" customHeight="1" x14ac:dyDescent="0.2">
      <c r="A548" s="100"/>
      <c r="B548" s="136"/>
      <c r="C548" s="61"/>
      <c r="D548" s="102"/>
      <c r="E548" s="63"/>
      <c r="F548" s="137"/>
    </row>
    <row r="549" spans="1:6" s="2" customFormat="1" ht="15" customHeight="1" x14ac:dyDescent="0.2">
      <c r="A549" s="100"/>
      <c r="B549" s="136"/>
      <c r="C549" s="61"/>
      <c r="D549" s="102"/>
      <c r="E549" s="63"/>
      <c r="F549" s="137"/>
    </row>
    <row r="550" spans="1:6" s="2" customFormat="1" ht="15" customHeight="1" x14ac:dyDescent="0.2">
      <c r="A550" s="100"/>
      <c r="B550" s="136"/>
      <c r="C550" s="61"/>
      <c r="D550" s="102"/>
      <c r="E550" s="63"/>
      <c r="F550" s="137"/>
    </row>
    <row r="551" spans="1:6" s="2" customFormat="1" ht="15" customHeight="1" x14ac:dyDescent="0.2">
      <c r="A551" s="100"/>
      <c r="B551" s="136"/>
      <c r="C551" s="61"/>
      <c r="D551" s="102"/>
      <c r="E551" s="63"/>
      <c r="F551" s="137"/>
    </row>
    <row r="552" spans="1:6" s="2" customFormat="1" ht="15" customHeight="1" x14ac:dyDescent="0.2">
      <c r="A552" s="100"/>
      <c r="B552" s="136"/>
      <c r="C552" s="61"/>
      <c r="D552" s="102"/>
      <c r="E552" s="63"/>
      <c r="F552" s="137"/>
    </row>
    <row r="553" spans="1:6" s="2" customFormat="1" ht="15" customHeight="1" x14ac:dyDescent="0.2">
      <c r="A553" s="100"/>
      <c r="B553" s="136"/>
      <c r="C553" s="61"/>
      <c r="D553" s="102"/>
      <c r="E553" s="63"/>
      <c r="F553" s="137"/>
    </row>
    <row r="554" spans="1:6" s="2" customFormat="1" ht="15" customHeight="1" x14ac:dyDescent="0.2">
      <c r="A554" s="100"/>
      <c r="B554" s="136"/>
      <c r="C554" s="61"/>
      <c r="D554" s="102"/>
      <c r="E554" s="63"/>
      <c r="F554" s="137"/>
    </row>
    <row r="555" spans="1:6" s="2" customFormat="1" ht="15" customHeight="1" x14ac:dyDescent="0.2">
      <c r="A555" s="100"/>
      <c r="B555" s="136"/>
      <c r="C555" s="61"/>
      <c r="D555" s="102"/>
      <c r="E555" s="63"/>
      <c r="F555" s="137"/>
    </row>
    <row r="556" spans="1:6" s="2" customFormat="1" ht="15" customHeight="1" x14ac:dyDescent="0.2">
      <c r="A556" s="100"/>
      <c r="B556" s="136"/>
      <c r="C556" s="61"/>
      <c r="D556" s="102"/>
      <c r="E556" s="63"/>
      <c r="F556" s="137"/>
    </row>
    <row r="557" spans="1:6" s="2" customFormat="1" ht="15" customHeight="1" x14ac:dyDescent="0.2">
      <c r="A557" s="100"/>
      <c r="B557" s="136"/>
      <c r="C557" s="61"/>
      <c r="D557" s="102"/>
      <c r="E557" s="63"/>
      <c r="F557" s="137"/>
    </row>
    <row r="558" spans="1:6" s="2" customFormat="1" ht="15" customHeight="1" x14ac:dyDescent="0.2">
      <c r="A558" s="100"/>
      <c r="B558" s="136"/>
      <c r="C558" s="61"/>
      <c r="D558" s="102"/>
      <c r="E558" s="63"/>
      <c r="F558" s="137"/>
    </row>
    <row r="559" spans="1:6" s="2" customFormat="1" ht="15" customHeight="1" x14ac:dyDescent="0.2">
      <c r="A559" s="100"/>
      <c r="B559" s="136"/>
      <c r="C559" s="61"/>
      <c r="D559" s="102"/>
      <c r="E559" s="63"/>
      <c r="F559" s="137"/>
    </row>
    <row r="560" spans="1:6" s="2" customFormat="1" ht="15" customHeight="1" x14ac:dyDescent="0.2">
      <c r="A560" s="100"/>
      <c r="B560" s="136"/>
      <c r="C560" s="61"/>
      <c r="D560" s="102"/>
      <c r="E560" s="63"/>
      <c r="F560" s="137"/>
    </row>
    <row r="561" spans="1:6" s="2" customFormat="1" ht="15" customHeight="1" x14ac:dyDescent="0.2">
      <c r="A561" s="100"/>
      <c r="B561" s="136"/>
      <c r="C561" s="61"/>
      <c r="D561" s="102"/>
      <c r="E561" s="63"/>
      <c r="F561" s="137"/>
    </row>
    <row r="562" spans="1:6" s="2" customFormat="1" ht="15" customHeight="1" x14ac:dyDescent="0.2">
      <c r="A562" s="100"/>
      <c r="B562" s="136"/>
      <c r="C562" s="61"/>
      <c r="D562" s="102"/>
      <c r="E562" s="63"/>
      <c r="F562" s="137"/>
    </row>
    <row r="563" spans="1:6" s="2" customFormat="1" ht="15" customHeight="1" x14ac:dyDescent="0.2">
      <c r="A563" s="100"/>
      <c r="B563" s="136"/>
      <c r="C563" s="61"/>
      <c r="D563" s="102"/>
      <c r="E563" s="63"/>
      <c r="F563" s="137"/>
    </row>
    <row r="564" spans="1:6" s="2" customFormat="1" ht="15" customHeight="1" x14ac:dyDescent="0.2">
      <c r="A564" s="100"/>
      <c r="B564" s="136"/>
      <c r="C564" s="61"/>
      <c r="D564" s="102"/>
      <c r="E564" s="63"/>
      <c r="F564" s="137"/>
    </row>
    <row r="565" spans="1:6" s="2" customFormat="1" ht="15" customHeight="1" x14ac:dyDescent="0.2">
      <c r="A565" s="100"/>
      <c r="B565" s="136"/>
      <c r="C565" s="61"/>
      <c r="D565" s="102"/>
      <c r="E565" s="63"/>
      <c r="F565" s="137"/>
    </row>
    <row r="566" spans="1:6" s="2" customFormat="1" ht="15" customHeight="1" x14ac:dyDescent="0.2">
      <c r="A566" s="100"/>
      <c r="B566" s="136"/>
      <c r="C566" s="61"/>
      <c r="D566" s="102"/>
      <c r="E566" s="63"/>
      <c r="F566" s="137"/>
    </row>
    <row r="567" spans="1:6" s="2" customFormat="1" ht="15" customHeight="1" x14ac:dyDescent="0.2">
      <c r="A567" s="100"/>
      <c r="B567" s="136"/>
      <c r="C567" s="61"/>
      <c r="D567" s="102"/>
      <c r="E567" s="63"/>
      <c r="F567" s="137"/>
    </row>
    <row r="568" spans="1:6" s="2" customFormat="1" ht="15" customHeight="1" x14ac:dyDescent="0.2">
      <c r="A568" s="100"/>
      <c r="B568" s="136"/>
      <c r="C568" s="61"/>
      <c r="D568" s="102"/>
      <c r="E568" s="63"/>
      <c r="F568" s="137"/>
    </row>
    <row r="569" spans="1:6" s="2" customFormat="1" ht="15" customHeight="1" x14ac:dyDescent="0.2">
      <c r="A569" s="100"/>
      <c r="B569" s="136"/>
      <c r="C569" s="61"/>
      <c r="D569" s="102"/>
      <c r="E569" s="63"/>
      <c r="F569" s="137"/>
    </row>
    <row r="570" spans="1:6" s="2" customFormat="1" ht="15" customHeight="1" x14ac:dyDescent="0.2">
      <c r="A570" s="100"/>
      <c r="B570" s="136"/>
      <c r="C570" s="61"/>
      <c r="D570" s="102"/>
      <c r="E570" s="63"/>
      <c r="F570" s="137"/>
    </row>
    <row r="571" spans="1:6" s="2" customFormat="1" ht="15" customHeight="1" x14ac:dyDescent="0.2">
      <c r="A571" s="100"/>
      <c r="B571" s="136"/>
      <c r="C571" s="61"/>
      <c r="D571" s="102"/>
      <c r="E571" s="63"/>
      <c r="F571" s="137"/>
    </row>
    <row r="572" spans="1:6" s="2" customFormat="1" ht="15" customHeight="1" x14ac:dyDescent="0.2">
      <c r="A572" s="100"/>
      <c r="B572" s="136"/>
      <c r="C572" s="61"/>
      <c r="D572" s="102"/>
      <c r="E572" s="63"/>
      <c r="F572" s="137"/>
    </row>
    <row r="573" spans="1:6" s="2" customFormat="1" ht="15" customHeight="1" x14ac:dyDescent="0.2">
      <c r="A573" s="100"/>
      <c r="B573" s="136"/>
      <c r="C573" s="61"/>
      <c r="D573" s="102"/>
      <c r="E573" s="63"/>
      <c r="F573" s="137"/>
    </row>
    <row r="574" spans="1:6" s="2" customFormat="1" ht="15" customHeight="1" x14ac:dyDescent="0.2">
      <c r="A574" s="100"/>
      <c r="B574" s="136"/>
      <c r="C574" s="61"/>
      <c r="D574" s="102"/>
      <c r="E574" s="63"/>
      <c r="F574" s="137"/>
    </row>
    <row r="575" spans="1:6" s="2" customFormat="1" ht="15" customHeight="1" x14ac:dyDescent="0.2">
      <c r="A575" s="100"/>
      <c r="B575" s="136"/>
      <c r="C575" s="61"/>
      <c r="D575" s="102"/>
      <c r="E575" s="63"/>
      <c r="F575" s="137"/>
    </row>
    <row r="576" spans="1:6" s="2" customFormat="1" ht="15" customHeight="1" x14ac:dyDescent="0.2">
      <c r="A576" s="100"/>
      <c r="B576" s="136"/>
      <c r="C576" s="61"/>
      <c r="D576" s="102"/>
      <c r="E576" s="63"/>
      <c r="F576" s="137"/>
    </row>
    <row r="577" spans="1:6" s="2" customFormat="1" ht="15" customHeight="1" x14ac:dyDescent="0.2">
      <c r="A577" s="100"/>
      <c r="B577" s="136"/>
      <c r="C577" s="61"/>
      <c r="D577" s="102"/>
      <c r="E577" s="63"/>
      <c r="F577" s="137"/>
    </row>
    <row r="578" spans="1:6" s="2" customFormat="1" ht="15" customHeight="1" x14ac:dyDescent="0.2">
      <c r="A578" s="100"/>
      <c r="B578" s="136"/>
      <c r="C578" s="61"/>
      <c r="D578" s="102"/>
      <c r="E578" s="63"/>
      <c r="F578" s="137"/>
    </row>
    <row r="579" spans="1:6" s="2" customFormat="1" ht="15" customHeight="1" x14ac:dyDescent="0.2">
      <c r="A579" s="100"/>
      <c r="B579" s="136"/>
      <c r="C579" s="61"/>
      <c r="D579" s="102"/>
      <c r="E579" s="63"/>
      <c r="F579" s="137"/>
    </row>
    <row r="580" spans="1:6" s="2" customFormat="1" ht="15" customHeight="1" x14ac:dyDescent="0.2">
      <c r="A580" s="100"/>
      <c r="B580" s="136"/>
      <c r="C580" s="61"/>
      <c r="D580" s="102"/>
      <c r="E580" s="63"/>
      <c r="F580" s="137"/>
    </row>
    <row r="581" spans="1:6" s="2" customFormat="1" ht="15" customHeight="1" x14ac:dyDescent="0.2">
      <c r="A581" s="100"/>
      <c r="B581" s="136"/>
      <c r="C581" s="61"/>
      <c r="D581" s="102"/>
      <c r="E581" s="63"/>
      <c r="F581" s="137"/>
    </row>
    <row r="582" spans="1:6" s="2" customFormat="1" ht="15" customHeight="1" x14ac:dyDescent="0.2">
      <c r="A582" s="100"/>
      <c r="B582" s="136"/>
      <c r="C582" s="61"/>
      <c r="D582" s="102"/>
      <c r="E582" s="63"/>
      <c r="F582" s="137"/>
    </row>
    <row r="583" spans="1:6" s="2" customFormat="1" ht="15" customHeight="1" x14ac:dyDescent="0.2">
      <c r="A583" s="100"/>
      <c r="B583" s="136"/>
      <c r="C583" s="61"/>
      <c r="D583" s="102"/>
      <c r="E583" s="63"/>
      <c r="F583" s="137"/>
    </row>
    <row r="584" spans="1:6" s="2" customFormat="1" ht="15" customHeight="1" x14ac:dyDescent="0.2">
      <c r="A584" s="100"/>
      <c r="B584" s="136"/>
      <c r="C584" s="61"/>
      <c r="D584" s="102"/>
      <c r="E584" s="63"/>
      <c r="F584" s="137"/>
    </row>
    <row r="585" spans="1:6" s="2" customFormat="1" ht="15" customHeight="1" x14ac:dyDescent="0.2">
      <c r="A585" s="100"/>
      <c r="B585" s="136"/>
      <c r="C585" s="61"/>
      <c r="D585" s="102"/>
      <c r="E585" s="63"/>
      <c r="F585" s="137"/>
    </row>
    <row r="586" spans="1:6" s="2" customFormat="1" ht="15" customHeight="1" x14ac:dyDescent="0.2">
      <c r="A586" s="100"/>
      <c r="B586" s="136"/>
      <c r="C586" s="61"/>
      <c r="D586" s="102"/>
      <c r="E586" s="63"/>
      <c r="F586" s="137"/>
    </row>
    <row r="587" spans="1:6" s="2" customFormat="1" ht="15" customHeight="1" x14ac:dyDescent="0.2">
      <c r="A587" s="100"/>
      <c r="B587" s="136"/>
      <c r="C587" s="61"/>
      <c r="D587" s="102"/>
      <c r="E587" s="63"/>
      <c r="F587" s="137"/>
    </row>
    <row r="588" spans="1:6" s="2" customFormat="1" ht="15" customHeight="1" x14ac:dyDescent="0.2">
      <c r="A588" s="100"/>
      <c r="B588" s="136"/>
      <c r="C588" s="61"/>
      <c r="D588" s="102"/>
      <c r="E588" s="63"/>
      <c r="F588" s="137"/>
    </row>
    <row r="589" spans="1:6" s="2" customFormat="1" ht="15" customHeight="1" x14ac:dyDescent="0.2">
      <c r="A589" s="100"/>
      <c r="B589" s="136"/>
      <c r="C589" s="61"/>
      <c r="D589" s="102"/>
      <c r="E589" s="63"/>
      <c r="F589" s="137"/>
    </row>
    <row r="590" spans="1:6" s="2" customFormat="1" ht="15" customHeight="1" x14ac:dyDescent="0.2">
      <c r="A590" s="100"/>
      <c r="B590" s="136"/>
      <c r="C590" s="61"/>
      <c r="D590" s="102"/>
      <c r="E590" s="63"/>
      <c r="F590" s="137"/>
    </row>
    <row r="591" spans="1:6" s="2" customFormat="1" ht="15" customHeight="1" x14ac:dyDescent="0.2">
      <c r="A591" s="100"/>
      <c r="B591" s="136"/>
      <c r="C591" s="61"/>
      <c r="D591" s="102"/>
      <c r="E591" s="63"/>
      <c r="F591" s="137"/>
    </row>
    <row r="592" spans="1:6" s="2" customFormat="1" ht="15" customHeight="1" x14ac:dyDescent="0.2">
      <c r="A592" s="100"/>
      <c r="B592" s="136"/>
      <c r="C592" s="61"/>
      <c r="D592" s="102"/>
      <c r="E592" s="63"/>
      <c r="F592" s="137"/>
    </row>
    <row r="593" spans="1:60" s="2" customFormat="1" ht="15" customHeight="1" x14ac:dyDescent="0.2">
      <c r="A593" s="100"/>
      <c r="B593" s="136"/>
      <c r="C593" s="61"/>
      <c r="D593" s="102"/>
      <c r="E593" s="63"/>
      <c r="F593" s="137"/>
    </row>
    <row r="594" spans="1:60" ht="15" customHeight="1" x14ac:dyDescent="0.25">
      <c r="A594" s="1" t="s">
        <v>0</v>
      </c>
      <c r="B594" s="1"/>
      <c r="C594" s="1"/>
      <c r="D594" s="1"/>
      <c r="E594" s="1"/>
      <c r="F594" s="1"/>
    </row>
    <row r="595" spans="1:60" ht="15" customHeight="1" x14ac:dyDescent="0.25">
      <c r="A595" s="1" t="s">
        <v>1</v>
      </c>
      <c r="B595" s="1"/>
      <c r="C595" s="1"/>
      <c r="D595" s="1"/>
      <c r="E595" s="1"/>
      <c r="F595" s="1"/>
      <c r="G595" s="138"/>
    </row>
    <row r="596" spans="1:60" ht="15" customHeight="1" x14ac:dyDescent="0.25">
      <c r="A596" s="4" t="s">
        <v>2</v>
      </c>
      <c r="B596" s="4"/>
      <c r="C596" s="4"/>
      <c r="D596" s="4"/>
      <c r="E596" s="4"/>
      <c r="F596" s="4"/>
      <c r="G596" s="138"/>
    </row>
    <row r="597" spans="1:60" ht="15" customHeight="1" x14ac:dyDescent="0.25">
      <c r="A597" s="4" t="s">
        <v>3</v>
      </c>
      <c r="B597" s="4"/>
      <c r="C597" s="4"/>
      <c r="D597" s="4"/>
      <c r="E597" s="4"/>
      <c r="F597" s="4"/>
      <c r="G597" s="138"/>
    </row>
    <row r="598" spans="1:60" ht="15" customHeight="1" x14ac:dyDescent="0.2">
      <c r="A598" s="139"/>
      <c r="G598" s="138"/>
    </row>
    <row r="599" spans="1:60" ht="30" customHeight="1" x14ac:dyDescent="0.2">
      <c r="A599" s="143" t="s">
        <v>829</v>
      </c>
      <c r="B599" s="144"/>
      <c r="C599" s="144"/>
      <c r="D599" s="144"/>
      <c r="E599" s="144"/>
      <c r="F599" s="145"/>
    </row>
    <row r="600" spans="1:60" ht="33" customHeight="1" x14ac:dyDescent="0.2">
      <c r="A600" s="143" t="s">
        <v>5</v>
      </c>
      <c r="B600" s="144"/>
      <c r="C600" s="144"/>
      <c r="D600" s="144"/>
      <c r="E600" s="145"/>
      <c r="F600" s="105">
        <v>468356379.75999999</v>
      </c>
    </row>
    <row r="601" spans="1:60" s="71" customFormat="1" ht="12" customHeight="1" x14ac:dyDescent="0.2">
      <c r="A601" s="16" t="s">
        <v>6</v>
      </c>
      <c r="B601" s="16" t="s">
        <v>7</v>
      </c>
      <c r="C601" s="16" t="s">
        <v>716</v>
      </c>
      <c r="D601" s="16" t="s">
        <v>9</v>
      </c>
      <c r="E601" s="16" t="s">
        <v>10</v>
      </c>
      <c r="F601" s="16" t="s">
        <v>717</v>
      </c>
      <c r="G601" s="70"/>
      <c r="H601" s="70"/>
      <c r="I601" s="70"/>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0"/>
      <c r="AM601" s="70"/>
      <c r="AN601" s="70"/>
      <c r="AO601" s="70"/>
      <c r="AP601" s="70"/>
      <c r="AQ601" s="70"/>
      <c r="AR601" s="70"/>
      <c r="AS601" s="70"/>
      <c r="AT601" s="70"/>
      <c r="AU601" s="70"/>
      <c r="AV601" s="70"/>
      <c r="AW601" s="70"/>
      <c r="AX601" s="70"/>
      <c r="AY601" s="70"/>
      <c r="AZ601" s="70"/>
      <c r="BA601" s="70"/>
      <c r="BB601" s="70"/>
      <c r="BC601" s="70"/>
      <c r="BD601" s="70"/>
      <c r="BE601" s="70"/>
      <c r="BF601" s="70"/>
      <c r="BG601" s="70"/>
      <c r="BH601" s="70"/>
    </row>
    <row r="602" spans="1:60" ht="15" customHeight="1" x14ac:dyDescent="0.2">
      <c r="A602" s="117"/>
      <c r="B602" s="146"/>
      <c r="C602" s="19" t="s">
        <v>830</v>
      </c>
      <c r="D602" s="83"/>
      <c r="E602" s="147"/>
      <c r="F602" s="148">
        <f>F600</f>
        <v>468356379.75999999</v>
      </c>
    </row>
    <row r="603" spans="1:60" ht="15" customHeight="1" x14ac:dyDescent="0.2">
      <c r="A603" s="117"/>
      <c r="B603" s="146"/>
      <c r="C603" s="19" t="s">
        <v>830</v>
      </c>
      <c r="D603" s="83"/>
      <c r="E603" s="113">
        <v>57950000.060000002</v>
      </c>
      <c r="F603" s="148">
        <f>F602-E603</f>
        <v>410406379.69999999</v>
      </c>
    </row>
    <row r="604" spans="1:60" ht="15" customHeight="1" x14ac:dyDescent="0.2">
      <c r="A604" s="117"/>
      <c r="B604" s="146"/>
      <c r="C604" s="19" t="s">
        <v>831</v>
      </c>
      <c r="D604" s="83"/>
      <c r="E604" s="147"/>
      <c r="F604" s="148">
        <f t="shared" ref="F604:F605" si="8">F603-E604</f>
        <v>410406379.69999999</v>
      </c>
    </row>
    <row r="605" spans="1:60" ht="15" customHeight="1" x14ac:dyDescent="0.2">
      <c r="A605" s="149"/>
      <c r="B605" s="146"/>
      <c r="C605" s="19" t="s">
        <v>22</v>
      </c>
      <c r="D605" s="26"/>
      <c r="E605" s="113">
        <v>175</v>
      </c>
      <c r="F605" s="148">
        <f t="shared" si="8"/>
        <v>410406204.69999999</v>
      </c>
    </row>
    <row r="606" spans="1:60" ht="15" customHeight="1" x14ac:dyDescent="0.2">
      <c r="A606" s="150"/>
      <c r="B606" s="125"/>
      <c r="C606" s="151"/>
      <c r="D606" s="152"/>
      <c r="E606" s="153"/>
      <c r="F606" s="154"/>
    </row>
    <row r="607" spans="1:60" s="7" customFormat="1" ht="15" customHeight="1" x14ac:dyDescent="0.25">
      <c r="A607" s="1" t="s">
        <v>0</v>
      </c>
      <c r="B607" s="1"/>
      <c r="C607" s="1"/>
      <c r="D607" s="1"/>
      <c r="E607" s="1"/>
      <c r="F607" s="1"/>
      <c r="G607" s="155"/>
      <c r="H607" s="155"/>
      <c r="I607" s="155"/>
      <c r="J607" s="155"/>
      <c r="K607" s="155"/>
      <c r="L607" s="155"/>
      <c r="M607" s="155"/>
      <c r="N607" s="155"/>
      <c r="O607" s="155"/>
      <c r="P607" s="155"/>
      <c r="Q607" s="155"/>
      <c r="R607" s="155"/>
      <c r="S607" s="155"/>
      <c r="T607" s="155"/>
      <c r="U607" s="155"/>
      <c r="V607" s="155"/>
      <c r="W607" s="155"/>
      <c r="X607" s="155"/>
      <c r="Y607" s="155"/>
      <c r="Z607" s="155"/>
      <c r="AA607" s="155"/>
      <c r="AB607" s="155"/>
      <c r="AC607" s="155"/>
      <c r="AD607" s="155"/>
      <c r="AE607" s="155"/>
      <c r="AF607" s="155"/>
      <c r="AG607" s="155"/>
      <c r="AH607" s="155"/>
      <c r="AI607" s="155"/>
      <c r="AJ607" s="155"/>
      <c r="AK607" s="155"/>
      <c r="AL607" s="155"/>
      <c r="AM607" s="155"/>
      <c r="AN607" s="155"/>
      <c r="AO607" s="155"/>
      <c r="AP607" s="155"/>
      <c r="AQ607" s="155"/>
      <c r="AR607" s="155"/>
      <c r="AS607" s="155"/>
      <c r="AT607" s="155"/>
      <c r="AU607" s="155"/>
      <c r="AV607" s="155"/>
      <c r="AW607" s="155"/>
      <c r="AX607" s="155"/>
      <c r="AY607" s="155"/>
      <c r="AZ607" s="155"/>
      <c r="BA607" s="155"/>
      <c r="BB607" s="155"/>
      <c r="BC607" s="155"/>
      <c r="BD607" s="155"/>
      <c r="BE607" s="155"/>
      <c r="BF607" s="155"/>
      <c r="BG607" s="155"/>
      <c r="BH607" s="155"/>
    </row>
    <row r="608" spans="1:60" s="7" customFormat="1" ht="15" customHeight="1" x14ac:dyDescent="0.25">
      <c r="A608" s="1" t="s">
        <v>1</v>
      </c>
      <c r="B608" s="1"/>
      <c r="C608" s="1"/>
      <c r="D608" s="1"/>
      <c r="E608" s="1"/>
      <c r="F608" s="1"/>
      <c r="G608" s="155"/>
      <c r="H608" s="155"/>
      <c r="I608" s="155"/>
      <c r="J608" s="155"/>
      <c r="K608" s="155"/>
      <c r="L608" s="155"/>
      <c r="M608" s="155"/>
      <c r="N608" s="155"/>
      <c r="O608" s="155"/>
      <c r="P608" s="155"/>
      <c r="Q608" s="155"/>
      <c r="R608" s="155"/>
      <c r="S608" s="155"/>
      <c r="T608" s="155"/>
      <c r="U608" s="155"/>
      <c r="V608" s="155"/>
      <c r="W608" s="155"/>
      <c r="X608" s="155"/>
      <c r="Y608" s="155"/>
      <c r="Z608" s="155"/>
      <c r="AA608" s="155"/>
      <c r="AB608" s="155"/>
      <c r="AC608" s="155"/>
      <c r="AD608" s="155"/>
      <c r="AE608" s="155"/>
      <c r="AF608" s="155"/>
      <c r="AG608" s="155"/>
      <c r="AH608" s="155"/>
      <c r="AI608" s="155"/>
      <c r="AJ608" s="155"/>
      <c r="AK608" s="155"/>
      <c r="AL608" s="155"/>
      <c r="AM608" s="155"/>
      <c r="AN608" s="155"/>
      <c r="AO608" s="155"/>
      <c r="AP608" s="155"/>
      <c r="AQ608" s="155"/>
      <c r="AR608" s="155"/>
      <c r="AS608" s="155"/>
      <c r="AT608" s="155"/>
      <c r="AU608" s="155"/>
      <c r="AV608" s="155"/>
      <c r="AW608" s="155"/>
      <c r="AX608" s="155"/>
      <c r="AY608" s="155"/>
      <c r="AZ608" s="155"/>
      <c r="BA608" s="155"/>
      <c r="BB608" s="155"/>
      <c r="BC608" s="155"/>
      <c r="BD608" s="155"/>
      <c r="BE608" s="155"/>
      <c r="BF608" s="155"/>
      <c r="BG608" s="155"/>
      <c r="BH608" s="155"/>
    </row>
    <row r="609" spans="1:60" s="157" customFormat="1" ht="15" customHeight="1" x14ac:dyDescent="0.25">
      <c r="A609" s="4" t="s">
        <v>2</v>
      </c>
      <c r="B609" s="4"/>
      <c r="C609" s="4"/>
      <c r="D609" s="4"/>
      <c r="E609" s="4"/>
      <c r="F609" s="4"/>
      <c r="G609" s="155"/>
      <c r="H609" s="156"/>
      <c r="I609" s="156"/>
      <c r="J609" s="156"/>
      <c r="K609" s="156"/>
      <c r="L609" s="156"/>
      <c r="M609" s="156"/>
      <c r="N609" s="156"/>
      <c r="O609" s="156"/>
      <c r="P609" s="156"/>
      <c r="Q609" s="156"/>
      <c r="R609" s="156"/>
      <c r="S609" s="156"/>
      <c r="T609" s="156"/>
      <c r="U609" s="156"/>
      <c r="V609" s="156"/>
      <c r="W609" s="156"/>
      <c r="X609" s="156"/>
      <c r="Y609" s="156"/>
      <c r="Z609" s="156"/>
      <c r="AA609" s="156"/>
      <c r="AB609" s="156"/>
      <c r="AC609" s="156"/>
      <c r="AD609" s="156"/>
      <c r="AE609" s="156"/>
      <c r="AF609" s="156"/>
      <c r="AG609" s="156"/>
      <c r="AH609" s="156"/>
      <c r="AI609" s="156"/>
      <c r="AJ609" s="156"/>
      <c r="AK609" s="156"/>
      <c r="AL609" s="156"/>
      <c r="AM609" s="156"/>
      <c r="AN609" s="156"/>
      <c r="AO609" s="156"/>
      <c r="AP609" s="156"/>
      <c r="AQ609" s="156"/>
      <c r="AR609" s="156"/>
      <c r="AS609" s="156"/>
      <c r="AT609" s="156"/>
      <c r="AU609" s="156"/>
      <c r="AV609" s="156"/>
      <c r="AW609" s="156"/>
      <c r="AX609" s="156"/>
      <c r="AY609" s="156"/>
      <c r="AZ609" s="156"/>
      <c r="BA609" s="156"/>
      <c r="BB609" s="156"/>
      <c r="BC609" s="156"/>
      <c r="BD609" s="156"/>
      <c r="BE609" s="156"/>
      <c r="BF609" s="156"/>
      <c r="BG609" s="156"/>
      <c r="BH609" s="156"/>
    </row>
    <row r="610" spans="1:60" s="157" customFormat="1" ht="15" customHeight="1" x14ac:dyDescent="0.25">
      <c r="A610" s="4" t="s">
        <v>3</v>
      </c>
      <c r="B610" s="4"/>
      <c r="C610" s="4"/>
      <c r="D610" s="4"/>
      <c r="E610" s="4"/>
      <c r="F610" s="4"/>
      <c r="G610" s="155"/>
      <c r="H610" s="156"/>
      <c r="I610" s="156"/>
      <c r="J610" s="156"/>
      <c r="K610" s="156"/>
      <c r="L610" s="156"/>
      <c r="M610" s="156"/>
      <c r="N610" s="156"/>
      <c r="O610" s="156"/>
      <c r="P610" s="156"/>
      <c r="Q610" s="156"/>
      <c r="R610" s="156"/>
      <c r="S610" s="156"/>
      <c r="T610" s="156"/>
      <c r="U610" s="156"/>
      <c r="V610" s="156"/>
      <c r="W610" s="156"/>
      <c r="X610" s="156"/>
      <c r="Y610" s="156"/>
      <c r="Z610" s="156"/>
      <c r="AA610" s="156"/>
      <c r="AB610" s="156"/>
      <c r="AC610" s="156"/>
      <c r="AD610" s="156"/>
      <c r="AE610" s="156"/>
      <c r="AF610" s="156"/>
      <c r="AG610" s="156"/>
      <c r="AH610" s="156"/>
      <c r="AI610" s="156"/>
      <c r="AJ610" s="156"/>
      <c r="AK610" s="156"/>
      <c r="AL610" s="156"/>
      <c r="AM610" s="156"/>
      <c r="AN610" s="156"/>
      <c r="AO610" s="156"/>
      <c r="AP610" s="156"/>
      <c r="AQ610" s="156"/>
      <c r="AR610" s="156"/>
      <c r="AS610" s="156"/>
      <c r="AT610" s="156"/>
      <c r="AU610" s="156"/>
      <c r="AV610" s="156"/>
      <c r="AW610" s="156"/>
      <c r="AX610" s="156"/>
      <c r="AY610" s="156"/>
      <c r="AZ610" s="156"/>
      <c r="BA610" s="156"/>
      <c r="BB610" s="156"/>
      <c r="BC610" s="156"/>
      <c r="BD610" s="156"/>
      <c r="BE610" s="156"/>
      <c r="BF610" s="156"/>
      <c r="BG610" s="156"/>
      <c r="BH610" s="156"/>
    </row>
    <row r="611" spans="1:60" s="157" customFormat="1" ht="16.5" customHeight="1" x14ac:dyDescent="0.25">
      <c r="A611" s="158"/>
      <c r="B611" s="6"/>
      <c r="C611" s="7"/>
      <c r="D611" s="8"/>
      <c r="E611" s="9"/>
      <c r="F611" s="10"/>
      <c r="G611" s="155"/>
      <c r="H611" s="156"/>
      <c r="I611" s="156"/>
      <c r="J611" s="156"/>
      <c r="K611" s="156"/>
      <c r="L611" s="156"/>
      <c r="M611" s="156"/>
      <c r="N611" s="156"/>
      <c r="O611" s="156"/>
      <c r="P611" s="156"/>
      <c r="Q611" s="156"/>
      <c r="R611" s="156"/>
      <c r="S611" s="156"/>
      <c r="T611" s="156"/>
      <c r="U611" s="156"/>
      <c r="V611" s="156"/>
      <c r="W611" s="156"/>
      <c r="X611" s="156"/>
      <c r="Y611" s="156"/>
      <c r="Z611" s="156"/>
      <c r="AA611" s="156"/>
      <c r="AB611" s="156"/>
      <c r="AC611" s="156"/>
      <c r="AD611" s="156"/>
      <c r="AE611" s="156"/>
      <c r="AF611" s="156"/>
      <c r="AG611" s="156"/>
      <c r="AH611" s="156"/>
      <c r="AI611" s="156"/>
      <c r="AJ611" s="156"/>
      <c r="AK611" s="156"/>
      <c r="AL611" s="156"/>
      <c r="AM611" s="156"/>
      <c r="AN611" s="156"/>
      <c r="AO611" s="156"/>
      <c r="AP611" s="156"/>
      <c r="AQ611" s="156"/>
      <c r="AR611" s="156"/>
      <c r="AS611" s="156"/>
      <c r="AT611" s="156"/>
      <c r="AU611" s="156"/>
      <c r="AV611" s="156"/>
      <c r="AW611" s="156"/>
      <c r="AX611" s="156"/>
      <c r="AY611" s="156"/>
      <c r="AZ611" s="156"/>
      <c r="BA611" s="156"/>
      <c r="BB611" s="156"/>
      <c r="BC611" s="156"/>
      <c r="BD611" s="156"/>
      <c r="BE611" s="156"/>
      <c r="BF611" s="156"/>
      <c r="BG611" s="156"/>
      <c r="BH611" s="156"/>
    </row>
    <row r="612" spans="1:60" s="160" customFormat="1" ht="33" customHeight="1" x14ac:dyDescent="0.2">
      <c r="A612" s="143" t="s">
        <v>832</v>
      </c>
      <c r="B612" s="144"/>
      <c r="C612" s="144"/>
      <c r="D612" s="144"/>
      <c r="E612" s="144"/>
      <c r="F612" s="145"/>
      <c r="G612" s="159"/>
      <c r="H612" s="159"/>
      <c r="I612" s="159"/>
      <c r="J612" s="159"/>
      <c r="K612" s="159"/>
      <c r="L612" s="159"/>
      <c r="M612" s="159"/>
      <c r="N612" s="159"/>
      <c r="O612" s="159"/>
      <c r="P612" s="159"/>
      <c r="Q612" s="159"/>
      <c r="R612" s="159"/>
      <c r="S612" s="159"/>
      <c r="T612" s="159"/>
      <c r="U612" s="159"/>
      <c r="V612" s="159"/>
      <c r="W612" s="159"/>
      <c r="X612" s="159"/>
      <c r="Y612" s="159"/>
      <c r="Z612" s="159"/>
      <c r="AA612" s="159"/>
      <c r="AB612" s="159"/>
      <c r="AC612" s="159"/>
      <c r="AD612" s="159"/>
      <c r="AE612" s="159"/>
      <c r="AF612" s="159"/>
      <c r="AG612" s="159"/>
      <c r="AH612" s="159"/>
      <c r="AI612" s="159"/>
      <c r="AJ612" s="159"/>
      <c r="AK612" s="159"/>
      <c r="AL612" s="159"/>
      <c r="AM612" s="159"/>
      <c r="AN612" s="159"/>
      <c r="AO612" s="159"/>
      <c r="AP612" s="159"/>
      <c r="AQ612" s="159"/>
      <c r="AR612" s="159"/>
      <c r="AS612" s="159"/>
      <c r="AT612" s="159"/>
      <c r="AU612" s="159"/>
      <c r="AV612" s="159"/>
      <c r="AW612" s="159"/>
      <c r="AX612" s="159"/>
      <c r="AY612" s="159"/>
      <c r="AZ612" s="159"/>
      <c r="BA612" s="159"/>
      <c r="BB612" s="159"/>
      <c r="BC612" s="159"/>
      <c r="BD612" s="159"/>
      <c r="BE612" s="159"/>
      <c r="BF612" s="159"/>
      <c r="BG612" s="159"/>
      <c r="BH612" s="159"/>
    </row>
    <row r="613" spans="1:60" s="160" customFormat="1" ht="30" customHeight="1" x14ac:dyDescent="0.2">
      <c r="A613" s="143" t="s">
        <v>5</v>
      </c>
      <c r="B613" s="144"/>
      <c r="C613" s="144"/>
      <c r="D613" s="144"/>
      <c r="E613" s="145"/>
      <c r="F613" s="105">
        <v>127865145.2</v>
      </c>
      <c r="G613" s="159"/>
      <c r="H613" s="159"/>
      <c r="I613" s="159"/>
      <c r="J613" s="159"/>
      <c r="K613" s="159"/>
      <c r="L613" s="159"/>
      <c r="M613" s="159"/>
      <c r="N613" s="159"/>
      <c r="O613" s="159"/>
      <c r="P613" s="159"/>
      <c r="Q613" s="159"/>
      <c r="R613" s="159"/>
      <c r="S613" s="159"/>
      <c r="T613" s="159"/>
      <c r="U613" s="159"/>
      <c r="V613" s="159"/>
      <c r="W613" s="159"/>
      <c r="X613" s="159"/>
      <c r="Y613" s="159"/>
      <c r="Z613" s="159"/>
      <c r="AA613" s="159"/>
      <c r="AB613" s="159"/>
      <c r="AC613" s="159"/>
      <c r="AD613" s="159"/>
      <c r="AE613" s="159"/>
      <c r="AF613" s="159"/>
      <c r="AG613" s="159"/>
      <c r="AH613" s="159"/>
      <c r="AI613" s="159"/>
      <c r="AJ613" s="159"/>
      <c r="AK613" s="159"/>
      <c r="AL613" s="159"/>
      <c r="AM613" s="159"/>
      <c r="AN613" s="159"/>
      <c r="AO613" s="159"/>
      <c r="AP613" s="159"/>
      <c r="AQ613" s="159"/>
      <c r="AR613" s="159"/>
      <c r="AS613" s="159"/>
      <c r="AT613" s="159"/>
      <c r="AU613" s="159"/>
      <c r="AV613" s="159"/>
      <c r="AW613" s="159"/>
      <c r="AX613" s="159"/>
      <c r="AY613" s="159"/>
      <c r="AZ613" s="159"/>
      <c r="BA613" s="159"/>
      <c r="BB613" s="159"/>
      <c r="BC613" s="159"/>
      <c r="BD613" s="159"/>
      <c r="BE613" s="159"/>
      <c r="BF613" s="159"/>
      <c r="BG613" s="159"/>
      <c r="BH613" s="159"/>
    </row>
    <row r="614" spans="1:60" s="160" customFormat="1" ht="12" customHeight="1" x14ac:dyDescent="0.2">
      <c r="A614" s="16" t="s">
        <v>6</v>
      </c>
      <c r="B614" s="16" t="s">
        <v>7</v>
      </c>
      <c r="C614" s="16" t="s">
        <v>716</v>
      </c>
      <c r="D614" s="16" t="s">
        <v>9</v>
      </c>
      <c r="E614" s="16" t="s">
        <v>10</v>
      </c>
      <c r="F614" s="16" t="s">
        <v>717</v>
      </c>
      <c r="G614" s="159"/>
      <c r="H614" s="159"/>
      <c r="I614" s="159"/>
      <c r="J614" s="159"/>
      <c r="K614" s="159"/>
      <c r="L614" s="159"/>
      <c r="M614" s="159"/>
      <c r="N614" s="159"/>
      <c r="O614" s="159"/>
      <c r="P614" s="159"/>
      <c r="Q614" s="159"/>
      <c r="R614" s="159"/>
      <c r="S614" s="159"/>
      <c r="T614" s="159"/>
      <c r="U614" s="159"/>
      <c r="V614" s="159"/>
      <c r="W614" s="159"/>
      <c r="X614" s="159"/>
      <c r="Y614" s="159"/>
      <c r="Z614" s="159"/>
      <c r="AA614" s="159"/>
      <c r="AB614" s="159"/>
      <c r="AC614" s="159"/>
      <c r="AD614" s="159"/>
      <c r="AE614" s="159"/>
      <c r="AF614" s="159"/>
      <c r="AG614" s="159"/>
      <c r="AH614" s="159"/>
      <c r="AI614" s="159"/>
      <c r="AJ614" s="159"/>
      <c r="AK614" s="159"/>
      <c r="AL614" s="159"/>
      <c r="AM614" s="159"/>
      <c r="AN614" s="159"/>
      <c r="AO614" s="159"/>
      <c r="AP614" s="159"/>
      <c r="AQ614" s="159"/>
      <c r="AR614" s="159"/>
      <c r="AS614" s="159"/>
      <c r="AT614" s="159"/>
      <c r="AU614" s="159"/>
      <c r="AV614" s="159"/>
      <c r="AW614" s="159"/>
      <c r="AX614" s="159"/>
      <c r="AY614" s="159"/>
      <c r="AZ614" s="159"/>
      <c r="BA614" s="159"/>
      <c r="BB614" s="159"/>
      <c r="BC614" s="159"/>
      <c r="BD614" s="159"/>
      <c r="BE614" s="159"/>
      <c r="BF614" s="159"/>
      <c r="BG614" s="159"/>
      <c r="BH614" s="159"/>
    </row>
    <row r="615" spans="1:60" ht="15" customHeight="1" x14ac:dyDescent="0.2">
      <c r="A615" s="117"/>
      <c r="B615" s="146"/>
      <c r="C615" s="19" t="s">
        <v>719</v>
      </c>
      <c r="D615" s="161">
        <v>20300724.579999998</v>
      </c>
      <c r="E615" s="147"/>
      <c r="F615" s="148">
        <f>F613+D615</f>
        <v>148165869.78</v>
      </c>
    </row>
    <row r="616" spans="1:60" ht="15" customHeight="1" x14ac:dyDescent="0.2">
      <c r="A616" s="117"/>
      <c r="B616" s="146"/>
      <c r="C616" s="19" t="s">
        <v>830</v>
      </c>
      <c r="D616" s="75"/>
      <c r="E616" s="20"/>
      <c r="F616" s="148">
        <f>F615</f>
        <v>148165869.78</v>
      </c>
    </row>
    <row r="617" spans="1:60" ht="15" customHeight="1" x14ac:dyDescent="0.2">
      <c r="A617" s="117"/>
      <c r="B617" s="146"/>
      <c r="C617" s="19" t="s">
        <v>833</v>
      </c>
      <c r="D617" s="75"/>
      <c r="E617" s="162"/>
      <c r="F617" s="148">
        <f>F616+D617</f>
        <v>148165869.78</v>
      </c>
    </row>
    <row r="618" spans="1:60" ht="15" customHeight="1" x14ac:dyDescent="0.2">
      <c r="A618" s="117"/>
      <c r="B618" s="146"/>
      <c r="C618" s="19" t="s">
        <v>834</v>
      </c>
      <c r="D618" s="75"/>
      <c r="E618" s="44">
        <v>1189400</v>
      </c>
      <c r="F618" s="148">
        <f>F617-E618</f>
        <v>146976469.78</v>
      </c>
    </row>
    <row r="619" spans="1:60" ht="15" customHeight="1" x14ac:dyDescent="0.2">
      <c r="A619" s="117"/>
      <c r="B619" s="146"/>
      <c r="C619" s="19" t="s">
        <v>835</v>
      </c>
      <c r="D619" s="75"/>
      <c r="E619" s="20"/>
      <c r="F619" s="148">
        <f t="shared" ref="F619" si="9">F618-E619</f>
        <v>146976469.78</v>
      </c>
      <c r="G619" s="163"/>
      <c r="H619" s="163"/>
    </row>
    <row r="620" spans="1:60" ht="15" customHeight="1" x14ac:dyDescent="0.2">
      <c r="A620" s="117"/>
      <c r="B620" s="146"/>
      <c r="C620" s="19" t="s">
        <v>836</v>
      </c>
      <c r="D620" s="83"/>
      <c r="E620" s="44">
        <v>500</v>
      </c>
      <c r="F620" s="148">
        <f>F619-E620</f>
        <v>146975969.78</v>
      </c>
      <c r="G620" s="163"/>
    </row>
    <row r="621" spans="1:60" ht="15" customHeight="1" x14ac:dyDescent="0.2">
      <c r="A621" s="117"/>
      <c r="B621" s="146"/>
      <c r="C621" s="19" t="s">
        <v>837</v>
      </c>
      <c r="D621" s="83"/>
      <c r="E621" s="44">
        <v>4008.6</v>
      </c>
      <c r="F621" s="148">
        <f t="shared" ref="F621:F624" si="10">F620-E621</f>
        <v>146971961.18000001</v>
      </c>
    </row>
    <row r="622" spans="1:60" ht="15" customHeight="1" x14ac:dyDescent="0.2">
      <c r="A622" s="117"/>
      <c r="B622" s="146"/>
      <c r="C622" s="19" t="s">
        <v>838</v>
      </c>
      <c r="D622" s="83"/>
      <c r="E622" s="44">
        <v>150</v>
      </c>
      <c r="F622" s="148">
        <f t="shared" si="10"/>
        <v>146971811.18000001</v>
      </c>
    </row>
    <row r="623" spans="1:60" ht="15" customHeight="1" x14ac:dyDescent="0.2">
      <c r="A623" s="117"/>
      <c r="B623" s="146"/>
      <c r="C623" s="19" t="s">
        <v>839</v>
      </c>
      <c r="D623" s="20">
        <v>225704.86</v>
      </c>
      <c r="E623" s="20"/>
      <c r="F623" s="148">
        <f>F622+D623</f>
        <v>147197516.04000002</v>
      </c>
    </row>
    <row r="624" spans="1:60" ht="15" customHeight="1" x14ac:dyDescent="0.2">
      <c r="A624" s="117"/>
      <c r="B624" s="146"/>
      <c r="C624" s="19" t="s">
        <v>840</v>
      </c>
      <c r="D624" s="75"/>
      <c r="E624" s="20">
        <v>15002.03</v>
      </c>
      <c r="F624" s="148">
        <f t="shared" si="10"/>
        <v>147182514.01000002</v>
      </c>
      <c r="I624" s="114"/>
    </row>
    <row r="625" spans="1:6" x14ac:dyDescent="0.2">
      <c r="A625" s="150"/>
      <c r="B625" s="125"/>
      <c r="C625" s="164"/>
      <c r="D625" s="165"/>
      <c r="E625" s="166"/>
      <c r="F625" s="154"/>
    </row>
    <row r="626" spans="1:6" x14ac:dyDescent="0.2">
      <c r="A626" s="150"/>
      <c r="B626" s="125"/>
      <c r="C626" s="164"/>
      <c r="D626" s="165"/>
      <c r="E626" s="166"/>
      <c r="F626" s="154"/>
    </row>
    <row r="627" spans="1:6" x14ac:dyDescent="0.2">
      <c r="A627" s="150"/>
      <c r="B627" s="125"/>
      <c r="C627" s="164"/>
      <c r="D627" s="165"/>
      <c r="E627" s="166"/>
      <c r="F627" s="154"/>
    </row>
    <row r="628" spans="1:6" x14ac:dyDescent="0.2">
      <c r="A628" s="150"/>
      <c r="B628" s="125"/>
      <c r="C628" s="164"/>
      <c r="D628" s="165"/>
      <c r="E628" s="166"/>
      <c r="F628" s="154"/>
    </row>
    <row r="629" spans="1:6" x14ac:dyDescent="0.2">
      <c r="A629" s="150"/>
      <c r="B629" s="125"/>
      <c r="C629" s="164"/>
      <c r="D629" s="165"/>
      <c r="E629" s="166"/>
      <c r="F629" s="154"/>
    </row>
    <row r="630" spans="1:6" x14ac:dyDescent="0.2">
      <c r="A630" s="150"/>
      <c r="B630" s="125"/>
      <c r="C630" s="164"/>
      <c r="D630" s="165"/>
      <c r="E630" s="166"/>
      <c r="F630" s="154"/>
    </row>
    <row r="631" spans="1:6" x14ac:dyDescent="0.2">
      <c r="A631" s="150"/>
      <c r="B631" s="125"/>
      <c r="C631" s="164"/>
      <c r="D631" s="165"/>
      <c r="E631" s="166"/>
      <c r="F631" s="154"/>
    </row>
    <row r="632" spans="1:6" x14ac:dyDescent="0.2">
      <c r="A632" s="150"/>
      <c r="B632" s="125"/>
      <c r="C632" s="164"/>
      <c r="D632" s="165"/>
      <c r="E632" s="166"/>
      <c r="F632" s="154"/>
    </row>
    <row r="633" spans="1:6" x14ac:dyDescent="0.2">
      <c r="A633" s="150"/>
      <c r="B633" s="125"/>
      <c r="C633" s="164"/>
      <c r="D633" s="165"/>
      <c r="E633" s="166"/>
      <c r="F633" s="154"/>
    </row>
    <row r="634" spans="1:6" x14ac:dyDescent="0.2">
      <c r="A634" s="150"/>
      <c r="B634" s="125"/>
      <c r="C634" s="164"/>
      <c r="D634" s="165"/>
      <c r="E634" s="166"/>
      <c r="F634" s="154"/>
    </row>
    <row r="635" spans="1:6" x14ac:dyDescent="0.2">
      <c r="A635" s="150"/>
      <c r="B635" s="125"/>
      <c r="C635" s="164"/>
      <c r="D635" s="165"/>
      <c r="E635" s="166"/>
      <c r="F635" s="154"/>
    </row>
    <row r="636" spans="1:6" x14ac:dyDescent="0.2">
      <c r="A636" s="150"/>
      <c r="B636" s="125"/>
      <c r="C636" s="164"/>
      <c r="D636" s="165"/>
      <c r="E636" s="166"/>
      <c r="F636" s="154"/>
    </row>
    <row r="637" spans="1:6" x14ac:dyDescent="0.2">
      <c r="A637" s="150"/>
      <c r="B637" s="125"/>
      <c r="C637" s="164"/>
      <c r="D637" s="165"/>
      <c r="E637" s="166"/>
      <c r="F637" s="154"/>
    </row>
    <row r="638" spans="1:6" x14ac:dyDescent="0.2">
      <c r="A638" s="150"/>
      <c r="B638" s="125"/>
      <c r="C638" s="164"/>
      <c r="D638" s="165"/>
      <c r="E638" s="166"/>
      <c r="F638" s="154"/>
    </row>
    <row r="639" spans="1:6" x14ac:dyDescent="0.2">
      <c r="A639" s="150"/>
      <c r="B639" s="125"/>
      <c r="C639" s="164"/>
      <c r="D639" s="165"/>
      <c r="E639" s="166"/>
      <c r="F639" s="154"/>
    </row>
    <row r="640" spans="1:6" x14ac:dyDescent="0.2">
      <c r="A640" s="150"/>
      <c r="B640" s="125"/>
      <c r="C640" s="164"/>
      <c r="D640" s="165"/>
      <c r="E640" s="166"/>
      <c r="F640" s="154"/>
    </row>
    <row r="641" spans="1:6" x14ac:dyDescent="0.2">
      <c r="A641" s="150"/>
      <c r="B641" s="125"/>
      <c r="C641" s="164"/>
      <c r="D641" s="165"/>
      <c r="E641" s="166"/>
      <c r="F641" s="154"/>
    </row>
    <row r="642" spans="1:6" x14ac:dyDescent="0.2">
      <c r="A642" s="150"/>
      <c r="B642" s="125"/>
      <c r="C642" s="164"/>
      <c r="D642" s="165"/>
      <c r="E642" s="166"/>
      <c r="F642" s="154"/>
    </row>
    <row r="643" spans="1:6" x14ac:dyDescent="0.2">
      <c r="A643" s="150"/>
      <c r="B643" s="125"/>
      <c r="C643" s="164"/>
      <c r="D643" s="165"/>
      <c r="E643" s="166"/>
      <c r="F643" s="154"/>
    </row>
    <row r="644" spans="1:6" x14ac:dyDescent="0.2">
      <c r="A644" s="150"/>
      <c r="B644" s="125"/>
      <c r="C644" s="164"/>
      <c r="D644" s="165"/>
      <c r="E644" s="166"/>
      <c r="F644" s="154"/>
    </row>
    <row r="645" spans="1:6" x14ac:dyDescent="0.2">
      <c r="A645" s="150"/>
      <c r="B645" s="125"/>
      <c r="C645" s="164"/>
      <c r="D645" s="165"/>
      <c r="E645" s="166"/>
      <c r="F645" s="154"/>
    </row>
    <row r="646" spans="1:6" x14ac:dyDescent="0.2">
      <c r="A646" s="150"/>
      <c r="B646" s="125"/>
      <c r="C646" s="164"/>
      <c r="D646" s="165"/>
      <c r="E646" s="166"/>
      <c r="F646" s="154"/>
    </row>
    <row r="647" spans="1:6" x14ac:dyDescent="0.2">
      <c r="A647" s="150"/>
      <c r="B647" s="125"/>
      <c r="C647" s="164"/>
      <c r="D647" s="165"/>
      <c r="E647" s="166"/>
      <c r="F647" s="154"/>
    </row>
    <row r="648" spans="1:6" x14ac:dyDescent="0.2">
      <c r="A648" s="150"/>
      <c r="B648" s="125"/>
      <c r="C648" s="164"/>
      <c r="D648" s="165"/>
      <c r="E648" s="166"/>
      <c r="F648" s="154"/>
    </row>
    <row r="649" spans="1:6" x14ac:dyDescent="0.2">
      <c r="A649" s="150"/>
      <c r="B649" s="125"/>
      <c r="C649" s="164"/>
      <c r="D649" s="165"/>
      <c r="E649" s="166"/>
      <c r="F649" s="154"/>
    </row>
    <row r="650" spans="1:6" x14ac:dyDescent="0.2">
      <c r="A650" s="150"/>
      <c r="B650" s="125"/>
      <c r="C650" s="164"/>
      <c r="D650" s="165"/>
      <c r="E650" s="166"/>
      <c r="F650" s="154"/>
    </row>
    <row r="651" spans="1:6" x14ac:dyDescent="0.2">
      <c r="A651" s="150"/>
      <c r="B651" s="125"/>
      <c r="C651" s="164"/>
      <c r="D651" s="165"/>
      <c r="E651" s="166"/>
      <c r="F651" s="154"/>
    </row>
    <row r="652" spans="1:6" x14ac:dyDescent="0.2">
      <c r="A652" s="150"/>
      <c r="B652" s="125"/>
      <c r="C652" s="164"/>
      <c r="D652" s="165"/>
      <c r="E652" s="166"/>
      <c r="F652" s="154"/>
    </row>
    <row r="653" spans="1:6" x14ac:dyDescent="0.2">
      <c r="A653" s="150"/>
      <c r="B653" s="125"/>
      <c r="C653" s="164"/>
      <c r="D653" s="165"/>
      <c r="E653" s="166"/>
      <c r="F653" s="154"/>
    </row>
    <row r="654" spans="1:6" x14ac:dyDescent="0.2">
      <c r="A654" s="150"/>
      <c r="B654" s="125"/>
      <c r="C654" s="164"/>
      <c r="D654" s="165"/>
      <c r="E654" s="166"/>
      <c r="F654" s="154"/>
    </row>
    <row r="655" spans="1:6" x14ac:dyDescent="0.2">
      <c r="A655" s="150"/>
      <c r="B655" s="125"/>
      <c r="C655" s="164"/>
      <c r="D655" s="165"/>
      <c r="E655" s="166"/>
      <c r="F655" s="154"/>
    </row>
    <row r="656" spans="1:6" x14ac:dyDescent="0.2">
      <c r="A656" s="150"/>
      <c r="B656" s="125"/>
      <c r="C656" s="164"/>
      <c r="D656" s="165"/>
      <c r="E656" s="166"/>
      <c r="F656" s="154"/>
    </row>
    <row r="657" spans="1:6" x14ac:dyDescent="0.2">
      <c r="A657" s="150"/>
      <c r="B657" s="125"/>
      <c r="C657" s="164"/>
      <c r="D657" s="165"/>
      <c r="E657" s="166"/>
      <c r="F657" s="154"/>
    </row>
    <row r="658" spans="1:6" x14ac:dyDescent="0.2">
      <c r="A658" s="150"/>
      <c r="B658" s="125"/>
      <c r="C658" s="164"/>
      <c r="D658" s="165"/>
      <c r="E658" s="166"/>
      <c r="F658" s="154"/>
    </row>
    <row r="659" spans="1:6" x14ac:dyDescent="0.2">
      <c r="A659" s="150"/>
      <c r="B659" s="125"/>
      <c r="C659" s="164"/>
      <c r="D659" s="165"/>
      <c r="E659" s="166"/>
      <c r="F659" s="154"/>
    </row>
    <row r="660" spans="1:6" x14ac:dyDescent="0.2">
      <c r="A660" s="150"/>
      <c r="B660" s="125"/>
      <c r="C660" s="164"/>
      <c r="D660" s="165"/>
      <c r="E660" s="166"/>
      <c r="F660" s="154"/>
    </row>
    <row r="661" spans="1:6" x14ac:dyDescent="0.2">
      <c r="A661" s="150"/>
      <c r="B661" s="125"/>
      <c r="C661" s="164"/>
      <c r="D661" s="165"/>
      <c r="E661" s="166"/>
      <c r="F661" s="154"/>
    </row>
    <row r="662" spans="1:6" x14ac:dyDescent="0.2">
      <c r="A662" s="150"/>
      <c r="B662" s="125"/>
      <c r="C662" s="164"/>
      <c r="D662" s="165"/>
      <c r="E662" s="166"/>
      <c r="F662" s="154"/>
    </row>
    <row r="663" spans="1:6" x14ac:dyDescent="0.2">
      <c r="A663" s="150"/>
      <c r="B663" s="125"/>
      <c r="C663" s="164"/>
      <c r="D663" s="165"/>
      <c r="E663" s="166"/>
      <c r="F663" s="154"/>
    </row>
    <row r="664" spans="1:6" x14ac:dyDescent="0.2">
      <c r="A664" s="150"/>
      <c r="B664" s="125"/>
      <c r="C664" s="164"/>
      <c r="D664" s="165"/>
      <c r="E664" s="166"/>
      <c r="F664" s="154"/>
    </row>
    <row r="665" spans="1:6" x14ac:dyDescent="0.2">
      <c r="A665" s="150"/>
      <c r="B665" s="125"/>
      <c r="C665" s="164"/>
      <c r="D665" s="165"/>
      <c r="E665" s="166"/>
      <c r="F665" s="154"/>
    </row>
    <row r="666" spans="1:6" x14ac:dyDescent="0.2">
      <c r="A666" s="150"/>
      <c r="B666" s="125"/>
      <c r="C666" s="164"/>
      <c r="D666" s="165"/>
      <c r="E666" s="166"/>
      <c r="F666" s="154"/>
    </row>
    <row r="667" spans="1:6" x14ac:dyDescent="0.2">
      <c r="A667" s="150"/>
      <c r="B667" s="125"/>
      <c r="C667" s="164"/>
      <c r="D667" s="165"/>
      <c r="E667" s="166"/>
      <c r="F667" s="154"/>
    </row>
    <row r="668" spans="1:6" x14ac:dyDescent="0.2">
      <c r="A668" s="150"/>
      <c r="B668" s="125"/>
      <c r="C668" s="164"/>
      <c r="D668" s="165"/>
      <c r="E668" s="166"/>
      <c r="F668" s="154"/>
    </row>
    <row r="669" spans="1:6" x14ac:dyDescent="0.2">
      <c r="A669" s="150"/>
      <c r="B669" s="125"/>
      <c r="C669" s="164"/>
      <c r="D669" s="165"/>
      <c r="E669" s="166"/>
      <c r="F669" s="154"/>
    </row>
    <row r="670" spans="1:6" x14ac:dyDescent="0.2">
      <c r="A670" s="150"/>
      <c r="B670" s="125"/>
      <c r="C670" s="164"/>
      <c r="D670" s="165"/>
      <c r="E670" s="166"/>
      <c r="F670" s="154"/>
    </row>
    <row r="671" spans="1:6" x14ac:dyDescent="0.2">
      <c r="A671" s="150"/>
      <c r="B671" s="125"/>
      <c r="C671" s="164"/>
      <c r="D671" s="165"/>
      <c r="E671" s="166"/>
      <c r="F671" s="154"/>
    </row>
    <row r="672" spans="1:6" x14ac:dyDescent="0.2">
      <c r="A672" s="150"/>
      <c r="B672" s="125"/>
      <c r="C672" s="164"/>
      <c r="D672" s="165"/>
      <c r="E672" s="166"/>
      <c r="F672" s="154"/>
    </row>
    <row r="673" spans="1:60" x14ac:dyDescent="0.2">
      <c r="A673" s="150"/>
      <c r="B673" s="125"/>
      <c r="C673" s="164"/>
      <c r="D673" s="165"/>
      <c r="E673" s="166"/>
      <c r="F673" s="154"/>
    </row>
    <row r="674" spans="1:60" x14ac:dyDescent="0.2">
      <c r="A674" s="150"/>
      <c r="B674" s="125"/>
      <c r="C674" s="164"/>
      <c r="D674" s="165"/>
      <c r="E674" s="166"/>
      <c r="F674" s="154"/>
    </row>
    <row r="675" spans="1:60" x14ac:dyDescent="0.2">
      <c r="A675" s="150"/>
      <c r="B675" s="125"/>
      <c r="C675" s="164"/>
      <c r="D675" s="165"/>
      <c r="E675" s="166"/>
      <c r="F675" s="154"/>
    </row>
    <row r="676" spans="1:60" x14ac:dyDescent="0.2">
      <c r="A676" s="150"/>
      <c r="B676" s="125"/>
      <c r="C676" s="164"/>
      <c r="D676" s="165"/>
      <c r="E676" s="166"/>
      <c r="F676" s="154"/>
    </row>
    <row r="677" spans="1:60" x14ac:dyDescent="0.2">
      <c r="A677" s="150"/>
      <c r="B677" s="125"/>
      <c r="C677" s="164"/>
      <c r="D677" s="165"/>
      <c r="E677" s="166"/>
      <c r="F677" s="154"/>
    </row>
    <row r="678" spans="1:60" s="7" customFormat="1" ht="14.25" customHeight="1" x14ac:dyDescent="0.25">
      <c r="A678" s="1" t="s">
        <v>0</v>
      </c>
      <c r="B678" s="1"/>
      <c r="C678" s="1"/>
      <c r="D678" s="1"/>
      <c r="E678" s="1"/>
      <c r="F678" s="1"/>
      <c r="G678" s="155"/>
      <c r="H678" s="155"/>
      <c r="I678" s="155"/>
      <c r="J678" s="155"/>
      <c r="K678" s="155"/>
      <c r="L678" s="155"/>
      <c r="M678" s="155"/>
      <c r="N678" s="155"/>
      <c r="O678" s="155"/>
      <c r="P678" s="155"/>
      <c r="Q678" s="155"/>
      <c r="R678" s="155"/>
      <c r="S678" s="155"/>
      <c r="T678" s="155"/>
      <c r="U678" s="155"/>
      <c r="V678" s="155"/>
      <c r="W678" s="155"/>
      <c r="X678" s="155"/>
      <c r="Y678" s="155"/>
      <c r="Z678" s="155"/>
      <c r="AA678" s="155"/>
      <c r="AB678" s="155"/>
      <c r="AC678" s="155"/>
      <c r="AD678" s="155"/>
      <c r="AE678" s="155"/>
      <c r="AF678" s="155"/>
      <c r="AG678" s="155"/>
      <c r="AH678" s="155"/>
      <c r="AI678" s="155"/>
      <c r="AJ678" s="155"/>
      <c r="AK678" s="155"/>
      <c r="AL678" s="155"/>
      <c r="AM678" s="155"/>
      <c r="AN678" s="155"/>
      <c r="AO678" s="155"/>
      <c r="AP678" s="155"/>
      <c r="AQ678" s="155"/>
      <c r="AR678" s="155"/>
      <c r="AS678" s="155"/>
      <c r="AT678" s="155"/>
      <c r="AU678" s="155"/>
      <c r="AV678" s="155"/>
      <c r="AW678" s="155"/>
      <c r="AX678" s="155"/>
      <c r="AY678" s="155"/>
      <c r="AZ678" s="155"/>
      <c r="BA678" s="155"/>
      <c r="BB678" s="155"/>
      <c r="BC678" s="155"/>
      <c r="BD678" s="155"/>
      <c r="BE678" s="155"/>
      <c r="BF678" s="155"/>
      <c r="BG678" s="155"/>
      <c r="BH678" s="155"/>
    </row>
    <row r="679" spans="1:60" s="7" customFormat="1" ht="15" customHeight="1" x14ac:dyDescent="0.25">
      <c r="A679" s="1" t="s">
        <v>1</v>
      </c>
      <c r="B679" s="1"/>
      <c r="C679" s="1"/>
      <c r="D679" s="1"/>
      <c r="E679" s="1"/>
      <c r="F679" s="1"/>
      <c r="G679" s="155"/>
      <c r="H679" s="155"/>
      <c r="I679" s="155"/>
      <c r="J679" s="155"/>
      <c r="K679" s="155"/>
      <c r="L679" s="155"/>
      <c r="M679" s="155"/>
      <c r="N679" s="155"/>
      <c r="O679" s="155"/>
      <c r="P679" s="155"/>
      <c r="Q679" s="155"/>
      <c r="R679" s="155"/>
      <c r="S679" s="155"/>
      <c r="T679" s="155"/>
      <c r="U679" s="155"/>
      <c r="V679" s="155"/>
      <c r="W679" s="155"/>
      <c r="X679" s="155"/>
      <c r="Y679" s="155"/>
      <c r="Z679" s="155"/>
      <c r="AA679" s="155"/>
      <c r="AB679" s="155"/>
      <c r="AC679" s="155"/>
      <c r="AD679" s="155"/>
      <c r="AE679" s="155"/>
      <c r="AF679" s="155"/>
      <c r="AG679" s="155"/>
      <c r="AH679" s="155"/>
      <c r="AI679" s="155"/>
      <c r="AJ679" s="155"/>
      <c r="AK679" s="155"/>
      <c r="AL679" s="155"/>
      <c r="AM679" s="155"/>
      <c r="AN679" s="155"/>
      <c r="AO679" s="155"/>
      <c r="AP679" s="155"/>
      <c r="AQ679" s="155"/>
      <c r="AR679" s="155"/>
      <c r="AS679" s="155"/>
      <c r="AT679" s="155"/>
      <c r="AU679" s="155"/>
      <c r="AV679" s="155"/>
      <c r="AW679" s="155"/>
      <c r="AX679" s="155"/>
      <c r="AY679" s="155"/>
      <c r="AZ679" s="155"/>
      <c r="BA679" s="155"/>
      <c r="BB679" s="155"/>
      <c r="BC679" s="155"/>
      <c r="BD679" s="155"/>
      <c r="BE679" s="155"/>
      <c r="BF679" s="155"/>
      <c r="BG679" s="155"/>
      <c r="BH679" s="155"/>
    </row>
    <row r="680" spans="1:60" s="7" customFormat="1" ht="15" customHeight="1" x14ac:dyDescent="0.25">
      <c r="A680" s="4" t="s">
        <v>2</v>
      </c>
      <c r="B680" s="4"/>
      <c r="C680" s="4"/>
      <c r="D680" s="4"/>
      <c r="E680" s="4"/>
      <c r="F680" s="4"/>
      <c r="G680" s="155"/>
      <c r="H680" s="155"/>
      <c r="I680" s="155"/>
      <c r="J680" s="155"/>
      <c r="K680" s="155"/>
      <c r="L680" s="155"/>
      <c r="M680" s="155"/>
      <c r="N680" s="155"/>
      <c r="O680" s="155"/>
      <c r="P680" s="155"/>
      <c r="Q680" s="155"/>
      <c r="R680" s="155"/>
      <c r="S680" s="155"/>
      <c r="T680" s="155"/>
      <c r="U680" s="155"/>
      <c r="V680" s="155"/>
      <c r="W680" s="155"/>
      <c r="X680" s="155"/>
      <c r="Y680" s="155"/>
      <c r="Z680" s="155"/>
      <c r="AA680" s="155"/>
      <c r="AB680" s="155"/>
      <c r="AC680" s="155"/>
      <c r="AD680" s="155"/>
      <c r="AE680" s="155"/>
      <c r="AF680" s="155"/>
      <c r="AG680" s="155"/>
      <c r="AH680" s="155"/>
      <c r="AI680" s="155"/>
      <c r="AJ680" s="155"/>
      <c r="AK680" s="155"/>
      <c r="AL680" s="155"/>
      <c r="AM680" s="155"/>
      <c r="AN680" s="155"/>
      <c r="AO680" s="155"/>
      <c r="AP680" s="155"/>
      <c r="AQ680" s="155"/>
      <c r="AR680" s="155"/>
      <c r="AS680" s="155"/>
      <c r="AT680" s="155"/>
      <c r="AU680" s="155"/>
      <c r="AV680" s="155"/>
      <c r="AW680" s="155"/>
      <c r="AX680" s="155"/>
      <c r="AY680" s="155"/>
      <c r="AZ680" s="155"/>
      <c r="BA680" s="155"/>
      <c r="BB680" s="155"/>
      <c r="BC680" s="155"/>
      <c r="BD680" s="155"/>
      <c r="BE680" s="155"/>
      <c r="BF680" s="155"/>
      <c r="BG680" s="155"/>
      <c r="BH680" s="155"/>
    </row>
    <row r="681" spans="1:60" s="7" customFormat="1" ht="15" customHeight="1" x14ac:dyDescent="0.25">
      <c r="A681" s="4" t="s">
        <v>3</v>
      </c>
      <c r="B681" s="4"/>
      <c r="C681" s="4"/>
      <c r="D681" s="4"/>
      <c r="E681" s="4"/>
      <c r="F681" s="4"/>
      <c r="G681" s="155"/>
      <c r="H681" s="155"/>
      <c r="I681" s="155"/>
      <c r="J681" s="155"/>
      <c r="K681" s="155"/>
      <c r="L681" s="155"/>
      <c r="M681" s="155"/>
      <c r="N681" s="155"/>
      <c r="O681" s="155"/>
      <c r="P681" s="155"/>
      <c r="Q681" s="155"/>
      <c r="R681" s="155"/>
      <c r="S681" s="155"/>
      <c r="T681" s="155"/>
      <c r="U681" s="155"/>
      <c r="V681" s="155"/>
      <c r="W681" s="155"/>
      <c r="X681" s="155"/>
      <c r="Y681" s="155"/>
      <c r="Z681" s="155"/>
      <c r="AA681" s="155"/>
      <c r="AB681" s="155"/>
      <c r="AC681" s="155"/>
      <c r="AD681" s="155"/>
      <c r="AE681" s="155"/>
      <c r="AF681" s="155"/>
      <c r="AG681" s="155"/>
      <c r="AH681" s="155"/>
      <c r="AI681" s="155"/>
      <c r="AJ681" s="155"/>
      <c r="AK681" s="155"/>
      <c r="AL681" s="155"/>
      <c r="AM681" s="155"/>
      <c r="AN681" s="155"/>
      <c r="AO681" s="155"/>
      <c r="AP681" s="155"/>
      <c r="AQ681" s="155"/>
      <c r="AR681" s="155"/>
      <c r="AS681" s="155"/>
      <c r="AT681" s="155"/>
      <c r="AU681" s="155"/>
      <c r="AV681" s="155"/>
      <c r="AW681" s="155"/>
      <c r="AX681" s="155"/>
      <c r="AY681" s="155"/>
      <c r="AZ681" s="155"/>
      <c r="BA681" s="155"/>
      <c r="BB681" s="155"/>
      <c r="BC681" s="155"/>
      <c r="BD681" s="155"/>
      <c r="BE681" s="155"/>
      <c r="BF681" s="155"/>
      <c r="BG681" s="155"/>
      <c r="BH681" s="155"/>
    </row>
    <row r="682" spans="1:60" s="7" customFormat="1" ht="15" customHeight="1" x14ac:dyDescent="0.25">
      <c r="A682" s="158"/>
      <c r="B682" s="6"/>
      <c r="D682" s="8"/>
      <c r="E682" s="9"/>
      <c r="F682" s="10"/>
      <c r="G682" s="155"/>
      <c r="H682" s="155"/>
      <c r="I682" s="155"/>
      <c r="J682" s="155"/>
      <c r="K682" s="155"/>
      <c r="L682" s="155"/>
      <c r="M682" s="155"/>
      <c r="N682" s="155"/>
      <c r="O682" s="155"/>
      <c r="P682" s="155"/>
      <c r="Q682" s="155"/>
      <c r="R682" s="155"/>
      <c r="S682" s="155"/>
      <c r="T682" s="155"/>
      <c r="U682" s="155"/>
      <c r="V682" s="155"/>
      <c r="W682" s="155"/>
      <c r="X682" s="155"/>
      <c r="Y682" s="155"/>
      <c r="Z682" s="155"/>
      <c r="AA682" s="155"/>
      <c r="AB682" s="155"/>
      <c r="AC682" s="155"/>
      <c r="AD682" s="155"/>
      <c r="AE682" s="155"/>
      <c r="AF682" s="155"/>
      <c r="AG682" s="155"/>
      <c r="AH682" s="155"/>
      <c r="AI682" s="155"/>
      <c r="AJ682" s="155"/>
      <c r="AK682" s="155"/>
      <c r="AL682" s="155"/>
      <c r="AM682" s="155"/>
      <c r="AN682" s="155"/>
      <c r="AO682" s="155"/>
      <c r="AP682" s="155"/>
      <c r="AQ682" s="155"/>
      <c r="AR682" s="155"/>
      <c r="AS682" s="155"/>
      <c r="AT682" s="155"/>
      <c r="AU682" s="155"/>
      <c r="AV682" s="155"/>
      <c r="AW682" s="155"/>
      <c r="AX682" s="155"/>
      <c r="AY682" s="155"/>
      <c r="AZ682" s="155"/>
      <c r="BA682" s="155"/>
      <c r="BB682" s="155"/>
      <c r="BC682" s="155"/>
      <c r="BD682" s="155"/>
      <c r="BE682" s="155"/>
      <c r="BF682" s="155"/>
      <c r="BG682" s="155"/>
      <c r="BH682" s="155"/>
    </row>
    <row r="683" spans="1:60" s="7" customFormat="1" ht="33" customHeight="1" x14ac:dyDescent="0.25">
      <c r="A683" s="143" t="s">
        <v>841</v>
      </c>
      <c r="B683" s="144"/>
      <c r="C683" s="144"/>
      <c r="D683" s="144"/>
      <c r="E683" s="144"/>
      <c r="F683" s="145"/>
      <c r="G683" s="155"/>
      <c r="H683" s="155"/>
      <c r="I683" s="155"/>
      <c r="J683" s="155"/>
      <c r="K683" s="155"/>
      <c r="L683" s="155"/>
      <c r="M683" s="155"/>
      <c r="N683" s="155"/>
      <c r="O683" s="155"/>
      <c r="P683" s="155"/>
      <c r="Q683" s="155"/>
      <c r="R683" s="155"/>
      <c r="S683" s="155"/>
      <c r="T683" s="155"/>
      <c r="U683" s="155"/>
      <c r="V683" s="155"/>
      <c r="W683" s="155"/>
      <c r="X683" s="155"/>
      <c r="Y683" s="155"/>
      <c r="Z683" s="155"/>
      <c r="AA683" s="155"/>
      <c r="AB683" s="155"/>
      <c r="AC683" s="155"/>
      <c r="AD683" s="155"/>
      <c r="AE683" s="155"/>
      <c r="AF683" s="155"/>
      <c r="AG683" s="155"/>
      <c r="AH683" s="155"/>
      <c r="AI683" s="155"/>
      <c r="AJ683" s="155"/>
      <c r="AK683" s="155"/>
      <c r="AL683" s="155"/>
      <c r="AM683" s="155"/>
      <c r="AN683" s="155"/>
      <c r="AO683" s="155"/>
      <c r="AP683" s="155"/>
      <c r="AQ683" s="155"/>
      <c r="AR683" s="155"/>
      <c r="AS683" s="155"/>
      <c r="AT683" s="155"/>
      <c r="AU683" s="155"/>
      <c r="AV683" s="155"/>
      <c r="AW683" s="155"/>
      <c r="AX683" s="155"/>
      <c r="AY683" s="155"/>
      <c r="AZ683" s="155"/>
      <c r="BA683" s="155"/>
      <c r="BB683" s="155"/>
      <c r="BC683" s="155"/>
      <c r="BD683" s="155"/>
      <c r="BE683" s="155"/>
      <c r="BF683" s="155"/>
      <c r="BG683" s="155"/>
      <c r="BH683" s="155"/>
    </row>
    <row r="684" spans="1:60" s="160" customFormat="1" ht="30" customHeight="1" x14ac:dyDescent="0.2">
      <c r="A684" s="143" t="s">
        <v>5</v>
      </c>
      <c r="B684" s="144"/>
      <c r="C684" s="144"/>
      <c r="D684" s="144"/>
      <c r="E684" s="145"/>
      <c r="F684" s="105">
        <v>228123.93</v>
      </c>
      <c r="G684" s="159"/>
      <c r="H684" s="159"/>
      <c r="I684" s="159"/>
      <c r="J684" s="159"/>
      <c r="K684" s="159"/>
      <c r="L684" s="159"/>
      <c r="M684" s="159"/>
      <c r="N684" s="159"/>
      <c r="O684" s="159"/>
      <c r="P684" s="159"/>
      <c r="Q684" s="159"/>
      <c r="R684" s="159"/>
      <c r="S684" s="159"/>
      <c r="T684" s="159"/>
      <c r="U684" s="159"/>
      <c r="V684" s="159"/>
      <c r="W684" s="159"/>
      <c r="X684" s="159"/>
      <c r="Y684" s="159"/>
      <c r="Z684" s="159"/>
      <c r="AA684" s="159"/>
      <c r="AB684" s="159"/>
      <c r="AC684" s="159"/>
      <c r="AD684" s="159"/>
      <c r="AE684" s="159"/>
      <c r="AF684" s="159"/>
      <c r="AG684" s="159"/>
      <c r="AH684" s="159"/>
      <c r="AI684" s="159"/>
      <c r="AJ684" s="159"/>
      <c r="AK684" s="159"/>
      <c r="AL684" s="159"/>
      <c r="AM684" s="159"/>
      <c r="AN684" s="159"/>
      <c r="AO684" s="159"/>
      <c r="AP684" s="159"/>
      <c r="AQ684" s="159"/>
      <c r="AR684" s="159"/>
      <c r="AS684" s="159"/>
      <c r="AT684" s="159"/>
      <c r="AU684" s="159"/>
      <c r="AV684" s="159"/>
      <c r="AW684" s="159"/>
      <c r="AX684" s="159"/>
      <c r="AY684" s="159"/>
      <c r="AZ684" s="159"/>
      <c r="BA684" s="159"/>
      <c r="BB684" s="159"/>
      <c r="BC684" s="159"/>
      <c r="BD684" s="159"/>
      <c r="BE684" s="159"/>
      <c r="BF684" s="159"/>
      <c r="BG684" s="159"/>
      <c r="BH684" s="159"/>
    </row>
    <row r="685" spans="1:60" s="160" customFormat="1" ht="12" customHeight="1" x14ac:dyDescent="0.2">
      <c r="A685" s="16" t="s">
        <v>6</v>
      </c>
      <c r="B685" s="16" t="s">
        <v>842</v>
      </c>
      <c r="C685" s="16" t="s">
        <v>716</v>
      </c>
      <c r="D685" s="16" t="s">
        <v>9</v>
      </c>
      <c r="E685" s="16" t="s">
        <v>10</v>
      </c>
      <c r="F685" s="16"/>
      <c r="G685" s="159"/>
      <c r="H685" s="159"/>
      <c r="I685" s="159"/>
      <c r="J685" s="159"/>
      <c r="K685" s="159"/>
      <c r="L685" s="159"/>
      <c r="M685" s="159"/>
      <c r="N685" s="159"/>
      <c r="O685" s="159"/>
      <c r="P685" s="159"/>
      <c r="Q685" s="159"/>
      <c r="R685" s="159"/>
      <c r="S685" s="159"/>
      <c r="T685" s="159"/>
      <c r="U685" s="159"/>
      <c r="V685" s="159"/>
      <c r="W685" s="159"/>
      <c r="X685" s="159"/>
      <c r="Y685" s="159"/>
      <c r="Z685" s="159"/>
      <c r="AA685" s="159"/>
      <c r="AB685" s="159"/>
      <c r="AC685" s="159"/>
      <c r="AD685" s="159"/>
      <c r="AE685" s="159"/>
      <c r="AF685" s="159"/>
      <c r="AG685" s="159"/>
      <c r="AH685" s="159"/>
      <c r="AI685" s="159"/>
      <c r="AJ685" s="159"/>
      <c r="AK685" s="159"/>
      <c r="AL685" s="159"/>
      <c r="AM685" s="159"/>
      <c r="AN685" s="159"/>
      <c r="AO685" s="159"/>
      <c r="AP685" s="159"/>
      <c r="AQ685" s="159"/>
      <c r="AR685" s="159"/>
      <c r="AS685" s="159"/>
      <c r="AT685" s="159"/>
      <c r="AU685" s="159"/>
      <c r="AV685" s="159"/>
      <c r="AW685" s="159"/>
      <c r="AX685" s="159"/>
      <c r="AY685" s="159"/>
      <c r="AZ685" s="159"/>
      <c r="BA685" s="159"/>
      <c r="BB685" s="159"/>
      <c r="BC685" s="159"/>
      <c r="BD685" s="159"/>
      <c r="BE685" s="159"/>
      <c r="BF685" s="159"/>
      <c r="BG685" s="159"/>
      <c r="BH685" s="159"/>
    </row>
    <row r="686" spans="1:60" s="160" customFormat="1" ht="15" customHeight="1" x14ac:dyDescent="0.2">
      <c r="A686" s="17"/>
      <c r="B686" s="118"/>
      <c r="C686" s="19" t="s">
        <v>831</v>
      </c>
      <c r="D686" s="167"/>
      <c r="E686" s="168"/>
      <c r="F686" s="25">
        <f>F684</f>
        <v>228123.93</v>
      </c>
      <c r="G686" s="159"/>
      <c r="H686" s="159"/>
      <c r="I686" s="159"/>
      <c r="J686" s="159"/>
      <c r="K686" s="159"/>
      <c r="L686" s="159"/>
      <c r="M686" s="159"/>
      <c r="N686" s="159"/>
      <c r="O686" s="159"/>
      <c r="P686" s="159"/>
      <c r="Q686" s="159"/>
      <c r="R686" s="159"/>
      <c r="S686" s="159"/>
      <c r="T686" s="159"/>
      <c r="U686" s="159"/>
      <c r="V686" s="159"/>
      <c r="W686" s="159"/>
      <c r="X686" s="159"/>
      <c r="Y686" s="159"/>
      <c r="Z686" s="159"/>
      <c r="AA686" s="159"/>
      <c r="AB686" s="159"/>
      <c r="AC686" s="159"/>
      <c r="AD686" s="159"/>
      <c r="AE686" s="159"/>
      <c r="AF686" s="159"/>
      <c r="AG686" s="159"/>
      <c r="AH686" s="159"/>
      <c r="AI686" s="159"/>
      <c r="AJ686" s="159"/>
      <c r="AK686" s="159"/>
      <c r="AL686" s="159"/>
      <c r="AM686" s="159"/>
      <c r="AN686" s="159"/>
      <c r="AO686" s="159"/>
      <c r="AP686" s="159"/>
      <c r="AQ686" s="159"/>
      <c r="AR686" s="159"/>
      <c r="AS686" s="159"/>
      <c r="AT686" s="159"/>
      <c r="AU686" s="159"/>
      <c r="AV686" s="159"/>
      <c r="AW686" s="159"/>
      <c r="AX686" s="159"/>
      <c r="AY686" s="159"/>
      <c r="AZ686" s="159"/>
      <c r="BA686" s="159"/>
      <c r="BB686" s="159"/>
      <c r="BC686" s="159"/>
      <c r="BD686" s="159"/>
      <c r="BE686" s="159"/>
      <c r="BF686" s="159"/>
      <c r="BG686" s="159"/>
      <c r="BH686" s="159"/>
    </row>
    <row r="687" spans="1:60" ht="15" customHeight="1" x14ac:dyDescent="0.2">
      <c r="A687" s="169"/>
      <c r="B687" s="170"/>
      <c r="C687" s="24" t="s">
        <v>718</v>
      </c>
      <c r="D687" s="171">
        <v>500000</v>
      </c>
      <c r="E687" s="172"/>
      <c r="F687" s="173">
        <f>F686+D687</f>
        <v>728123.92999999993</v>
      </c>
    </row>
    <row r="688" spans="1:60" ht="15" customHeight="1" x14ac:dyDescent="0.2">
      <c r="A688" s="169"/>
      <c r="B688" s="170"/>
      <c r="C688" s="19" t="s">
        <v>843</v>
      </c>
      <c r="D688" s="174"/>
      <c r="E688" s="95">
        <v>314.52999999999997</v>
      </c>
      <c r="F688" s="173">
        <f>F687-E688</f>
        <v>727809.39999999991</v>
      </c>
    </row>
    <row r="689" spans="1:6" ht="15" customHeight="1" x14ac:dyDescent="0.2">
      <c r="A689" s="169"/>
      <c r="B689" s="170"/>
      <c r="C689" s="19" t="s">
        <v>844</v>
      </c>
      <c r="D689" s="174"/>
      <c r="E689" s="48">
        <v>500</v>
      </c>
      <c r="F689" s="173">
        <f>F688-E689</f>
        <v>727309.39999999991</v>
      </c>
    </row>
    <row r="690" spans="1:6" ht="15" customHeight="1" x14ac:dyDescent="0.2">
      <c r="A690" s="175"/>
      <c r="B690" s="176"/>
      <c r="C690" s="19" t="s">
        <v>22</v>
      </c>
      <c r="D690" s="177"/>
      <c r="E690" s="63">
        <v>175</v>
      </c>
      <c r="F690" s="173">
        <f>F689-E690</f>
        <v>727134.39999999991</v>
      </c>
    </row>
    <row r="691" spans="1:6" x14ac:dyDescent="0.2">
      <c r="A691" s="117"/>
      <c r="B691" s="178"/>
      <c r="C691" s="179" t="s">
        <v>845</v>
      </c>
      <c r="D691" s="177"/>
      <c r="E691" s="48"/>
      <c r="F691" s="173">
        <f t="shared" ref="F691:F703" si="11">F690-E691</f>
        <v>727134.39999999991</v>
      </c>
    </row>
    <row r="692" spans="1:6" ht="49.5" customHeight="1" x14ac:dyDescent="0.2">
      <c r="A692" s="117">
        <v>44470</v>
      </c>
      <c r="B692" s="180" t="s">
        <v>846</v>
      </c>
      <c r="C692" s="181" t="s">
        <v>847</v>
      </c>
      <c r="D692" s="177"/>
      <c r="E692" s="182">
        <v>45918.22</v>
      </c>
      <c r="F692" s="173">
        <f t="shared" si="11"/>
        <v>681216.17999999993</v>
      </c>
    </row>
    <row r="693" spans="1:6" x14ac:dyDescent="0.2">
      <c r="A693" s="117"/>
      <c r="B693" s="180" t="s">
        <v>848</v>
      </c>
      <c r="C693" s="181" t="s">
        <v>84</v>
      </c>
      <c r="D693" s="177"/>
      <c r="E693" s="183">
        <v>0</v>
      </c>
      <c r="F693" s="173">
        <f t="shared" si="11"/>
        <v>681216.17999999993</v>
      </c>
    </row>
    <row r="694" spans="1:6" ht="50.25" customHeight="1" x14ac:dyDescent="0.2">
      <c r="A694" s="117">
        <v>44470</v>
      </c>
      <c r="B694" s="180" t="s">
        <v>849</v>
      </c>
      <c r="C694" s="181" t="s">
        <v>850</v>
      </c>
      <c r="D694" s="177"/>
      <c r="E694" s="182">
        <v>43327.839999999997</v>
      </c>
      <c r="F694" s="173">
        <f t="shared" si="11"/>
        <v>637888.34</v>
      </c>
    </row>
    <row r="695" spans="1:6" ht="48" customHeight="1" x14ac:dyDescent="0.2">
      <c r="A695" s="117">
        <v>44470</v>
      </c>
      <c r="B695" s="180" t="s">
        <v>851</v>
      </c>
      <c r="C695" s="181" t="s">
        <v>852</v>
      </c>
      <c r="D695" s="177"/>
      <c r="E695" s="182">
        <v>13598.31</v>
      </c>
      <c r="F695" s="173">
        <f t="shared" si="11"/>
        <v>624290.02999999991</v>
      </c>
    </row>
    <row r="696" spans="1:6" x14ac:dyDescent="0.2">
      <c r="A696" s="117">
        <v>44470</v>
      </c>
      <c r="B696" s="180" t="s">
        <v>853</v>
      </c>
      <c r="C696" s="181" t="s">
        <v>84</v>
      </c>
      <c r="D696" s="177"/>
      <c r="E696" s="183">
        <v>0</v>
      </c>
      <c r="F696" s="173">
        <f t="shared" si="11"/>
        <v>624290.02999999991</v>
      </c>
    </row>
    <row r="697" spans="1:6" x14ac:dyDescent="0.2">
      <c r="A697" s="117">
        <v>44470</v>
      </c>
      <c r="B697" s="180" t="s">
        <v>854</v>
      </c>
      <c r="C697" s="181" t="s">
        <v>84</v>
      </c>
      <c r="D697" s="177"/>
      <c r="E697" s="183">
        <v>0</v>
      </c>
      <c r="F697" s="173">
        <f t="shared" si="11"/>
        <v>624290.02999999991</v>
      </c>
    </row>
    <row r="698" spans="1:6" x14ac:dyDescent="0.2">
      <c r="A698" s="117">
        <v>44470</v>
      </c>
      <c r="B698" s="180" t="s">
        <v>855</v>
      </c>
      <c r="C698" s="181" t="s">
        <v>84</v>
      </c>
      <c r="D698" s="177"/>
      <c r="E698" s="183">
        <v>0</v>
      </c>
      <c r="F698" s="173">
        <f t="shared" si="11"/>
        <v>624290.02999999991</v>
      </c>
    </row>
    <row r="699" spans="1:6" ht="61.5" customHeight="1" x14ac:dyDescent="0.2">
      <c r="A699" s="117">
        <v>44470</v>
      </c>
      <c r="B699" s="180" t="s">
        <v>856</v>
      </c>
      <c r="C699" s="181" t="s">
        <v>857</v>
      </c>
      <c r="D699" s="177"/>
      <c r="E699" s="182">
        <v>41187.54</v>
      </c>
      <c r="F699" s="173">
        <f t="shared" si="11"/>
        <v>583102.48999999987</v>
      </c>
    </row>
    <row r="700" spans="1:6" ht="42.75" customHeight="1" x14ac:dyDescent="0.2">
      <c r="A700" s="117">
        <v>44470</v>
      </c>
      <c r="B700" s="180" t="s">
        <v>858</v>
      </c>
      <c r="C700" s="181" t="s">
        <v>859</v>
      </c>
      <c r="D700" s="177"/>
      <c r="E700" s="182">
        <v>30620.13</v>
      </c>
      <c r="F700" s="173">
        <f t="shared" si="11"/>
        <v>552482.35999999987</v>
      </c>
    </row>
    <row r="701" spans="1:6" ht="43.5" customHeight="1" x14ac:dyDescent="0.2">
      <c r="A701" s="117">
        <v>44470</v>
      </c>
      <c r="B701" s="180" t="s">
        <v>860</v>
      </c>
      <c r="C701" s="181" t="s">
        <v>861</v>
      </c>
      <c r="D701" s="177"/>
      <c r="E701" s="182">
        <v>29380</v>
      </c>
      <c r="F701" s="173">
        <f t="shared" si="11"/>
        <v>523102.35999999987</v>
      </c>
    </row>
    <row r="702" spans="1:6" ht="39.75" customHeight="1" x14ac:dyDescent="0.2">
      <c r="A702" s="117">
        <v>44470</v>
      </c>
      <c r="B702" s="180" t="s">
        <v>862</v>
      </c>
      <c r="C702" s="181" t="s">
        <v>863</v>
      </c>
      <c r="D702" s="177"/>
      <c r="E702" s="182">
        <v>5650</v>
      </c>
      <c r="F702" s="173">
        <f t="shared" si="11"/>
        <v>517452.35999999987</v>
      </c>
    </row>
    <row r="703" spans="1:6" s="2" customFormat="1" ht="18" customHeight="1" x14ac:dyDescent="0.2">
      <c r="A703" s="184">
        <v>44504</v>
      </c>
      <c r="B703" s="185" t="s">
        <v>864</v>
      </c>
      <c r="C703" s="186" t="s">
        <v>865</v>
      </c>
      <c r="D703" s="187"/>
      <c r="E703" s="188">
        <v>9277.9699999999993</v>
      </c>
      <c r="F703" s="173">
        <f t="shared" si="11"/>
        <v>508174.3899999999</v>
      </c>
    </row>
    <row r="704" spans="1:6" s="2" customFormat="1" ht="15.75" x14ac:dyDescent="0.2">
      <c r="A704" s="189"/>
      <c r="B704" s="190"/>
      <c r="C704" s="191"/>
      <c r="D704" s="192"/>
      <c r="E704" s="193"/>
      <c r="F704" s="194"/>
    </row>
    <row r="705" spans="1:6" s="2" customFormat="1" ht="15.75" x14ac:dyDescent="0.2">
      <c r="A705" s="189"/>
      <c r="B705" s="190"/>
      <c r="C705" s="191"/>
      <c r="D705" s="192"/>
      <c r="E705" s="193"/>
      <c r="F705" s="194"/>
    </row>
    <row r="706" spans="1:6" s="2" customFormat="1" ht="15.75" x14ac:dyDescent="0.2">
      <c r="A706" s="189"/>
      <c r="B706" s="190"/>
      <c r="C706" s="191"/>
      <c r="D706" s="192"/>
      <c r="E706" s="193"/>
      <c r="F706" s="194"/>
    </row>
    <row r="707" spans="1:6" s="2" customFormat="1" ht="15.75" x14ac:dyDescent="0.2">
      <c r="A707" s="189"/>
      <c r="B707" s="190"/>
      <c r="C707" s="191"/>
      <c r="D707" s="192"/>
      <c r="E707" s="193"/>
      <c r="F707" s="194"/>
    </row>
    <row r="708" spans="1:6" s="2" customFormat="1" ht="15.75" x14ac:dyDescent="0.2">
      <c r="A708" s="189"/>
      <c r="B708" s="190"/>
      <c r="C708" s="191"/>
      <c r="D708" s="192"/>
      <c r="E708" s="193"/>
      <c r="F708" s="194"/>
    </row>
    <row r="709" spans="1:6" s="2" customFormat="1" ht="15.75" x14ac:dyDescent="0.2">
      <c r="A709" s="189"/>
      <c r="B709" s="190"/>
      <c r="C709" s="191"/>
      <c r="D709" s="192"/>
      <c r="E709" s="193"/>
      <c r="F709" s="194"/>
    </row>
    <row r="710" spans="1:6" s="2" customFormat="1" ht="15.75" x14ac:dyDescent="0.2">
      <c r="A710" s="189"/>
      <c r="B710" s="190"/>
      <c r="C710" s="191"/>
      <c r="D710" s="192"/>
      <c r="E710" s="193"/>
      <c r="F710" s="194"/>
    </row>
    <row r="711" spans="1:6" s="2" customFormat="1" ht="15.75" x14ac:dyDescent="0.2">
      <c r="A711" s="189"/>
      <c r="B711" s="190"/>
      <c r="C711" s="191"/>
      <c r="D711" s="192"/>
      <c r="E711" s="193"/>
      <c r="F711" s="194"/>
    </row>
    <row r="712" spans="1:6" s="2" customFormat="1" ht="15.75" x14ac:dyDescent="0.2">
      <c r="A712" s="189"/>
      <c r="B712" s="190"/>
      <c r="C712" s="191"/>
      <c r="D712" s="192"/>
      <c r="E712" s="193"/>
      <c r="F712" s="194"/>
    </row>
    <row r="713" spans="1:6" s="2" customFormat="1" ht="15.75" x14ac:dyDescent="0.2">
      <c r="A713" s="189"/>
      <c r="B713" s="190"/>
      <c r="C713" s="191"/>
      <c r="D713" s="192"/>
      <c r="E713" s="193"/>
      <c r="F713" s="194"/>
    </row>
    <row r="714" spans="1:6" s="2" customFormat="1" ht="15.75" x14ac:dyDescent="0.2">
      <c r="A714" s="189"/>
      <c r="B714" s="190"/>
      <c r="C714" s="191"/>
      <c r="D714" s="192"/>
      <c r="E714" s="193"/>
      <c r="F714" s="194"/>
    </row>
    <row r="715" spans="1:6" s="2" customFormat="1" ht="15.75" x14ac:dyDescent="0.2">
      <c r="A715" s="189"/>
      <c r="B715" s="190"/>
      <c r="C715" s="191"/>
      <c r="D715" s="192"/>
      <c r="E715" s="193"/>
      <c r="F715" s="194"/>
    </row>
    <row r="716" spans="1:6" s="2" customFormat="1" ht="15.75" x14ac:dyDescent="0.2">
      <c r="A716" s="189"/>
      <c r="B716" s="190"/>
      <c r="C716" s="191"/>
      <c r="D716" s="192"/>
      <c r="E716" s="193"/>
      <c r="F716" s="194"/>
    </row>
    <row r="717" spans="1:6" s="2" customFormat="1" ht="15.75" x14ac:dyDescent="0.2">
      <c r="A717" s="189"/>
      <c r="B717" s="190"/>
      <c r="C717" s="191"/>
      <c r="D717" s="192"/>
      <c r="E717" s="193"/>
      <c r="F717" s="194"/>
    </row>
    <row r="718" spans="1:6" s="2" customFormat="1" ht="15.75" x14ac:dyDescent="0.2">
      <c r="A718" s="189"/>
      <c r="B718" s="190"/>
      <c r="C718" s="191"/>
      <c r="D718" s="192"/>
      <c r="E718" s="193"/>
      <c r="F718" s="194"/>
    </row>
    <row r="719" spans="1:6" s="2" customFormat="1" ht="15.75" x14ac:dyDescent="0.2">
      <c r="A719" s="189"/>
      <c r="B719" s="190"/>
      <c r="C719" s="191"/>
      <c r="D719" s="192"/>
      <c r="E719" s="193"/>
      <c r="F719" s="194"/>
    </row>
    <row r="720" spans="1:6" s="2" customFormat="1" ht="15.75" x14ac:dyDescent="0.2">
      <c r="A720" s="189"/>
      <c r="B720" s="190"/>
      <c r="C720" s="191"/>
      <c r="D720" s="192"/>
      <c r="E720" s="193"/>
      <c r="F720" s="194"/>
    </row>
    <row r="721" spans="1:60" s="2" customFormat="1" ht="15.75" x14ac:dyDescent="0.2">
      <c r="A721" s="189"/>
      <c r="B721" s="190"/>
      <c r="C721" s="191"/>
      <c r="D721" s="192"/>
      <c r="E721" s="193"/>
      <c r="F721" s="194"/>
    </row>
    <row r="722" spans="1:60" s="2" customFormat="1" ht="15.75" x14ac:dyDescent="0.2">
      <c r="A722" s="189"/>
      <c r="B722" s="190"/>
      <c r="C722" s="191"/>
      <c r="D722" s="192"/>
      <c r="E722" s="193"/>
      <c r="F722" s="194"/>
    </row>
    <row r="723" spans="1:60" s="2" customFormat="1" ht="15.75" x14ac:dyDescent="0.2">
      <c r="A723" s="189"/>
      <c r="B723" s="190"/>
      <c r="C723" s="191"/>
      <c r="D723" s="192"/>
      <c r="E723" s="193"/>
      <c r="F723" s="194"/>
    </row>
    <row r="724" spans="1:60" s="2" customFormat="1" ht="15.75" x14ac:dyDescent="0.2">
      <c r="A724" s="189"/>
      <c r="B724" s="190"/>
      <c r="C724" s="191"/>
      <c r="D724" s="192"/>
      <c r="E724" s="193"/>
      <c r="F724" s="194"/>
    </row>
    <row r="725" spans="1:60" s="2" customFormat="1" ht="15.75" x14ac:dyDescent="0.2">
      <c r="A725" s="189"/>
      <c r="B725" s="190"/>
      <c r="C725" s="191"/>
      <c r="D725" s="192"/>
      <c r="E725" s="193"/>
      <c r="F725" s="194"/>
    </row>
    <row r="726" spans="1:60" s="2" customFormat="1" ht="15.75" x14ac:dyDescent="0.2">
      <c r="A726" s="189"/>
      <c r="B726" s="190"/>
      <c r="C726" s="191"/>
      <c r="D726" s="192"/>
      <c r="E726" s="193"/>
      <c r="F726" s="194"/>
    </row>
    <row r="727" spans="1:60" s="2" customFormat="1" ht="15.75" x14ac:dyDescent="0.2">
      <c r="A727" s="189"/>
      <c r="B727" s="190"/>
      <c r="C727" s="191"/>
      <c r="D727" s="192"/>
      <c r="E727" s="193"/>
      <c r="F727" s="194"/>
    </row>
    <row r="728" spans="1:60" s="2" customFormat="1" ht="15.75" x14ac:dyDescent="0.2">
      <c r="A728" s="189"/>
      <c r="B728" s="190"/>
      <c r="C728" s="191"/>
      <c r="D728" s="192"/>
      <c r="E728" s="193"/>
      <c r="F728" s="194"/>
    </row>
    <row r="729" spans="1:60" s="2" customFormat="1" ht="15.75" x14ac:dyDescent="0.2">
      <c r="A729" s="189"/>
      <c r="B729" s="190"/>
      <c r="C729" s="191"/>
      <c r="D729" s="192"/>
      <c r="E729" s="193"/>
      <c r="F729" s="194"/>
    </row>
    <row r="730" spans="1:60" s="2" customFormat="1" ht="15.75" x14ac:dyDescent="0.2">
      <c r="A730" s="189"/>
      <c r="B730" s="190"/>
      <c r="C730" s="191"/>
      <c r="D730" s="192"/>
      <c r="E730" s="193"/>
      <c r="F730" s="194"/>
    </row>
    <row r="731" spans="1:60" s="2" customFormat="1" ht="15.75" x14ac:dyDescent="0.2">
      <c r="A731" s="189"/>
      <c r="B731" s="190"/>
      <c r="C731" s="191"/>
      <c r="D731" s="192"/>
      <c r="E731" s="193"/>
      <c r="F731" s="194"/>
    </row>
    <row r="732" spans="1:60" s="2" customFormat="1" ht="15.75" x14ac:dyDescent="0.2">
      <c r="A732" s="189"/>
      <c r="B732" s="190"/>
      <c r="C732" s="191"/>
      <c r="D732" s="192"/>
      <c r="E732" s="193"/>
      <c r="F732" s="194"/>
    </row>
    <row r="733" spans="1:60" s="2" customFormat="1" ht="15.75" x14ac:dyDescent="0.2">
      <c r="A733" s="189"/>
      <c r="B733" s="190"/>
      <c r="C733" s="191"/>
      <c r="D733" s="192"/>
      <c r="E733" s="193"/>
      <c r="F733" s="194"/>
    </row>
    <row r="734" spans="1:60" s="2" customFormat="1" ht="15.75" x14ac:dyDescent="0.2">
      <c r="A734" s="189"/>
      <c r="B734" s="190"/>
      <c r="C734" s="191"/>
      <c r="D734" s="192"/>
      <c r="E734" s="193"/>
      <c r="F734" s="194"/>
    </row>
    <row r="735" spans="1:60" s="2" customFormat="1" ht="15.75" x14ac:dyDescent="0.2">
      <c r="A735" s="189"/>
      <c r="B735" s="190"/>
      <c r="C735" s="191"/>
      <c r="D735" s="192"/>
      <c r="E735" s="193"/>
      <c r="F735" s="194"/>
    </row>
    <row r="736" spans="1:60" s="7" customFormat="1" ht="15" customHeight="1" x14ac:dyDescent="0.25">
      <c r="A736" s="1" t="s">
        <v>0</v>
      </c>
      <c r="B736" s="1"/>
      <c r="C736" s="1"/>
      <c r="D736" s="1"/>
      <c r="E736" s="1"/>
      <c r="F736" s="1"/>
      <c r="G736" s="155"/>
      <c r="H736" s="155"/>
      <c r="I736" s="155"/>
      <c r="J736" s="155"/>
      <c r="K736" s="155"/>
      <c r="L736" s="155"/>
      <c r="M736" s="155"/>
      <c r="N736" s="155"/>
      <c r="O736" s="155"/>
      <c r="P736" s="155"/>
      <c r="Q736" s="155"/>
      <c r="R736" s="155"/>
      <c r="S736" s="155"/>
      <c r="T736" s="155"/>
      <c r="U736" s="155"/>
      <c r="V736" s="155"/>
      <c r="W736" s="155"/>
      <c r="X736" s="155"/>
      <c r="Y736" s="155"/>
      <c r="Z736" s="155"/>
      <c r="AA736" s="155"/>
      <c r="AB736" s="155"/>
      <c r="AC736" s="155"/>
      <c r="AD736" s="155"/>
      <c r="AE736" s="155"/>
      <c r="AF736" s="155"/>
      <c r="AG736" s="155"/>
      <c r="AH736" s="155"/>
      <c r="AI736" s="155"/>
      <c r="AJ736" s="155"/>
      <c r="AK736" s="155"/>
      <c r="AL736" s="155"/>
      <c r="AM736" s="155"/>
      <c r="AN736" s="155"/>
      <c r="AO736" s="155"/>
      <c r="AP736" s="155"/>
      <c r="AQ736" s="155"/>
      <c r="AR736" s="155"/>
      <c r="AS736" s="155"/>
      <c r="AT736" s="155"/>
      <c r="AU736" s="155"/>
      <c r="AV736" s="155"/>
      <c r="AW736" s="155"/>
      <c r="AX736" s="155"/>
      <c r="AY736" s="155"/>
      <c r="AZ736" s="155"/>
      <c r="BA736" s="155"/>
      <c r="BB736" s="155"/>
      <c r="BC736" s="155"/>
      <c r="BD736" s="155"/>
      <c r="BE736" s="155"/>
      <c r="BF736" s="155"/>
      <c r="BG736" s="155"/>
      <c r="BH736" s="155"/>
    </row>
    <row r="737" spans="1:60" s="7" customFormat="1" ht="15" customHeight="1" x14ac:dyDescent="0.25">
      <c r="A737" s="1" t="s">
        <v>1</v>
      </c>
      <c r="B737" s="1"/>
      <c r="C737" s="1"/>
      <c r="D737" s="1"/>
      <c r="E737" s="1"/>
      <c r="F737" s="1"/>
      <c r="G737" s="155"/>
      <c r="H737" s="155"/>
      <c r="I737" s="155"/>
      <c r="J737" s="155"/>
      <c r="K737" s="155"/>
      <c r="L737" s="155"/>
      <c r="M737" s="155"/>
      <c r="N737" s="155"/>
      <c r="O737" s="155"/>
      <c r="P737" s="155"/>
      <c r="Q737" s="155"/>
      <c r="R737" s="155"/>
      <c r="S737" s="155"/>
      <c r="T737" s="155"/>
      <c r="U737" s="155"/>
      <c r="V737" s="155"/>
      <c r="W737" s="155"/>
      <c r="X737" s="155"/>
      <c r="Y737" s="155"/>
      <c r="Z737" s="155"/>
      <c r="AA737" s="155"/>
      <c r="AB737" s="155"/>
      <c r="AC737" s="155"/>
      <c r="AD737" s="155"/>
      <c r="AE737" s="155"/>
      <c r="AF737" s="155"/>
      <c r="AG737" s="155"/>
      <c r="AH737" s="155"/>
      <c r="AI737" s="155"/>
      <c r="AJ737" s="155"/>
      <c r="AK737" s="155"/>
      <c r="AL737" s="155"/>
      <c r="AM737" s="155"/>
      <c r="AN737" s="155"/>
      <c r="AO737" s="155"/>
      <c r="AP737" s="155"/>
      <c r="AQ737" s="155"/>
      <c r="AR737" s="155"/>
      <c r="AS737" s="155"/>
      <c r="AT737" s="155"/>
      <c r="AU737" s="155"/>
      <c r="AV737" s="155"/>
      <c r="AW737" s="155"/>
      <c r="AX737" s="155"/>
      <c r="AY737" s="155"/>
      <c r="AZ737" s="155"/>
      <c r="BA737" s="155"/>
      <c r="BB737" s="155"/>
      <c r="BC737" s="155"/>
      <c r="BD737" s="155"/>
      <c r="BE737" s="155"/>
      <c r="BF737" s="155"/>
      <c r="BG737" s="155"/>
      <c r="BH737" s="155"/>
    </row>
    <row r="738" spans="1:60" s="7" customFormat="1" ht="15" customHeight="1" x14ac:dyDescent="0.25">
      <c r="A738" s="4" t="s">
        <v>2</v>
      </c>
      <c r="B738" s="4"/>
      <c r="C738" s="4"/>
      <c r="D738" s="4"/>
      <c r="E738" s="4"/>
      <c r="F738" s="4"/>
      <c r="G738" s="155"/>
      <c r="H738" s="155"/>
      <c r="I738" s="155"/>
      <c r="J738" s="155"/>
      <c r="K738" s="155"/>
      <c r="L738" s="155"/>
      <c r="M738" s="155"/>
      <c r="N738" s="155"/>
      <c r="O738" s="155"/>
      <c r="P738" s="155"/>
      <c r="Q738" s="155"/>
      <c r="R738" s="155"/>
      <c r="S738" s="155"/>
      <c r="T738" s="155"/>
      <c r="U738" s="155"/>
      <c r="V738" s="155"/>
      <c r="W738" s="155"/>
      <c r="X738" s="155"/>
      <c r="Y738" s="155"/>
      <c r="Z738" s="155"/>
      <c r="AA738" s="155"/>
      <c r="AB738" s="155"/>
      <c r="AC738" s="155"/>
      <c r="AD738" s="155"/>
      <c r="AE738" s="155"/>
      <c r="AF738" s="155"/>
      <c r="AG738" s="155"/>
      <c r="AH738" s="155"/>
      <c r="AI738" s="155"/>
      <c r="AJ738" s="155"/>
      <c r="AK738" s="155"/>
      <c r="AL738" s="155"/>
      <c r="AM738" s="155"/>
      <c r="AN738" s="155"/>
      <c r="AO738" s="155"/>
      <c r="AP738" s="155"/>
      <c r="AQ738" s="155"/>
      <c r="AR738" s="155"/>
      <c r="AS738" s="155"/>
      <c r="AT738" s="155"/>
      <c r="AU738" s="155"/>
      <c r="AV738" s="155"/>
      <c r="AW738" s="155"/>
      <c r="AX738" s="155"/>
      <c r="AY738" s="155"/>
      <c r="AZ738" s="155"/>
      <c r="BA738" s="155"/>
      <c r="BB738" s="155"/>
      <c r="BC738" s="155"/>
      <c r="BD738" s="155"/>
      <c r="BE738" s="155"/>
      <c r="BF738" s="155"/>
      <c r="BG738" s="155"/>
      <c r="BH738" s="155"/>
    </row>
    <row r="739" spans="1:60" s="7" customFormat="1" ht="15" customHeight="1" x14ac:dyDescent="0.25">
      <c r="A739" s="4" t="s">
        <v>3</v>
      </c>
      <c r="B739" s="4"/>
      <c r="C739" s="4"/>
      <c r="D739" s="4"/>
      <c r="E739" s="4"/>
      <c r="F739" s="4"/>
      <c r="G739" s="155"/>
      <c r="H739" s="155"/>
      <c r="I739" s="155"/>
      <c r="J739" s="155"/>
      <c r="K739" s="155"/>
      <c r="L739" s="155"/>
      <c r="M739" s="155"/>
      <c r="N739" s="155"/>
      <c r="O739" s="155"/>
      <c r="P739" s="155"/>
      <c r="Q739" s="155"/>
      <c r="R739" s="155"/>
      <c r="S739" s="155"/>
      <c r="T739" s="155"/>
      <c r="U739" s="155"/>
      <c r="V739" s="155"/>
      <c r="W739" s="155"/>
      <c r="X739" s="155"/>
      <c r="Y739" s="155"/>
      <c r="Z739" s="155"/>
      <c r="AA739" s="155"/>
      <c r="AB739" s="155"/>
      <c r="AC739" s="155"/>
      <c r="AD739" s="155"/>
      <c r="AE739" s="155"/>
      <c r="AF739" s="155"/>
      <c r="AG739" s="155"/>
      <c r="AH739" s="155"/>
      <c r="AI739" s="155"/>
      <c r="AJ739" s="155"/>
      <c r="AK739" s="155"/>
      <c r="AL739" s="155"/>
      <c r="AM739" s="155"/>
      <c r="AN739" s="155"/>
      <c r="AO739" s="155"/>
      <c r="AP739" s="155"/>
      <c r="AQ739" s="155"/>
      <c r="AR739" s="155"/>
      <c r="AS739" s="155"/>
      <c r="AT739" s="155"/>
      <c r="AU739" s="155"/>
      <c r="AV739" s="155"/>
      <c r="AW739" s="155"/>
      <c r="AX739" s="155"/>
      <c r="AY739" s="155"/>
      <c r="AZ739" s="155"/>
      <c r="BA739" s="155"/>
      <c r="BB739" s="155"/>
      <c r="BC739" s="155"/>
      <c r="BD739" s="155"/>
      <c r="BE739" s="155"/>
      <c r="BF739" s="155"/>
      <c r="BG739" s="155"/>
      <c r="BH739" s="155"/>
    </row>
    <row r="740" spans="1:60" ht="15" customHeight="1" x14ac:dyDescent="0.2">
      <c r="A740" s="31"/>
      <c r="B740" s="195"/>
      <c r="C740" s="2"/>
      <c r="D740" s="70"/>
      <c r="E740" s="196"/>
      <c r="F740" s="86"/>
    </row>
    <row r="741" spans="1:60" ht="33" customHeight="1" x14ac:dyDescent="0.2">
      <c r="A741" s="143" t="s">
        <v>866</v>
      </c>
      <c r="B741" s="144"/>
      <c r="C741" s="144"/>
      <c r="D741" s="144"/>
      <c r="E741" s="144"/>
      <c r="F741" s="145"/>
    </row>
    <row r="742" spans="1:60" ht="30" customHeight="1" x14ac:dyDescent="0.2">
      <c r="A742" s="143" t="s">
        <v>5</v>
      </c>
      <c r="B742" s="144"/>
      <c r="C742" s="144"/>
      <c r="D742" s="144"/>
      <c r="E742" s="145"/>
      <c r="F742" s="197">
        <v>131658.06</v>
      </c>
      <c r="G742" s="123"/>
    </row>
    <row r="743" spans="1:60" ht="12" customHeight="1" x14ac:dyDescent="0.2">
      <c r="A743" s="16" t="s">
        <v>6</v>
      </c>
      <c r="B743" s="16" t="s">
        <v>842</v>
      </c>
      <c r="C743" s="16" t="s">
        <v>716</v>
      </c>
      <c r="D743" s="16" t="s">
        <v>9</v>
      </c>
      <c r="E743" s="16" t="s">
        <v>10</v>
      </c>
      <c r="F743" s="16"/>
      <c r="G743" s="123"/>
    </row>
    <row r="744" spans="1:60" ht="15" customHeight="1" x14ac:dyDescent="0.2">
      <c r="A744" s="17"/>
      <c r="B744" s="18"/>
      <c r="C744" s="19" t="s">
        <v>867</v>
      </c>
      <c r="D744" s="26"/>
      <c r="E744" s="168"/>
      <c r="F744" s="21">
        <f>F742</f>
        <v>131658.06</v>
      </c>
      <c r="G744" s="123"/>
    </row>
    <row r="745" spans="1:60" ht="15" customHeight="1" x14ac:dyDescent="0.2">
      <c r="A745" s="198"/>
      <c r="B745" s="118"/>
      <c r="C745" s="19" t="s">
        <v>831</v>
      </c>
      <c r="D745" s="199"/>
      <c r="E745" s="168"/>
      <c r="F745" s="21">
        <f>F744</f>
        <v>131658.06</v>
      </c>
      <c r="G745" s="123"/>
    </row>
    <row r="746" spans="1:60" ht="15" customHeight="1" x14ac:dyDescent="0.2">
      <c r="A746" s="17"/>
      <c r="B746" s="118"/>
      <c r="C746" s="19" t="s">
        <v>22</v>
      </c>
      <c r="D746" s="26"/>
      <c r="E746" s="113">
        <v>175</v>
      </c>
      <c r="F746" s="21">
        <f>F745-E746</f>
        <v>131483.06</v>
      </c>
      <c r="G746" s="123"/>
    </row>
    <row r="747" spans="1:60" x14ac:dyDescent="0.2">
      <c r="A747" s="150"/>
      <c r="B747" s="195"/>
      <c r="C747" s="200"/>
      <c r="D747" s="201"/>
      <c r="E747" s="202"/>
      <c r="F747" s="203"/>
      <c r="G747" s="123"/>
    </row>
    <row r="748" spans="1:60" x14ac:dyDescent="0.2">
      <c r="A748" s="150"/>
      <c r="B748" s="195"/>
      <c r="C748" s="200"/>
      <c r="D748" s="201"/>
      <c r="E748" s="202"/>
      <c r="F748" s="203"/>
      <c r="G748" s="123"/>
    </row>
    <row r="749" spans="1:60" x14ac:dyDescent="0.2">
      <c r="A749" s="150"/>
      <c r="B749" s="195"/>
      <c r="C749" s="200"/>
      <c r="D749" s="201"/>
      <c r="E749" s="202"/>
      <c r="F749" s="203"/>
      <c r="G749" s="123"/>
    </row>
    <row r="750" spans="1:60" x14ac:dyDescent="0.2">
      <c r="A750" s="150"/>
      <c r="B750" s="195"/>
      <c r="C750" s="200"/>
      <c r="D750" s="201"/>
      <c r="E750" s="202"/>
      <c r="F750" s="203"/>
      <c r="G750" s="123"/>
    </row>
    <row r="751" spans="1:60" x14ac:dyDescent="0.2">
      <c r="A751" s="150"/>
      <c r="B751" s="195"/>
      <c r="C751" s="200"/>
      <c r="D751" s="201"/>
      <c r="E751" s="202"/>
      <c r="F751" s="203"/>
      <c r="G751" s="123"/>
    </row>
    <row r="752" spans="1:60" x14ac:dyDescent="0.2">
      <c r="A752" s="150"/>
      <c r="B752" s="195"/>
      <c r="C752" s="200"/>
      <c r="D752" s="201"/>
      <c r="E752" s="202"/>
      <c r="F752" s="203"/>
      <c r="G752" s="123"/>
    </row>
    <row r="753" spans="1:7" x14ac:dyDescent="0.2">
      <c r="A753" s="150"/>
      <c r="B753" s="195"/>
      <c r="C753" s="200"/>
      <c r="D753" s="201"/>
      <c r="E753" s="202"/>
      <c r="F753" s="203"/>
      <c r="G753" s="123"/>
    </row>
    <row r="754" spans="1:7" x14ac:dyDescent="0.2">
      <c r="A754" s="150"/>
      <c r="B754" s="195"/>
      <c r="C754" s="200"/>
      <c r="D754" s="201"/>
      <c r="E754" s="202"/>
      <c r="F754" s="203"/>
      <c r="G754" s="123"/>
    </row>
    <row r="755" spans="1:7" x14ac:dyDescent="0.2">
      <c r="A755" s="150"/>
      <c r="B755" s="195"/>
      <c r="C755" s="200"/>
      <c r="D755" s="201"/>
      <c r="E755" s="202"/>
      <c r="F755" s="203"/>
      <c r="G755" s="123"/>
    </row>
    <row r="756" spans="1:7" x14ac:dyDescent="0.2">
      <c r="A756" s="150"/>
      <c r="B756" s="195"/>
      <c r="C756" s="200"/>
      <c r="D756" s="201"/>
      <c r="E756" s="202"/>
      <c r="F756" s="203"/>
      <c r="G756" s="123"/>
    </row>
    <row r="757" spans="1:7" x14ac:dyDescent="0.2">
      <c r="A757" s="150"/>
      <c r="B757" s="195"/>
      <c r="C757" s="200"/>
      <c r="D757" s="201"/>
      <c r="E757" s="202"/>
      <c r="F757" s="203"/>
      <c r="G757" s="123"/>
    </row>
    <row r="758" spans="1:7" x14ac:dyDescent="0.2">
      <c r="A758" s="150"/>
      <c r="B758" s="195"/>
      <c r="C758" s="200"/>
      <c r="D758" s="201"/>
      <c r="E758" s="202"/>
      <c r="F758" s="203"/>
      <c r="G758" s="123"/>
    </row>
    <row r="759" spans="1:7" x14ac:dyDescent="0.2">
      <c r="A759" s="150"/>
      <c r="B759" s="195"/>
      <c r="C759" s="200"/>
      <c r="D759" s="201"/>
      <c r="E759" s="202"/>
      <c r="F759" s="203"/>
      <c r="G759" s="123"/>
    </row>
    <row r="760" spans="1:7" x14ac:dyDescent="0.2">
      <c r="A760" s="150"/>
      <c r="B760" s="195"/>
      <c r="C760" s="200"/>
      <c r="D760" s="201"/>
      <c r="E760" s="202"/>
      <c r="F760" s="203"/>
      <c r="G760" s="123"/>
    </row>
    <row r="761" spans="1:7" x14ac:dyDescent="0.2">
      <c r="A761" s="150"/>
      <c r="B761" s="195"/>
      <c r="C761" s="200"/>
      <c r="D761" s="201"/>
      <c r="E761" s="202"/>
      <c r="F761" s="203"/>
      <c r="G761" s="123"/>
    </row>
    <row r="762" spans="1:7" x14ac:dyDescent="0.2">
      <c r="A762" s="150"/>
      <c r="B762" s="195"/>
      <c r="C762" s="200"/>
      <c r="D762" s="201"/>
      <c r="E762" s="202"/>
      <c r="F762" s="203"/>
      <c r="G762" s="123"/>
    </row>
    <row r="763" spans="1:7" x14ac:dyDescent="0.2">
      <c r="A763" s="150"/>
      <c r="B763" s="195"/>
      <c r="C763" s="200"/>
      <c r="D763" s="201"/>
      <c r="E763" s="202"/>
      <c r="F763" s="203"/>
      <c r="G763" s="123"/>
    </row>
    <row r="764" spans="1:7" x14ac:dyDescent="0.2">
      <c r="A764" s="150"/>
      <c r="B764" s="195"/>
      <c r="C764" s="200"/>
      <c r="D764" s="201"/>
      <c r="E764" s="202"/>
      <c r="F764" s="203"/>
      <c r="G764" s="123"/>
    </row>
    <row r="765" spans="1:7" x14ac:dyDescent="0.2">
      <c r="A765" s="150"/>
      <c r="B765" s="195"/>
      <c r="C765" s="200"/>
      <c r="D765" s="201"/>
      <c r="E765" s="202"/>
      <c r="F765" s="203"/>
      <c r="G765" s="123"/>
    </row>
    <row r="766" spans="1:7" x14ac:dyDescent="0.2">
      <c r="A766" s="150"/>
      <c r="B766" s="195"/>
      <c r="C766" s="200"/>
      <c r="D766" s="201"/>
      <c r="E766" s="202"/>
      <c r="F766" s="203"/>
      <c r="G766" s="123"/>
    </row>
    <row r="767" spans="1:7" x14ac:dyDescent="0.2">
      <c r="A767" s="150"/>
      <c r="B767" s="195"/>
      <c r="C767" s="200"/>
      <c r="D767" s="201"/>
      <c r="E767" s="202"/>
      <c r="F767" s="203"/>
      <c r="G767" s="123"/>
    </row>
    <row r="768" spans="1:7" x14ac:dyDescent="0.2">
      <c r="A768" s="150"/>
      <c r="B768" s="195"/>
      <c r="C768" s="200"/>
      <c r="D768" s="201"/>
      <c r="E768" s="202"/>
      <c r="F768" s="203"/>
      <c r="G768" s="123"/>
    </row>
    <row r="769" spans="1:7" x14ac:dyDescent="0.2">
      <c r="A769" s="150"/>
      <c r="B769" s="195"/>
      <c r="C769" s="200"/>
      <c r="D769" s="201"/>
      <c r="E769" s="202"/>
      <c r="F769" s="203"/>
      <c r="G769" s="123"/>
    </row>
    <row r="770" spans="1:7" x14ac:dyDescent="0.2">
      <c r="A770" s="150"/>
      <c r="B770" s="195"/>
      <c r="C770" s="200"/>
      <c r="D770" s="201"/>
      <c r="E770" s="202"/>
      <c r="F770" s="203"/>
      <c r="G770" s="123"/>
    </row>
    <row r="771" spans="1:7" x14ac:dyDescent="0.2">
      <c r="A771" s="150"/>
      <c r="B771" s="195"/>
      <c r="C771" s="200"/>
      <c r="D771" s="201"/>
      <c r="E771" s="202"/>
      <c r="F771" s="203"/>
      <c r="G771" s="123"/>
    </row>
    <row r="772" spans="1:7" x14ac:dyDescent="0.2">
      <c r="A772" s="150"/>
      <c r="B772" s="195"/>
      <c r="C772" s="200"/>
      <c r="D772" s="201"/>
      <c r="E772" s="202"/>
      <c r="F772" s="203"/>
      <c r="G772" s="123"/>
    </row>
    <row r="773" spans="1:7" x14ac:dyDescent="0.2">
      <c r="A773" s="150"/>
      <c r="B773" s="195"/>
      <c r="C773" s="200"/>
      <c r="D773" s="201"/>
      <c r="E773" s="202"/>
      <c r="F773" s="203"/>
      <c r="G773" s="123"/>
    </row>
    <row r="774" spans="1:7" x14ac:dyDescent="0.2">
      <c r="A774" s="150"/>
      <c r="B774" s="195"/>
      <c r="C774" s="200"/>
      <c r="D774" s="201"/>
      <c r="E774" s="202"/>
      <c r="F774" s="203"/>
      <c r="G774" s="123"/>
    </row>
    <row r="775" spans="1:7" x14ac:dyDescent="0.2">
      <c r="A775" s="150"/>
      <c r="B775" s="195"/>
      <c r="C775" s="200"/>
      <c r="D775" s="201"/>
      <c r="E775" s="202"/>
      <c r="F775" s="203"/>
      <c r="G775" s="123"/>
    </row>
    <row r="776" spans="1:7" x14ac:dyDescent="0.2">
      <c r="A776" s="150"/>
      <c r="B776" s="195"/>
      <c r="C776" s="200"/>
      <c r="D776" s="201"/>
      <c r="E776" s="202"/>
      <c r="F776" s="203"/>
      <c r="G776" s="123"/>
    </row>
    <row r="777" spans="1:7" x14ac:dyDescent="0.2">
      <c r="A777" s="150"/>
      <c r="B777" s="195"/>
      <c r="C777" s="200"/>
      <c r="D777" s="201"/>
      <c r="E777" s="202"/>
      <c r="F777" s="203"/>
      <c r="G777" s="123"/>
    </row>
    <row r="778" spans="1:7" x14ac:dyDescent="0.2">
      <c r="A778" s="150"/>
      <c r="B778" s="195"/>
      <c r="C778" s="200"/>
      <c r="D778" s="201"/>
      <c r="E778" s="202"/>
      <c r="F778" s="203"/>
      <c r="G778" s="123"/>
    </row>
    <row r="779" spans="1:7" x14ac:dyDescent="0.2">
      <c r="A779" s="150"/>
      <c r="B779" s="195"/>
      <c r="C779" s="200"/>
      <c r="D779" s="201"/>
      <c r="E779" s="202"/>
      <c r="F779" s="203"/>
      <c r="G779" s="123"/>
    </row>
    <row r="780" spans="1:7" x14ac:dyDescent="0.2">
      <c r="A780" s="150"/>
      <c r="B780" s="195"/>
      <c r="C780" s="200"/>
      <c r="D780" s="201"/>
      <c r="E780" s="202"/>
      <c r="F780" s="203"/>
      <c r="G780" s="123"/>
    </row>
    <row r="781" spans="1:7" x14ac:dyDescent="0.2">
      <c r="A781" s="150"/>
      <c r="B781" s="195"/>
      <c r="C781" s="200"/>
      <c r="D781" s="201"/>
      <c r="E781" s="202"/>
      <c r="F781" s="203"/>
      <c r="G781" s="123"/>
    </row>
    <row r="782" spans="1:7" x14ac:dyDescent="0.2">
      <c r="A782" s="150"/>
      <c r="B782" s="195"/>
      <c r="C782" s="200"/>
      <c r="D782" s="201"/>
      <c r="E782" s="202"/>
      <c r="F782" s="203"/>
      <c r="G782" s="123"/>
    </row>
    <row r="783" spans="1:7" x14ac:dyDescent="0.2">
      <c r="A783" s="150"/>
      <c r="B783" s="195"/>
      <c r="C783" s="200"/>
      <c r="D783" s="201"/>
      <c r="E783" s="202"/>
      <c r="F783" s="203"/>
      <c r="G783" s="123"/>
    </row>
    <row r="784" spans="1:7" x14ac:dyDescent="0.2">
      <c r="A784" s="150"/>
      <c r="B784" s="195"/>
      <c r="C784" s="200"/>
      <c r="D784" s="201"/>
      <c r="E784" s="202"/>
      <c r="F784" s="203"/>
      <c r="G784" s="123"/>
    </row>
    <row r="785" spans="1:7" x14ac:dyDescent="0.2">
      <c r="A785" s="150"/>
      <c r="B785" s="195"/>
      <c r="C785" s="200"/>
      <c r="D785" s="201"/>
      <c r="E785" s="202"/>
      <c r="F785" s="203"/>
      <c r="G785" s="123"/>
    </row>
    <row r="786" spans="1:7" x14ac:dyDescent="0.2">
      <c r="A786" s="150"/>
      <c r="B786" s="195"/>
      <c r="C786" s="200"/>
      <c r="D786" s="201"/>
      <c r="E786" s="202"/>
      <c r="F786" s="203"/>
      <c r="G786" s="123"/>
    </row>
    <row r="787" spans="1:7" x14ac:dyDescent="0.2">
      <c r="A787" s="150"/>
      <c r="B787" s="195"/>
      <c r="C787" s="200"/>
      <c r="D787" s="201"/>
      <c r="E787" s="202"/>
      <c r="F787" s="203"/>
      <c r="G787" s="123"/>
    </row>
    <row r="788" spans="1:7" x14ac:dyDescent="0.2">
      <c r="A788" s="150"/>
      <c r="B788" s="195"/>
      <c r="C788" s="200"/>
      <c r="D788" s="201"/>
      <c r="E788" s="202"/>
      <c r="F788" s="203"/>
      <c r="G788" s="123"/>
    </row>
    <row r="789" spans="1:7" x14ac:dyDescent="0.2">
      <c r="A789" s="150"/>
      <c r="B789" s="195"/>
      <c r="C789" s="200"/>
      <c r="D789" s="201"/>
      <c r="E789" s="202"/>
      <c r="F789" s="203"/>
      <c r="G789" s="123"/>
    </row>
    <row r="790" spans="1:7" x14ac:dyDescent="0.2">
      <c r="A790" s="150"/>
      <c r="B790" s="195"/>
      <c r="C790" s="200"/>
      <c r="D790" s="201"/>
      <c r="E790" s="202"/>
      <c r="F790" s="203"/>
      <c r="G790" s="123"/>
    </row>
    <row r="791" spans="1:7" x14ac:dyDescent="0.2">
      <c r="A791" s="150"/>
      <c r="B791" s="195"/>
      <c r="C791" s="200"/>
      <c r="D791" s="201"/>
      <c r="E791" s="202"/>
      <c r="F791" s="203"/>
      <c r="G791" s="123"/>
    </row>
    <row r="792" spans="1:7" x14ac:dyDescent="0.2">
      <c r="A792" s="150"/>
      <c r="B792" s="195"/>
      <c r="C792" s="200"/>
      <c r="D792" s="201"/>
      <c r="E792" s="202"/>
      <c r="F792" s="203"/>
      <c r="G792" s="123"/>
    </row>
    <row r="793" spans="1:7" x14ac:dyDescent="0.2">
      <c r="A793" s="150"/>
      <c r="B793" s="195"/>
      <c r="C793" s="200"/>
      <c r="D793" s="201"/>
      <c r="E793" s="202"/>
      <c r="F793" s="203"/>
      <c r="G793" s="123"/>
    </row>
    <row r="794" spans="1:7" x14ac:dyDescent="0.2">
      <c r="A794" s="150"/>
      <c r="B794" s="195"/>
      <c r="C794" s="200"/>
      <c r="D794" s="201"/>
      <c r="E794" s="202"/>
      <c r="F794" s="203"/>
      <c r="G794" s="123"/>
    </row>
    <row r="795" spans="1:7" x14ac:dyDescent="0.2">
      <c r="A795" s="150"/>
      <c r="B795" s="195"/>
      <c r="C795" s="200"/>
      <c r="D795" s="201"/>
      <c r="E795" s="202"/>
      <c r="F795" s="203"/>
      <c r="G795" s="123"/>
    </row>
    <row r="796" spans="1:7" x14ac:dyDescent="0.2">
      <c r="A796" s="150"/>
      <c r="B796" s="195"/>
      <c r="C796" s="200"/>
      <c r="D796" s="201"/>
      <c r="E796" s="202"/>
      <c r="F796" s="203"/>
      <c r="G796" s="123"/>
    </row>
    <row r="797" spans="1:7" x14ac:dyDescent="0.2">
      <c r="A797" s="150"/>
      <c r="B797" s="195"/>
      <c r="C797" s="200"/>
      <c r="D797" s="201"/>
      <c r="E797" s="202"/>
      <c r="F797" s="203"/>
      <c r="G797" s="123"/>
    </row>
    <row r="798" spans="1:7" x14ac:dyDescent="0.2">
      <c r="A798" s="150"/>
      <c r="B798" s="195"/>
      <c r="C798" s="200"/>
      <c r="D798" s="201"/>
      <c r="E798" s="202"/>
      <c r="F798" s="203"/>
      <c r="G798" s="123"/>
    </row>
    <row r="799" spans="1:7" x14ac:dyDescent="0.2">
      <c r="A799" s="150"/>
      <c r="B799" s="195"/>
      <c r="C799" s="200"/>
      <c r="D799" s="201"/>
      <c r="E799" s="202"/>
      <c r="F799" s="203"/>
      <c r="G799" s="123"/>
    </row>
    <row r="800" spans="1:7" x14ac:dyDescent="0.2">
      <c r="A800" s="150"/>
      <c r="B800" s="195"/>
      <c r="C800" s="200"/>
      <c r="D800" s="201"/>
      <c r="E800" s="202"/>
      <c r="F800" s="203"/>
      <c r="G800" s="123"/>
    </row>
    <row r="801" spans="1:7" x14ac:dyDescent="0.2">
      <c r="A801" s="150"/>
      <c r="B801" s="195"/>
      <c r="C801" s="200"/>
      <c r="D801" s="201"/>
      <c r="E801" s="202"/>
      <c r="F801" s="203"/>
      <c r="G801" s="123"/>
    </row>
    <row r="802" spans="1:7" x14ac:dyDescent="0.2">
      <c r="A802" s="150"/>
      <c r="B802" s="195"/>
      <c r="C802" s="200"/>
      <c r="D802" s="201"/>
      <c r="E802" s="202"/>
      <c r="F802" s="203"/>
      <c r="G802" s="123"/>
    </row>
    <row r="803" spans="1:7" x14ac:dyDescent="0.2">
      <c r="A803" s="150"/>
      <c r="B803" s="195"/>
      <c r="C803" s="200"/>
      <c r="D803" s="201"/>
      <c r="E803" s="202"/>
      <c r="F803" s="203"/>
      <c r="G803" s="123"/>
    </row>
    <row r="804" spans="1:7" x14ac:dyDescent="0.2">
      <c r="A804" s="150"/>
      <c r="B804" s="195"/>
      <c r="C804" s="200"/>
      <c r="D804" s="201"/>
      <c r="E804" s="202"/>
      <c r="F804" s="203"/>
      <c r="G804" s="123"/>
    </row>
    <row r="805" spans="1:7" x14ac:dyDescent="0.2">
      <c r="A805" s="150"/>
      <c r="B805" s="195"/>
      <c r="C805" s="200"/>
      <c r="D805" s="201"/>
      <c r="E805" s="202"/>
      <c r="F805" s="203"/>
      <c r="G805" s="123"/>
    </row>
    <row r="806" spans="1:7" x14ac:dyDescent="0.2">
      <c r="A806" s="150"/>
      <c r="B806" s="195"/>
      <c r="C806" s="200"/>
      <c r="D806" s="201"/>
      <c r="E806" s="202"/>
      <c r="F806" s="203"/>
      <c r="G806" s="123"/>
    </row>
    <row r="807" spans="1:7" x14ac:dyDescent="0.2">
      <c r="A807" s="150"/>
      <c r="B807" s="195"/>
      <c r="C807" s="200"/>
      <c r="D807" s="201"/>
      <c r="E807" s="202"/>
      <c r="F807" s="203"/>
      <c r="G807" s="123"/>
    </row>
    <row r="808" spans="1:7" x14ac:dyDescent="0.2">
      <c r="A808" s="150"/>
      <c r="B808" s="195"/>
      <c r="C808" s="200"/>
      <c r="D808" s="201"/>
      <c r="E808" s="202"/>
      <c r="F808" s="203"/>
      <c r="G808" s="123"/>
    </row>
    <row r="809" spans="1:7" x14ac:dyDescent="0.2">
      <c r="A809" s="150"/>
      <c r="B809" s="195"/>
      <c r="C809" s="200"/>
      <c r="D809" s="201"/>
      <c r="E809" s="202"/>
      <c r="F809" s="203"/>
      <c r="G809" s="123"/>
    </row>
    <row r="810" spans="1:7" x14ac:dyDescent="0.2">
      <c r="A810" s="150"/>
      <c r="B810" s="195"/>
      <c r="C810" s="200"/>
      <c r="D810" s="201"/>
      <c r="E810" s="202"/>
      <c r="F810" s="203"/>
      <c r="G810" s="123"/>
    </row>
    <row r="811" spans="1:7" x14ac:dyDescent="0.2">
      <c r="A811" s="150"/>
      <c r="B811" s="195"/>
      <c r="C811" s="200"/>
      <c r="D811" s="201"/>
      <c r="E811" s="202"/>
      <c r="F811" s="203"/>
      <c r="G811" s="123"/>
    </row>
    <row r="812" spans="1:7" x14ac:dyDescent="0.2">
      <c r="A812" s="150"/>
      <c r="B812" s="195"/>
      <c r="C812" s="200"/>
      <c r="D812" s="201"/>
      <c r="E812" s="202"/>
      <c r="F812" s="203"/>
      <c r="G812" s="123"/>
    </row>
    <row r="813" spans="1:7" x14ac:dyDescent="0.2">
      <c r="A813" s="150"/>
      <c r="B813" s="195"/>
      <c r="C813" s="200"/>
      <c r="D813" s="201"/>
      <c r="E813" s="202"/>
      <c r="F813" s="203"/>
      <c r="G813" s="123"/>
    </row>
    <row r="814" spans="1:7" x14ac:dyDescent="0.2">
      <c r="A814" s="150"/>
      <c r="B814" s="195"/>
      <c r="C814" s="200"/>
      <c r="D814" s="201"/>
      <c r="E814" s="202"/>
      <c r="F814" s="203"/>
      <c r="G814" s="123"/>
    </row>
    <row r="815" spans="1:7" x14ac:dyDescent="0.2">
      <c r="A815" s="150"/>
      <c r="B815" s="195"/>
      <c r="C815" s="200"/>
      <c r="D815" s="201"/>
      <c r="E815" s="202"/>
      <c r="F815" s="203"/>
      <c r="G815" s="123"/>
    </row>
    <row r="816" spans="1:7" x14ac:dyDescent="0.2">
      <c r="A816" s="150"/>
      <c r="B816" s="195"/>
      <c r="C816" s="200"/>
      <c r="D816" s="201"/>
      <c r="E816" s="202"/>
      <c r="F816" s="203"/>
      <c r="G816" s="123"/>
    </row>
    <row r="817" spans="1:60" x14ac:dyDescent="0.2">
      <c r="A817" s="150"/>
      <c r="B817" s="195"/>
      <c r="C817" s="200"/>
      <c r="D817" s="201"/>
      <c r="E817" s="202"/>
      <c r="F817" s="203"/>
      <c r="G817" s="123"/>
    </row>
    <row r="818" spans="1:60" x14ac:dyDescent="0.2">
      <c r="A818" s="150"/>
      <c r="B818" s="195"/>
      <c r="C818" s="200"/>
      <c r="D818" s="201"/>
      <c r="E818" s="202"/>
      <c r="F818" s="203"/>
      <c r="G818" s="123"/>
    </row>
    <row r="819" spans="1:60" x14ac:dyDescent="0.2">
      <c r="A819" s="150"/>
      <c r="B819" s="195"/>
      <c r="C819" s="200"/>
      <c r="D819" s="201"/>
      <c r="E819" s="202"/>
      <c r="F819" s="203"/>
      <c r="G819" s="123"/>
    </row>
    <row r="820" spans="1:60" x14ac:dyDescent="0.2">
      <c r="A820" s="150"/>
      <c r="B820" s="195"/>
      <c r="C820" s="200"/>
      <c r="D820" s="201"/>
      <c r="E820" s="202"/>
      <c r="F820" s="203"/>
      <c r="G820" s="123"/>
    </row>
    <row r="821" spans="1:60" x14ac:dyDescent="0.2">
      <c r="A821" s="150"/>
      <c r="B821" s="195"/>
      <c r="C821" s="200"/>
      <c r="D821" s="201"/>
      <c r="E821" s="202"/>
      <c r="F821" s="203"/>
      <c r="G821" s="123"/>
    </row>
    <row r="822" spans="1:60" x14ac:dyDescent="0.2">
      <c r="A822" s="150"/>
      <c r="B822" s="195"/>
      <c r="C822" s="200"/>
      <c r="D822" s="201"/>
      <c r="E822" s="202"/>
      <c r="F822" s="203"/>
      <c r="G822" s="123"/>
    </row>
    <row r="823" spans="1:60" x14ac:dyDescent="0.2">
      <c r="A823" s="150"/>
      <c r="B823" s="195"/>
      <c r="C823" s="200"/>
      <c r="D823" s="201"/>
      <c r="E823" s="202"/>
      <c r="F823" s="203"/>
      <c r="G823" s="123"/>
    </row>
    <row r="824" spans="1:60" x14ac:dyDescent="0.2">
      <c r="A824" s="150"/>
      <c r="B824" s="195"/>
      <c r="C824" s="200"/>
      <c r="D824" s="201"/>
      <c r="E824" s="202"/>
      <c r="F824" s="203"/>
      <c r="G824" s="123"/>
    </row>
    <row r="825" spans="1:60" x14ac:dyDescent="0.2">
      <c r="A825" s="150"/>
      <c r="B825" s="195"/>
      <c r="C825" s="200"/>
      <c r="D825" s="201"/>
      <c r="E825" s="202"/>
      <c r="F825" s="203"/>
      <c r="G825" s="123"/>
    </row>
    <row r="826" spans="1:60" x14ac:dyDescent="0.2">
      <c r="A826" s="150"/>
      <c r="B826" s="195"/>
      <c r="C826" s="200"/>
      <c r="D826" s="201"/>
      <c r="E826" s="202"/>
      <c r="F826" s="203"/>
      <c r="G826" s="123"/>
    </row>
    <row r="827" spans="1:60" x14ac:dyDescent="0.2">
      <c r="A827" s="150"/>
      <c r="B827" s="195"/>
      <c r="C827" s="200"/>
      <c r="D827" s="201"/>
      <c r="E827" s="202"/>
      <c r="F827" s="203"/>
      <c r="G827" s="123"/>
    </row>
    <row r="828" spans="1:60" x14ac:dyDescent="0.2">
      <c r="A828" s="150"/>
      <c r="B828" s="195"/>
      <c r="C828" s="200"/>
      <c r="D828" s="201"/>
      <c r="E828" s="202"/>
      <c r="F828" s="203"/>
      <c r="G828" s="123"/>
    </row>
    <row r="829" spans="1:60" x14ac:dyDescent="0.2">
      <c r="A829" s="150"/>
      <c r="B829" s="195"/>
      <c r="C829" s="200"/>
      <c r="D829" s="201"/>
      <c r="E829" s="202"/>
      <c r="F829" s="203"/>
      <c r="G829" s="123"/>
    </row>
    <row r="830" spans="1:60" s="7" customFormat="1" ht="15" customHeight="1" x14ac:dyDescent="0.25">
      <c r="A830" s="1" t="s">
        <v>0</v>
      </c>
      <c r="B830" s="1"/>
      <c r="C830" s="1"/>
      <c r="D830" s="1"/>
      <c r="E830" s="1"/>
      <c r="F830" s="1"/>
      <c r="G830" s="204"/>
      <c r="H830" s="155"/>
      <c r="I830" s="155"/>
      <c r="J830" s="155"/>
      <c r="K830" s="155"/>
      <c r="L830" s="155"/>
      <c r="M830" s="155"/>
      <c r="N830" s="155"/>
      <c r="O830" s="155"/>
      <c r="P830" s="155"/>
      <c r="Q830" s="155"/>
      <c r="R830" s="155"/>
      <c r="S830" s="155"/>
      <c r="T830" s="155"/>
      <c r="U830" s="155"/>
      <c r="V830" s="155"/>
      <c r="W830" s="155"/>
      <c r="X830" s="155"/>
      <c r="Y830" s="155"/>
      <c r="Z830" s="155"/>
      <c r="AA830" s="155"/>
      <c r="AB830" s="155"/>
      <c r="AC830" s="155"/>
      <c r="AD830" s="155"/>
      <c r="AE830" s="155"/>
      <c r="AF830" s="155"/>
      <c r="AG830" s="155"/>
      <c r="AH830" s="155"/>
      <c r="AI830" s="155"/>
      <c r="AJ830" s="155"/>
      <c r="AK830" s="155"/>
      <c r="AL830" s="155"/>
      <c r="AM830" s="155"/>
      <c r="AN830" s="155"/>
      <c r="AO830" s="155"/>
      <c r="AP830" s="155"/>
      <c r="AQ830" s="155"/>
      <c r="AR830" s="155"/>
      <c r="AS830" s="155"/>
      <c r="AT830" s="155"/>
      <c r="AU830" s="155"/>
      <c r="AV830" s="155"/>
      <c r="AW830" s="155"/>
      <c r="AX830" s="155"/>
      <c r="AY830" s="155"/>
      <c r="AZ830" s="155"/>
      <c r="BA830" s="155"/>
      <c r="BB830" s="155"/>
      <c r="BC830" s="155"/>
      <c r="BD830" s="155"/>
      <c r="BE830" s="155"/>
      <c r="BF830" s="155"/>
      <c r="BG830" s="155"/>
      <c r="BH830" s="155"/>
    </row>
    <row r="831" spans="1:60" s="7" customFormat="1" ht="15" customHeight="1" x14ac:dyDescent="0.25">
      <c r="A831" s="1" t="s">
        <v>1</v>
      </c>
      <c r="B831" s="1"/>
      <c r="C831" s="1"/>
      <c r="D831" s="1"/>
      <c r="E831" s="1"/>
      <c r="F831" s="1"/>
      <c r="G831" s="155"/>
      <c r="H831" s="155"/>
      <c r="I831" s="155"/>
      <c r="J831" s="155"/>
      <c r="K831" s="155"/>
      <c r="L831" s="155"/>
      <c r="M831" s="155"/>
      <c r="N831" s="155"/>
      <c r="O831" s="155"/>
      <c r="P831" s="155"/>
      <c r="Q831" s="155"/>
      <c r="R831" s="155"/>
      <c r="S831" s="155"/>
      <c r="T831" s="155"/>
      <c r="U831" s="155"/>
      <c r="V831" s="155"/>
      <c r="W831" s="155"/>
      <c r="X831" s="155"/>
      <c r="Y831" s="155"/>
      <c r="Z831" s="155"/>
      <c r="AA831" s="155"/>
      <c r="AB831" s="155"/>
      <c r="AC831" s="155"/>
      <c r="AD831" s="155"/>
      <c r="AE831" s="155"/>
      <c r="AF831" s="155"/>
      <c r="AG831" s="155"/>
      <c r="AH831" s="155"/>
      <c r="AI831" s="155"/>
      <c r="AJ831" s="155"/>
      <c r="AK831" s="155"/>
      <c r="AL831" s="155"/>
      <c r="AM831" s="155"/>
      <c r="AN831" s="155"/>
      <c r="AO831" s="155"/>
      <c r="AP831" s="155"/>
      <c r="AQ831" s="155"/>
      <c r="AR831" s="155"/>
      <c r="AS831" s="155"/>
      <c r="AT831" s="155"/>
      <c r="AU831" s="155"/>
      <c r="AV831" s="155"/>
      <c r="AW831" s="155"/>
      <c r="AX831" s="155"/>
      <c r="AY831" s="155"/>
      <c r="AZ831" s="155"/>
      <c r="BA831" s="155"/>
      <c r="BB831" s="155"/>
      <c r="BC831" s="155"/>
      <c r="BD831" s="155"/>
      <c r="BE831" s="155"/>
      <c r="BF831" s="155"/>
      <c r="BG831" s="155"/>
      <c r="BH831" s="155"/>
    </row>
    <row r="832" spans="1:60" s="7" customFormat="1" ht="15" customHeight="1" x14ac:dyDescent="0.25">
      <c r="A832" s="4" t="s">
        <v>2</v>
      </c>
      <c r="B832" s="4"/>
      <c r="C832" s="4"/>
      <c r="D832" s="4"/>
      <c r="E832" s="4"/>
      <c r="F832" s="4"/>
      <c r="G832" s="155"/>
      <c r="H832" s="155"/>
      <c r="I832" s="155"/>
      <c r="J832" s="155"/>
      <c r="K832" s="155"/>
      <c r="L832" s="155"/>
      <c r="M832" s="155"/>
      <c r="N832" s="155"/>
      <c r="O832" s="155"/>
      <c r="P832" s="155"/>
      <c r="Q832" s="155"/>
      <c r="R832" s="155"/>
      <c r="S832" s="155"/>
      <c r="T832" s="155"/>
      <c r="U832" s="155"/>
      <c r="V832" s="155"/>
      <c r="W832" s="155"/>
      <c r="X832" s="155"/>
      <c r="Y832" s="155"/>
      <c r="Z832" s="155"/>
      <c r="AA832" s="155"/>
      <c r="AB832" s="155"/>
      <c r="AC832" s="155"/>
      <c r="AD832" s="155"/>
      <c r="AE832" s="155"/>
      <c r="AF832" s="155"/>
      <c r="AG832" s="155"/>
      <c r="AH832" s="155"/>
      <c r="AI832" s="155"/>
      <c r="AJ832" s="155"/>
      <c r="AK832" s="155"/>
      <c r="AL832" s="155"/>
      <c r="AM832" s="155"/>
      <c r="AN832" s="155"/>
      <c r="AO832" s="155"/>
      <c r="AP832" s="155"/>
      <c r="AQ832" s="155"/>
      <c r="AR832" s="155"/>
      <c r="AS832" s="155"/>
      <c r="AT832" s="155"/>
      <c r="AU832" s="155"/>
      <c r="AV832" s="155"/>
      <c r="AW832" s="155"/>
      <c r="AX832" s="155"/>
      <c r="AY832" s="155"/>
      <c r="AZ832" s="155"/>
      <c r="BA832" s="155"/>
      <c r="BB832" s="155"/>
      <c r="BC832" s="155"/>
      <c r="BD832" s="155"/>
      <c r="BE832" s="155"/>
      <c r="BF832" s="155"/>
      <c r="BG832" s="155"/>
      <c r="BH832" s="155"/>
    </row>
    <row r="833" spans="1:60" s="7" customFormat="1" ht="15" customHeight="1" x14ac:dyDescent="0.25">
      <c r="A833" s="4" t="s">
        <v>3</v>
      </c>
      <c r="B833" s="4"/>
      <c r="C833" s="4"/>
      <c r="D833" s="4"/>
      <c r="E833" s="4"/>
      <c r="F833" s="4"/>
      <c r="G833" s="155"/>
      <c r="H833" s="155"/>
      <c r="I833" s="155"/>
      <c r="J833" s="155"/>
      <c r="K833" s="155"/>
      <c r="L833" s="155"/>
      <c r="M833" s="155"/>
      <c r="N833" s="155"/>
      <c r="O833" s="155"/>
      <c r="P833" s="155"/>
      <c r="Q833" s="155"/>
      <c r="R833" s="155"/>
      <c r="S833" s="155"/>
      <c r="T833" s="155"/>
      <c r="U833" s="155"/>
      <c r="V833" s="155"/>
      <c r="W833" s="155"/>
      <c r="X833" s="155"/>
      <c r="Y833" s="155"/>
      <c r="Z833" s="155"/>
      <c r="AA833" s="155"/>
      <c r="AB833" s="155"/>
      <c r="AC833" s="155"/>
      <c r="AD833" s="155"/>
      <c r="AE833" s="155"/>
      <c r="AF833" s="155"/>
      <c r="AG833" s="155"/>
      <c r="AH833" s="155"/>
      <c r="AI833" s="155"/>
      <c r="AJ833" s="155"/>
      <c r="AK833" s="155"/>
      <c r="AL833" s="155"/>
      <c r="AM833" s="155"/>
      <c r="AN833" s="155"/>
      <c r="AO833" s="155"/>
      <c r="AP833" s="155"/>
      <c r="AQ833" s="155"/>
      <c r="AR833" s="155"/>
      <c r="AS833" s="155"/>
      <c r="AT833" s="155"/>
      <c r="AU833" s="155"/>
      <c r="AV833" s="155"/>
      <c r="AW833" s="155"/>
      <c r="AX833" s="155"/>
      <c r="AY833" s="155"/>
      <c r="AZ833" s="155"/>
      <c r="BA833" s="155"/>
      <c r="BB833" s="155"/>
      <c r="BC833" s="155"/>
      <c r="BD833" s="155"/>
      <c r="BE833" s="155"/>
      <c r="BF833" s="155"/>
      <c r="BG833" s="155"/>
      <c r="BH833" s="155"/>
    </row>
    <row r="834" spans="1:60" s="7" customFormat="1" ht="15" customHeight="1" x14ac:dyDescent="0.25">
      <c r="A834" s="205"/>
      <c r="B834" s="206"/>
      <c r="C834" s="207"/>
      <c r="D834" s="208"/>
      <c r="E834" s="209"/>
      <c r="F834" s="210"/>
      <c r="G834" s="155"/>
      <c r="H834" s="155"/>
      <c r="I834" s="155"/>
      <c r="J834" s="155"/>
      <c r="K834" s="155"/>
      <c r="L834" s="155"/>
      <c r="M834" s="155"/>
      <c r="N834" s="155"/>
      <c r="O834" s="155"/>
      <c r="P834" s="155"/>
      <c r="Q834" s="155"/>
      <c r="R834" s="155"/>
      <c r="S834" s="155"/>
      <c r="T834" s="155"/>
      <c r="U834" s="155"/>
      <c r="V834" s="155"/>
      <c r="W834" s="155"/>
      <c r="X834" s="155"/>
      <c r="Y834" s="155"/>
      <c r="Z834" s="155"/>
      <c r="AA834" s="155"/>
      <c r="AB834" s="155"/>
      <c r="AC834" s="155"/>
      <c r="AD834" s="155"/>
      <c r="AE834" s="155"/>
      <c r="AF834" s="155"/>
      <c r="AG834" s="155"/>
      <c r="AH834" s="155"/>
      <c r="AI834" s="155"/>
      <c r="AJ834" s="155"/>
      <c r="AK834" s="155"/>
      <c r="AL834" s="155"/>
      <c r="AM834" s="155"/>
      <c r="AN834" s="155"/>
      <c r="AO834" s="155"/>
      <c r="AP834" s="155"/>
      <c r="AQ834" s="155"/>
      <c r="AR834" s="155"/>
      <c r="AS834" s="155"/>
      <c r="AT834" s="155"/>
      <c r="AU834" s="155"/>
      <c r="AV834" s="155"/>
      <c r="AW834" s="155"/>
      <c r="AX834" s="155"/>
      <c r="AY834" s="155"/>
      <c r="AZ834" s="155"/>
      <c r="BA834" s="155"/>
      <c r="BB834" s="155"/>
      <c r="BC834" s="155"/>
      <c r="BD834" s="155"/>
      <c r="BE834" s="155"/>
      <c r="BF834" s="155"/>
      <c r="BG834" s="155"/>
      <c r="BH834" s="155"/>
    </row>
    <row r="835" spans="1:60" ht="33" customHeight="1" x14ac:dyDescent="0.2">
      <c r="A835" s="104" t="s">
        <v>868</v>
      </c>
      <c r="B835" s="104"/>
      <c r="C835" s="104"/>
      <c r="D835" s="104"/>
      <c r="E835" s="104"/>
      <c r="F835" s="104"/>
    </row>
    <row r="836" spans="1:60" ht="30" customHeight="1" x14ac:dyDescent="0.2">
      <c r="A836" s="104" t="s">
        <v>5</v>
      </c>
      <c r="B836" s="104"/>
      <c r="C836" s="104"/>
      <c r="D836" s="104"/>
      <c r="E836" s="104"/>
      <c r="F836" s="105">
        <v>349667.78</v>
      </c>
    </row>
    <row r="837" spans="1:60" s="211" customFormat="1" ht="12" customHeight="1" x14ac:dyDescent="0.2">
      <c r="A837" s="16" t="s">
        <v>6</v>
      </c>
      <c r="B837" s="16" t="s">
        <v>842</v>
      </c>
      <c r="C837" s="16" t="s">
        <v>716</v>
      </c>
      <c r="D837" s="16" t="s">
        <v>9</v>
      </c>
      <c r="E837" s="16" t="s">
        <v>10</v>
      </c>
      <c r="F837" s="16"/>
      <c r="G837" s="2"/>
      <c r="H837" s="123"/>
      <c r="I837" s="123"/>
      <c r="J837" s="123"/>
      <c r="K837" s="123"/>
      <c r="L837" s="123"/>
      <c r="M837" s="123"/>
      <c r="N837" s="123"/>
      <c r="O837" s="123"/>
      <c r="P837" s="123"/>
      <c r="Q837" s="123"/>
      <c r="R837" s="123"/>
      <c r="S837" s="123"/>
      <c r="T837" s="123"/>
      <c r="U837" s="123"/>
      <c r="V837" s="123"/>
      <c r="W837" s="123"/>
      <c r="X837" s="123"/>
      <c r="Y837" s="123"/>
      <c r="Z837" s="123"/>
      <c r="AA837" s="123"/>
      <c r="AB837" s="123"/>
      <c r="AC837" s="123"/>
      <c r="AD837" s="123"/>
      <c r="AE837" s="123"/>
      <c r="AF837" s="123"/>
      <c r="AG837" s="123"/>
      <c r="AH837" s="123"/>
      <c r="AI837" s="123"/>
      <c r="AJ837" s="123"/>
      <c r="AK837" s="123"/>
      <c r="AL837" s="123"/>
      <c r="AM837" s="123"/>
      <c r="AN837" s="123"/>
      <c r="AO837" s="123"/>
      <c r="AP837" s="123"/>
      <c r="AQ837" s="123"/>
      <c r="AR837" s="123"/>
      <c r="AS837" s="123"/>
      <c r="AT837" s="123"/>
      <c r="AU837" s="123"/>
      <c r="AV837" s="123"/>
      <c r="AW837" s="123"/>
      <c r="AX837" s="123"/>
      <c r="AY837" s="123"/>
      <c r="AZ837" s="123"/>
      <c r="BA837" s="123"/>
      <c r="BB837" s="123"/>
      <c r="BC837" s="123"/>
      <c r="BD837" s="123"/>
      <c r="BE837" s="123"/>
      <c r="BF837" s="123"/>
      <c r="BG837" s="123"/>
      <c r="BH837" s="123"/>
    </row>
    <row r="838" spans="1:60" s="211" customFormat="1" ht="15" customHeight="1" x14ac:dyDescent="0.2">
      <c r="A838" s="117"/>
      <c r="B838" s="118"/>
      <c r="C838" s="18" t="s">
        <v>867</v>
      </c>
      <c r="D838" s="20">
        <v>500000</v>
      </c>
      <c r="E838" s="212"/>
      <c r="F838" s="21">
        <f>F836+D838</f>
        <v>849667.78</v>
      </c>
      <c r="G838" s="123"/>
      <c r="H838" s="123"/>
      <c r="I838" s="123"/>
      <c r="J838" s="123"/>
      <c r="K838" s="123"/>
      <c r="L838" s="123"/>
      <c r="M838" s="123"/>
      <c r="N838" s="123"/>
      <c r="O838" s="123"/>
      <c r="P838" s="123"/>
      <c r="Q838" s="123"/>
      <c r="R838" s="123"/>
      <c r="S838" s="123"/>
      <c r="T838" s="123"/>
      <c r="U838" s="123"/>
      <c r="V838" s="123"/>
      <c r="W838" s="123"/>
      <c r="X838" s="123"/>
      <c r="Y838" s="123"/>
      <c r="Z838" s="123"/>
      <c r="AA838" s="123"/>
      <c r="AB838" s="123"/>
      <c r="AC838" s="123"/>
      <c r="AD838" s="123"/>
      <c r="AE838" s="123"/>
      <c r="AF838" s="123"/>
      <c r="AG838" s="123"/>
      <c r="AH838" s="123"/>
      <c r="AI838" s="123"/>
      <c r="AJ838" s="123"/>
      <c r="AK838" s="123"/>
      <c r="AL838" s="123"/>
      <c r="AM838" s="123"/>
      <c r="AN838" s="123"/>
      <c r="AO838" s="123"/>
      <c r="AP838" s="123"/>
      <c r="AQ838" s="123"/>
      <c r="AR838" s="123"/>
      <c r="AS838" s="123"/>
      <c r="AT838" s="123"/>
      <c r="AU838" s="123"/>
      <c r="AV838" s="123"/>
      <c r="AW838" s="123"/>
      <c r="AX838" s="123"/>
      <c r="AY838" s="123"/>
      <c r="AZ838" s="123"/>
      <c r="BA838" s="123"/>
      <c r="BB838" s="123"/>
      <c r="BC838" s="123"/>
      <c r="BD838" s="123"/>
      <c r="BE838" s="123"/>
      <c r="BF838" s="123"/>
      <c r="BG838" s="123"/>
      <c r="BH838" s="123"/>
    </row>
    <row r="839" spans="1:60" s="211" customFormat="1" ht="15" customHeight="1" x14ac:dyDescent="0.2">
      <c r="A839" s="117"/>
      <c r="B839" s="118"/>
      <c r="C839" s="18" t="s">
        <v>719</v>
      </c>
      <c r="D839" s="20"/>
      <c r="E839" s="168"/>
      <c r="F839" s="21">
        <f>F838</f>
        <v>849667.78</v>
      </c>
      <c r="G839" s="123"/>
      <c r="H839" s="123"/>
      <c r="I839" s="123"/>
      <c r="J839" s="123"/>
      <c r="K839" s="123"/>
      <c r="L839" s="123"/>
      <c r="M839" s="123"/>
      <c r="N839" s="123"/>
      <c r="O839" s="123"/>
      <c r="P839" s="123"/>
      <c r="Q839" s="123"/>
      <c r="R839" s="123"/>
      <c r="S839" s="123"/>
      <c r="T839" s="123"/>
      <c r="U839" s="123"/>
      <c r="V839" s="123"/>
      <c r="W839" s="123"/>
      <c r="X839" s="123"/>
      <c r="Y839" s="123"/>
      <c r="Z839" s="123"/>
      <c r="AA839" s="123"/>
      <c r="AB839" s="123"/>
      <c r="AC839" s="123"/>
      <c r="AD839" s="123"/>
      <c r="AE839" s="123"/>
      <c r="AF839" s="123"/>
      <c r="AG839" s="123"/>
      <c r="AH839" s="123"/>
      <c r="AI839" s="123"/>
      <c r="AJ839" s="123"/>
      <c r="AK839" s="123"/>
      <c r="AL839" s="123"/>
      <c r="AM839" s="123"/>
      <c r="AN839" s="123"/>
      <c r="AO839" s="123"/>
      <c r="AP839" s="123"/>
      <c r="AQ839" s="123"/>
      <c r="AR839" s="123"/>
      <c r="AS839" s="123"/>
      <c r="AT839" s="123"/>
      <c r="AU839" s="123"/>
      <c r="AV839" s="123"/>
      <c r="AW839" s="123"/>
      <c r="AX839" s="123"/>
      <c r="AY839" s="123"/>
      <c r="AZ839" s="123"/>
      <c r="BA839" s="123"/>
      <c r="BB839" s="123"/>
      <c r="BC839" s="123"/>
      <c r="BD839" s="123"/>
      <c r="BE839" s="123"/>
      <c r="BF839" s="123"/>
      <c r="BG839" s="123"/>
      <c r="BH839" s="123"/>
    </row>
    <row r="840" spans="1:60" s="211" customFormat="1" ht="15" customHeight="1" x14ac:dyDescent="0.2">
      <c r="A840" s="117"/>
      <c r="B840" s="118"/>
      <c r="C840" s="28" t="s">
        <v>18</v>
      </c>
      <c r="D840" s="26"/>
      <c r="E840" s="20">
        <v>463.98</v>
      </c>
      <c r="F840" s="21">
        <f>F839-E840</f>
        <v>849203.8</v>
      </c>
      <c r="G840" s="123"/>
      <c r="H840" s="176"/>
      <c r="I840" s="123"/>
      <c r="J840" s="123"/>
      <c r="K840" s="123"/>
      <c r="L840" s="123"/>
      <c r="M840" s="123"/>
      <c r="N840" s="123"/>
      <c r="O840" s="123"/>
      <c r="P840" s="123"/>
      <c r="Q840" s="123"/>
      <c r="R840" s="123"/>
      <c r="S840" s="123"/>
      <c r="T840" s="123"/>
      <c r="U840" s="123"/>
      <c r="V840" s="123"/>
      <c r="W840" s="123"/>
      <c r="X840" s="123"/>
      <c r="Y840" s="123"/>
      <c r="Z840" s="123"/>
      <c r="AA840" s="123"/>
      <c r="AB840" s="123"/>
      <c r="AC840" s="123"/>
      <c r="AD840" s="123"/>
      <c r="AE840" s="123"/>
      <c r="AF840" s="123"/>
      <c r="AG840" s="123"/>
      <c r="AH840" s="123"/>
      <c r="AI840" s="123"/>
      <c r="AJ840" s="123"/>
      <c r="AK840" s="123"/>
      <c r="AL840" s="123"/>
      <c r="AM840" s="123"/>
      <c r="AN840" s="123"/>
      <c r="AO840" s="123"/>
      <c r="AP840" s="123"/>
      <c r="AQ840" s="123"/>
      <c r="AR840" s="123"/>
      <c r="AS840" s="123"/>
      <c r="AT840" s="123"/>
      <c r="AU840" s="123"/>
      <c r="AV840" s="123"/>
      <c r="AW840" s="123"/>
      <c r="AX840" s="123"/>
      <c r="AY840" s="123"/>
      <c r="AZ840" s="123"/>
      <c r="BA840" s="123"/>
      <c r="BB840" s="123"/>
      <c r="BC840" s="123"/>
      <c r="BD840" s="123"/>
      <c r="BE840" s="123"/>
      <c r="BF840" s="123"/>
      <c r="BG840" s="123"/>
      <c r="BH840" s="123"/>
    </row>
    <row r="841" spans="1:60" s="211" customFormat="1" ht="15" customHeight="1" x14ac:dyDescent="0.2">
      <c r="A841" s="117"/>
      <c r="B841" s="118"/>
      <c r="C841" s="19" t="s">
        <v>20</v>
      </c>
      <c r="D841" s="26"/>
      <c r="E841" s="168">
        <v>500</v>
      </c>
      <c r="F841" s="21">
        <f t="shared" ref="F841:F842" si="12">F840-E841</f>
        <v>848703.8</v>
      </c>
      <c r="G841" s="123"/>
      <c r="H841" s="123"/>
      <c r="I841" s="123"/>
      <c r="J841" s="123"/>
      <c r="K841" s="123"/>
      <c r="L841" s="123"/>
      <c r="M841" s="123"/>
      <c r="N841" s="123"/>
      <c r="O841" s="123"/>
      <c r="P841" s="123"/>
      <c r="Q841" s="123"/>
      <c r="R841" s="123"/>
      <c r="S841" s="123"/>
      <c r="T841" s="123"/>
      <c r="U841" s="123"/>
      <c r="V841" s="123"/>
      <c r="W841" s="123"/>
      <c r="X841" s="123"/>
      <c r="Y841" s="123"/>
      <c r="Z841" s="123"/>
      <c r="AA841" s="123"/>
      <c r="AB841" s="123"/>
      <c r="AC841" s="123"/>
      <c r="AD841" s="123"/>
      <c r="AE841" s="123"/>
      <c r="AF841" s="123"/>
      <c r="AG841" s="123"/>
      <c r="AH841" s="123"/>
      <c r="AI841" s="123"/>
      <c r="AJ841" s="123"/>
      <c r="AK841" s="123"/>
      <c r="AL841" s="123"/>
      <c r="AM841" s="123"/>
      <c r="AN841" s="123"/>
      <c r="AO841" s="123"/>
      <c r="AP841" s="123"/>
      <c r="AQ841" s="123"/>
      <c r="AR841" s="123"/>
      <c r="AS841" s="123"/>
      <c r="AT841" s="123"/>
      <c r="AU841" s="123"/>
      <c r="AV841" s="123"/>
      <c r="AW841" s="123"/>
      <c r="AX841" s="123"/>
      <c r="AY841" s="123"/>
      <c r="AZ841" s="123"/>
      <c r="BA841" s="123"/>
      <c r="BB841" s="123"/>
      <c r="BC841" s="123"/>
      <c r="BD841" s="123"/>
      <c r="BE841" s="123"/>
      <c r="BF841" s="123"/>
      <c r="BG841" s="123"/>
      <c r="BH841" s="123"/>
    </row>
    <row r="842" spans="1:60" s="211" customFormat="1" ht="15" customHeight="1" x14ac:dyDescent="0.2">
      <c r="A842" s="213"/>
      <c r="B842" s="214"/>
      <c r="C842" s="215" t="s">
        <v>22</v>
      </c>
      <c r="D842" s="216"/>
      <c r="E842" s="217">
        <v>175</v>
      </c>
      <c r="F842" s="218">
        <f t="shared" si="12"/>
        <v>848528.8</v>
      </c>
      <c r="G842" s="123"/>
      <c r="H842" s="123"/>
      <c r="I842" s="123"/>
      <c r="J842" s="176"/>
      <c r="K842" s="123"/>
      <c r="L842" s="123"/>
      <c r="M842" s="123"/>
      <c r="N842" s="123"/>
      <c r="O842" s="123"/>
      <c r="P842" s="123"/>
      <c r="Q842" s="123"/>
      <c r="R842" s="123"/>
      <c r="S842" s="123"/>
      <c r="T842" s="123"/>
      <c r="U842" s="123"/>
      <c r="V842" s="123"/>
      <c r="W842" s="123"/>
      <c r="X842" s="123"/>
      <c r="Y842" s="123"/>
      <c r="Z842" s="123"/>
      <c r="AA842" s="123"/>
      <c r="AB842" s="123"/>
      <c r="AC842" s="123"/>
      <c r="AD842" s="123"/>
      <c r="AE842" s="123"/>
      <c r="AF842" s="123"/>
      <c r="AG842" s="123"/>
      <c r="AH842" s="123"/>
      <c r="AI842" s="123"/>
      <c r="AJ842" s="123"/>
      <c r="AK842" s="123"/>
      <c r="AL842" s="123"/>
      <c r="AM842" s="123"/>
      <c r="AN842" s="123"/>
      <c r="AO842" s="123"/>
      <c r="AP842" s="123"/>
      <c r="AQ842" s="123"/>
      <c r="AR842" s="123"/>
      <c r="AS842" s="123"/>
      <c r="AT842" s="123"/>
      <c r="AU842" s="123"/>
      <c r="AV842" s="123"/>
      <c r="AW842" s="123"/>
      <c r="AX842" s="123"/>
      <c r="AY842" s="123"/>
      <c r="AZ842" s="123"/>
      <c r="BA842" s="123"/>
      <c r="BB842" s="123"/>
      <c r="BC842" s="123"/>
      <c r="BD842" s="123"/>
      <c r="BE842" s="123"/>
      <c r="BF842" s="123"/>
      <c r="BG842" s="123"/>
      <c r="BH842" s="123"/>
    </row>
    <row r="843" spans="1:60" s="211" customFormat="1" ht="18" customHeight="1" x14ac:dyDescent="0.2">
      <c r="A843" s="219">
        <v>44503</v>
      </c>
      <c r="B843" s="220">
        <v>2495</v>
      </c>
      <c r="C843" s="221" t="s">
        <v>84</v>
      </c>
      <c r="D843" s="222"/>
      <c r="E843" s="223">
        <v>0</v>
      </c>
      <c r="F843" s="224">
        <f>F842-E843</f>
        <v>848528.8</v>
      </c>
      <c r="G843" s="123"/>
      <c r="H843" s="123"/>
      <c r="I843" s="123"/>
      <c r="J843" s="123"/>
      <c r="K843" s="123"/>
      <c r="L843" s="123"/>
      <c r="M843" s="123"/>
      <c r="N843" s="123"/>
      <c r="O843" s="123"/>
      <c r="P843" s="123"/>
      <c r="Q843" s="123"/>
      <c r="R843" s="123"/>
      <c r="S843" s="123"/>
      <c r="T843" s="123"/>
      <c r="U843" s="123"/>
      <c r="V843" s="123"/>
      <c r="W843" s="123"/>
      <c r="X843" s="123"/>
      <c r="Y843" s="123"/>
      <c r="Z843" s="123"/>
      <c r="AA843" s="123"/>
      <c r="AB843" s="123"/>
      <c r="AC843" s="123"/>
      <c r="AD843" s="123"/>
      <c r="AE843" s="123"/>
      <c r="AF843" s="123"/>
      <c r="AG843" s="123"/>
      <c r="AH843" s="123"/>
      <c r="AI843" s="123"/>
      <c r="AJ843" s="123"/>
      <c r="AK843" s="123"/>
      <c r="AL843" s="123"/>
      <c r="AM843" s="123"/>
      <c r="AN843" s="123"/>
      <c r="AO843" s="123"/>
      <c r="AP843" s="123"/>
      <c r="AQ843" s="123"/>
      <c r="AR843" s="123"/>
      <c r="AS843" s="123"/>
      <c r="AT843" s="123"/>
      <c r="AU843" s="123"/>
      <c r="AV843" s="123"/>
      <c r="AW843" s="123"/>
      <c r="AX843" s="123"/>
      <c r="AY843" s="123"/>
      <c r="AZ843" s="123"/>
      <c r="BA843" s="123"/>
      <c r="BB843" s="123"/>
      <c r="BC843" s="123"/>
      <c r="BD843" s="123"/>
      <c r="BE843" s="123"/>
      <c r="BF843" s="123"/>
      <c r="BG843" s="123"/>
      <c r="BH843" s="123"/>
    </row>
    <row r="844" spans="1:60" s="211" customFormat="1" ht="20.25" customHeight="1" x14ac:dyDescent="0.2">
      <c r="A844" s="219">
        <v>44503</v>
      </c>
      <c r="B844" s="220">
        <v>2496</v>
      </c>
      <c r="C844" s="221" t="s">
        <v>84</v>
      </c>
      <c r="D844" s="222"/>
      <c r="E844" s="223">
        <v>0</v>
      </c>
      <c r="F844" s="224">
        <f t="shared" ref="F844:F881" si="13">F843-E844</f>
        <v>848528.8</v>
      </c>
      <c r="G844" s="123"/>
      <c r="H844" s="123"/>
      <c r="I844" s="123"/>
      <c r="J844" s="123"/>
      <c r="K844" s="123"/>
      <c r="L844" s="123"/>
      <c r="M844" s="123"/>
      <c r="N844" s="123"/>
      <c r="O844" s="123"/>
      <c r="P844" s="123"/>
      <c r="Q844" s="123"/>
      <c r="R844" s="123"/>
      <c r="S844" s="123"/>
      <c r="T844" s="123"/>
      <c r="U844" s="123"/>
      <c r="V844" s="123"/>
      <c r="W844" s="123"/>
      <c r="X844" s="123"/>
      <c r="Y844" s="123"/>
      <c r="Z844" s="123"/>
      <c r="AA844" s="123"/>
      <c r="AB844" s="123"/>
      <c r="AC844" s="123"/>
      <c r="AD844" s="123"/>
      <c r="AE844" s="123"/>
      <c r="AF844" s="123"/>
      <c r="AG844" s="123"/>
      <c r="AH844" s="123"/>
      <c r="AI844" s="123"/>
      <c r="AJ844" s="123"/>
      <c r="AK844" s="123"/>
      <c r="AL844" s="123"/>
      <c r="AM844" s="123"/>
      <c r="AN844" s="123"/>
      <c r="AO844" s="123"/>
      <c r="AP844" s="123"/>
      <c r="AQ844" s="123"/>
      <c r="AR844" s="123"/>
      <c r="AS844" s="123"/>
      <c r="AT844" s="123"/>
      <c r="AU844" s="123"/>
      <c r="AV844" s="123"/>
      <c r="AW844" s="123"/>
      <c r="AX844" s="123"/>
      <c r="AY844" s="123"/>
      <c r="AZ844" s="123"/>
      <c r="BA844" s="123"/>
      <c r="BB844" s="123"/>
      <c r="BC844" s="123"/>
      <c r="BD844" s="123"/>
      <c r="BE844" s="123"/>
      <c r="BF844" s="123"/>
      <c r="BG844" s="123"/>
      <c r="BH844" s="123"/>
    </row>
    <row r="845" spans="1:60" s="211" customFormat="1" ht="33.75" customHeight="1" x14ac:dyDescent="0.2">
      <c r="A845" s="219">
        <v>44503</v>
      </c>
      <c r="B845" s="220">
        <v>2497</v>
      </c>
      <c r="C845" s="221" t="s">
        <v>869</v>
      </c>
      <c r="D845" s="222"/>
      <c r="E845" s="225">
        <v>69750</v>
      </c>
      <c r="F845" s="224">
        <f t="shared" si="13"/>
        <v>778778.8</v>
      </c>
      <c r="G845" s="123"/>
      <c r="H845" s="123"/>
      <c r="I845" s="123"/>
      <c r="J845" s="123"/>
      <c r="K845" s="123"/>
      <c r="L845" s="123"/>
      <c r="M845" s="123"/>
      <c r="N845" s="123"/>
      <c r="O845" s="123"/>
      <c r="P845" s="123"/>
      <c r="Q845" s="123"/>
      <c r="R845" s="123"/>
      <c r="S845" s="123"/>
      <c r="T845" s="123"/>
      <c r="U845" s="123"/>
      <c r="V845" s="123"/>
      <c r="W845" s="123"/>
      <c r="X845" s="123"/>
      <c r="Y845" s="123"/>
      <c r="Z845" s="123"/>
      <c r="AA845" s="123"/>
      <c r="AB845" s="123"/>
      <c r="AC845" s="123"/>
      <c r="AD845" s="123"/>
      <c r="AE845" s="123"/>
      <c r="AF845" s="123"/>
      <c r="AG845" s="123"/>
      <c r="AH845" s="123"/>
      <c r="AI845" s="123"/>
      <c r="AJ845" s="123"/>
      <c r="AK845" s="123"/>
      <c r="AL845" s="123"/>
      <c r="AM845" s="123"/>
      <c r="AN845" s="123"/>
      <c r="AO845" s="123"/>
      <c r="AP845" s="123"/>
      <c r="AQ845" s="123"/>
      <c r="AR845" s="123"/>
      <c r="AS845" s="123"/>
      <c r="AT845" s="123"/>
      <c r="AU845" s="123"/>
      <c r="AV845" s="123"/>
      <c r="AW845" s="123"/>
      <c r="AX845" s="123"/>
      <c r="AY845" s="123"/>
      <c r="AZ845" s="123"/>
      <c r="BA845" s="123"/>
      <c r="BB845" s="123"/>
      <c r="BC845" s="123"/>
      <c r="BD845" s="123"/>
      <c r="BE845" s="123"/>
      <c r="BF845" s="123"/>
      <c r="BG845" s="123"/>
      <c r="BH845" s="123"/>
    </row>
    <row r="846" spans="1:60" s="211" customFormat="1" ht="33" customHeight="1" x14ac:dyDescent="0.2">
      <c r="A846" s="219">
        <v>44503</v>
      </c>
      <c r="B846" s="220">
        <v>2498</v>
      </c>
      <c r="C846" s="221" t="s">
        <v>870</v>
      </c>
      <c r="D846" s="222"/>
      <c r="E846" s="225">
        <v>15300</v>
      </c>
      <c r="F846" s="224">
        <f t="shared" si="13"/>
        <v>763478.8</v>
      </c>
      <c r="G846" s="123"/>
      <c r="H846" s="123"/>
      <c r="I846" s="123"/>
      <c r="J846" s="123"/>
      <c r="K846" s="123"/>
      <c r="L846" s="123"/>
      <c r="M846" s="123"/>
      <c r="N846" s="123"/>
      <c r="O846" s="123"/>
      <c r="P846" s="123"/>
      <c r="Q846" s="123"/>
      <c r="R846" s="123"/>
      <c r="S846" s="123"/>
      <c r="T846" s="123"/>
      <c r="U846" s="123"/>
      <c r="V846" s="123"/>
      <c r="W846" s="123"/>
      <c r="X846" s="123"/>
      <c r="Y846" s="123"/>
      <c r="Z846" s="123"/>
      <c r="AA846" s="123"/>
      <c r="AB846" s="123"/>
      <c r="AC846" s="123"/>
      <c r="AD846" s="123"/>
      <c r="AE846" s="123"/>
      <c r="AF846" s="123"/>
      <c r="AG846" s="123"/>
      <c r="AH846" s="123"/>
      <c r="AI846" s="123"/>
      <c r="AJ846" s="123"/>
      <c r="AK846" s="123"/>
      <c r="AL846" s="123"/>
      <c r="AM846" s="123"/>
      <c r="AN846" s="123"/>
      <c r="AO846" s="123"/>
      <c r="AP846" s="123"/>
      <c r="AQ846" s="123"/>
      <c r="AR846" s="123"/>
      <c r="AS846" s="123"/>
      <c r="AT846" s="123"/>
      <c r="AU846" s="123"/>
      <c r="AV846" s="123"/>
      <c r="AW846" s="123"/>
      <c r="AX846" s="123"/>
      <c r="AY846" s="123"/>
      <c r="AZ846" s="123"/>
      <c r="BA846" s="123"/>
      <c r="BB846" s="123"/>
      <c r="BC846" s="123"/>
      <c r="BD846" s="123"/>
      <c r="BE846" s="123"/>
      <c r="BF846" s="123"/>
      <c r="BG846" s="123"/>
      <c r="BH846" s="123"/>
    </row>
    <row r="847" spans="1:60" s="211" customFormat="1" ht="34.5" customHeight="1" x14ac:dyDescent="0.2">
      <c r="A847" s="219">
        <v>44503</v>
      </c>
      <c r="B847" s="220">
        <v>2499</v>
      </c>
      <c r="C847" s="221" t="s">
        <v>871</v>
      </c>
      <c r="D847" s="222"/>
      <c r="E847" s="225">
        <v>8910</v>
      </c>
      <c r="F847" s="224">
        <f t="shared" si="13"/>
        <v>754568.8</v>
      </c>
      <c r="G847" s="123"/>
      <c r="H847" s="123"/>
      <c r="I847" s="123"/>
      <c r="J847" s="123"/>
      <c r="K847" s="123"/>
      <c r="L847" s="123"/>
      <c r="M847" s="123"/>
      <c r="N847" s="123"/>
      <c r="O847" s="123"/>
      <c r="P847" s="123"/>
      <c r="Q847" s="123"/>
      <c r="R847" s="123"/>
      <c r="S847" s="123"/>
      <c r="T847" s="123"/>
      <c r="U847" s="123"/>
      <c r="V847" s="123"/>
      <c r="W847" s="123"/>
      <c r="X847" s="123"/>
      <c r="Y847" s="123"/>
      <c r="Z847" s="123"/>
      <c r="AA847" s="123"/>
      <c r="AB847" s="123"/>
      <c r="AC847" s="123"/>
      <c r="AD847" s="123"/>
      <c r="AE847" s="123"/>
      <c r="AF847" s="123"/>
      <c r="AG847" s="123"/>
      <c r="AH847" s="123"/>
      <c r="AI847" s="123"/>
      <c r="AJ847" s="123"/>
      <c r="AK847" s="123"/>
      <c r="AL847" s="123"/>
      <c r="AM847" s="123"/>
      <c r="AN847" s="123"/>
      <c r="AO847" s="123"/>
      <c r="AP847" s="123"/>
      <c r="AQ847" s="123"/>
      <c r="AR847" s="123"/>
      <c r="AS847" s="123"/>
      <c r="AT847" s="123"/>
      <c r="AU847" s="123"/>
      <c r="AV847" s="123"/>
      <c r="AW847" s="123"/>
      <c r="AX847" s="123"/>
      <c r="AY847" s="123"/>
      <c r="AZ847" s="123"/>
      <c r="BA847" s="123"/>
      <c r="BB847" s="123"/>
      <c r="BC847" s="123"/>
      <c r="BD847" s="123"/>
      <c r="BE847" s="123"/>
      <c r="BF847" s="123"/>
      <c r="BG847" s="123"/>
      <c r="BH847" s="123"/>
    </row>
    <row r="848" spans="1:60" s="211" customFormat="1" ht="28.5" customHeight="1" x14ac:dyDescent="0.2">
      <c r="A848" s="219">
        <v>44503</v>
      </c>
      <c r="B848" s="220">
        <v>2500</v>
      </c>
      <c r="C848" s="221" t="s">
        <v>872</v>
      </c>
      <c r="D848" s="222"/>
      <c r="E848" s="225">
        <v>20070</v>
      </c>
      <c r="F848" s="224">
        <f t="shared" si="13"/>
        <v>734498.8</v>
      </c>
      <c r="G848" s="123"/>
      <c r="H848" s="123"/>
      <c r="I848" s="123"/>
      <c r="J848" s="123"/>
      <c r="K848" s="123"/>
      <c r="L848" s="123"/>
      <c r="M848" s="123"/>
      <c r="N848" s="123"/>
      <c r="O848" s="123"/>
      <c r="P848" s="123"/>
      <c r="Q848" s="123"/>
      <c r="R848" s="123"/>
      <c r="S848" s="123"/>
      <c r="T848" s="123"/>
      <c r="U848" s="123"/>
      <c r="V848" s="123"/>
      <c r="W848" s="123"/>
      <c r="X848" s="123"/>
      <c r="Y848" s="123"/>
      <c r="Z848" s="123"/>
      <c r="AA848" s="123"/>
      <c r="AB848" s="123"/>
      <c r="AC848" s="123"/>
      <c r="AD848" s="123"/>
      <c r="AE848" s="123"/>
      <c r="AF848" s="123"/>
      <c r="AG848" s="123"/>
      <c r="AH848" s="123"/>
      <c r="AI848" s="123"/>
      <c r="AJ848" s="123"/>
      <c r="AK848" s="123"/>
      <c r="AL848" s="123"/>
      <c r="AM848" s="123"/>
      <c r="AN848" s="123"/>
      <c r="AO848" s="123"/>
      <c r="AP848" s="123"/>
      <c r="AQ848" s="123"/>
      <c r="AR848" s="123"/>
      <c r="AS848" s="123"/>
      <c r="AT848" s="123"/>
      <c r="AU848" s="123"/>
      <c r="AV848" s="123"/>
      <c r="AW848" s="123"/>
      <c r="AX848" s="123"/>
      <c r="AY848" s="123"/>
      <c r="AZ848" s="123"/>
      <c r="BA848" s="123"/>
      <c r="BB848" s="123"/>
      <c r="BC848" s="123"/>
      <c r="BD848" s="123"/>
      <c r="BE848" s="123"/>
      <c r="BF848" s="123"/>
      <c r="BG848" s="123"/>
      <c r="BH848" s="123"/>
    </row>
    <row r="849" spans="1:60" s="211" customFormat="1" ht="33" customHeight="1" x14ac:dyDescent="0.2">
      <c r="A849" s="219">
        <v>44503</v>
      </c>
      <c r="B849" s="220">
        <v>2501</v>
      </c>
      <c r="C849" s="221" t="s">
        <v>873</v>
      </c>
      <c r="D849" s="222"/>
      <c r="E849" s="225">
        <v>10800</v>
      </c>
      <c r="F849" s="224">
        <f t="shared" si="13"/>
        <v>723698.8</v>
      </c>
      <c r="G849" s="123"/>
      <c r="H849" s="123"/>
      <c r="I849" s="123"/>
      <c r="J849" s="123"/>
      <c r="K849" s="123"/>
      <c r="L849" s="123"/>
      <c r="M849" s="123"/>
      <c r="N849" s="123"/>
      <c r="O849" s="123"/>
      <c r="P849" s="123"/>
      <c r="Q849" s="123"/>
      <c r="R849" s="123"/>
      <c r="S849" s="123"/>
      <c r="T849" s="123"/>
      <c r="U849" s="123"/>
      <c r="V849" s="123"/>
      <c r="W849" s="123"/>
      <c r="X849" s="123"/>
      <c r="Y849" s="123"/>
      <c r="Z849" s="123"/>
      <c r="AA849" s="123"/>
      <c r="AB849" s="123"/>
      <c r="AC849" s="123"/>
      <c r="AD849" s="123"/>
      <c r="AE849" s="123"/>
      <c r="AF849" s="123"/>
      <c r="AG849" s="123"/>
      <c r="AH849" s="123"/>
      <c r="AI849" s="123"/>
      <c r="AJ849" s="123"/>
      <c r="AK849" s="123"/>
      <c r="AL849" s="123"/>
      <c r="AM849" s="123"/>
      <c r="AN849" s="123"/>
      <c r="AO849" s="123"/>
      <c r="AP849" s="123"/>
      <c r="AQ849" s="123"/>
      <c r="AR849" s="123"/>
      <c r="AS849" s="123"/>
      <c r="AT849" s="123"/>
      <c r="AU849" s="123"/>
      <c r="AV849" s="123"/>
      <c r="AW849" s="123"/>
      <c r="AX849" s="123"/>
      <c r="AY849" s="123"/>
      <c r="AZ849" s="123"/>
      <c r="BA849" s="123"/>
      <c r="BB849" s="123"/>
      <c r="BC849" s="123"/>
      <c r="BD849" s="123"/>
      <c r="BE849" s="123"/>
      <c r="BF849" s="123"/>
      <c r="BG849" s="123"/>
      <c r="BH849" s="123"/>
    </row>
    <row r="850" spans="1:60" s="211" customFormat="1" ht="30" customHeight="1" x14ac:dyDescent="0.2">
      <c r="A850" s="219">
        <v>44503</v>
      </c>
      <c r="B850" s="220">
        <v>2502</v>
      </c>
      <c r="C850" s="221" t="s">
        <v>874</v>
      </c>
      <c r="D850" s="222"/>
      <c r="E850" s="225">
        <v>7110</v>
      </c>
      <c r="F850" s="224">
        <f t="shared" si="13"/>
        <v>716588.8</v>
      </c>
      <c r="G850" s="123"/>
      <c r="H850" s="123"/>
      <c r="I850" s="123"/>
      <c r="J850" s="123"/>
      <c r="K850" s="123"/>
      <c r="L850" s="123"/>
      <c r="M850" s="123"/>
      <c r="N850" s="123"/>
      <c r="O850" s="123"/>
      <c r="P850" s="123"/>
      <c r="Q850" s="123"/>
      <c r="R850" s="123"/>
      <c r="S850" s="123"/>
      <c r="T850" s="123"/>
      <c r="U850" s="123"/>
      <c r="V850" s="123"/>
      <c r="W850" s="123"/>
      <c r="X850" s="123"/>
      <c r="Y850" s="123"/>
      <c r="Z850" s="123"/>
      <c r="AA850" s="123"/>
      <c r="AB850" s="123"/>
      <c r="AC850" s="123"/>
      <c r="AD850" s="123"/>
      <c r="AE850" s="123"/>
      <c r="AF850" s="123"/>
      <c r="AG850" s="123"/>
      <c r="AH850" s="123"/>
      <c r="AI850" s="123"/>
      <c r="AJ850" s="123"/>
      <c r="AK850" s="123"/>
      <c r="AL850" s="123"/>
      <c r="AM850" s="123"/>
      <c r="AN850" s="123"/>
      <c r="AO850" s="123"/>
      <c r="AP850" s="123"/>
      <c r="AQ850" s="123"/>
      <c r="AR850" s="123"/>
      <c r="AS850" s="123"/>
      <c r="AT850" s="123"/>
      <c r="AU850" s="123"/>
      <c r="AV850" s="123"/>
      <c r="AW850" s="123"/>
      <c r="AX850" s="123"/>
      <c r="AY850" s="123"/>
      <c r="AZ850" s="123"/>
      <c r="BA850" s="123"/>
      <c r="BB850" s="123"/>
      <c r="BC850" s="123"/>
      <c r="BD850" s="123"/>
      <c r="BE850" s="123"/>
      <c r="BF850" s="123"/>
      <c r="BG850" s="123"/>
      <c r="BH850" s="123"/>
    </row>
    <row r="851" spans="1:60" s="211" customFormat="1" ht="23.25" customHeight="1" x14ac:dyDescent="0.2">
      <c r="A851" s="219">
        <v>44503</v>
      </c>
      <c r="B851" s="220">
        <v>2503</v>
      </c>
      <c r="C851" s="221" t="s">
        <v>875</v>
      </c>
      <c r="D851" s="222"/>
      <c r="E851" s="225">
        <v>8910</v>
      </c>
      <c r="F851" s="224">
        <f t="shared" si="13"/>
        <v>707678.8</v>
      </c>
      <c r="G851" s="123"/>
      <c r="H851" s="123"/>
      <c r="I851" s="123"/>
      <c r="J851" s="123"/>
      <c r="K851" s="123"/>
      <c r="L851" s="123"/>
      <c r="M851" s="123"/>
      <c r="N851" s="123"/>
      <c r="O851" s="123"/>
      <c r="P851" s="123"/>
      <c r="Q851" s="123"/>
      <c r="R851" s="123"/>
      <c r="S851" s="123"/>
      <c r="T851" s="123"/>
      <c r="U851" s="123"/>
      <c r="V851" s="123"/>
      <c r="W851" s="123"/>
      <c r="X851" s="123"/>
      <c r="Y851" s="123"/>
      <c r="Z851" s="123"/>
      <c r="AA851" s="123"/>
      <c r="AB851" s="123"/>
      <c r="AC851" s="123"/>
      <c r="AD851" s="123"/>
      <c r="AE851" s="123"/>
      <c r="AF851" s="123"/>
      <c r="AG851" s="123"/>
      <c r="AH851" s="123"/>
      <c r="AI851" s="123"/>
      <c r="AJ851" s="123"/>
      <c r="AK851" s="123"/>
      <c r="AL851" s="123"/>
      <c r="AM851" s="123"/>
      <c r="AN851" s="123"/>
      <c r="AO851" s="123"/>
      <c r="AP851" s="123"/>
      <c r="AQ851" s="123"/>
      <c r="AR851" s="123"/>
      <c r="AS851" s="123"/>
      <c r="AT851" s="123"/>
      <c r="AU851" s="123"/>
      <c r="AV851" s="123"/>
      <c r="AW851" s="123"/>
      <c r="AX851" s="123"/>
      <c r="AY851" s="123"/>
      <c r="AZ851" s="123"/>
      <c r="BA851" s="123"/>
      <c r="BB851" s="123"/>
      <c r="BC851" s="123"/>
      <c r="BD851" s="123"/>
      <c r="BE851" s="123"/>
      <c r="BF851" s="123"/>
      <c r="BG851" s="123"/>
      <c r="BH851" s="123"/>
    </row>
    <row r="852" spans="1:60" s="211" customFormat="1" ht="28.5" customHeight="1" x14ac:dyDescent="0.2">
      <c r="A852" s="219">
        <v>44503</v>
      </c>
      <c r="B852" s="220">
        <v>2504</v>
      </c>
      <c r="C852" s="221" t="s">
        <v>876</v>
      </c>
      <c r="D852" s="226"/>
      <c r="E852" s="225">
        <v>4500</v>
      </c>
      <c r="F852" s="224">
        <f t="shared" si="13"/>
        <v>703178.8</v>
      </c>
      <c r="G852" s="123"/>
      <c r="H852" s="123"/>
      <c r="I852" s="123"/>
      <c r="J852" s="123"/>
      <c r="K852" s="123"/>
      <c r="L852" s="123"/>
      <c r="M852" s="123"/>
      <c r="N852" s="123"/>
      <c r="O852" s="123"/>
      <c r="P852" s="123"/>
      <c r="Q852" s="123"/>
      <c r="R852" s="123"/>
      <c r="S852" s="123"/>
      <c r="T852" s="123"/>
      <c r="U852" s="123"/>
      <c r="V852" s="123"/>
      <c r="W852" s="123"/>
      <c r="X852" s="123"/>
      <c r="Y852" s="123"/>
      <c r="Z852" s="123"/>
      <c r="AA852" s="123"/>
      <c r="AB852" s="123"/>
      <c r="AC852" s="123"/>
      <c r="AD852" s="123"/>
      <c r="AE852" s="123"/>
      <c r="AF852" s="123"/>
      <c r="AG852" s="123"/>
      <c r="AH852" s="123"/>
      <c r="AI852" s="123"/>
      <c r="AJ852" s="123"/>
      <c r="AK852" s="123"/>
      <c r="AL852" s="123"/>
      <c r="AM852" s="123"/>
      <c r="AN852" s="123"/>
      <c r="AO852" s="123"/>
      <c r="AP852" s="123"/>
      <c r="AQ852" s="123"/>
      <c r="AR852" s="123"/>
      <c r="AS852" s="123"/>
      <c r="AT852" s="123"/>
      <c r="AU852" s="123"/>
      <c r="AV852" s="123"/>
      <c r="AW852" s="123"/>
      <c r="AX852" s="123"/>
      <c r="AY852" s="123"/>
      <c r="AZ852" s="123"/>
      <c r="BA852" s="123"/>
      <c r="BB852" s="123"/>
      <c r="BC852" s="123"/>
      <c r="BD852" s="123"/>
      <c r="BE852" s="123"/>
      <c r="BF852" s="123"/>
      <c r="BG852" s="123"/>
      <c r="BH852" s="123"/>
    </row>
    <row r="853" spans="1:60" s="142" customFormat="1" ht="28.5" customHeight="1" x14ac:dyDescent="0.2">
      <c r="A853" s="219">
        <v>44503</v>
      </c>
      <c r="B853" s="220">
        <v>2505</v>
      </c>
      <c r="C853" s="221" t="s">
        <v>877</v>
      </c>
      <c r="D853" s="226"/>
      <c r="E853" s="225">
        <v>3600</v>
      </c>
      <c r="F853" s="224">
        <f t="shared" si="13"/>
        <v>699578.8</v>
      </c>
      <c r="G853" s="86"/>
      <c r="H853" s="86"/>
      <c r="I853" s="86"/>
      <c r="J853" s="86"/>
      <c r="K853" s="86"/>
      <c r="L853" s="86"/>
      <c r="M853" s="86"/>
      <c r="N853" s="86"/>
      <c r="O853" s="86"/>
      <c r="P853" s="86"/>
      <c r="Q853" s="86"/>
      <c r="R853" s="86"/>
      <c r="S853" s="86"/>
      <c r="T853" s="86"/>
      <c r="U853" s="86"/>
      <c r="V853" s="86"/>
      <c r="W853" s="86"/>
      <c r="X853" s="86"/>
      <c r="Y853" s="86"/>
      <c r="Z853" s="86"/>
      <c r="AA853" s="86"/>
      <c r="AB853" s="86"/>
      <c r="AC853" s="86"/>
      <c r="AD853" s="86"/>
      <c r="AE853" s="86"/>
      <c r="AF853" s="86"/>
      <c r="AG853" s="86"/>
      <c r="AH853" s="86"/>
      <c r="AI853" s="86"/>
      <c r="AJ853" s="86"/>
      <c r="AK853" s="86"/>
      <c r="AL853" s="86"/>
      <c r="AM853" s="86"/>
      <c r="AN853" s="86"/>
      <c r="AO853" s="86"/>
      <c r="AP853" s="86"/>
      <c r="AQ853" s="86"/>
      <c r="AR853" s="86"/>
      <c r="AS853" s="86"/>
      <c r="AT853" s="86"/>
      <c r="AU853" s="86"/>
      <c r="AV853" s="86"/>
      <c r="AW853" s="86"/>
      <c r="AX853" s="86"/>
      <c r="AY853" s="86"/>
      <c r="AZ853" s="86"/>
      <c r="BA853" s="86"/>
      <c r="BB853" s="86"/>
      <c r="BC853" s="86"/>
      <c r="BD853" s="86"/>
      <c r="BE853" s="86"/>
      <c r="BF853" s="86"/>
      <c r="BG853" s="86"/>
      <c r="BH853" s="86"/>
    </row>
    <row r="854" spans="1:60" s="142" customFormat="1" ht="30.75" customHeight="1" x14ac:dyDescent="0.2">
      <c r="A854" s="219">
        <v>44503</v>
      </c>
      <c r="B854" s="220">
        <v>2506</v>
      </c>
      <c r="C854" s="221" t="s">
        <v>878</v>
      </c>
      <c r="D854" s="226"/>
      <c r="E854" s="225">
        <v>9000</v>
      </c>
      <c r="F854" s="224">
        <f t="shared" si="13"/>
        <v>690578.8</v>
      </c>
      <c r="G854" s="86"/>
      <c r="H854" s="86"/>
      <c r="I854" s="86"/>
      <c r="J854" s="86"/>
      <c r="K854" s="86"/>
      <c r="L854" s="86"/>
      <c r="M854" s="86"/>
      <c r="N854" s="86"/>
      <c r="O854" s="86"/>
      <c r="P854" s="86"/>
      <c r="Q854" s="86"/>
      <c r="R854" s="86"/>
      <c r="S854" s="86"/>
      <c r="T854" s="86"/>
      <c r="U854" s="86"/>
      <c r="V854" s="86"/>
      <c r="W854" s="86"/>
      <c r="X854" s="86"/>
      <c r="Y854" s="86"/>
      <c r="Z854" s="86"/>
      <c r="AA854" s="86"/>
      <c r="AB854" s="86"/>
      <c r="AC854" s="86"/>
      <c r="AD854" s="86"/>
      <c r="AE854" s="86"/>
      <c r="AF854" s="86"/>
      <c r="AG854" s="86"/>
      <c r="AH854" s="86"/>
      <c r="AI854" s="86"/>
      <c r="AJ854" s="86"/>
      <c r="AK854" s="86"/>
      <c r="AL854" s="86"/>
      <c r="AM854" s="86"/>
      <c r="AN854" s="86"/>
      <c r="AO854" s="86"/>
      <c r="AP854" s="86"/>
      <c r="AQ854" s="86"/>
      <c r="AR854" s="86"/>
      <c r="AS854" s="86"/>
      <c r="AT854" s="86"/>
      <c r="AU854" s="86"/>
      <c r="AV854" s="86"/>
      <c r="AW854" s="86"/>
      <c r="AX854" s="86"/>
      <c r="AY854" s="86"/>
      <c r="AZ854" s="86"/>
      <c r="BA854" s="86"/>
      <c r="BB854" s="86"/>
      <c r="BC854" s="86"/>
      <c r="BD854" s="86"/>
      <c r="BE854" s="86"/>
      <c r="BF854" s="86"/>
      <c r="BG854" s="86"/>
      <c r="BH854" s="86"/>
    </row>
    <row r="855" spans="1:60" s="142" customFormat="1" ht="19.5" customHeight="1" x14ac:dyDescent="0.2">
      <c r="A855" s="219">
        <v>44503</v>
      </c>
      <c r="B855" s="220">
        <v>2507</v>
      </c>
      <c r="C855" s="221" t="s">
        <v>879</v>
      </c>
      <c r="D855" s="226"/>
      <c r="E855" s="225">
        <v>41835.75</v>
      </c>
      <c r="F855" s="224">
        <f t="shared" si="13"/>
        <v>648743.05000000005</v>
      </c>
      <c r="G855" s="86"/>
      <c r="H855" s="86"/>
      <c r="I855" s="86"/>
      <c r="J855" s="86"/>
      <c r="K855" s="86"/>
      <c r="L855" s="86"/>
      <c r="M855" s="86"/>
      <c r="N855" s="86"/>
      <c r="O855" s="86"/>
      <c r="P855" s="86"/>
      <c r="Q855" s="86"/>
      <c r="R855" s="86"/>
      <c r="S855" s="86"/>
      <c r="T855" s="86"/>
      <c r="U855" s="86"/>
      <c r="V855" s="86"/>
      <c r="W855" s="86"/>
      <c r="X855" s="86"/>
      <c r="Y855" s="86"/>
      <c r="Z855" s="86"/>
      <c r="AA855" s="86"/>
      <c r="AB855" s="86"/>
      <c r="AC855" s="86"/>
      <c r="AD855" s="86"/>
      <c r="AE855" s="86"/>
      <c r="AF855" s="86"/>
      <c r="AG855" s="86"/>
      <c r="AH855" s="86"/>
      <c r="AI855" s="86"/>
      <c r="AJ855" s="86"/>
      <c r="AK855" s="86"/>
      <c r="AL855" s="86"/>
      <c r="AM855" s="86"/>
      <c r="AN855" s="86"/>
      <c r="AO855" s="86"/>
      <c r="AP855" s="86"/>
      <c r="AQ855" s="86"/>
      <c r="AR855" s="86"/>
      <c r="AS855" s="86"/>
      <c r="AT855" s="86"/>
      <c r="AU855" s="86"/>
      <c r="AV855" s="86"/>
      <c r="AW855" s="86"/>
      <c r="AX855" s="86"/>
      <c r="AY855" s="86"/>
      <c r="AZ855" s="86"/>
      <c r="BA855" s="86"/>
      <c r="BB855" s="86"/>
      <c r="BC855" s="86"/>
      <c r="BD855" s="86"/>
      <c r="BE855" s="86"/>
      <c r="BF855" s="86"/>
      <c r="BG855" s="86"/>
      <c r="BH855" s="86"/>
    </row>
    <row r="856" spans="1:60" s="142" customFormat="1" ht="21" customHeight="1" x14ac:dyDescent="0.2">
      <c r="A856" s="219">
        <v>44503</v>
      </c>
      <c r="B856" s="220">
        <v>2508</v>
      </c>
      <c r="C856" s="221" t="s">
        <v>84</v>
      </c>
      <c r="D856" s="226"/>
      <c r="E856" s="223">
        <v>0</v>
      </c>
      <c r="F856" s="224">
        <f t="shared" si="13"/>
        <v>648743.05000000005</v>
      </c>
      <c r="G856" s="86"/>
      <c r="H856" s="86"/>
      <c r="I856" s="86"/>
      <c r="J856" s="86"/>
      <c r="K856" s="86"/>
      <c r="L856" s="86"/>
      <c r="M856" s="86"/>
      <c r="N856" s="86"/>
      <c r="O856" s="86"/>
      <c r="P856" s="86"/>
      <c r="Q856" s="86"/>
      <c r="R856" s="86"/>
      <c r="S856" s="86"/>
      <c r="T856" s="86"/>
      <c r="U856" s="86"/>
      <c r="V856" s="86"/>
      <c r="W856" s="86"/>
      <c r="X856" s="86"/>
      <c r="Y856" s="86"/>
      <c r="Z856" s="86"/>
      <c r="AA856" s="86"/>
      <c r="AB856" s="86"/>
      <c r="AC856" s="86"/>
      <c r="AD856" s="86"/>
      <c r="AE856" s="86"/>
      <c r="AF856" s="86"/>
      <c r="AG856" s="86"/>
      <c r="AH856" s="86"/>
      <c r="AI856" s="86"/>
      <c r="AJ856" s="86"/>
      <c r="AK856" s="86"/>
      <c r="AL856" s="86"/>
      <c r="AM856" s="86"/>
      <c r="AN856" s="86"/>
      <c r="AO856" s="86"/>
      <c r="AP856" s="86"/>
      <c r="AQ856" s="86"/>
      <c r="AR856" s="86"/>
      <c r="AS856" s="86"/>
      <c r="AT856" s="86"/>
      <c r="AU856" s="86"/>
      <c r="AV856" s="86"/>
      <c r="AW856" s="86"/>
      <c r="AX856" s="86"/>
      <c r="AY856" s="86"/>
      <c r="AZ856" s="86"/>
      <c r="BA856" s="86"/>
      <c r="BB856" s="86"/>
      <c r="BC856" s="86"/>
      <c r="BD856" s="86"/>
      <c r="BE856" s="86"/>
      <c r="BF856" s="86"/>
      <c r="BG856" s="86"/>
      <c r="BH856" s="86"/>
    </row>
    <row r="857" spans="1:60" s="142" customFormat="1" ht="35.25" customHeight="1" x14ac:dyDescent="0.2">
      <c r="A857" s="219">
        <v>44503</v>
      </c>
      <c r="B857" s="220">
        <v>2509</v>
      </c>
      <c r="C857" s="221" t="s">
        <v>880</v>
      </c>
      <c r="D857" s="226"/>
      <c r="E857" s="225">
        <v>5600</v>
      </c>
      <c r="F857" s="224">
        <f t="shared" si="13"/>
        <v>643143.05000000005</v>
      </c>
      <c r="G857" s="86"/>
      <c r="H857" s="86"/>
      <c r="I857" s="86"/>
      <c r="J857" s="86"/>
      <c r="K857" s="86"/>
      <c r="L857" s="86"/>
      <c r="M857" s="86"/>
      <c r="N857" s="86"/>
      <c r="O857" s="86"/>
      <c r="P857" s="86"/>
      <c r="Q857" s="86"/>
      <c r="R857" s="86"/>
      <c r="S857" s="86"/>
      <c r="T857" s="86"/>
      <c r="U857" s="86"/>
      <c r="V857" s="86"/>
      <c r="W857" s="86"/>
      <c r="X857" s="86"/>
      <c r="Y857" s="86"/>
      <c r="Z857" s="86"/>
      <c r="AA857" s="86"/>
      <c r="AB857" s="86"/>
      <c r="AC857" s="86"/>
      <c r="AD857" s="86"/>
      <c r="AE857" s="86"/>
      <c r="AF857" s="86"/>
      <c r="AG857" s="86"/>
      <c r="AH857" s="86"/>
      <c r="AI857" s="86"/>
      <c r="AJ857" s="86"/>
      <c r="AK857" s="86"/>
      <c r="AL857" s="86"/>
      <c r="AM857" s="86"/>
      <c r="AN857" s="86"/>
      <c r="AO857" s="86"/>
      <c r="AP857" s="86"/>
      <c r="AQ857" s="86"/>
      <c r="AR857" s="86"/>
      <c r="AS857" s="86"/>
      <c r="AT857" s="86"/>
      <c r="AU857" s="86"/>
      <c r="AV857" s="86"/>
      <c r="AW857" s="86"/>
      <c r="AX857" s="86"/>
      <c r="AY857" s="86"/>
      <c r="AZ857" s="86"/>
      <c r="BA857" s="86"/>
      <c r="BB857" s="86"/>
      <c r="BC857" s="86"/>
      <c r="BD857" s="86"/>
      <c r="BE857" s="86"/>
      <c r="BF857" s="86"/>
      <c r="BG857" s="86"/>
      <c r="BH857" s="86"/>
    </row>
    <row r="858" spans="1:60" s="142" customFormat="1" ht="30" customHeight="1" x14ac:dyDescent="0.2">
      <c r="A858" s="219">
        <v>44503</v>
      </c>
      <c r="B858" s="220">
        <v>2510</v>
      </c>
      <c r="C858" s="221" t="s">
        <v>881</v>
      </c>
      <c r="D858" s="226"/>
      <c r="E858" s="225">
        <v>7822.47</v>
      </c>
      <c r="F858" s="224">
        <f t="shared" si="13"/>
        <v>635320.58000000007</v>
      </c>
      <c r="G858" s="227"/>
      <c r="H858" s="86"/>
      <c r="I858" s="86"/>
      <c r="J858" s="86"/>
      <c r="K858" s="86"/>
      <c r="L858" s="86"/>
      <c r="M858" s="86"/>
      <c r="N858" s="86"/>
      <c r="O858" s="86"/>
      <c r="P858" s="86"/>
      <c r="Q858" s="86"/>
      <c r="R858" s="86"/>
      <c r="S858" s="86"/>
      <c r="T858" s="86"/>
      <c r="U858" s="86"/>
      <c r="V858" s="86"/>
      <c r="W858" s="86"/>
      <c r="X858" s="86"/>
      <c r="Y858" s="86"/>
      <c r="Z858" s="86"/>
      <c r="AA858" s="86"/>
      <c r="AB858" s="86"/>
      <c r="AC858" s="86"/>
      <c r="AD858" s="86"/>
      <c r="AE858" s="86"/>
      <c r="AF858" s="86"/>
      <c r="AG858" s="86"/>
      <c r="AH858" s="86"/>
      <c r="AI858" s="86"/>
      <c r="AJ858" s="86"/>
      <c r="AK858" s="86"/>
      <c r="AL858" s="86"/>
      <c r="AM858" s="86"/>
      <c r="AN858" s="86"/>
      <c r="AO858" s="86"/>
      <c r="AP858" s="86"/>
      <c r="AQ858" s="86"/>
      <c r="AR858" s="86"/>
      <c r="AS858" s="86"/>
      <c r="AT858" s="86"/>
      <c r="AU858" s="86"/>
      <c r="AV858" s="86"/>
      <c r="AW858" s="86"/>
      <c r="AX858" s="86"/>
      <c r="AY858" s="86"/>
      <c r="AZ858" s="86"/>
      <c r="BA858" s="86"/>
      <c r="BB858" s="86"/>
      <c r="BC858" s="86"/>
      <c r="BD858" s="86"/>
      <c r="BE858" s="86"/>
      <c r="BF858" s="86"/>
      <c r="BG858" s="86"/>
      <c r="BH858" s="86"/>
    </row>
    <row r="859" spans="1:60" s="142" customFormat="1" ht="39" customHeight="1" x14ac:dyDescent="0.2">
      <c r="A859" s="219">
        <v>44503</v>
      </c>
      <c r="B859" s="220">
        <v>2511</v>
      </c>
      <c r="C859" s="221" t="s">
        <v>882</v>
      </c>
      <c r="D859" s="226"/>
      <c r="E859" s="225">
        <v>3161.47</v>
      </c>
      <c r="F859" s="224">
        <f t="shared" si="13"/>
        <v>632159.1100000001</v>
      </c>
      <c r="G859" s="86"/>
      <c r="H859" s="86"/>
      <c r="I859" s="86"/>
      <c r="J859" s="86"/>
      <c r="K859" s="86"/>
      <c r="L859" s="86"/>
      <c r="M859" s="86"/>
      <c r="N859" s="86"/>
      <c r="O859" s="86"/>
      <c r="P859" s="86"/>
      <c r="Q859" s="86"/>
      <c r="R859" s="86"/>
      <c r="S859" s="86"/>
      <c r="T859" s="86"/>
      <c r="U859" s="86"/>
      <c r="V859" s="86"/>
      <c r="W859" s="86"/>
      <c r="X859" s="86"/>
      <c r="Y859" s="86"/>
      <c r="Z859" s="86"/>
      <c r="AA859" s="86"/>
      <c r="AB859" s="86"/>
      <c r="AC859" s="86"/>
      <c r="AD859" s="86"/>
      <c r="AE859" s="86"/>
      <c r="AF859" s="86"/>
      <c r="AG859" s="86"/>
      <c r="AH859" s="86"/>
      <c r="AI859" s="86"/>
      <c r="AJ859" s="86"/>
      <c r="AK859" s="86"/>
      <c r="AL859" s="86"/>
      <c r="AM859" s="86"/>
      <c r="AN859" s="86"/>
      <c r="AO859" s="86"/>
      <c r="AP859" s="86"/>
      <c r="AQ859" s="86"/>
      <c r="AR859" s="86"/>
      <c r="AS859" s="86"/>
      <c r="AT859" s="86"/>
      <c r="AU859" s="86"/>
      <c r="AV859" s="86"/>
      <c r="AW859" s="86"/>
      <c r="AX859" s="86"/>
      <c r="AY859" s="86"/>
      <c r="AZ859" s="86"/>
      <c r="BA859" s="86"/>
      <c r="BB859" s="86"/>
      <c r="BC859" s="86"/>
      <c r="BD859" s="86"/>
      <c r="BE859" s="86"/>
      <c r="BF859" s="86"/>
      <c r="BG859" s="86"/>
      <c r="BH859" s="86"/>
    </row>
    <row r="860" spans="1:60" s="142" customFormat="1" ht="39.75" customHeight="1" x14ac:dyDescent="0.2">
      <c r="A860" s="219">
        <v>44503</v>
      </c>
      <c r="B860" s="220">
        <v>2512</v>
      </c>
      <c r="C860" s="221" t="s">
        <v>883</v>
      </c>
      <c r="D860" s="226"/>
      <c r="E860" s="225">
        <v>1700</v>
      </c>
      <c r="F860" s="224">
        <f t="shared" si="13"/>
        <v>630459.1100000001</v>
      </c>
      <c r="G860" s="86"/>
      <c r="H860" s="86"/>
      <c r="I860" s="86"/>
      <c r="J860" s="86"/>
      <c r="K860" s="86"/>
      <c r="L860" s="86"/>
      <c r="M860" s="86"/>
      <c r="N860" s="86"/>
      <c r="O860" s="86"/>
      <c r="P860" s="86"/>
      <c r="Q860" s="86"/>
      <c r="R860" s="86"/>
      <c r="S860" s="86"/>
      <c r="T860" s="86"/>
      <c r="U860" s="86"/>
      <c r="V860" s="86"/>
      <c r="W860" s="86"/>
      <c r="X860" s="86"/>
      <c r="Y860" s="86"/>
      <c r="Z860" s="86"/>
      <c r="AA860" s="86"/>
      <c r="AB860" s="86"/>
      <c r="AC860" s="86"/>
      <c r="AD860" s="86"/>
      <c r="AE860" s="86"/>
      <c r="AF860" s="86"/>
      <c r="AG860" s="86"/>
      <c r="AH860" s="86"/>
      <c r="AI860" s="86"/>
      <c r="AJ860" s="86"/>
      <c r="AK860" s="86"/>
      <c r="AL860" s="86"/>
      <c r="AM860" s="86"/>
      <c r="AN860" s="86"/>
      <c r="AO860" s="86"/>
      <c r="AP860" s="86"/>
      <c r="AQ860" s="86"/>
      <c r="AR860" s="86"/>
      <c r="AS860" s="86"/>
      <c r="AT860" s="86"/>
      <c r="AU860" s="86"/>
      <c r="AV860" s="86"/>
      <c r="AW860" s="86"/>
      <c r="AX860" s="86"/>
      <c r="AY860" s="86"/>
      <c r="AZ860" s="86"/>
      <c r="BA860" s="86"/>
      <c r="BB860" s="86"/>
      <c r="BC860" s="86"/>
      <c r="BD860" s="86"/>
      <c r="BE860" s="86"/>
      <c r="BF860" s="86"/>
      <c r="BG860" s="86"/>
      <c r="BH860" s="86"/>
    </row>
    <row r="861" spans="1:60" s="142" customFormat="1" ht="33" customHeight="1" x14ac:dyDescent="0.2">
      <c r="A861" s="219">
        <v>44503</v>
      </c>
      <c r="B861" s="220">
        <v>2313</v>
      </c>
      <c r="C861" s="221" t="s">
        <v>884</v>
      </c>
      <c r="D861" s="226"/>
      <c r="E861" s="225">
        <v>4400</v>
      </c>
      <c r="F861" s="224">
        <f t="shared" si="13"/>
        <v>626059.1100000001</v>
      </c>
      <c r="G861" s="86"/>
      <c r="H861" s="86"/>
      <c r="I861" s="86"/>
      <c r="J861" s="86"/>
      <c r="K861" s="86"/>
      <c r="L861" s="86"/>
      <c r="M861" s="86"/>
      <c r="N861" s="86"/>
      <c r="O861" s="86"/>
      <c r="P861" s="86"/>
      <c r="Q861" s="86"/>
      <c r="R861" s="86"/>
      <c r="S861" s="86"/>
      <c r="T861" s="86"/>
      <c r="U861" s="86"/>
      <c r="V861" s="86"/>
      <c r="W861" s="86"/>
      <c r="X861" s="86"/>
      <c r="Y861" s="86"/>
      <c r="Z861" s="86"/>
      <c r="AA861" s="86"/>
      <c r="AB861" s="86"/>
      <c r="AC861" s="86"/>
      <c r="AD861" s="86"/>
      <c r="AE861" s="86"/>
      <c r="AF861" s="86"/>
      <c r="AG861" s="86"/>
      <c r="AH861" s="86"/>
      <c r="AI861" s="86"/>
      <c r="AJ861" s="86"/>
      <c r="AK861" s="86"/>
      <c r="AL861" s="86"/>
      <c r="AM861" s="86"/>
      <c r="AN861" s="86"/>
      <c r="AO861" s="86"/>
      <c r="AP861" s="86"/>
      <c r="AQ861" s="86"/>
      <c r="AR861" s="86"/>
      <c r="AS861" s="86"/>
      <c r="AT861" s="86"/>
      <c r="AU861" s="86"/>
      <c r="AV861" s="86"/>
      <c r="AW861" s="86"/>
      <c r="AX861" s="86"/>
      <c r="AY861" s="86"/>
      <c r="AZ861" s="86"/>
      <c r="BA861" s="86"/>
      <c r="BB861" s="86"/>
      <c r="BC861" s="86"/>
      <c r="BD861" s="86"/>
      <c r="BE861" s="86"/>
      <c r="BF861" s="86"/>
      <c r="BG861" s="86"/>
      <c r="BH861" s="86"/>
    </row>
    <row r="862" spans="1:60" s="142" customFormat="1" ht="28.5" customHeight="1" x14ac:dyDescent="0.2">
      <c r="A862" s="219">
        <v>44503</v>
      </c>
      <c r="B862" s="220">
        <v>2514</v>
      </c>
      <c r="C862" s="221" t="s">
        <v>885</v>
      </c>
      <c r="D862" s="226"/>
      <c r="E862" s="225">
        <v>54497.120000000003</v>
      </c>
      <c r="F862" s="224">
        <f t="shared" si="13"/>
        <v>571561.99000000011</v>
      </c>
      <c r="G862" s="86"/>
      <c r="H862" s="86"/>
      <c r="I862" s="86"/>
      <c r="J862" s="86"/>
      <c r="K862" s="86"/>
      <c r="L862" s="86"/>
      <c r="M862" s="86"/>
      <c r="N862" s="86"/>
      <c r="O862" s="86"/>
      <c r="P862" s="86"/>
      <c r="Q862" s="86"/>
      <c r="R862" s="86"/>
      <c r="S862" s="86"/>
      <c r="T862" s="86"/>
      <c r="U862" s="86"/>
      <c r="V862" s="86"/>
      <c r="W862" s="86"/>
      <c r="X862" s="86"/>
      <c r="Y862" s="86"/>
      <c r="Z862" s="86"/>
      <c r="AA862" s="86"/>
      <c r="AB862" s="86"/>
      <c r="AC862" s="86"/>
      <c r="AD862" s="86"/>
      <c r="AE862" s="86"/>
      <c r="AF862" s="86"/>
      <c r="AG862" s="86"/>
      <c r="AH862" s="86"/>
      <c r="AI862" s="86"/>
      <c r="AJ862" s="86"/>
      <c r="AK862" s="86"/>
      <c r="AL862" s="86"/>
      <c r="AM862" s="86"/>
      <c r="AN862" s="86"/>
      <c r="AO862" s="86"/>
      <c r="AP862" s="86"/>
      <c r="AQ862" s="86"/>
      <c r="AR862" s="86"/>
      <c r="AS862" s="86"/>
      <c r="AT862" s="86"/>
      <c r="AU862" s="86"/>
      <c r="AV862" s="86"/>
      <c r="AW862" s="86"/>
      <c r="AX862" s="86"/>
      <c r="AY862" s="86"/>
      <c r="AZ862" s="86"/>
      <c r="BA862" s="86"/>
      <c r="BB862" s="86"/>
      <c r="BC862" s="86"/>
      <c r="BD862" s="86"/>
      <c r="BE862" s="86"/>
      <c r="BF862" s="86"/>
      <c r="BG862" s="86"/>
      <c r="BH862" s="86"/>
    </row>
    <row r="863" spans="1:60" s="142" customFormat="1" ht="30" customHeight="1" x14ac:dyDescent="0.2">
      <c r="A863" s="228">
        <v>44504</v>
      </c>
      <c r="B863" s="229">
        <v>2515</v>
      </c>
      <c r="C863" s="221" t="s">
        <v>886</v>
      </c>
      <c r="D863" s="226"/>
      <c r="E863" s="230">
        <v>3050</v>
      </c>
      <c r="F863" s="224">
        <f t="shared" si="13"/>
        <v>568511.99000000011</v>
      </c>
      <c r="G863" s="86"/>
      <c r="H863" s="86"/>
      <c r="I863" s="86"/>
      <c r="J863" s="86"/>
      <c r="K863" s="86"/>
      <c r="L863" s="86"/>
      <c r="M863" s="86"/>
      <c r="N863" s="86"/>
      <c r="O863" s="86"/>
      <c r="P863" s="86"/>
      <c r="Q863" s="86"/>
      <c r="R863" s="86"/>
      <c r="S863" s="86"/>
      <c r="T863" s="86"/>
      <c r="U863" s="86"/>
      <c r="V863" s="86"/>
      <c r="W863" s="86"/>
      <c r="X863" s="86"/>
      <c r="Y863" s="86"/>
      <c r="Z863" s="86"/>
      <c r="AA863" s="86"/>
      <c r="AB863" s="86"/>
      <c r="AC863" s="86"/>
      <c r="AD863" s="86"/>
      <c r="AE863" s="86"/>
      <c r="AF863" s="86"/>
      <c r="AG863" s="86"/>
      <c r="AH863" s="86"/>
      <c r="AI863" s="86"/>
      <c r="AJ863" s="86"/>
      <c r="AK863" s="86"/>
      <c r="AL863" s="86"/>
      <c r="AM863" s="86"/>
      <c r="AN863" s="86"/>
      <c r="AO863" s="86"/>
      <c r="AP863" s="86"/>
      <c r="AQ863" s="86"/>
      <c r="AR863" s="86"/>
      <c r="AS863" s="86"/>
      <c r="AT863" s="86"/>
      <c r="AU863" s="86"/>
      <c r="AV863" s="86"/>
      <c r="AW863" s="86"/>
      <c r="AX863" s="86"/>
      <c r="AY863" s="86"/>
      <c r="AZ863" s="86"/>
      <c r="BA863" s="86"/>
      <c r="BB863" s="86"/>
      <c r="BC863" s="86"/>
      <c r="BD863" s="86"/>
      <c r="BE863" s="86"/>
      <c r="BF863" s="86"/>
      <c r="BG863" s="86"/>
      <c r="BH863" s="86"/>
    </row>
    <row r="864" spans="1:60" s="142" customFormat="1" ht="38.25" customHeight="1" x14ac:dyDescent="0.2">
      <c r="A864" s="228">
        <v>44504</v>
      </c>
      <c r="B864" s="229">
        <v>2516</v>
      </c>
      <c r="C864" s="221" t="s">
        <v>887</v>
      </c>
      <c r="D864" s="226"/>
      <c r="E864" s="230">
        <v>1700</v>
      </c>
      <c r="F864" s="224">
        <f t="shared" si="13"/>
        <v>566811.99000000011</v>
      </c>
      <c r="G864" s="86"/>
      <c r="H864" s="86"/>
      <c r="I864" s="86"/>
      <c r="J864" s="86"/>
      <c r="K864" s="86"/>
      <c r="L864" s="86"/>
      <c r="M864" s="86"/>
      <c r="N864" s="86"/>
      <c r="O864" s="86"/>
      <c r="P864" s="86"/>
      <c r="Q864" s="86"/>
      <c r="R864" s="86"/>
      <c r="S864" s="86"/>
      <c r="T864" s="86"/>
      <c r="U864" s="86"/>
      <c r="V864" s="86"/>
      <c r="W864" s="86"/>
      <c r="X864" s="86"/>
      <c r="Y864" s="86"/>
      <c r="Z864" s="86"/>
      <c r="AA864" s="86"/>
      <c r="AB864" s="86"/>
      <c r="AC864" s="86"/>
      <c r="AD864" s="86"/>
      <c r="AE864" s="86"/>
      <c r="AF864" s="86"/>
      <c r="AG864" s="86"/>
      <c r="AH864" s="86"/>
      <c r="AI864" s="86"/>
      <c r="AJ864" s="86"/>
      <c r="AK864" s="86"/>
      <c r="AL864" s="86"/>
      <c r="AM864" s="86"/>
      <c r="AN864" s="86"/>
      <c r="AO864" s="86"/>
      <c r="AP864" s="86"/>
      <c r="AQ864" s="86"/>
      <c r="AR864" s="86"/>
      <c r="AS864" s="86"/>
      <c r="AT864" s="86"/>
      <c r="AU864" s="86"/>
      <c r="AV864" s="86"/>
      <c r="AW864" s="86"/>
      <c r="AX864" s="86"/>
      <c r="AY864" s="86"/>
      <c r="AZ864" s="86"/>
      <c r="BA864" s="86"/>
      <c r="BB864" s="86"/>
      <c r="BC864" s="86"/>
      <c r="BD864" s="86"/>
      <c r="BE864" s="86"/>
      <c r="BF864" s="86"/>
      <c r="BG864" s="86"/>
      <c r="BH864" s="86"/>
    </row>
    <row r="865" spans="1:60" s="142" customFormat="1" ht="30" customHeight="1" x14ac:dyDescent="0.2">
      <c r="A865" s="228">
        <v>44504</v>
      </c>
      <c r="B865" s="229">
        <v>2517</v>
      </c>
      <c r="C865" s="221" t="s">
        <v>888</v>
      </c>
      <c r="D865" s="226"/>
      <c r="E865" s="230">
        <v>2750</v>
      </c>
      <c r="F865" s="224">
        <f t="shared" si="13"/>
        <v>564061.99000000011</v>
      </c>
      <c r="G865" s="86"/>
      <c r="H865" s="86"/>
      <c r="I865" s="86"/>
      <c r="J865" s="86"/>
      <c r="K865" s="86"/>
      <c r="L865" s="86"/>
      <c r="M865" s="86"/>
      <c r="N865" s="86"/>
      <c r="O865" s="86"/>
      <c r="P865" s="86"/>
      <c r="Q865" s="86"/>
      <c r="R865" s="86"/>
      <c r="S865" s="86"/>
      <c r="T865" s="86"/>
      <c r="U865" s="86"/>
      <c r="V865" s="86"/>
      <c r="W865" s="86"/>
      <c r="X865" s="86"/>
      <c r="Y865" s="86"/>
      <c r="Z865" s="86"/>
      <c r="AA865" s="86"/>
      <c r="AB865" s="86"/>
      <c r="AC865" s="86"/>
      <c r="AD865" s="86"/>
      <c r="AE865" s="86"/>
      <c r="AF865" s="86"/>
      <c r="AG865" s="86"/>
      <c r="AH865" s="86"/>
      <c r="AI865" s="86"/>
      <c r="AJ865" s="86"/>
      <c r="AK865" s="86"/>
      <c r="AL865" s="86"/>
      <c r="AM865" s="86"/>
      <c r="AN865" s="86"/>
      <c r="AO865" s="86"/>
      <c r="AP865" s="86"/>
      <c r="AQ865" s="86"/>
      <c r="AR865" s="86"/>
      <c r="AS865" s="86"/>
      <c r="AT865" s="86"/>
      <c r="AU865" s="86"/>
      <c r="AV865" s="86"/>
      <c r="AW865" s="86"/>
      <c r="AX865" s="86"/>
      <c r="AY865" s="86"/>
      <c r="AZ865" s="86"/>
      <c r="BA865" s="86"/>
      <c r="BB865" s="86"/>
      <c r="BC865" s="86"/>
      <c r="BD865" s="86"/>
      <c r="BE865" s="86"/>
      <c r="BF865" s="86"/>
      <c r="BG865" s="86"/>
      <c r="BH865" s="86"/>
    </row>
    <row r="866" spans="1:60" s="142" customFormat="1" ht="21.75" customHeight="1" x14ac:dyDescent="0.2">
      <c r="A866" s="228">
        <v>44511</v>
      </c>
      <c r="B866" s="229">
        <v>2518</v>
      </c>
      <c r="C866" s="231" t="s">
        <v>889</v>
      </c>
      <c r="D866" s="226"/>
      <c r="E866" s="230">
        <v>16200</v>
      </c>
      <c r="F866" s="224">
        <f t="shared" si="13"/>
        <v>547861.99000000011</v>
      </c>
      <c r="G866" s="86"/>
      <c r="H866" s="86"/>
      <c r="I866" s="86"/>
      <c r="J866" s="86"/>
      <c r="K866" s="86"/>
      <c r="L866" s="86"/>
      <c r="M866" s="86"/>
      <c r="N866" s="86"/>
      <c r="O866" s="86"/>
      <c r="P866" s="86"/>
      <c r="Q866" s="86"/>
      <c r="R866" s="86"/>
      <c r="S866" s="86"/>
      <c r="T866" s="86"/>
      <c r="U866" s="86"/>
      <c r="V866" s="86"/>
      <c r="W866" s="86"/>
      <c r="X866" s="86"/>
      <c r="Y866" s="86"/>
      <c r="Z866" s="86"/>
      <c r="AA866" s="86"/>
      <c r="AB866" s="86"/>
      <c r="AC866" s="86"/>
      <c r="AD866" s="86"/>
      <c r="AE866" s="86"/>
      <c r="AF866" s="86"/>
      <c r="AG866" s="86"/>
      <c r="AH866" s="86"/>
      <c r="AI866" s="86"/>
      <c r="AJ866" s="86"/>
      <c r="AK866" s="86"/>
      <c r="AL866" s="86"/>
      <c r="AM866" s="86"/>
      <c r="AN866" s="86"/>
      <c r="AO866" s="86"/>
      <c r="AP866" s="86"/>
      <c r="AQ866" s="86"/>
      <c r="AR866" s="86"/>
      <c r="AS866" s="86"/>
      <c r="AT866" s="86"/>
      <c r="AU866" s="86"/>
      <c r="AV866" s="86"/>
      <c r="AW866" s="86"/>
      <c r="AX866" s="86"/>
      <c r="AY866" s="86"/>
      <c r="AZ866" s="86"/>
      <c r="BA866" s="86"/>
      <c r="BB866" s="86"/>
      <c r="BC866" s="86"/>
      <c r="BD866" s="86"/>
      <c r="BE866" s="86"/>
      <c r="BF866" s="86"/>
      <c r="BG866" s="86"/>
      <c r="BH866" s="86"/>
    </row>
    <row r="867" spans="1:60" s="142" customFormat="1" ht="15" customHeight="1" x14ac:dyDescent="0.2">
      <c r="A867" s="228">
        <v>44511</v>
      </c>
      <c r="B867" s="229">
        <v>2519</v>
      </c>
      <c r="C867" s="232" t="s">
        <v>84</v>
      </c>
      <c r="D867" s="226"/>
      <c r="E867" s="230">
        <v>0</v>
      </c>
      <c r="F867" s="224">
        <f t="shared" si="13"/>
        <v>547861.99000000011</v>
      </c>
      <c r="G867" s="86"/>
      <c r="H867" s="86"/>
      <c r="I867" s="86"/>
      <c r="J867" s="86"/>
      <c r="K867" s="86"/>
      <c r="L867" s="86"/>
      <c r="M867" s="86"/>
      <c r="N867" s="86"/>
      <c r="O867" s="86"/>
      <c r="P867" s="86"/>
      <c r="Q867" s="86"/>
      <c r="R867" s="86"/>
      <c r="S867" s="86"/>
      <c r="T867" s="86"/>
      <c r="U867" s="86"/>
      <c r="V867" s="86"/>
      <c r="W867" s="86"/>
      <c r="X867" s="86"/>
      <c r="Y867" s="86"/>
      <c r="Z867" s="86"/>
      <c r="AA867" s="86"/>
      <c r="AB867" s="86"/>
      <c r="AC867" s="86"/>
      <c r="AD867" s="86"/>
      <c r="AE867" s="86"/>
      <c r="AF867" s="86"/>
      <c r="AG867" s="86"/>
      <c r="AH867" s="86"/>
      <c r="AI867" s="86"/>
      <c r="AJ867" s="86"/>
      <c r="AK867" s="86"/>
      <c r="AL867" s="86"/>
      <c r="AM867" s="86"/>
      <c r="AN867" s="86"/>
      <c r="AO867" s="86"/>
      <c r="AP867" s="86"/>
      <c r="AQ867" s="86"/>
      <c r="AR867" s="86"/>
      <c r="AS867" s="86"/>
      <c r="AT867" s="86"/>
      <c r="AU867" s="86"/>
      <c r="AV867" s="86"/>
      <c r="AW867" s="86"/>
      <c r="AX867" s="86"/>
      <c r="AY867" s="86"/>
      <c r="AZ867" s="86"/>
      <c r="BA867" s="86"/>
      <c r="BB867" s="86"/>
      <c r="BC867" s="86"/>
      <c r="BD867" s="86"/>
      <c r="BE867" s="86"/>
      <c r="BF867" s="86"/>
      <c r="BG867" s="86"/>
      <c r="BH867" s="86"/>
    </row>
    <row r="868" spans="1:60" s="142" customFormat="1" ht="17.25" customHeight="1" x14ac:dyDescent="0.2">
      <c r="A868" s="228">
        <v>44511</v>
      </c>
      <c r="B868" s="229">
        <v>2520</v>
      </c>
      <c r="C868" s="232" t="s">
        <v>890</v>
      </c>
      <c r="D868" s="233"/>
      <c r="E868" s="230">
        <v>28340.97</v>
      </c>
      <c r="F868" s="224">
        <f t="shared" si="13"/>
        <v>519521.02000000014</v>
      </c>
      <c r="G868" s="234"/>
      <c r="H868" s="86"/>
      <c r="I868" s="86"/>
      <c r="J868" s="86"/>
      <c r="K868" s="86"/>
      <c r="L868" s="86"/>
      <c r="M868" s="86"/>
      <c r="N868" s="86"/>
      <c r="O868" s="86"/>
      <c r="P868" s="86"/>
      <c r="Q868" s="86"/>
      <c r="R868" s="86"/>
      <c r="S868" s="86"/>
      <c r="T868" s="86"/>
      <c r="U868" s="86"/>
      <c r="V868" s="86"/>
      <c r="W868" s="86"/>
      <c r="X868" s="86"/>
      <c r="Y868" s="86"/>
      <c r="Z868" s="86"/>
      <c r="AA868" s="86"/>
      <c r="AB868" s="86"/>
      <c r="AC868" s="86"/>
      <c r="AD868" s="86"/>
      <c r="AE868" s="86"/>
      <c r="AF868" s="86"/>
      <c r="AG868" s="86"/>
      <c r="AH868" s="86"/>
      <c r="AI868" s="86"/>
      <c r="AJ868" s="86"/>
      <c r="AK868" s="86"/>
      <c r="AL868" s="86"/>
      <c r="AM868" s="86"/>
      <c r="AN868" s="86"/>
      <c r="AO868" s="86"/>
      <c r="AP868" s="86"/>
      <c r="AQ868" s="86"/>
      <c r="AR868" s="86"/>
      <c r="AS868" s="86"/>
      <c r="AT868" s="86"/>
      <c r="AU868" s="86"/>
      <c r="AV868" s="86"/>
      <c r="AW868" s="86"/>
      <c r="AX868" s="86"/>
      <c r="AY868" s="86"/>
      <c r="AZ868" s="86"/>
      <c r="BA868" s="86"/>
      <c r="BB868" s="86"/>
      <c r="BC868" s="86"/>
      <c r="BD868" s="86"/>
      <c r="BE868" s="86"/>
      <c r="BF868" s="86"/>
      <c r="BG868" s="86"/>
      <c r="BH868" s="86"/>
    </row>
    <row r="869" spans="1:60" s="142" customFormat="1" ht="21" customHeight="1" x14ac:dyDescent="0.2">
      <c r="A869" s="228">
        <v>44511</v>
      </c>
      <c r="B869" s="229">
        <v>2521</v>
      </c>
      <c r="C869" s="232" t="str">
        <f>UPPER("compra aluzinc acanalado 39x16")</f>
        <v>COMPRA ALUZINC ACANALADO 39X16</v>
      </c>
      <c r="D869" s="233"/>
      <c r="E869" s="230">
        <v>10055.07</v>
      </c>
      <c r="F869" s="224">
        <f t="shared" si="13"/>
        <v>509465.95000000013</v>
      </c>
      <c r="G869" s="234"/>
      <c r="H869" s="86"/>
      <c r="I869" s="86"/>
      <c r="J869" s="86"/>
      <c r="K869" s="86"/>
      <c r="L869" s="86"/>
      <c r="M869" s="86"/>
      <c r="N869" s="86"/>
      <c r="O869" s="86"/>
      <c r="P869" s="86"/>
      <c r="Q869" s="86"/>
      <c r="R869" s="86"/>
      <c r="S869" s="86"/>
      <c r="T869" s="86"/>
      <c r="U869" s="86"/>
      <c r="V869" s="86"/>
      <c r="W869" s="86"/>
      <c r="X869" s="86"/>
      <c r="Y869" s="86"/>
      <c r="Z869" s="86"/>
      <c r="AA869" s="86"/>
      <c r="AB869" s="86"/>
      <c r="AC869" s="86"/>
      <c r="AD869" s="86"/>
      <c r="AE869" s="86"/>
      <c r="AF869" s="86"/>
      <c r="AG869" s="86"/>
      <c r="AH869" s="86"/>
      <c r="AI869" s="86"/>
      <c r="AJ869" s="86"/>
      <c r="AK869" s="86"/>
      <c r="AL869" s="86"/>
      <c r="AM869" s="86"/>
      <c r="AN869" s="86"/>
      <c r="AO869" s="86"/>
      <c r="AP869" s="86"/>
      <c r="AQ869" s="86"/>
      <c r="AR869" s="86"/>
      <c r="AS869" s="86"/>
      <c r="AT869" s="86"/>
      <c r="AU869" s="86"/>
      <c r="AV869" s="86"/>
      <c r="AW869" s="86"/>
      <c r="AX869" s="86"/>
      <c r="AY869" s="86"/>
      <c r="AZ869" s="86"/>
      <c r="BA869" s="86"/>
      <c r="BB869" s="86"/>
      <c r="BC869" s="86"/>
      <c r="BD869" s="86"/>
      <c r="BE869" s="86"/>
      <c r="BF869" s="86"/>
      <c r="BG869" s="86"/>
      <c r="BH869" s="86"/>
    </row>
    <row r="870" spans="1:60" ht="15.75" customHeight="1" x14ac:dyDescent="0.2">
      <c r="A870" s="228">
        <v>44525</v>
      </c>
      <c r="B870" s="229">
        <v>2522</v>
      </c>
      <c r="C870" s="235" t="s">
        <v>891</v>
      </c>
      <c r="D870" s="226"/>
      <c r="E870" s="230">
        <v>10350</v>
      </c>
      <c r="F870" s="224">
        <f t="shared" si="13"/>
        <v>499115.95000000013</v>
      </c>
    </row>
    <row r="871" spans="1:60" ht="18.75" customHeight="1" x14ac:dyDescent="0.2">
      <c r="A871" s="228">
        <v>44525</v>
      </c>
      <c r="B871" s="229">
        <v>2523</v>
      </c>
      <c r="C871" s="235" t="s">
        <v>892</v>
      </c>
      <c r="D871" s="226"/>
      <c r="E871" s="230">
        <v>29523</v>
      </c>
      <c r="F871" s="224">
        <f t="shared" si="13"/>
        <v>469592.95000000013</v>
      </c>
    </row>
    <row r="872" spans="1:60" ht="19.5" customHeight="1" x14ac:dyDescent="0.2">
      <c r="A872" s="228">
        <v>44525</v>
      </c>
      <c r="B872" s="229">
        <v>2524</v>
      </c>
      <c r="C872" s="235" t="s">
        <v>893</v>
      </c>
      <c r="D872" s="226"/>
      <c r="E872" s="230">
        <v>41285.21</v>
      </c>
      <c r="F872" s="224">
        <f t="shared" si="13"/>
        <v>428307.74000000011</v>
      </c>
    </row>
    <row r="873" spans="1:60" ht="19.5" customHeight="1" x14ac:dyDescent="0.2">
      <c r="A873" s="228">
        <v>44525</v>
      </c>
      <c r="B873" s="229">
        <v>2525</v>
      </c>
      <c r="C873" s="235" t="s">
        <v>84</v>
      </c>
      <c r="D873" s="226"/>
      <c r="E873" s="236">
        <v>0</v>
      </c>
      <c r="F873" s="224">
        <f t="shared" si="13"/>
        <v>428307.74000000011</v>
      </c>
    </row>
    <row r="874" spans="1:60" ht="30" customHeight="1" x14ac:dyDescent="0.2">
      <c r="A874" s="228">
        <v>44525</v>
      </c>
      <c r="B874" s="229">
        <v>2526</v>
      </c>
      <c r="C874" s="221" t="s">
        <v>894</v>
      </c>
      <c r="D874" s="226"/>
      <c r="E874" s="230">
        <v>2750</v>
      </c>
      <c r="F874" s="224">
        <f t="shared" si="13"/>
        <v>425557.74000000011</v>
      </c>
    </row>
    <row r="875" spans="1:60" ht="34.5" customHeight="1" x14ac:dyDescent="0.2">
      <c r="A875" s="228">
        <v>44525</v>
      </c>
      <c r="B875" s="229">
        <v>2527</v>
      </c>
      <c r="C875" s="221" t="s">
        <v>895</v>
      </c>
      <c r="D875" s="226"/>
      <c r="E875" s="230">
        <v>4553.66</v>
      </c>
      <c r="F875" s="224">
        <f t="shared" si="13"/>
        <v>421004.08000000013</v>
      </c>
    </row>
    <row r="876" spans="1:60" ht="35.25" customHeight="1" x14ac:dyDescent="0.2">
      <c r="A876" s="228">
        <v>44525</v>
      </c>
      <c r="B876" s="229">
        <v>2528</v>
      </c>
      <c r="C876" s="221" t="s">
        <v>895</v>
      </c>
      <c r="D876" s="226"/>
      <c r="E876" s="230">
        <v>5465.13</v>
      </c>
      <c r="F876" s="224">
        <f t="shared" si="13"/>
        <v>415538.95000000013</v>
      </c>
    </row>
    <row r="877" spans="1:60" ht="32.25" customHeight="1" x14ac:dyDescent="0.2">
      <c r="A877" s="228">
        <v>44525</v>
      </c>
      <c r="B877" s="229">
        <v>2529</v>
      </c>
      <c r="C877" s="221" t="s">
        <v>896</v>
      </c>
      <c r="D877" s="226"/>
      <c r="E877" s="230">
        <v>1700</v>
      </c>
      <c r="F877" s="224">
        <f t="shared" si="13"/>
        <v>413838.95000000013</v>
      </c>
    </row>
    <row r="878" spans="1:60" ht="32.25" customHeight="1" x14ac:dyDescent="0.2">
      <c r="A878" s="228">
        <v>44525</v>
      </c>
      <c r="B878" s="229">
        <v>2530</v>
      </c>
      <c r="C878" s="221" t="s">
        <v>897</v>
      </c>
      <c r="D878" s="226"/>
      <c r="E878" s="230">
        <v>7700</v>
      </c>
      <c r="F878" s="224">
        <f t="shared" si="13"/>
        <v>406138.95000000013</v>
      </c>
    </row>
    <row r="879" spans="1:60" ht="41.25" customHeight="1" x14ac:dyDescent="0.2">
      <c r="A879" s="228">
        <v>44525</v>
      </c>
      <c r="B879" s="229">
        <v>2531</v>
      </c>
      <c r="C879" s="221" t="s">
        <v>898</v>
      </c>
      <c r="D879" s="226"/>
      <c r="E879" s="230">
        <v>4900</v>
      </c>
      <c r="F879" s="224">
        <f t="shared" si="13"/>
        <v>401238.95000000013</v>
      </c>
    </row>
    <row r="880" spans="1:60" ht="41.25" customHeight="1" x14ac:dyDescent="0.2">
      <c r="A880" s="228">
        <v>44525</v>
      </c>
      <c r="B880" s="229">
        <v>2532</v>
      </c>
      <c r="C880" s="221" t="s">
        <v>899</v>
      </c>
      <c r="D880" s="226"/>
      <c r="E880" s="230">
        <v>3400</v>
      </c>
      <c r="F880" s="224">
        <f t="shared" si="13"/>
        <v>397838.95000000013</v>
      </c>
    </row>
    <row r="881" spans="1:6" ht="29.25" customHeight="1" x14ac:dyDescent="0.2">
      <c r="A881" s="228">
        <v>44525</v>
      </c>
      <c r="B881" s="229">
        <v>2533</v>
      </c>
      <c r="C881" s="221" t="s">
        <v>900</v>
      </c>
      <c r="D881" s="226"/>
      <c r="E881" s="230">
        <v>3922.47</v>
      </c>
      <c r="F881" s="224">
        <f t="shared" si="13"/>
        <v>393916.48000000016</v>
      </c>
    </row>
    <row r="882" spans="1:6" x14ac:dyDescent="0.2">
      <c r="A882" s="237"/>
      <c r="B882" s="238"/>
      <c r="C882" s="239"/>
      <c r="D882" s="240"/>
      <c r="E882" s="241"/>
      <c r="F882" s="242"/>
    </row>
    <row r="883" spans="1:6" x14ac:dyDescent="0.2">
      <c r="A883" s="237"/>
      <c r="B883" s="238"/>
      <c r="C883" s="239"/>
      <c r="D883" s="240"/>
      <c r="E883" s="241"/>
      <c r="F883" s="242"/>
    </row>
    <row r="884" spans="1:6" x14ac:dyDescent="0.2">
      <c r="A884" s="237"/>
      <c r="B884" s="238"/>
      <c r="C884" s="239"/>
      <c r="D884" s="240"/>
      <c r="E884" s="241"/>
      <c r="F884" s="242"/>
    </row>
    <row r="885" spans="1:6" x14ac:dyDescent="0.2">
      <c r="A885" s="237"/>
      <c r="B885" s="238"/>
      <c r="C885" s="239"/>
      <c r="D885" s="240"/>
      <c r="E885" s="241"/>
      <c r="F885" s="242"/>
    </row>
    <row r="886" spans="1:6" x14ac:dyDescent="0.2">
      <c r="A886" s="237"/>
      <c r="B886" s="238"/>
      <c r="C886" s="239"/>
      <c r="D886" s="240"/>
      <c r="E886" s="241"/>
      <c r="F886" s="242"/>
    </row>
    <row r="887" spans="1:6" x14ac:dyDescent="0.2">
      <c r="A887" s="237"/>
      <c r="B887" s="238"/>
      <c r="C887" s="239"/>
      <c r="D887" s="240"/>
      <c r="E887" s="241"/>
      <c r="F887" s="242"/>
    </row>
    <row r="888" spans="1:6" x14ac:dyDescent="0.2">
      <c r="A888" s="237"/>
      <c r="B888" s="238"/>
      <c r="C888" s="239"/>
      <c r="D888" s="240"/>
      <c r="E888" s="241"/>
      <c r="F888" s="242"/>
    </row>
    <row r="889" spans="1:6" x14ac:dyDescent="0.2">
      <c r="A889" s="237"/>
      <c r="B889" s="238"/>
      <c r="C889" s="239"/>
      <c r="D889" s="240"/>
      <c r="E889" s="241"/>
      <c r="F889" s="242"/>
    </row>
    <row r="890" spans="1:6" x14ac:dyDescent="0.2">
      <c r="A890" s="237"/>
      <c r="B890" s="238"/>
      <c r="C890" s="239"/>
      <c r="D890" s="240"/>
      <c r="E890" s="241"/>
      <c r="F890" s="242"/>
    </row>
    <row r="891" spans="1:6" x14ac:dyDescent="0.2">
      <c r="A891" s="237"/>
      <c r="B891" s="238"/>
      <c r="C891" s="239"/>
      <c r="D891" s="240"/>
      <c r="E891" s="241"/>
      <c r="F891" s="242"/>
    </row>
    <row r="892" spans="1:6" x14ac:dyDescent="0.2">
      <c r="A892" s="237"/>
      <c r="B892" s="238"/>
      <c r="C892" s="239"/>
      <c r="D892" s="240"/>
      <c r="E892" s="241"/>
      <c r="F892" s="242"/>
    </row>
    <row r="893" spans="1:6" x14ac:dyDescent="0.2">
      <c r="A893" s="237"/>
      <c r="B893" s="238"/>
      <c r="C893" s="239"/>
      <c r="D893" s="240"/>
      <c r="E893" s="241"/>
      <c r="F893" s="242"/>
    </row>
    <row r="894" spans="1:6" x14ac:dyDescent="0.2">
      <c r="A894" s="237"/>
      <c r="B894" s="238"/>
      <c r="C894" s="239"/>
      <c r="D894" s="240"/>
      <c r="E894" s="241"/>
      <c r="F894" s="242"/>
    </row>
    <row r="895" spans="1:6" x14ac:dyDescent="0.2">
      <c r="A895" s="237"/>
      <c r="B895" s="238"/>
      <c r="C895" s="239"/>
      <c r="D895" s="240"/>
      <c r="E895" s="241"/>
      <c r="F895" s="242"/>
    </row>
    <row r="896" spans="1:6" x14ac:dyDescent="0.2">
      <c r="A896" s="237"/>
      <c r="B896" s="238"/>
      <c r="C896" s="239"/>
      <c r="D896" s="240"/>
      <c r="E896" s="241"/>
      <c r="F896" s="242"/>
    </row>
    <row r="897" spans="1:6" x14ac:dyDescent="0.2">
      <c r="A897" s="237"/>
      <c r="B897" s="238"/>
      <c r="C897" s="239"/>
      <c r="D897" s="240"/>
      <c r="E897" s="241"/>
      <c r="F897" s="242"/>
    </row>
    <row r="898" spans="1:6" x14ac:dyDescent="0.2">
      <c r="A898" s="237"/>
      <c r="B898" s="238"/>
      <c r="C898" s="239"/>
      <c r="D898" s="240"/>
      <c r="E898" s="241"/>
      <c r="F898" s="242"/>
    </row>
    <row r="899" spans="1:6" x14ac:dyDescent="0.2">
      <c r="A899" s="237"/>
      <c r="B899" s="238"/>
      <c r="C899" s="239"/>
      <c r="D899" s="240"/>
      <c r="E899" s="241"/>
      <c r="F899" s="242"/>
    </row>
    <row r="900" spans="1:6" x14ac:dyDescent="0.2">
      <c r="A900" s="237"/>
      <c r="B900" s="238"/>
      <c r="C900" s="239"/>
      <c r="D900" s="240"/>
      <c r="E900" s="241"/>
      <c r="F900" s="242"/>
    </row>
    <row r="901" spans="1:6" x14ac:dyDescent="0.2">
      <c r="A901" s="237"/>
      <c r="B901" s="238"/>
      <c r="C901" s="239"/>
      <c r="D901" s="240"/>
      <c r="E901" s="241"/>
      <c r="F901" s="242"/>
    </row>
    <row r="902" spans="1:6" x14ac:dyDescent="0.2">
      <c r="A902" s="237"/>
      <c r="B902" s="238"/>
      <c r="C902" s="239"/>
      <c r="D902" s="240"/>
      <c r="E902" s="241"/>
      <c r="F902" s="242"/>
    </row>
    <row r="903" spans="1:6" x14ac:dyDescent="0.2">
      <c r="A903" s="237"/>
      <c r="B903" s="238"/>
      <c r="C903" s="239"/>
      <c r="D903" s="240"/>
      <c r="E903" s="241"/>
      <c r="F903" s="242"/>
    </row>
    <row r="904" spans="1:6" x14ac:dyDescent="0.2">
      <c r="A904" s="237"/>
      <c r="B904" s="238"/>
      <c r="C904" s="239"/>
      <c r="D904" s="240"/>
      <c r="E904" s="241"/>
      <c r="F904" s="242"/>
    </row>
    <row r="905" spans="1:6" x14ac:dyDescent="0.2">
      <c r="A905" s="237"/>
      <c r="B905" s="238"/>
      <c r="C905" s="239"/>
      <c r="D905" s="240"/>
      <c r="E905" s="241"/>
      <c r="F905" s="242"/>
    </row>
    <row r="906" spans="1:6" x14ac:dyDescent="0.2">
      <c r="A906" s="237"/>
      <c r="B906" s="238"/>
      <c r="C906" s="239"/>
      <c r="D906" s="240"/>
      <c r="E906" s="241"/>
      <c r="F906" s="242"/>
    </row>
    <row r="907" spans="1:6" x14ac:dyDescent="0.2">
      <c r="A907" s="237"/>
      <c r="B907" s="238"/>
      <c r="C907" s="239"/>
      <c r="D907" s="240"/>
      <c r="E907" s="241"/>
      <c r="F907" s="242"/>
    </row>
    <row r="908" spans="1:6" x14ac:dyDescent="0.2">
      <c r="A908" s="237"/>
      <c r="B908" s="238"/>
      <c r="C908" s="239"/>
      <c r="D908" s="240"/>
      <c r="E908" s="241"/>
      <c r="F908" s="242"/>
    </row>
    <row r="909" spans="1:6" x14ac:dyDescent="0.2">
      <c r="A909" s="237"/>
      <c r="B909" s="238"/>
      <c r="C909" s="239"/>
      <c r="D909" s="240"/>
      <c r="E909" s="241"/>
      <c r="F909" s="242"/>
    </row>
    <row r="910" spans="1:6" x14ac:dyDescent="0.2">
      <c r="A910" s="237"/>
      <c r="B910" s="238"/>
      <c r="C910" s="239"/>
      <c r="D910" s="240"/>
      <c r="E910" s="241"/>
      <c r="F910" s="242"/>
    </row>
    <row r="911" spans="1:6" x14ac:dyDescent="0.2">
      <c r="A911" s="237"/>
      <c r="B911" s="238"/>
      <c r="C911" s="239"/>
      <c r="D911" s="240"/>
      <c r="E911" s="241"/>
      <c r="F911" s="242"/>
    </row>
    <row r="912" spans="1:6" x14ac:dyDescent="0.2">
      <c r="A912" s="237"/>
      <c r="B912" s="238"/>
      <c r="C912" s="239"/>
      <c r="D912" s="240"/>
      <c r="E912" s="241"/>
      <c r="F912" s="242"/>
    </row>
    <row r="913" spans="1:6" x14ac:dyDescent="0.2">
      <c r="A913" s="237"/>
      <c r="B913" s="238"/>
      <c r="C913" s="239"/>
      <c r="D913" s="240"/>
      <c r="E913" s="241"/>
      <c r="F913" s="242"/>
    </row>
    <row r="914" spans="1:6" x14ac:dyDescent="0.2">
      <c r="A914" s="237"/>
      <c r="B914" s="238"/>
      <c r="C914" s="239"/>
      <c r="D914" s="240"/>
      <c r="E914" s="241"/>
      <c r="F914" s="242"/>
    </row>
    <row r="915" spans="1:6" x14ac:dyDescent="0.2">
      <c r="A915" s="237"/>
      <c r="B915" s="238"/>
      <c r="C915" s="239"/>
      <c r="D915" s="240"/>
      <c r="E915" s="241"/>
      <c r="F915" s="242"/>
    </row>
    <row r="916" spans="1:6" x14ac:dyDescent="0.2">
      <c r="A916" s="237"/>
      <c r="B916" s="238"/>
      <c r="C916" s="239"/>
      <c r="D916" s="240"/>
      <c r="E916" s="241"/>
      <c r="F916" s="242"/>
    </row>
    <row r="917" spans="1:6" x14ac:dyDescent="0.2">
      <c r="A917" s="237"/>
      <c r="B917" s="238"/>
      <c r="C917" s="239"/>
      <c r="D917" s="240"/>
      <c r="E917" s="241"/>
      <c r="F917" s="242"/>
    </row>
    <row r="918" spans="1:6" x14ac:dyDescent="0.2">
      <c r="A918" s="237"/>
      <c r="B918" s="238"/>
      <c r="C918" s="239"/>
      <c r="D918" s="240"/>
      <c r="E918" s="241"/>
      <c r="F918" s="242"/>
    </row>
    <row r="919" spans="1:6" x14ac:dyDescent="0.2">
      <c r="A919" s="237"/>
      <c r="B919" s="238"/>
      <c r="C919" s="239"/>
      <c r="D919" s="240"/>
      <c r="E919" s="241"/>
      <c r="F919" s="242"/>
    </row>
    <row r="920" spans="1:6" x14ac:dyDescent="0.2">
      <c r="A920" s="237"/>
      <c r="B920" s="238"/>
      <c r="C920" s="239"/>
      <c r="D920" s="240"/>
      <c r="E920" s="241"/>
      <c r="F920" s="242"/>
    </row>
    <row r="921" spans="1:6" x14ac:dyDescent="0.2">
      <c r="A921" s="237"/>
      <c r="B921" s="238"/>
      <c r="C921" s="239"/>
      <c r="D921" s="240"/>
      <c r="E921" s="241"/>
      <c r="F921" s="242"/>
    </row>
    <row r="922" spans="1:6" x14ac:dyDescent="0.2">
      <c r="A922" s="237"/>
      <c r="B922" s="238"/>
      <c r="C922" s="239"/>
      <c r="D922" s="240"/>
      <c r="E922" s="241"/>
      <c r="F922" s="242"/>
    </row>
    <row r="923" spans="1:6" x14ac:dyDescent="0.2">
      <c r="A923" s="237"/>
      <c r="B923" s="238"/>
      <c r="C923" s="239"/>
      <c r="D923" s="240"/>
      <c r="E923" s="241"/>
      <c r="F923" s="242"/>
    </row>
    <row r="924" spans="1:6" x14ac:dyDescent="0.2">
      <c r="A924" s="237"/>
      <c r="B924" s="238"/>
      <c r="C924" s="239"/>
      <c r="D924" s="240"/>
      <c r="E924" s="241"/>
      <c r="F924" s="242"/>
    </row>
    <row r="925" spans="1:6" x14ac:dyDescent="0.2">
      <c r="A925" s="237"/>
      <c r="B925" s="238"/>
      <c r="C925" s="239"/>
      <c r="D925" s="240"/>
      <c r="E925" s="241"/>
      <c r="F925" s="242"/>
    </row>
    <row r="926" spans="1:6" x14ac:dyDescent="0.2">
      <c r="A926" s="237"/>
      <c r="B926" s="238"/>
      <c r="C926" s="239"/>
      <c r="D926" s="240"/>
      <c r="E926" s="241"/>
      <c r="F926" s="242"/>
    </row>
    <row r="927" spans="1:6" x14ac:dyDescent="0.2">
      <c r="A927" s="237"/>
      <c r="B927" s="238"/>
      <c r="C927" s="239"/>
      <c r="D927" s="240"/>
      <c r="E927" s="241"/>
      <c r="F927" s="242"/>
    </row>
    <row r="928" spans="1:6" x14ac:dyDescent="0.2">
      <c r="A928" s="237"/>
      <c r="B928" s="238"/>
      <c r="C928" s="239"/>
      <c r="D928" s="240"/>
      <c r="E928" s="241"/>
      <c r="F928" s="242"/>
    </row>
    <row r="929" spans="1:6" x14ac:dyDescent="0.2">
      <c r="A929" s="237"/>
      <c r="B929" s="238"/>
      <c r="C929" s="239"/>
      <c r="D929" s="240"/>
      <c r="E929" s="241"/>
      <c r="F929" s="242"/>
    </row>
    <row r="930" spans="1:6" x14ac:dyDescent="0.2">
      <c r="A930" s="237"/>
      <c r="B930" s="238"/>
      <c r="C930" s="239"/>
      <c r="D930" s="240"/>
      <c r="E930" s="241"/>
      <c r="F930" s="242"/>
    </row>
    <row r="931" spans="1:6" x14ac:dyDescent="0.2">
      <c r="A931" s="237"/>
      <c r="B931" s="238"/>
      <c r="C931" s="239"/>
      <c r="D931" s="240"/>
      <c r="E931" s="241"/>
      <c r="F931" s="242"/>
    </row>
    <row r="932" spans="1:6" x14ac:dyDescent="0.2">
      <c r="A932" s="237"/>
      <c r="B932" s="238"/>
      <c r="C932" s="239"/>
      <c r="D932" s="240"/>
      <c r="E932" s="241"/>
      <c r="F932" s="242"/>
    </row>
    <row r="933" spans="1:6" x14ac:dyDescent="0.2">
      <c r="A933" s="237"/>
      <c r="B933" s="238"/>
      <c r="C933" s="239"/>
      <c r="D933" s="240"/>
      <c r="E933" s="241"/>
      <c r="F933" s="242"/>
    </row>
    <row r="934" spans="1:6" x14ac:dyDescent="0.2">
      <c r="A934" s="237"/>
      <c r="B934" s="238"/>
      <c r="C934" s="239"/>
      <c r="D934" s="240"/>
      <c r="E934" s="241"/>
      <c r="F934" s="242"/>
    </row>
    <row r="935" spans="1:6" x14ac:dyDescent="0.2">
      <c r="A935" s="237"/>
      <c r="B935" s="238"/>
      <c r="C935" s="239"/>
      <c r="D935" s="240"/>
      <c r="E935" s="241"/>
      <c r="F935" s="242"/>
    </row>
    <row r="936" spans="1:6" x14ac:dyDescent="0.2">
      <c r="A936" s="237"/>
      <c r="B936" s="238"/>
      <c r="C936" s="239"/>
      <c r="D936" s="240"/>
      <c r="E936" s="241"/>
      <c r="F936" s="242"/>
    </row>
    <row r="937" spans="1:6" x14ac:dyDescent="0.2">
      <c r="A937" s="237"/>
      <c r="B937" s="238"/>
      <c r="C937" s="239"/>
      <c r="D937" s="240"/>
      <c r="E937" s="241"/>
      <c r="F937" s="242"/>
    </row>
    <row r="938" spans="1:6" x14ac:dyDescent="0.2">
      <c r="A938" s="237"/>
      <c r="B938" s="238"/>
      <c r="C938" s="239"/>
      <c r="D938" s="240"/>
      <c r="E938" s="241"/>
      <c r="F938" s="242"/>
    </row>
    <row r="939" spans="1:6" x14ac:dyDescent="0.2">
      <c r="A939" s="237"/>
      <c r="B939" s="238"/>
      <c r="C939" s="239"/>
      <c r="D939" s="240"/>
      <c r="E939" s="241"/>
      <c r="F939" s="242"/>
    </row>
    <row r="940" spans="1:6" x14ac:dyDescent="0.2">
      <c r="A940" s="237"/>
      <c r="B940" s="238"/>
      <c r="C940" s="239"/>
      <c r="D940" s="240"/>
      <c r="E940" s="241"/>
      <c r="F940" s="242"/>
    </row>
    <row r="941" spans="1:6" x14ac:dyDescent="0.2">
      <c r="A941" s="237"/>
      <c r="B941" s="238"/>
      <c r="C941" s="239"/>
      <c r="D941" s="240"/>
      <c r="E941" s="241"/>
      <c r="F941" s="242"/>
    </row>
    <row r="942" spans="1:6" x14ac:dyDescent="0.2">
      <c r="A942" s="237"/>
      <c r="B942" s="238"/>
      <c r="C942" s="239"/>
      <c r="D942" s="240"/>
      <c r="E942" s="241"/>
      <c r="F942" s="242"/>
    </row>
    <row r="943" spans="1:6" x14ac:dyDescent="0.2">
      <c r="A943" s="237"/>
      <c r="B943" s="238"/>
      <c r="C943" s="239"/>
      <c r="D943" s="240"/>
      <c r="E943" s="241"/>
      <c r="F943" s="242"/>
    </row>
    <row r="944" spans="1:6" x14ac:dyDescent="0.2">
      <c r="A944" s="237"/>
      <c r="B944" s="238"/>
      <c r="C944" s="239"/>
      <c r="D944" s="240"/>
      <c r="E944" s="241"/>
      <c r="F944" s="242"/>
    </row>
    <row r="945" spans="1:60" x14ac:dyDescent="0.2">
      <c r="A945" s="237"/>
      <c r="B945" s="238"/>
      <c r="C945" s="239"/>
      <c r="D945" s="240"/>
      <c r="E945" s="241"/>
      <c r="F945" s="242"/>
    </row>
    <row r="946" spans="1:60" x14ac:dyDescent="0.2">
      <c r="A946" s="237"/>
      <c r="B946" s="238"/>
      <c r="C946" s="239"/>
      <c r="D946" s="240"/>
      <c r="E946" s="241"/>
      <c r="F946" s="242"/>
    </row>
    <row r="947" spans="1:60" x14ac:dyDescent="0.2">
      <c r="A947" s="237"/>
      <c r="B947" s="238"/>
      <c r="C947" s="239"/>
      <c r="D947" s="240"/>
      <c r="E947" s="241"/>
      <c r="F947" s="242"/>
    </row>
    <row r="948" spans="1:60" x14ac:dyDescent="0.2">
      <c r="A948" s="237"/>
      <c r="B948" s="238"/>
      <c r="C948" s="239"/>
      <c r="D948" s="240"/>
      <c r="E948" s="241"/>
      <c r="F948" s="242"/>
    </row>
    <row r="949" spans="1:60" x14ac:dyDescent="0.2">
      <c r="A949" s="237"/>
      <c r="B949" s="238"/>
      <c r="C949" s="239"/>
      <c r="D949" s="240"/>
      <c r="E949" s="241"/>
      <c r="F949" s="242"/>
    </row>
    <row r="950" spans="1:60" x14ac:dyDescent="0.2">
      <c r="A950" s="237"/>
      <c r="B950" s="238"/>
      <c r="C950" s="239"/>
      <c r="D950" s="240"/>
      <c r="E950" s="241"/>
      <c r="F950" s="242"/>
    </row>
    <row r="951" spans="1:60" x14ac:dyDescent="0.2">
      <c r="A951" s="237"/>
      <c r="B951" s="238"/>
      <c r="C951" s="239"/>
      <c r="D951" s="240"/>
      <c r="E951" s="241"/>
      <c r="F951" s="242"/>
    </row>
    <row r="952" spans="1:60" x14ac:dyDescent="0.2">
      <c r="A952" s="237"/>
      <c r="B952" s="238"/>
      <c r="C952" s="239"/>
      <c r="D952" s="240"/>
      <c r="E952" s="241"/>
      <c r="F952" s="242"/>
    </row>
    <row r="953" spans="1:60" x14ac:dyDescent="0.2">
      <c r="A953" s="237"/>
      <c r="B953" s="238"/>
      <c r="C953" s="239"/>
      <c r="D953" s="240"/>
      <c r="E953" s="241"/>
      <c r="F953" s="242"/>
    </row>
    <row r="954" spans="1:60" x14ac:dyDescent="0.2">
      <c r="A954" s="237"/>
      <c r="B954" s="238"/>
      <c r="C954" s="239"/>
      <c r="D954" s="240"/>
      <c r="E954" s="241"/>
      <c r="F954" s="242"/>
    </row>
    <row r="955" spans="1:60" x14ac:dyDescent="0.2">
      <c r="A955" s="237"/>
      <c r="B955" s="238"/>
      <c r="C955" s="239"/>
      <c r="D955" s="240"/>
      <c r="E955" s="241"/>
      <c r="F955" s="242"/>
    </row>
    <row r="956" spans="1:60" x14ac:dyDescent="0.2">
      <c r="A956" s="237"/>
      <c r="B956" s="238"/>
      <c r="C956" s="239"/>
      <c r="D956" s="240"/>
      <c r="E956" s="241"/>
      <c r="F956" s="242"/>
    </row>
    <row r="957" spans="1:60" x14ac:dyDescent="0.2">
      <c r="A957" s="237"/>
      <c r="B957" s="238"/>
      <c r="C957" s="239"/>
      <c r="D957" s="240"/>
      <c r="E957" s="241"/>
      <c r="F957" s="242"/>
    </row>
    <row r="958" spans="1:60" x14ac:dyDescent="0.2">
      <c r="A958" s="237"/>
      <c r="B958" s="238"/>
      <c r="C958" s="239"/>
      <c r="D958" s="240"/>
      <c r="E958" s="241"/>
      <c r="F958" s="242"/>
    </row>
    <row r="959" spans="1:60" x14ac:dyDescent="0.2">
      <c r="A959" s="237"/>
      <c r="B959" s="238"/>
      <c r="C959" s="239"/>
      <c r="D959" s="240"/>
      <c r="E959" s="241"/>
      <c r="F959" s="242"/>
    </row>
    <row r="960" spans="1:60" s="7" customFormat="1" ht="15" customHeight="1" x14ac:dyDescent="0.25">
      <c r="A960" s="1" t="s">
        <v>0</v>
      </c>
      <c r="B960" s="1"/>
      <c r="C960" s="1"/>
      <c r="D960" s="1"/>
      <c r="E960" s="1"/>
      <c r="F960" s="1"/>
      <c r="G960" s="155"/>
      <c r="H960" s="155"/>
      <c r="I960" s="155"/>
      <c r="J960" s="155"/>
      <c r="K960" s="155"/>
      <c r="L960" s="155"/>
      <c r="M960" s="155"/>
      <c r="N960" s="155"/>
      <c r="O960" s="155"/>
      <c r="P960" s="155"/>
      <c r="Q960" s="155"/>
      <c r="R960" s="155"/>
      <c r="S960" s="155"/>
      <c r="T960" s="155"/>
      <c r="U960" s="155"/>
      <c r="V960" s="155"/>
      <c r="W960" s="155"/>
      <c r="X960" s="155"/>
      <c r="Y960" s="155"/>
      <c r="Z960" s="155"/>
      <c r="AA960" s="155"/>
      <c r="AB960" s="155"/>
      <c r="AC960" s="155"/>
      <c r="AD960" s="155"/>
      <c r="AE960" s="155"/>
      <c r="AF960" s="155"/>
      <c r="AG960" s="155"/>
      <c r="AH960" s="155"/>
      <c r="AI960" s="155"/>
      <c r="AJ960" s="155"/>
      <c r="AK960" s="155"/>
      <c r="AL960" s="155"/>
      <c r="AM960" s="155"/>
      <c r="AN960" s="155"/>
      <c r="AO960" s="155"/>
      <c r="AP960" s="155"/>
      <c r="AQ960" s="155"/>
      <c r="AR960" s="155"/>
      <c r="AS960" s="155"/>
      <c r="AT960" s="155"/>
      <c r="AU960" s="155"/>
      <c r="AV960" s="155"/>
      <c r="AW960" s="155"/>
      <c r="AX960" s="155"/>
      <c r="AY960" s="155"/>
      <c r="AZ960" s="155"/>
      <c r="BA960" s="155"/>
      <c r="BB960" s="155"/>
      <c r="BC960" s="155"/>
      <c r="BD960" s="155"/>
      <c r="BE960" s="155"/>
      <c r="BF960" s="155"/>
      <c r="BG960" s="155"/>
      <c r="BH960" s="155"/>
    </row>
    <row r="961" spans="1:60" s="243" customFormat="1" ht="15" customHeight="1" x14ac:dyDescent="0.25">
      <c r="A961" s="1" t="s">
        <v>1</v>
      </c>
      <c r="B961" s="1"/>
      <c r="C961" s="1"/>
      <c r="D961" s="1"/>
      <c r="E961" s="1"/>
      <c r="F961" s="1"/>
      <c r="G961" s="155"/>
      <c r="H961" s="204"/>
      <c r="I961" s="204"/>
      <c r="J961" s="204"/>
      <c r="K961" s="204"/>
      <c r="L961" s="204"/>
      <c r="M961" s="204"/>
      <c r="N961" s="204"/>
      <c r="O961" s="204"/>
      <c r="P961" s="204"/>
      <c r="Q961" s="204"/>
      <c r="R961" s="204"/>
      <c r="S961" s="204"/>
      <c r="T961" s="204"/>
      <c r="U961" s="204"/>
      <c r="V961" s="204"/>
      <c r="W961" s="204"/>
      <c r="X961" s="204"/>
      <c r="Y961" s="204"/>
      <c r="Z961" s="204"/>
      <c r="AA961" s="204"/>
      <c r="AB961" s="204"/>
      <c r="AC961" s="204"/>
      <c r="AD961" s="204"/>
      <c r="AE961" s="204"/>
      <c r="AF961" s="204"/>
      <c r="AG961" s="204"/>
      <c r="AH961" s="204"/>
      <c r="AI961" s="204"/>
      <c r="AJ961" s="204"/>
      <c r="AK961" s="204"/>
      <c r="AL961" s="204"/>
      <c r="AM961" s="204"/>
      <c r="AN961" s="204"/>
      <c r="AO961" s="204"/>
      <c r="AP961" s="204"/>
      <c r="AQ961" s="204"/>
      <c r="AR961" s="204"/>
      <c r="AS961" s="204"/>
      <c r="AT961" s="204"/>
      <c r="AU961" s="204"/>
      <c r="AV961" s="204"/>
      <c r="AW961" s="204"/>
      <c r="AX961" s="204"/>
      <c r="AY961" s="204"/>
      <c r="AZ961" s="204"/>
      <c r="BA961" s="204"/>
      <c r="BB961" s="204"/>
      <c r="BC961" s="204"/>
      <c r="BD961" s="204"/>
      <c r="BE961" s="204"/>
      <c r="BF961" s="204"/>
      <c r="BG961" s="204"/>
      <c r="BH961" s="204"/>
    </row>
    <row r="962" spans="1:60" s="243" customFormat="1" ht="15" customHeight="1" x14ac:dyDescent="0.25">
      <c r="A962" s="4" t="s">
        <v>2</v>
      </c>
      <c r="B962" s="4"/>
      <c r="C962" s="4"/>
      <c r="D962" s="4"/>
      <c r="E962" s="4"/>
      <c r="F962" s="4"/>
      <c r="G962" s="155"/>
      <c r="H962" s="204"/>
      <c r="I962" s="204"/>
      <c r="J962" s="204"/>
      <c r="K962" s="204"/>
      <c r="L962" s="204"/>
      <c r="M962" s="204"/>
      <c r="N962" s="204"/>
      <c r="O962" s="204"/>
      <c r="P962" s="204"/>
      <c r="Q962" s="204"/>
      <c r="R962" s="204"/>
      <c r="S962" s="204"/>
      <c r="T962" s="204"/>
      <c r="U962" s="204"/>
      <c r="V962" s="204"/>
      <c r="W962" s="204"/>
      <c r="X962" s="204"/>
      <c r="Y962" s="204"/>
      <c r="Z962" s="204"/>
      <c r="AA962" s="204"/>
      <c r="AB962" s="204"/>
      <c r="AC962" s="204"/>
      <c r="AD962" s="204"/>
      <c r="AE962" s="204"/>
      <c r="AF962" s="204"/>
      <c r="AG962" s="204"/>
      <c r="AH962" s="204"/>
      <c r="AI962" s="204"/>
      <c r="AJ962" s="204"/>
      <c r="AK962" s="204"/>
      <c r="AL962" s="204"/>
      <c r="AM962" s="204"/>
      <c r="AN962" s="204"/>
      <c r="AO962" s="204"/>
      <c r="AP962" s="204"/>
      <c r="AQ962" s="204"/>
      <c r="AR962" s="204"/>
      <c r="AS962" s="204"/>
      <c r="AT962" s="204"/>
      <c r="AU962" s="204"/>
      <c r="AV962" s="204"/>
      <c r="AW962" s="204"/>
      <c r="AX962" s="204"/>
      <c r="AY962" s="204"/>
      <c r="AZ962" s="204"/>
      <c r="BA962" s="204"/>
      <c r="BB962" s="204"/>
      <c r="BC962" s="204"/>
      <c r="BD962" s="204"/>
      <c r="BE962" s="204"/>
      <c r="BF962" s="204"/>
      <c r="BG962" s="204"/>
      <c r="BH962" s="204"/>
    </row>
    <row r="963" spans="1:60" s="243" customFormat="1" ht="15" customHeight="1" x14ac:dyDescent="0.25">
      <c r="A963" s="4" t="s">
        <v>3</v>
      </c>
      <c r="B963" s="4"/>
      <c r="C963" s="4"/>
      <c r="D963" s="4"/>
      <c r="E963" s="4"/>
      <c r="F963" s="4"/>
      <c r="G963" s="155"/>
      <c r="H963" s="204"/>
      <c r="I963" s="204"/>
      <c r="J963" s="204"/>
      <c r="K963" s="204"/>
      <c r="L963" s="204"/>
      <c r="M963" s="204"/>
      <c r="N963" s="204"/>
      <c r="O963" s="204"/>
      <c r="P963" s="204"/>
      <c r="Q963" s="204"/>
      <c r="R963" s="204"/>
      <c r="S963" s="204"/>
      <c r="T963" s="204"/>
      <c r="U963" s="204"/>
      <c r="V963" s="204"/>
      <c r="W963" s="204"/>
      <c r="X963" s="204"/>
      <c r="Y963" s="204"/>
      <c r="Z963" s="204"/>
      <c r="AA963" s="204"/>
      <c r="AB963" s="204"/>
      <c r="AC963" s="204"/>
      <c r="AD963" s="204"/>
      <c r="AE963" s="204"/>
      <c r="AF963" s="204"/>
      <c r="AG963" s="204"/>
      <c r="AH963" s="204"/>
      <c r="AI963" s="204"/>
      <c r="AJ963" s="204"/>
      <c r="AK963" s="204"/>
      <c r="AL963" s="204"/>
      <c r="AM963" s="204"/>
      <c r="AN963" s="204"/>
      <c r="AO963" s="204"/>
      <c r="AP963" s="204"/>
      <c r="AQ963" s="204"/>
      <c r="AR963" s="204"/>
      <c r="AS963" s="204"/>
      <c r="AT963" s="204"/>
      <c r="AU963" s="204"/>
      <c r="AV963" s="204"/>
      <c r="AW963" s="204"/>
      <c r="AX963" s="204"/>
      <c r="AY963" s="204"/>
      <c r="AZ963" s="204"/>
      <c r="BA963" s="204"/>
      <c r="BB963" s="204"/>
      <c r="BC963" s="204"/>
      <c r="BD963" s="204"/>
      <c r="BE963" s="204"/>
      <c r="BF963" s="204"/>
      <c r="BG963" s="204"/>
      <c r="BH963" s="204"/>
    </row>
    <row r="964" spans="1:60" s="243" customFormat="1" ht="15" customHeight="1" x14ac:dyDescent="0.25">
      <c r="A964" s="205"/>
      <c r="B964" s="206"/>
      <c r="C964" s="207"/>
      <c r="D964" s="208"/>
      <c r="E964" s="209"/>
      <c r="F964" s="210"/>
      <c r="G964" s="155"/>
      <c r="H964" s="204"/>
      <c r="I964" s="204"/>
      <c r="J964" s="204"/>
      <c r="K964" s="204"/>
      <c r="L964" s="204"/>
      <c r="M964" s="204"/>
      <c r="N964" s="204"/>
      <c r="O964" s="204"/>
      <c r="P964" s="204"/>
      <c r="Q964" s="204"/>
      <c r="R964" s="204"/>
      <c r="S964" s="204"/>
      <c r="T964" s="204"/>
      <c r="U964" s="204"/>
      <c r="V964" s="204"/>
      <c r="W964" s="204"/>
      <c r="X964" s="204"/>
      <c r="Y964" s="204"/>
      <c r="Z964" s="204"/>
      <c r="AA964" s="204"/>
      <c r="AB964" s="204"/>
      <c r="AC964" s="204"/>
      <c r="AD964" s="204"/>
      <c r="AE964" s="204"/>
      <c r="AF964" s="204"/>
      <c r="AG964" s="204"/>
      <c r="AH964" s="204"/>
      <c r="AI964" s="204"/>
      <c r="AJ964" s="204"/>
      <c r="AK964" s="204"/>
      <c r="AL964" s="204"/>
      <c r="AM964" s="204"/>
      <c r="AN964" s="204"/>
      <c r="AO964" s="204"/>
      <c r="AP964" s="204"/>
      <c r="AQ964" s="204"/>
      <c r="AR964" s="204"/>
      <c r="AS964" s="204"/>
      <c r="AT964" s="204"/>
      <c r="AU964" s="204"/>
      <c r="AV964" s="204"/>
      <c r="AW964" s="204"/>
      <c r="AX964" s="204"/>
      <c r="AY964" s="204"/>
      <c r="AZ964" s="204"/>
      <c r="BA964" s="204"/>
      <c r="BB964" s="204"/>
      <c r="BC964" s="204"/>
      <c r="BD964" s="204"/>
      <c r="BE964" s="204"/>
      <c r="BF964" s="204"/>
      <c r="BG964" s="204"/>
      <c r="BH964" s="204"/>
    </row>
    <row r="965" spans="1:60" s="211" customFormat="1" ht="33" customHeight="1" x14ac:dyDescent="0.2">
      <c r="A965" s="104" t="s">
        <v>901</v>
      </c>
      <c r="B965" s="104"/>
      <c r="C965" s="104"/>
      <c r="D965" s="104"/>
      <c r="E965" s="104"/>
      <c r="F965" s="104"/>
      <c r="G965" s="2"/>
      <c r="H965" s="123"/>
      <c r="I965" s="123"/>
      <c r="J965" s="123"/>
      <c r="K965" s="123"/>
      <c r="L965" s="123"/>
      <c r="M965" s="123"/>
      <c r="N965" s="123"/>
      <c r="O965" s="123"/>
      <c r="P965" s="123"/>
      <c r="Q965" s="123"/>
      <c r="R965" s="123"/>
      <c r="S965" s="123"/>
      <c r="T965" s="123"/>
      <c r="U965" s="123"/>
      <c r="V965" s="123"/>
      <c r="W965" s="123"/>
      <c r="X965" s="123"/>
      <c r="Y965" s="123"/>
      <c r="Z965" s="123"/>
      <c r="AA965" s="123"/>
      <c r="AB965" s="123"/>
      <c r="AC965" s="123"/>
      <c r="AD965" s="123"/>
      <c r="AE965" s="123"/>
      <c r="AF965" s="123"/>
      <c r="AG965" s="123"/>
      <c r="AH965" s="123"/>
      <c r="AI965" s="123"/>
      <c r="AJ965" s="123"/>
      <c r="AK965" s="123"/>
      <c r="AL965" s="123"/>
      <c r="AM965" s="123"/>
      <c r="AN965" s="123"/>
      <c r="AO965" s="123"/>
      <c r="AP965" s="123"/>
      <c r="AQ965" s="123"/>
      <c r="AR965" s="123"/>
      <c r="AS965" s="123"/>
      <c r="AT965" s="123"/>
      <c r="AU965" s="123"/>
      <c r="AV965" s="123"/>
      <c r="AW965" s="123"/>
      <c r="AX965" s="123"/>
      <c r="AY965" s="123"/>
      <c r="AZ965" s="123"/>
      <c r="BA965" s="123"/>
      <c r="BB965" s="123"/>
      <c r="BC965" s="123"/>
      <c r="BD965" s="123"/>
      <c r="BE965" s="123"/>
      <c r="BF965" s="123"/>
      <c r="BG965" s="123"/>
      <c r="BH965" s="123"/>
    </row>
    <row r="966" spans="1:60" s="211" customFormat="1" ht="30" customHeight="1" x14ac:dyDescent="0.2">
      <c r="A966" s="104" t="s">
        <v>5</v>
      </c>
      <c r="B966" s="104"/>
      <c r="C966" s="104"/>
      <c r="D966" s="104"/>
      <c r="E966" s="104"/>
      <c r="F966" s="105">
        <v>155014.23000000001</v>
      </c>
      <c r="G966" s="2"/>
      <c r="H966" s="123"/>
      <c r="I966" s="123"/>
      <c r="J966" s="123"/>
      <c r="K966" s="123"/>
      <c r="L966" s="123"/>
      <c r="M966" s="123"/>
      <c r="N966" s="123"/>
      <c r="O966" s="123"/>
      <c r="P966" s="123"/>
      <c r="Q966" s="123"/>
      <c r="R966" s="123"/>
      <c r="S966" s="123"/>
      <c r="T966" s="123"/>
      <c r="U966" s="123"/>
      <c r="V966" s="123"/>
      <c r="W966" s="123"/>
      <c r="X966" s="123"/>
      <c r="Y966" s="123"/>
      <c r="Z966" s="123"/>
      <c r="AA966" s="123"/>
      <c r="AB966" s="123"/>
      <c r="AC966" s="123"/>
      <c r="AD966" s="123"/>
      <c r="AE966" s="123"/>
      <c r="AF966" s="123"/>
      <c r="AG966" s="123"/>
      <c r="AH966" s="123"/>
      <c r="AI966" s="123"/>
      <c r="AJ966" s="123"/>
      <c r="AK966" s="123"/>
      <c r="AL966" s="123"/>
      <c r="AM966" s="123"/>
      <c r="AN966" s="123"/>
      <c r="AO966" s="123"/>
      <c r="AP966" s="123"/>
      <c r="AQ966" s="123"/>
      <c r="AR966" s="123"/>
      <c r="AS966" s="123"/>
      <c r="AT966" s="123"/>
      <c r="AU966" s="123"/>
      <c r="AV966" s="123"/>
      <c r="AW966" s="123"/>
      <c r="AX966" s="123"/>
      <c r="AY966" s="123"/>
      <c r="AZ966" s="123"/>
      <c r="BA966" s="123"/>
      <c r="BB966" s="123"/>
      <c r="BC966" s="123"/>
      <c r="BD966" s="123"/>
      <c r="BE966" s="123"/>
      <c r="BF966" s="123"/>
      <c r="BG966" s="123"/>
      <c r="BH966" s="123"/>
    </row>
    <row r="967" spans="1:60" s="211" customFormat="1" ht="12" customHeight="1" x14ac:dyDescent="0.2">
      <c r="A967" s="16" t="s">
        <v>6</v>
      </c>
      <c r="B967" s="16" t="s">
        <v>842</v>
      </c>
      <c r="C967" s="16" t="s">
        <v>716</v>
      </c>
      <c r="D967" s="16" t="s">
        <v>9</v>
      </c>
      <c r="E967" s="16" t="s">
        <v>10</v>
      </c>
      <c r="F967" s="16" t="s">
        <v>717</v>
      </c>
      <c r="G967" s="2"/>
      <c r="H967" s="123"/>
      <c r="I967" s="123"/>
      <c r="J967" s="123"/>
      <c r="K967" s="123"/>
      <c r="L967" s="123"/>
      <c r="M967" s="123"/>
      <c r="N967" s="123"/>
      <c r="O967" s="123"/>
      <c r="P967" s="123"/>
      <c r="Q967" s="123"/>
      <c r="R967" s="123"/>
      <c r="S967" s="123"/>
      <c r="T967" s="123"/>
      <c r="U967" s="123"/>
      <c r="V967" s="123"/>
      <c r="W967" s="123"/>
      <c r="X967" s="123"/>
      <c r="Y967" s="123"/>
      <c r="Z967" s="123"/>
      <c r="AA967" s="123"/>
      <c r="AB967" s="123"/>
      <c r="AC967" s="123"/>
      <c r="AD967" s="123"/>
      <c r="AE967" s="123"/>
      <c r="AF967" s="123"/>
      <c r="AG967" s="123"/>
      <c r="AH967" s="123"/>
      <c r="AI967" s="123"/>
      <c r="AJ967" s="123"/>
      <c r="AK967" s="123"/>
      <c r="AL967" s="123"/>
      <c r="AM967" s="123"/>
      <c r="AN967" s="123"/>
      <c r="AO967" s="123"/>
      <c r="AP967" s="123"/>
      <c r="AQ967" s="123"/>
      <c r="AR967" s="123"/>
      <c r="AS967" s="123"/>
      <c r="AT967" s="123"/>
      <c r="AU967" s="123"/>
      <c r="AV967" s="123"/>
      <c r="AW967" s="123"/>
      <c r="AX967" s="123"/>
      <c r="AY967" s="123"/>
      <c r="AZ967" s="123"/>
      <c r="BA967" s="123"/>
      <c r="BB967" s="123"/>
      <c r="BC967" s="123"/>
      <c r="BD967" s="123"/>
      <c r="BE967" s="123"/>
      <c r="BF967" s="123"/>
      <c r="BG967" s="123"/>
      <c r="BH967" s="123"/>
    </row>
    <row r="968" spans="1:60" s="211" customFormat="1" ht="15" customHeight="1" x14ac:dyDescent="0.2">
      <c r="A968" s="149"/>
      <c r="B968" s="18"/>
      <c r="C968" s="19" t="s">
        <v>867</v>
      </c>
      <c r="D968" s="244">
        <v>3062746.96</v>
      </c>
      <c r="E968" s="20"/>
      <c r="F968" s="21">
        <f>F966+D968</f>
        <v>3217761.19</v>
      </c>
      <c r="G968" s="2"/>
      <c r="H968" s="123"/>
      <c r="I968" s="123"/>
      <c r="J968" s="123"/>
      <c r="K968" s="123"/>
      <c r="L968" s="123"/>
      <c r="M968" s="123"/>
      <c r="N968" s="123"/>
      <c r="O968" s="123"/>
      <c r="P968" s="123"/>
      <c r="Q968" s="123"/>
      <c r="R968" s="123"/>
      <c r="S968" s="123"/>
      <c r="T968" s="123"/>
      <c r="U968" s="123"/>
      <c r="V968" s="123"/>
      <c r="W968" s="123"/>
      <c r="X968" s="123"/>
      <c r="Y968" s="123"/>
      <c r="Z968" s="123"/>
      <c r="AA968" s="123"/>
      <c r="AB968" s="123"/>
      <c r="AC968" s="123"/>
      <c r="AD968" s="123"/>
      <c r="AE968" s="123"/>
      <c r="AF968" s="123"/>
      <c r="AG968" s="123"/>
      <c r="AH968" s="123"/>
      <c r="AI968" s="123"/>
      <c r="AJ968" s="123"/>
      <c r="AK968" s="123"/>
      <c r="AL968" s="123"/>
      <c r="AM968" s="123"/>
      <c r="AN968" s="123"/>
      <c r="AO968" s="123"/>
      <c r="AP968" s="123"/>
      <c r="AQ968" s="123"/>
      <c r="AR968" s="123"/>
      <c r="AS968" s="123"/>
      <c r="AT968" s="123"/>
      <c r="AU968" s="123"/>
      <c r="AV968" s="123"/>
      <c r="AW968" s="123"/>
      <c r="AX968" s="123"/>
      <c r="AY968" s="123"/>
      <c r="AZ968" s="123"/>
      <c r="BA968" s="123"/>
      <c r="BB968" s="123"/>
      <c r="BC968" s="123"/>
      <c r="BD968" s="123"/>
      <c r="BE968" s="123"/>
      <c r="BF968" s="123"/>
      <c r="BG968" s="123"/>
      <c r="BH968" s="123"/>
    </row>
    <row r="969" spans="1:60" s="211" customFormat="1" ht="15" customHeight="1" x14ac:dyDescent="0.2">
      <c r="A969" s="149"/>
      <c r="B969" s="18"/>
      <c r="C969" s="19" t="s">
        <v>902</v>
      </c>
      <c r="D969" s="20"/>
      <c r="E969" s="20"/>
      <c r="F969" s="21">
        <f>F968+D969</f>
        <v>3217761.19</v>
      </c>
      <c r="G969" s="2"/>
      <c r="H969" s="123"/>
      <c r="I969" s="123"/>
      <c r="J969" s="123"/>
      <c r="K969" s="123"/>
      <c r="L969" s="123"/>
      <c r="M969" s="123"/>
      <c r="N969" s="123"/>
      <c r="O969" s="123"/>
      <c r="P969" s="123"/>
      <c r="Q969" s="123"/>
      <c r="R969" s="123"/>
      <c r="S969" s="123"/>
      <c r="T969" s="123"/>
      <c r="U969" s="123"/>
      <c r="V969" s="123"/>
      <c r="W969" s="123"/>
      <c r="X969" s="123"/>
      <c r="Y969" s="123"/>
      <c r="Z969" s="123"/>
      <c r="AA969" s="123"/>
      <c r="AB969" s="123"/>
      <c r="AC969" s="123"/>
      <c r="AD969" s="123"/>
      <c r="AE969" s="123"/>
      <c r="AF969" s="123"/>
      <c r="AG969" s="123"/>
      <c r="AH969" s="123"/>
      <c r="AI969" s="123"/>
      <c r="AJ969" s="123"/>
      <c r="AK969" s="123"/>
      <c r="AL969" s="123"/>
      <c r="AM969" s="123"/>
      <c r="AN969" s="123"/>
      <c r="AO969" s="123"/>
      <c r="AP969" s="123"/>
      <c r="AQ969" s="123"/>
      <c r="AR969" s="123"/>
      <c r="AS969" s="123"/>
      <c r="AT969" s="123"/>
      <c r="AU969" s="123"/>
      <c r="AV969" s="123"/>
      <c r="AW969" s="123"/>
      <c r="AX969" s="123"/>
      <c r="AY969" s="123"/>
      <c r="AZ969" s="123"/>
      <c r="BA969" s="123"/>
      <c r="BB969" s="123"/>
      <c r="BC969" s="123"/>
      <c r="BD969" s="123"/>
      <c r="BE969" s="123"/>
      <c r="BF969" s="123"/>
      <c r="BG969" s="123"/>
      <c r="BH969" s="123"/>
    </row>
    <row r="970" spans="1:60" s="211" customFormat="1" ht="15" customHeight="1" x14ac:dyDescent="0.2">
      <c r="A970" s="149"/>
      <c r="B970" s="18"/>
      <c r="C970" s="19" t="s">
        <v>903</v>
      </c>
      <c r="D970" s="26"/>
      <c r="E970" s="168"/>
      <c r="F970" s="21">
        <f>F969</f>
        <v>3217761.19</v>
      </c>
      <c r="G970" s="2"/>
      <c r="H970" s="123"/>
      <c r="I970" s="123"/>
      <c r="J970" s="123"/>
      <c r="K970" s="123"/>
      <c r="L970" s="123"/>
      <c r="M970" s="123"/>
      <c r="N970" s="123"/>
      <c r="O970" s="123"/>
      <c r="P970" s="123"/>
      <c r="Q970" s="123"/>
      <c r="R970" s="123"/>
      <c r="S970" s="123"/>
      <c r="T970" s="123"/>
      <c r="U970" s="123"/>
      <c r="V970" s="123"/>
      <c r="W970" s="123"/>
      <c r="X970" s="123"/>
      <c r="Y970" s="123"/>
      <c r="Z970" s="123"/>
      <c r="AA970" s="123"/>
      <c r="AB970" s="123"/>
      <c r="AC970" s="123"/>
      <c r="AD970" s="123"/>
      <c r="AE970" s="123"/>
      <c r="AF970" s="123"/>
      <c r="AG970" s="123"/>
      <c r="AH970" s="123"/>
      <c r="AI970" s="123"/>
      <c r="AJ970" s="123"/>
      <c r="AK970" s="123"/>
      <c r="AL970" s="123"/>
      <c r="AM970" s="123"/>
      <c r="AN970" s="123"/>
      <c r="AO970" s="123"/>
      <c r="AP970" s="123"/>
      <c r="AQ970" s="123"/>
      <c r="AR970" s="123"/>
      <c r="AS970" s="123"/>
      <c r="AT970" s="123"/>
      <c r="AU970" s="123"/>
      <c r="AV970" s="123"/>
      <c r="AW970" s="123"/>
      <c r="AX970" s="123"/>
      <c r="AY970" s="123"/>
      <c r="AZ970" s="123"/>
      <c r="BA970" s="123"/>
      <c r="BB970" s="123"/>
      <c r="BC970" s="123"/>
      <c r="BD970" s="123"/>
      <c r="BE970" s="123"/>
      <c r="BF970" s="123"/>
      <c r="BG970" s="123"/>
      <c r="BH970" s="123"/>
    </row>
    <row r="971" spans="1:60" s="211" customFormat="1" ht="15" customHeight="1" x14ac:dyDescent="0.2">
      <c r="A971" s="149"/>
      <c r="B971" s="18"/>
      <c r="C971" s="19" t="s">
        <v>904</v>
      </c>
      <c r="D971" s="26"/>
      <c r="E971" s="168">
        <v>457.92</v>
      </c>
      <c r="F971" s="21">
        <f>F970-E971</f>
        <v>3217303.27</v>
      </c>
      <c r="G971" s="2"/>
      <c r="H971" s="123"/>
      <c r="I971" s="123"/>
      <c r="J971" s="123"/>
      <c r="K971" s="123"/>
      <c r="L971" s="123"/>
      <c r="M971" s="123"/>
      <c r="N971" s="123"/>
      <c r="O971" s="123"/>
      <c r="P971" s="123"/>
      <c r="Q971" s="123"/>
      <c r="R971" s="123"/>
      <c r="S971" s="123"/>
      <c r="T971" s="123"/>
      <c r="U971" s="123"/>
      <c r="V971" s="123"/>
      <c r="W971" s="123"/>
      <c r="X971" s="123"/>
      <c r="Y971" s="123"/>
      <c r="Z971" s="123"/>
      <c r="AA971" s="123"/>
      <c r="AB971" s="123"/>
      <c r="AC971" s="123"/>
      <c r="AD971" s="123"/>
      <c r="AE971" s="123"/>
      <c r="AF971" s="123"/>
      <c r="AG971" s="123"/>
      <c r="AH971" s="123"/>
      <c r="AI971" s="123"/>
      <c r="AJ971" s="123"/>
      <c r="AK971" s="123"/>
      <c r="AL971" s="123"/>
      <c r="AM971" s="123"/>
      <c r="AN971" s="123"/>
      <c r="AO971" s="123"/>
      <c r="AP971" s="123"/>
      <c r="AQ971" s="123"/>
      <c r="AR971" s="123"/>
      <c r="AS971" s="123"/>
      <c r="AT971" s="123"/>
      <c r="AU971" s="123"/>
      <c r="AV971" s="123"/>
      <c r="AW971" s="123"/>
      <c r="AX971" s="123"/>
      <c r="AY971" s="123"/>
      <c r="AZ971" s="123"/>
      <c r="BA971" s="123"/>
      <c r="BB971" s="123"/>
      <c r="BC971" s="123"/>
      <c r="BD971" s="123"/>
      <c r="BE971" s="123"/>
      <c r="BF971" s="123"/>
      <c r="BG971" s="123"/>
      <c r="BH971" s="123"/>
    </row>
    <row r="972" spans="1:60" s="211" customFormat="1" ht="15" customHeight="1" x14ac:dyDescent="0.2">
      <c r="A972" s="149"/>
      <c r="B972" s="18"/>
      <c r="C972" s="28" t="s">
        <v>18</v>
      </c>
      <c r="D972" s="26"/>
      <c r="E972" s="168">
        <v>4630.33</v>
      </c>
      <c r="F972" s="21">
        <f t="shared" ref="F972:F1024" si="14">F971-E972</f>
        <v>3212672.94</v>
      </c>
      <c r="G972" s="2"/>
      <c r="H972" s="123"/>
      <c r="I972" s="123"/>
      <c r="J972" s="123"/>
      <c r="K972" s="123"/>
      <c r="L972" s="123"/>
      <c r="M972" s="123"/>
      <c r="N972" s="123"/>
      <c r="O972" s="123"/>
      <c r="P972" s="123"/>
      <c r="Q972" s="123"/>
      <c r="R972" s="123"/>
      <c r="S972" s="123"/>
      <c r="T972" s="123"/>
      <c r="U972" s="123"/>
      <c r="V972" s="123"/>
      <c r="W972" s="123"/>
      <c r="X972" s="123"/>
      <c r="Y972" s="123"/>
      <c r="Z972" s="123"/>
      <c r="AA972" s="123"/>
      <c r="AB972" s="123"/>
      <c r="AC972" s="123"/>
      <c r="AD972" s="123"/>
      <c r="AE972" s="123"/>
      <c r="AF972" s="123"/>
      <c r="AG972" s="123"/>
      <c r="AH972" s="123"/>
      <c r="AI972" s="123"/>
      <c r="AJ972" s="123"/>
      <c r="AK972" s="123"/>
      <c r="AL972" s="123"/>
      <c r="AM972" s="123"/>
      <c r="AN972" s="123"/>
      <c r="AO972" s="123"/>
      <c r="AP972" s="123"/>
      <c r="AQ972" s="123"/>
      <c r="AR972" s="123"/>
      <c r="AS972" s="123"/>
      <c r="AT972" s="123"/>
      <c r="AU972" s="123"/>
      <c r="AV972" s="123"/>
      <c r="AW972" s="123"/>
      <c r="AX972" s="123"/>
      <c r="AY972" s="123"/>
      <c r="AZ972" s="123"/>
      <c r="BA972" s="123"/>
      <c r="BB972" s="123"/>
      <c r="BC972" s="123"/>
      <c r="BD972" s="123"/>
      <c r="BE972" s="123"/>
      <c r="BF972" s="123"/>
      <c r="BG972" s="123"/>
      <c r="BH972" s="123"/>
    </row>
    <row r="973" spans="1:60" s="211" customFormat="1" ht="15" customHeight="1" x14ac:dyDescent="0.2">
      <c r="A973" s="149"/>
      <c r="B973" s="18"/>
      <c r="C973" s="19" t="s">
        <v>20</v>
      </c>
      <c r="D973" s="26"/>
      <c r="E973" s="168">
        <v>1000</v>
      </c>
      <c r="F973" s="21">
        <f t="shared" si="14"/>
        <v>3211672.94</v>
      </c>
      <c r="G973" s="2"/>
      <c r="H973" s="123"/>
      <c r="I973" s="123"/>
      <c r="J973" s="123"/>
      <c r="K973" s="123"/>
      <c r="L973" s="123"/>
      <c r="M973" s="123"/>
      <c r="N973" s="123"/>
      <c r="O973" s="123"/>
      <c r="P973" s="123"/>
      <c r="Q973" s="123"/>
      <c r="R973" s="123"/>
      <c r="S973" s="123"/>
      <c r="T973" s="123"/>
      <c r="U973" s="123"/>
      <c r="V973" s="123"/>
      <c r="W973" s="123"/>
      <c r="X973" s="123"/>
      <c r="Y973" s="123"/>
      <c r="Z973" s="123"/>
      <c r="AA973" s="123"/>
      <c r="AB973" s="123"/>
      <c r="AC973" s="123"/>
      <c r="AD973" s="123"/>
      <c r="AE973" s="123"/>
      <c r="AF973" s="123"/>
      <c r="AG973" s="123"/>
      <c r="AH973" s="123"/>
      <c r="AI973" s="123"/>
      <c r="AJ973" s="123"/>
      <c r="AK973" s="123"/>
      <c r="AL973" s="123"/>
      <c r="AM973" s="123"/>
      <c r="AN973" s="123"/>
      <c r="AO973" s="123"/>
      <c r="AP973" s="123"/>
      <c r="AQ973" s="123"/>
      <c r="AR973" s="123"/>
      <c r="AS973" s="123"/>
      <c r="AT973" s="123"/>
      <c r="AU973" s="123"/>
      <c r="AV973" s="123"/>
      <c r="AW973" s="123"/>
      <c r="AX973" s="123"/>
      <c r="AY973" s="123"/>
      <c r="AZ973" s="123"/>
      <c r="BA973" s="123"/>
      <c r="BB973" s="123"/>
      <c r="BC973" s="123"/>
      <c r="BD973" s="123"/>
      <c r="BE973" s="123"/>
      <c r="BF973" s="123"/>
      <c r="BG973" s="123"/>
      <c r="BH973" s="123"/>
    </row>
    <row r="974" spans="1:60" ht="15" customHeight="1" x14ac:dyDescent="0.2">
      <c r="A974" s="17"/>
      <c r="B974" s="118"/>
      <c r="C974" s="19" t="s">
        <v>22</v>
      </c>
      <c r="D974" s="26"/>
      <c r="E974" s="113">
        <v>175</v>
      </c>
      <c r="F974" s="21">
        <f t="shared" si="14"/>
        <v>3211497.94</v>
      </c>
    </row>
    <row r="975" spans="1:60" ht="33" customHeight="1" x14ac:dyDescent="0.2">
      <c r="A975" s="245">
        <v>44501</v>
      </c>
      <c r="B975" s="246" t="s">
        <v>905</v>
      </c>
      <c r="C975" s="247" t="s">
        <v>906</v>
      </c>
      <c r="D975" s="248"/>
      <c r="E975" s="249">
        <v>6994</v>
      </c>
      <c r="F975" s="21">
        <f t="shared" si="14"/>
        <v>3204503.94</v>
      </c>
    </row>
    <row r="976" spans="1:60" ht="32.25" customHeight="1" x14ac:dyDescent="0.2">
      <c r="A976" s="245">
        <v>44501</v>
      </c>
      <c r="B976" s="246" t="s">
        <v>907</v>
      </c>
      <c r="C976" s="247" t="s">
        <v>908</v>
      </c>
      <c r="D976" s="248"/>
      <c r="E976" s="249">
        <v>6994</v>
      </c>
      <c r="F976" s="21">
        <f t="shared" si="14"/>
        <v>3197509.94</v>
      </c>
    </row>
    <row r="977" spans="1:60" ht="38.25" customHeight="1" x14ac:dyDescent="0.2">
      <c r="A977" s="245">
        <v>44501</v>
      </c>
      <c r="B977" s="246" t="s">
        <v>909</v>
      </c>
      <c r="C977" s="247" t="s">
        <v>910</v>
      </c>
      <c r="D977" s="250"/>
      <c r="E977" s="249">
        <v>6294.6</v>
      </c>
      <c r="F977" s="21">
        <f t="shared" si="14"/>
        <v>3191215.34</v>
      </c>
    </row>
    <row r="978" spans="1:60" ht="33" customHeight="1" x14ac:dyDescent="0.2">
      <c r="A978" s="245">
        <v>44501</v>
      </c>
      <c r="B978" s="246" t="s">
        <v>911</v>
      </c>
      <c r="C978" s="247" t="s">
        <v>912</v>
      </c>
      <c r="D978" s="251"/>
      <c r="E978" s="249">
        <v>68400</v>
      </c>
      <c r="F978" s="21">
        <f t="shared" si="14"/>
        <v>3122815.34</v>
      </c>
    </row>
    <row r="979" spans="1:60" ht="28.5" customHeight="1" x14ac:dyDescent="0.2">
      <c r="A979" s="245">
        <v>44501</v>
      </c>
      <c r="B979" s="246" t="s">
        <v>913</v>
      </c>
      <c r="C979" s="247" t="s">
        <v>914</v>
      </c>
      <c r="D979" s="251"/>
      <c r="E979" s="252">
        <v>73800</v>
      </c>
      <c r="F979" s="21">
        <f t="shared" si="14"/>
        <v>3049015.34</v>
      </c>
    </row>
    <row r="980" spans="1:60" ht="33" customHeight="1" x14ac:dyDescent="0.2">
      <c r="A980" s="245">
        <v>44501</v>
      </c>
      <c r="B980" s="246" t="s">
        <v>915</v>
      </c>
      <c r="C980" s="247" t="s">
        <v>916</v>
      </c>
      <c r="D980" s="251"/>
      <c r="E980" s="252">
        <v>31204</v>
      </c>
      <c r="F980" s="21">
        <f t="shared" si="14"/>
        <v>3017811.34</v>
      </c>
    </row>
    <row r="981" spans="1:60" s="254" customFormat="1" ht="44.25" customHeight="1" x14ac:dyDescent="0.2">
      <c r="A981" s="245">
        <v>44501</v>
      </c>
      <c r="B981" s="246" t="s">
        <v>917</v>
      </c>
      <c r="C981" s="247" t="s">
        <v>918</v>
      </c>
      <c r="D981" s="251"/>
      <c r="E981" s="252">
        <v>91460</v>
      </c>
      <c r="F981" s="21">
        <f t="shared" si="14"/>
        <v>2926351.34</v>
      </c>
      <c r="G981" s="253"/>
      <c r="H981" s="138"/>
      <c r="I981" s="138"/>
      <c r="J981" s="138"/>
      <c r="K981" s="138"/>
      <c r="L981" s="138"/>
      <c r="M981" s="138"/>
      <c r="N981" s="138"/>
      <c r="O981" s="138"/>
      <c r="P981" s="138"/>
      <c r="Q981" s="138"/>
      <c r="R981" s="138"/>
      <c r="S981" s="138"/>
      <c r="T981" s="138"/>
      <c r="U981" s="138"/>
      <c r="V981" s="138"/>
      <c r="W981" s="138"/>
      <c r="X981" s="138"/>
      <c r="Y981" s="138"/>
      <c r="Z981" s="138"/>
      <c r="AA981" s="138"/>
      <c r="AB981" s="138"/>
      <c r="AC981" s="138"/>
      <c r="AD981" s="138"/>
      <c r="AE981" s="138"/>
      <c r="AF981" s="138"/>
      <c r="AG981" s="138"/>
      <c r="AH981" s="138"/>
      <c r="AI981" s="138"/>
      <c r="AJ981" s="138"/>
      <c r="AK981" s="138"/>
      <c r="AL981" s="138"/>
      <c r="AM981" s="138"/>
      <c r="AN981" s="138"/>
      <c r="AO981" s="138"/>
      <c r="AP981" s="138"/>
      <c r="AQ981" s="138"/>
      <c r="AR981" s="138"/>
      <c r="AS981" s="138"/>
      <c r="AT981" s="138"/>
      <c r="AU981" s="138"/>
      <c r="AV981" s="138"/>
      <c r="AW981" s="138"/>
      <c r="AX981" s="138"/>
      <c r="AY981" s="138"/>
      <c r="AZ981" s="138"/>
      <c r="BA981" s="138"/>
      <c r="BB981" s="138"/>
      <c r="BC981" s="138"/>
      <c r="BD981" s="138"/>
      <c r="BE981" s="138"/>
      <c r="BF981" s="138"/>
      <c r="BG981" s="138"/>
      <c r="BH981" s="138"/>
    </row>
    <row r="982" spans="1:60" ht="32.25" customHeight="1" x14ac:dyDescent="0.2">
      <c r="A982" s="245">
        <v>44501</v>
      </c>
      <c r="B982" s="246" t="s">
        <v>919</v>
      </c>
      <c r="C982" s="247" t="s">
        <v>920</v>
      </c>
      <c r="D982" s="251"/>
      <c r="E982" s="252">
        <v>15073.05</v>
      </c>
      <c r="F982" s="21">
        <f t="shared" si="14"/>
        <v>2911278.29</v>
      </c>
    </row>
    <row r="983" spans="1:60" ht="42" customHeight="1" x14ac:dyDescent="0.2">
      <c r="A983" s="245">
        <v>44501</v>
      </c>
      <c r="B983" s="246" t="s">
        <v>921</v>
      </c>
      <c r="C983" s="247" t="s">
        <v>922</v>
      </c>
      <c r="D983" s="251"/>
      <c r="E983" s="252">
        <v>35340.75</v>
      </c>
      <c r="F983" s="21">
        <f t="shared" si="14"/>
        <v>2875937.54</v>
      </c>
    </row>
    <row r="984" spans="1:60" ht="39.75" customHeight="1" x14ac:dyDescent="0.2">
      <c r="A984" s="245">
        <v>44501</v>
      </c>
      <c r="B984" s="246" t="s">
        <v>923</v>
      </c>
      <c r="C984" s="247" t="s">
        <v>924</v>
      </c>
      <c r="D984" s="251"/>
      <c r="E984" s="252">
        <v>271143.5</v>
      </c>
      <c r="F984" s="21">
        <f t="shared" si="14"/>
        <v>2604794.04</v>
      </c>
    </row>
    <row r="985" spans="1:60" ht="34.5" customHeight="1" x14ac:dyDescent="0.2">
      <c r="A985" s="245">
        <v>44501</v>
      </c>
      <c r="B985" s="246" t="s">
        <v>925</v>
      </c>
      <c r="C985" s="247" t="s">
        <v>926</v>
      </c>
      <c r="D985" s="251"/>
      <c r="E985" s="252">
        <v>341170.47</v>
      </c>
      <c r="F985" s="21">
        <f t="shared" si="14"/>
        <v>2263623.5700000003</v>
      </c>
    </row>
    <row r="986" spans="1:60" ht="32.25" customHeight="1" x14ac:dyDescent="0.2">
      <c r="A986" s="245">
        <v>44501</v>
      </c>
      <c r="B986" s="246" t="s">
        <v>927</v>
      </c>
      <c r="C986" s="247" t="s">
        <v>928</v>
      </c>
      <c r="D986" s="251"/>
      <c r="E986" s="252">
        <v>20340</v>
      </c>
      <c r="F986" s="21">
        <f t="shared" si="14"/>
        <v>2243283.5700000003</v>
      </c>
    </row>
    <row r="987" spans="1:60" ht="32.25" customHeight="1" x14ac:dyDescent="0.2">
      <c r="A987" s="245">
        <v>44501</v>
      </c>
      <c r="B987" s="246" t="s">
        <v>929</v>
      </c>
      <c r="C987" s="247" t="s">
        <v>930</v>
      </c>
      <c r="D987" s="251"/>
      <c r="E987" s="252">
        <v>59610.400000000001</v>
      </c>
      <c r="F987" s="21">
        <f t="shared" si="14"/>
        <v>2183673.1700000004</v>
      </c>
    </row>
    <row r="988" spans="1:60" ht="32.25" customHeight="1" x14ac:dyDescent="0.2">
      <c r="A988" s="245">
        <v>44501</v>
      </c>
      <c r="B988" s="246" t="s">
        <v>931</v>
      </c>
      <c r="C988" s="247" t="s">
        <v>932</v>
      </c>
      <c r="D988" s="251"/>
      <c r="E988" s="252">
        <v>105824.6</v>
      </c>
      <c r="F988" s="21">
        <f t="shared" si="14"/>
        <v>2077848.5700000003</v>
      </c>
    </row>
    <row r="989" spans="1:60" ht="43.5" customHeight="1" x14ac:dyDescent="0.2">
      <c r="A989" s="245">
        <v>44501</v>
      </c>
      <c r="B989" s="246" t="s">
        <v>933</v>
      </c>
      <c r="C989" s="247" t="s">
        <v>934</v>
      </c>
      <c r="D989" s="251"/>
      <c r="E989" s="252">
        <v>56490</v>
      </c>
      <c r="F989" s="21">
        <f t="shared" si="14"/>
        <v>2021358.5700000003</v>
      </c>
      <c r="I989" s="2" t="s">
        <v>935</v>
      </c>
    </row>
    <row r="990" spans="1:60" ht="41.25" customHeight="1" x14ac:dyDescent="0.2">
      <c r="A990" s="245">
        <v>44501</v>
      </c>
      <c r="B990" s="246" t="s">
        <v>936</v>
      </c>
      <c r="C990" s="247" t="s">
        <v>937</v>
      </c>
      <c r="D990" s="251"/>
      <c r="E990" s="252">
        <v>17406.18</v>
      </c>
      <c r="F990" s="21">
        <f t="shared" si="14"/>
        <v>2003952.3900000004</v>
      </c>
    </row>
    <row r="991" spans="1:60" ht="35.25" customHeight="1" x14ac:dyDescent="0.2">
      <c r="A991" s="245">
        <v>44508</v>
      </c>
      <c r="B991" s="246" t="s">
        <v>938</v>
      </c>
      <c r="C991" s="247" t="s">
        <v>939</v>
      </c>
      <c r="D991" s="251"/>
      <c r="E991" s="252">
        <v>59400.01</v>
      </c>
      <c r="F991" s="21">
        <f t="shared" si="14"/>
        <v>1944552.3800000004</v>
      </c>
    </row>
    <row r="992" spans="1:60" ht="33.75" customHeight="1" x14ac:dyDescent="0.2">
      <c r="A992" s="245">
        <v>44508</v>
      </c>
      <c r="B992" s="246" t="s">
        <v>940</v>
      </c>
      <c r="C992" s="247" t="s">
        <v>941</v>
      </c>
      <c r="D992" s="251"/>
      <c r="E992" s="252">
        <v>106220</v>
      </c>
      <c r="F992" s="21">
        <f t="shared" si="14"/>
        <v>1838332.3800000004</v>
      </c>
    </row>
    <row r="993" spans="1:6" ht="33.75" customHeight="1" x14ac:dyDescent="0.2">
      <c r="A993" s="245">
        <v>44508</v>
      </c>
      <c r="B993" s="246" t="s">
        <v>942</v>
      </c>
      <c r="C993" s="247" t="s">
        <v>943</v>
      </c>
      <c r="D993" s="251"/>
      <c r="E993" s="252">
        <v>14526</v>
      </c>
      <c r="F993" s="21">
        <f t="shared" si="14"/>
        <v>1823806.3800000004</v>
      </c>
    </row>
    <row r="994" spans="1:6" ht="30.75" customHeight="1" x14ac:dyDescent="0.2">
      <c r="A994" s="245">
        <v>44508</v>
      </c>
      <c r="B994" s="246" t="s">
        <v>944</v>
      </c>
      <c r="C994" s="247" t="s">
        <v>945</v>
      </c>
      <c r="D994" s="251"/>
      <c r="E994" s="252">
        <v>82800</v>
      </c>
      <c r="F994" s="21">
        <f t="shared" si="14"/>
        <v>1741006.3800000004</v>
      </c>
    </row>
    <row r="995" spans="1:6" ht="37.5" customHeight="1" x14ac:dyDescent="0.2">
      <c r="A995" s="245">
        <v>44508</v>
      </c>
      <c r="B995" s="246" t="s">
        <v>946</v>
      </c>
      <c r="C995" s="247" t="s">
        <v>947</v>
      </c>
      <c r="D995" s="251"/>
      <c r="E995" s="252">
        <v>81000</v>
      </c>
      <c r="F995" s="21">
        <f t="shared" si="14"/>
        <v>1660006.3800000004</v>
      </c>
    </row>
    <row r="996" spans="1:6" ht="36.75" customHeight="1" x14ac:dyDescent="0.2">
      <c r="A996" s="245">
        <v>44508</v>
      </c>
      <c r="B996" s="246" t="s">
        <v>948</v>
      </c>
      <c r="C996" s="247" t="s">
        <v>949</v>
      </c>
      <c r="D996" s="251"/>
      <c r="E996" s="252">
        <v>77400</v>
      </c>
      <c r="F996" s="21">
        <f t="shared" si="14"/>
        <v>1582606.3800000004</v>
      </c>
    </row>
    <row r="997" spans="1:6" ht="33.75" customHeight="1" x14ac:dyDescent="0.2">
      <c r="A997" s="245">
        <v>44508</v>
      </c>
      <c r="B997" s="246" t="s">
        <v>950</v>
      </c>
      <c r="C997" s="247" t="s">
        <v>951</v>
      </c>
      <c r="D997" s="251"/>
      <c r="E997" s="252">
        <v>23400</v>
      </c>
      <c r="F997" s="21">
        <f t="shared" si="14"/>
        <v>1559206.3800000004</v>
      </c>
    </row>
    <row r="998" spans="1:6" ht="40.5" customHeight="1" x14ac:dyDescent="0.2">
      <c r="A998" s="245">
        <v>44508</v>
      </c>
      <c r="B998" s="246" t="s">
        <v>952</v>
      </c>
      <c r="C998" s="247" t="s">
        <v>953</v>
      </c>
      <c r="D998" s="251"/>
      <c r="E998" s="252">
        <v>20982</v>
      </c>
      <c r="F998" s="21">
        <f t="shared" si="14"/>
        <v>1538224.3800000004</v>
      </c>
    </row>
    <row r="999" spans="1:6" ht="35.25" customHeight="1" x14ac:dyDescent="0.2">
      <c r="A999" s="245">
        <v>44508</v>
      </c>
      <c r="B999" s="246" t="s">
        <v>954</v>
      </c>
      <c r="C999" s="247" t="s">
        <v>955</v>
      </c>
      <c r="D999" s="251"/>
      <c r="E999" s="252">
        <v>107460.12</v>
      </c>
      <c r="F999" s="21">
        <f t="shared" si="14"/>
        <v>1430764.2600000002</v>
      </c>
    </row>
    <row r="1000" spans="1:6" ht="42.75" customHeight="1" x14ac:dyDescent="0.2">
      <c r="A1000" s="245">
        <v>44508</v>
      </c>
      <c r="B1000" s="246" t="s">
        <v>956</v>
      </c>
      <c r="C1000" s="247" t="s">
        <v>957</v>
      </c>
      <c r="D1000" s="251"/>
      <c r="E1000" s="252">
        <v>21789</v>
      </c>
      <c r="F1000" s="21">
        <f t="shared" si="14"/>
        <v>1408975.2600000002</v>
      </c>
    </row>
    <row r="1001" spans="1:6" ht="30.75" customHeight="1" x14ac:dyDescent="0.2">
      <c r="A1001" s="245">
        <v>44508</v>
      </c>
      <c r="B1001" s="246" t="s">
        <v>958</v>
      </c>
      <c r="C1001" s="247" t="s">
        <v>959</v>
      </c>
      <c r="D1001" s="251"/>
      <c r="E1001" s="252">
        <v>25200</v>
      </c>
      <c r="F1001" s="21">
        <f t="shared" si="14"/>
        <v>1383775.2600000002</v>
      </c>
    </row>
    <row r="1002" spans="1:6" ht="35.25" customHeight="1" x14ac:dyDescent="0.2">
      <c r="A1002" s="245">
        <v>44508</v>
      </c>
      <c r="B1002" s="246" t="s">
        <v>960</v>
      </c>
      <c r="C1002" s="247" t="s">
        <v>961</v>
      </c>
      <c r="D1002" s="251"/>
      <c r="E1002" s="252">
        <v>15840</v>
      </c>
      <c r="F1002" s="21">
        <f t="shared" si="14"/>
        <v>1367935.2600000002</v>
      </c>
    </row>
    <row r="1003" spans="1:6" ht="36" customHeight="1" x14ac:dyDescent="0.2">
      <c r="A1003" s="245">
        <v>44508</v>
      </c>
      <c r="B1003" s="246" t="s">
        <v>962</v>
      </c>
      <c r="C1003" s="247" t="s">
        <v>963</v>
      </c>
      <c r="D1003" s="251"/>
      <c r="E1003" s="252">
        <v>14850</v>
      </c>
      <c r="F1003" s="21">
        <f t="shared" si="14"/>
        <v>1353085.2600000002</v>
      </c>
    </row>
    <row r="1004" spans="1:6" ht="32.25" customHeight="1" x14ac:dyDescent="0.2">
      <c r="A1004" s="245">
        <v>44508</v>
      </c>
      <c r="B1004" s="246" t="s">
        <v>964</v>
      </c>
      <c r="C1004" s="247" t="s">
        <v>965</v>
      </c>
      <c r="D1004" s="251"/>
      <c r="E1004" s="252">
        <v>7236</v>
      </c>
      <c r="F1004" s="21">
        <f t="shared" si="14"/>
        <v>1345849.2600000002</v>
      </c>
    </row>
    <row r="1005" spans="1:6" ht="32.25" customHeight="1" x14ac:dyDescent="0.2">
      <c r="A1005" s="245">
        <v>44508</v>
      </c>
      <c r="B1005" s="246" t="s">
        <v>966</v>
      </c>
      <c r="C1005" s="247" t="s">
        <v>967</v>
      </c>
      <c r="D1005" s="251"/>
      <c r="E1005" s="252">
        <v>18000</v>
      </c>
      <c r="F1005" s="21">
        <f t="shared" si="14"/>
        <v>1327849.2600000002</v>
      </c>
    </row>
    <row r="1006" spans="1:6" ht="30" customHeight="1" x14ac:dyDescent="0.2">
      <c r="A1006" s="245">
        <v>44508</v>
      </c>
      <c r="B1006" s="246" t="s">
        <v>968</v>
      </c>
      <c r="C1006" s="247" t="s">
        <v>969</v>
      </c>
      <c r="D1006" s="251"/>
      <c r="E1006" s="252">
        <v>4500</v>
      </c>
      <c r="F1006" s="21">
        <f t="shared" si="14"/>
        <v>1323349.2600000002</v>
      </c>
    </row>
    <row r="1007" spans="1:6" ht="30.75" customHeight="1" x14ac:dyDescent="0.2">
      <c r="A1007" s="245">
        <v>44510</v>
      </c>
      <c r="B1007" s="246" t="s">
        <v>970</v>
      </c>
      <c r="C1007" s="247" t="s">
        <v>971</v>
      </c>
      <c r="D1007" s="251"/>
      <c r="E1007" s="252">
        <v>179113.82</v>
      </c>
      <c r="F1007" s="21">
        <f t="shared" si="14"/>
        <v>1144235.4400000002</v>
      </c>
    </row>
    <row r="1008" spans="1:6" ht="36" customHeight="1" x14ac:dyDescent="0.2">
      <c r="A1008" s="245">
        <v>44511</v>
      </c>
      <c r="B1008" s="246" t="s">
        <v>972</v>
      </c>
      <c r="C1008" s="247" t="s">
        <v>973</v>
      </c>
      <c r="D1008" s="251"/>
      <c r="E1008" s="252">
        <v>79674.58</v>
      </c>
      <c r="F1008" s="21">
        <f t="shared" si="14"/>
        <v>1064560.8600000001</v>
      </c>
    </row>
    <row r="1009" spans="1:61" ht="38.25" customHeight="1" x14ac:dyDescent="0.2">
      <c r="A1009" s="245">
        <v>44511</v>
      </c>
      <c r="B1009" s="246" t="s">
        <v>974</v>
      </c>
      <c r="C1009" s="247" t="s">
        <v>975</v>
      </c>
      <c r="D1009" s="251"/>
      <c r="E1009" s="252">
        <v>98875</v>
      </c>
      <c r="F1009" s="21">
        <f t="shared" si="14"/>
        <v>965685.8600000001</v>
      </c>
    </row>
    <row r="1010" spans="1:61" ht="36" customHeight="1" x14ac:dyDescent="0.2">
      <c r="A1010" s="245">
        <v>44511</v>
      </c>
      <c r="B1010" s="246" t="s">
        <v>976</v>
      </c>
      <c r="C1010" s="247" t="s">
        <v>977</v>
      </c>
      <c r="D1010" s="251"/>
      <c r="E1010" s="252">
        <v>48120.76</v>
      </c>
      <c r="F1010" s="21">
        <f t="shared" si="14"/>
        <v>917565.10000000009</v>
      </c>
    </row>
    <row r="1011" spans="1:61" ht="43.5" customHeight="1" x14ac:dyDescent="0.2">
      <c r="A1011" s="245">
        <v>44511</v>
      </c>
      <c r="B1011" s="246" t="s">
        <v>978</v>
      </c>
      <c r="C1011" s="247" t="s">
        <v>979</v>
      </c>
      <c r="D1011" s="251"/>
      <c r="E1011" s="252">
        <v>40113.839999999997</v>
      </c>
      <c r="F1011" s="21">
        <f t="shared" si="14"/>
        <v>877451.26000000013</v>
      </c>
    </row>
    <row r="1012" spans="1:61" ht="31.5" customHeight="1" x14ac:dyDescent="0.2">
      <c r="A1012" s="245">
        <v>44515</v>
      </c>
      <c r="B1012" s="246" t="s">
        <v>980</v>
      </c>
      <c r="C1012" s="255" t="s">
        <v>981</v>
      </c>
      <c r="D1012" s="250"/>
      <c r="E1012" s="256">
        <v>36128.5</v>
      </c>
      <c r="F1012" s="21">
        <f t="shared" si="14"/>
        <v>841322.76000000013</v>
      </c>
    </row>
    <row r="1013" spans="1:61" ht="32.25" customHeight="1" x14ac:dyDescent="0.2">
      <c r="A1013" s="245">
        <v>44515</v>
      </c>
      <c r="B1013" s="246" t="s">
        <v>982</v>
      </c>
      <c r="C1013" s="255" t="s">
        <v>983</v>
      </c>
      <c r="D1013" s="250"/>
      <c r="E1013" s="256">
        <v>54150</v>
      </c>
      <c r="F1013" s="21">
        <f t="shared" si="14"/>
        <v>787172.76000000013</v>
      </c>
    </row>
    <row r="1014" spans="1:61" ht="35.25" customHeight="1" x14ac:dyDescent="0.2">
      <c r="A1014" s="245">
        <v>44515</v>
      </c>
      <c r="B1014" s="246" t="s">
        <v>984</v>
      </c>
      <c r="C1014" s="255" t="s">
        <v>985</v>
      </c>
      <c r="D1014" s="250"/>
      <c r="E1014" s="256">
        <v>69350</v>
      </c>
      <c r="F1014" s="21">
        <f t="shared" si="14"/>
        <v>717822.76000000013</v>
      </c>
    </row>
    <row r="1015" spans="1:61" ht="30.75" customHeight="1" x14ac:dyDescent="0.2">
      <c r="A1015" s="245">
        <v>44517</v>
      </c>
      <c r="B1015" s="246" t="s">
        <v>986</v>
      </c>
      <c r="C1015" s="255" t="s">
        <v>987</v>
      </c>
      <c r="D1015" s="250"/>
      <c r="E1015" s="252">
        <v>121452.5</v>
      </c>
      <c r="F1015" s="21">
        <f t="shared" si="14"/>
        <v>596370.26000000013</v>
      </c>
    </row>
    <row r="1016" spans="1:61" s="259" customFormat="1" ht="44.25" customHeight="1" x14ac:dyDescent="0.2">
      <c r="A1016" s="245">
        <v>44517</v>
      </c>
      <c r="B1016" s="246" t="s">
        <v>988</v>
      </c>
      <c r="C1016" s="255" t="s">
        <v>989</v>
      </c>
      <c r="D1016" s="257"/>
      <c r="E1016" s="252">
        <v>124865</v>
      </c>
      <c r="F1016" s="21">
        <f t="shared" si="14"/>
        <v>471505.26000000013</v>
      </c>
      <c r="G1016" s="138"/>
      <c r="H1016" s="138"/>
      <c r="I1016" s="138"/>
      <c r="J1016" s="138"/>
      <c r="K1016" s="138"/>
      <c r="L1016" s="138"/>
      <c r="M1016" s="138"/>
      <c r="N1016" s="138"/>
      <c r="O1016" s="138"/>
      <c r="P1016" s="138"/>
      <c r="Q1016" s="138"/>
      <c r="R1016" s="138"/>
      <c r="S1016" s="138"/>
      <c r="T1016" s="138"/>
      <c r="U1016" s="138"/>
      <c r="V1016" s="138"/>
      <c r="W1016" s="138"/>
      <c r="X1016" s="138"/>
      <c r="Y1016" s="138"/>
      <c r="Z1016" s="138"/>
      <c r="AA1016" s="138"/>
      <c r="AB1016" s="138"/>
      <c r="AC1016" s="138"/>
      <c r="AD1016" s="138"/>
      <c r="AE1016" s="138"/>
      <c r="AF1016" s="138"/>
      <c r="AG1016" s="138"/>
      <c r="AH1016" s="138"/>
      <c r="AI1016" s="138"/>
      <c r="AJ1016" s="138"/>
      <c r="AK1016" s="138"/>
      <c r="AL1016" s="138"/>
      <c r="AM1016" s="138"/>
      <c r="AN1016" s="138"/>
      <c r="AO1016" s="138"/>
      <c r="AP1016" s="138"/>
      <c r="AQ1016" s="138"/>
      <c r="AR1016" s="138"/>
      <c r="AS1016" s="138"/>
      <c r="AT1016" s="138"/>
      <c r="AU1016" s="138"/>
      <c r="AV1016" s="138"/>
      <c r="AW1016" s="138"/>
      <c r="AX1016" s="138"/>
      <c r="AY1016" s="138"/>
      <c r="AZ1016" s="138"/>
      <c r="BA1016" s="138"/>
      <c r="BB1016" s="138"/>
      <c r="BC1016" s="138"/>
      <c r="BD1016" s="138"/>
      <c r="BE1016" s="138"/>
      <c r="BF1016" s="138"/>
      <c r="BG1016" s="138"/>
      <c r="BH1016" s="138"/>
      <c r="BI1016" s="258"/>
    </row>
    <row r="1017" spans="1:61" s="261" customFormat="1" ht="38.25" customHeight="1" x14ac:dyDescent="0.2">
      <c r="A1017" s="245">
        <v>44517</v>
      </c>
      <c r="B1017" s="246" t="s">
        <v>990</v>
      </c>
      <c r="C1017" s="255" t="s">
        <v>991</v>
      </c>
      <c r="D1017" s="250"/>
      <c r="E1017" s="252">
        <v>68400</v>
      </c>
      <c r="F1017" s="21">
        <f t="shared" si="14"/>
        <v>403105.26000000013</v>
      </c>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60"/>
    </row>
    <row r="1018" spans="1:61" ht="32.25" customHeight="1" x14ac:dyDescent="0.2">
      <c r="A1018" s="245">
        <v>44517</v>
      </c>
      <c r="B1018" s="246" t="s">
        <v>992</v>
      </c>
      <c r="C1018" s="255" t="s">
        <v>993</v>
      </c>
      <c r="D1018" s="250"/>
      <c r="E1018" s="252">
        <v>13950</v>
      </c>
      <c r="F1018" s="21">
        <f t="shared" si="14"/>
        <v>389155.26000000013</v>
      </c>
    </row>
    <row r="1019" spans="1:61" ht="42" customHeight="1" x14ac:dyDescent="0.2">
      <c r="A1019" s="245">
        <v>44517</v>
      </c>
      <c r="B1019" s="246" t="s">
        <v>994</v>
      </c>
      <c r="C1019" s="255" t="s">
        <v>995</v>
      </c>
      <c r="D1019" s="250"/>
      <c r="E1019" s="252">
        <v>10752</v>
      </c>
      <c r="F1019" s="21">
        <f t="shared" si="14"/>
        <v>378403.26000000013</v>
      </c>
    </row>
    <row r="1020" spans="1:61" ht="40.5" customHeight="1" x14ac:dyDescent="0.2">
      <c r="A1020" s="245">
        <v>44517</v>
      </c>
      <c r="B1020" s="246" t="s">
        <v>996</v>
      </c>
      <c r="C1020" s="255" t="s">
        <v>997</v>
      </c>
      <c r="D1020" s="262"/>
      <c r="E1020" s="252">
        <v>17268.98</v>
      </c>
      <c r="F1020" s="21">
        <f t="shared" si="14"/>
        <v>361134.28000000014</v>
      </c>
    </row>
    <row r="1021" spans="1:61" ht="34.5" customHeight="1" x14ac:dyDescent="0.2">
      <c r="A1021" s="245">
        <v>44523</v>
      </c>
      <c r="B1021" s="246" t="s">
        <v>998</v>
      </c>
      <c r="C1021" s="255" t="s">
        <v>999</v>
      </c>
      <c r="D1021" s="250"/>
      <c r="E1021" s="252">
        <v>16362</v>
      </c>
      <c r="F1021" s="21">
        <f t="shared" si="14"/>
        <v>344772.28000000014</v>
      </c>
    </row>
    <row r="1022" spans="1:61" ht="40.5" customHeight="1" x14ac:dyDescent="0.2">
      <c r="A1022" s="245">
        <v>44523</v>
      </c>
      <c r="B1022" s="246" t="s">
        <v>1000</v>
      </c>
      <c r="C1022" s="255" t="s">
        <v>1001</v>
      </c>
      <c r="D1022" s="250"/>
      <c r="E1022" s="252">
        <v>31500</v>
      </c>
      <c r="F1022" s="21">
        <f t="shared" si="14"/>
        <v>313272.28000000014</v>
      </c>
    </row>
    <row r="1023" spans="1:61" ht="38.25" customHeight="1" x14ac:dyDescent="0.2">
      <c r="A1023" s="245">
        <v>44523</v>
      </c>
      <c r="B1023" s="246" t="s">
        <v>1002</v>
      </c>
      <c r="C1023" s="255" t="s">
        <v>1003</v>
      </c>
      <c r="D1023" s="250"/>
      <c r="E1023" s="252">
        <v>29700</v>
      </c>
      <c r="F1023" s="21">
        <f t="shared" si="14"/>
        <v>283572.28000000014</v>
      </c>
    </row>
    <row r="1024" spans="1:61" ht="34.5" customHeight="1" x14ac:dyDescent="0.2">
      <c r="A1024" s="245">
        <v>44526</v>
      </c>
      <c r="B1024" s="246" t="s">
        <v>1004</v>
      </c>
      <c r="C1024" s="247" t="s">
        <v>1005</v>
      </c>
      <c r="D1024" s="250"/>
      <c r="E1024" s="252">
        <v>180019.64</v>
      </c>
      <c r="F1024" s="21">
        <f t="shared" si="14"/>
        <v>103552.64000000013</v>
      </c>
    </row>
    <row r="1025" spans="1:60" s="7" customFormat="1" ht="15" customHeight="1" x14ac:dyDescent="0.25">
      <c r="A1025" s="263"/>
      <c r="B1025" s="206"/>
      <c r="C1025" s="206"/>
      <c r="D1025" s="264"/>
      <c r="E1025" s="209"/>
      <c r="F1025" s="210"/>
      <c r="G1025" s="155"/>
      <c r="H1025" s="155"/>
      <c r="I1025" s="155"/>
      <c r="J1025" s="155"/>
      <c r="K1025" s="155"/>
      <c r="L1025" s="155"/>
      <c r="M1025" s="155"/>
      <c r="N1025" s="155"/>
      <c r="O1025" s="155"/>
      <c r="P1025" s="155"/>
      <c r="Q1025" s="155"/>
      <c r="R1025" s="155"/>
      <c r="S1025" s="155"/>
      <c r="T1025" s="155"/>
      <c r="U1025" s="155"/>
      <c r="V1025" s="155"/>
      <c r="W1025" s="155"/>
      <c r="X1025" s="155"/>
      <c r="Y1025" s="155"/>
      <c r="Z1025" s="155"/>
      <c r="AA1025" s="155"/>
      <c r="AB1025" s="155"/>
      <c r="AC1025" s="155"/>
      <c r="AD1025" s="155"/>
      <c r="AE1025" s="155"/>
      <c r="AF1025" s="155"/>
      <c r="AG1025" s="155"/>
      <c r="AH1025" s="155"/>
      <c r="AI1025" s="155"/>
      <c r="AJ1025" s="155"/>
      <c r="AK1025" s="155"/>
      <c r="AL1025" s="155"/>
      <c r="AM1025" s="155"/>
      <c r="AN1025" s="155"/>
      <c r="AO1025" s="155"/>
      <c r="AP1025" s="155"/>
      <c r="AQ1025" s="155"/>
      <c r="AR1025" s="155"/>
      <c r="AS1025" s="155"/>
      <c r="AT1025" s="155"/>
      <c r="AU1025" s="155"/>
      <c r="AV1025" s="155"/>
      <c r="AW1025" s="155"/>
      <c r="AX1025" s="155"/>
      <c r="AY1025" s="155"/>
      <c r="AZ1025" s="155"/>
      <c r="BA1025" s="155"/>
      <c r="BB1025" s="155"/>
      <c r="BC1025" s="155"/>
      <c r="BD1025" s="155"/>
      <c r="BE1025" s="155"/>
      <c r="BF1025" s="155"/>
      <c r="BG1025" s="155"/>
      <c r="BH1025" s="155"/>
    </row>
    <row r="1026" spans="1:60" s="7" customFormat="1" ht="15" customHeight="1" x14ac:dyDescent="0.25">
      <c r="A1026" s="263"/>
      <c r="B1026" s="206"/>
      <c r="C1026" s="206"/>
      <c r="D1026" s="264"/>
      <c r="E1026" s="209"/>
      <c r="F1026" s="210"/>
      <c r="G1026" s="155"/>
      <c r="H1026" s="155"/>
      <c r="I1026" s="155"/>
      <c r="J1026" s="155"/>
      <c r="K1026" s="155"/>
      <c r="L1026" s="155"/>
      <c r="M1026" s="155"/>
      <c r="N1026" s="155"/>
      <c r="O1026" s="155"/>
      <c r="P1026" s="155"/>
      <c r="Q1026" s="155"/>
      <c r="R1026" s="155"/>
      <c r="S1026" s="155"/>
      <c r="T1026" s="155"/>
      <c r="U1026" s="155"/>
      <c r="V1026" s="155"/>
      <c r="W1026" s="155"/>
      <c r="X1026" s="155"/>
      <c r="Y1026" s="155"/>
      <c r="Z1026" s="155"/>
      <c r="AA1026" s="155"/>
      <c r="AB1026" s="155"/>
      <c r="AC1026" s="155"/>
      <c r="AD1026" s="155"/>
      <c r="AE1026" s="155"/>
      <c r="AF1026" s="155"/>
      <c r="AG1026" s="155"/>
      <c r="AH1026" s="155"/>
      <c r="AI1026" s="155"/>
      <c r="AJ1026" s="155"/>
      <c r="AK1026" s="155"/>
      <c r="AL1026" s="155"/>
      <c r="AM1026" s="155"/>
      <c r="AN1026" s="155"/>
      <c r="AO1026" s="155"/>
      <c r="AP1026" s="155"/>
      <c r="AQ1026" s="155"/>
      <c r="AR1026" s="155"/>
      <c r="AS1026" s="155"/>
      <c r="AT1026" s="155"/>
      <c r="AU1026" s="155"/>
      <c r="AV1026" s="155"/>
      <c r="AW1026" s="155"/>
      <c r="AX1026" s="155"/>
      <c r="AY1026" s="155"/>
      <c r="AZ1026" s="155"/>
      <c r="BA1026" s="155"/>
      <c r="BB1026" s="155"/>
      <c r="BC1026" s="155"/>
      <c r="BD1026" s="155"/>
      <c r="BE1026" s="155"/>
      <c r="BF1026" s="155"/>
      <c r="BG1026" s="155"/>
      <c r="BH1026" s="155"/>
    </row>
    <row r="1027" spans="1:60" s="7" customFormat="1" ht="15" customHeight="1" x14ac:dyDescent="0.25">
      <c r="A1027" s="263"/>
      <c r="B1027" s="206"/>
      <c r="C1027" s="206"/>
      <c r="D1027" s="264"/>
      <c r="E1027" s="209"/>
      <c r="F1027" s="210"/>
      <c r="G1027" s="155"/>
      <c r="H1027" s="155"/>
      <c r="I1027" s="155"/>
      <c r="J1027" s="155"/>
      <c r="K1027" s="155"/>
      <c r="L1027" s="155"/>
      <c r="M1027" s="155"/>
      <c r="N1027" s="155"/>
      <c r="O1027" s="155"/>
      <c r="P1027" s="155"/>
      <c r="Q1027" s="155"/>
      <c r="R1027" s="155"/>
      <c r="S1027" s="155"/>
      <c r="T1027" s="155"/>
      <c r="U1027" s="155"/>
      <c r="V1027" s="155"/>
      <c r="W1027" s="155"/>
      <c r="X1027" s="155"/>
      <c r="Y1027" s="155"/>
      <c r="Z1027" s="155"/>
      <c r="AA1027" s="155"/>
      <c r="AB1027" s="155"/>
      <c r="AC1027" s="155"/>
      <c r="AD1027" s="155"/>
      <c r="AE1027" s="155"/>
      <c r="AF1027" s="155"/>
      <c r="AG1027" s="155"/>
      <c r="AH1027" s="155"/>
      <c r="AI1027" s="155"/>
      <c r="AJ1027" s="155"/>
      <c r="AK1027" s="155"/>
      <c r="AL1027" s="155"/>
      <c r="AM1027" s="155"/>
      <c r="AN1027" s="155"/>
      <c r="AO1027" s="155"/>
      <c r="AP1027" s="155"/>
      <c r="AQ1027" s="155"/>
      <c r="AR1027" s="155"/>
      <c r="AS1027" s="155"/>
      <c r="AT1027" s="155"/>
      <c r="AU1027" s="155"/>
      <c r="AV1027" s="155"/>
      <c r="AW1027" s="155"/>
      <c r="AX1027" s="155"/>
      <c r="AY1027" s="155"/>
      <c r="AZ1027" s="155"/>
      <c r="BA1027" s="155"/>
      <c r="BB1027" s="155"/>
      <c r="BC1027" s="155"/>
      <c r="BD1027" s="155"/>
      <c r="BE1027" s="155"/>
      <c r="BF1027" s="155"/>
      <c r="BG1027" s="155"/>
      <c r="BH1027" s="155"/>
    </row>
    <row r="1028" spans="1:60" s="7" customFormat="1" ht="15" customHeight="1" x14ac:dyDescent="0.25">
      <c r="A1028" s="263"/>
      <c r="B1028" s="206"/>
      <c r="C1028" s="206"/>
      <c r="D1028" s="264"/>
      <c r="E1028" s="209"/>
      <c r="F1028" s="210"/>
      <c r="G1028" s="155"/>
      <c r="H1028" s="155"/>
      <c r="I1028" s="155"/>
      <c r="J1028" s="155"/>
      <c r="K1028" s="155"/>
      <c r="L1028" s="155"/>
      <c r="M1028" s="155"/>
      <c r="N1028" s="155"/>
      <c r="O1028" s="155"/>
      <c r="P1028" s="155"/>
      <c r="Q1028" s="155"/>
      <c r="R1028" s="155"/>
      <c r="S1028" s="155"/>
      <c r="T1028" s="155"/>
      <c r="U1028" s="155"/>
      <c r="V1028" s="155"/>
      <c r="W1028" s="155"/>
      <c r="X1028" s="155"/>
      <c r="Y1028" s="155"/>
      <c r="Z1028" s="155"/>
      <c r="AA1028" s="155"/>
      <c r="AB1028" s="155"/>
      <c r="AC1028" s="155"/>
      <c r="AD1028" s="155"/>
      <c r="AE1028" s="155"/>
      <c r="AF1028" s="155"/>
      <c r="AG1028" s="155"/>
      <c r="AH1028" s="155"/>
      <c r="AI1028" s="155"/>
      <c r="AJ1028" s="155"/>
      <c r="AK1028" s="155"/>
      <c r="AL1028" s="155"/>
      <c r="AM1028" s="155"/>
      <c r="AN1028" s="155"/>
      <c r="AO1028" s="155"/>
      <c r="AP1028" s="155"/>
      <c r="AQ1028" s="155"/>
      <c r="AR1028" s="155"/>
      <c r="AS1028" s="155"/>
      <c r="AT1028" s="155"/>
      <c r="AU1028" s="155"/>
      <c r="AV1028" s="155"/>
      <c r="AW1028" s="155"/>
      <c r="AX1028" s="155"/>
      <c r="AY1028" s="155"/>
      <c r="AZ1028" s="155"/>
      <c r="BA1028" s="155"/>
      <c r="BB1028" s="155"/>
      <c r="BC1028" s="155"/>
      <c r="BD1028" s="155"/>
      <c r="BE1028" s="155"/>
      <c r="BF1028" s="155"/>
      <c r="BG1028" s="155"/>
      <c r="BH1028" s="155"/>
    </row>
    <row r="1029" spans="1:60" s="7" customFormat="1" ht="15" customHeight="1" x14ac:dyDescent="0.25">
      <c r="A1029" s="263"/>
      <c r="B1029" s="206"/>
      <c r="C1029" s="206"/>
      <c r="D1029" s="264"/>
      <c r="E1029" s="209"/>
      <c r="F1029" s="210"/>
      <c r="G1029" s="155"/>
      <c r="H1029" s="155"/>
      <c r="I1029" s="155"/>
      <c r="J1029" s="155"/>
      <c r="K1029" s="155"/>
      <c r="L1029" s="155"/>
      <c r="M1029" s="155"/>
      <c r="N1029" s="155"/>
      <c r="O1029" s="155"/>
      <c r="P1029" s="155"/>
      <c r="Q1029" s="155"/>
      <c r="R1029" s="155"/>
      <c r="S1029" s="155"/>
      <c r="T1029" s="155"/>
      <c r="U1029" s="155"/>
      <c r="V1029" s="155"/>
      <c r="W1029" s="155"/>
      <c r="X1029" s="155"/>
      <c r="Y1029" s="155"/>
      <c r="Z1029" s="155"/>
      <c r="AA1029" s="155"/>
      <c r="AB1029" s="155"/>
      <c r="AC1029" s="155"/>
      <c r="AD1029" s="155"/>
      <c r="AE1029" s="155"/>
      <c r="AF1029" s="155"/>
      <c r="AG1029" s="155"/>
      <c r="AH1029" s="155"/>
      <c r="AI1029" s="155"/>
      <c r="AJ1029" s="155"/>
      <c r="AK1029" s="155"/>
      <c r="AL1029" s="155"/>
      <c r="AM1029" s="155"/>
      <c r="AN1029" s="155"/>
      <c r="AO1029" s="155"/>
      <c r="AP1029" s="155"/>
      <c r="AQ1029" s="155"/>
      <c r="AR1029" s="155"/>
      <c r="AS1029" s="155"/>
      <c r="AT1029" s="155"/>
      <c r="AU1029" s="155"/>
      <c r="AV1029" s="155"/>
      <c r="AW1029" s="155"/>
      <c r="AX1029" s="155"/>
      <c r="AY1029" s="155"/>
      <c r="AZ1029" s="155"/>
      <c r="BA1029" s="155"/>
      <c r="BB1029" s="155"/>
      <c r="BC1029" s="155"/>
      <c r="BD1029" s="155"/>
      <c r="BE1029" s="155"/>
      <c r="BF1029" s="155"/>
      <c r="BG1029" s="155"/>
      <c r="BH1029" s="155"/>
    </row>
    <row r="1030" spans="1:60" s="7" customFormat="1" ht="15" customHeight="1" x14ac:dyDescent="0.25">
      <c r="A1030" s="263"/>
      <c r="B1030" s="206"/>
      <c r="C1030" s="206"/>
      <c r="D1030" s="264"/>
      <c r="E1030" s="209"/>
      <c r="F1030" s="210"/>
      <c r="G1030" s="155"/>
      <c r="H1030" s="155"/>
      <c r="I1030" s="155"/>
      <c r="J1030" s="155"/>
      <c r="K1030" s="155"/>
      <c r="L1030" s="155"/>
      <c r="M1030" s="155"/>
      <c r="N1030" s="155"/>
      <c r="O1030" s="155"/>
      <c r="P1030" s="155"/>
      <c r="Q1030" s="155"/>
      <c r="R1030" s="155"/>
      <c r="S1030" s="155"/>
      <c r="T1030" s="155"/>
      <c r="U1030" s="155"/>
      <c r="V1030" s="155"/>
      <c r="W1030" s="155"/>
      <c r="X1030" s="155"/>
      <c r="Y1030" s="155"/>
      <c r="Z1030" s="155"/>
      <c r="AA1030" s="155"/>
      <c r="AB1030" s="155"/>
      <c r="AC1030" s="155"/>
      <c r="AD1030" s="155"/>
      <c r="AE1030" s="155"/>
      <c r="AF1030" s="155"/>
      <c r="AG1030" s="155"/>
      <c r="AH1030" s="155"/>
      <c r="AI1030" s="155"/>
      <c r="AJ1030" s="155"/>
      <c r="AK1030" s="155"/>
      <c r="AL1030" s="155"/>
      <c r="AM1030" s="155"/>
      <c r="AN1030" s="155"/>
      <c r="AO1030" s="155"/>
      <c r="AP1030" s="155"/>
      <c r="AQ1030" s="155"/>
      <c r="AR1030" s="155"/>
      <c r="AS1030" s="155"/>
      <c r="AT1030" s="155"/>
      <c r="AU1030" s="155"/>
      <c r="AV1030" s="155"/>
      <c r="AW1030" s="155"/>
      <c r="AX1030" s="155"/>
      <c r="AY1030" s="155"/>
      <c r="AZ1030" s="155"/>
      <c r="BA1030" s="155"/>
      <c r="BB1030" s="155"/>
      <c r="BC1030" s="155"/>
      <c r="BD1030" s="155"/>
      <c r="BE1030" s="155"/>
      <c r="BF1030" s="155"/>
      <c r="BG1030" s="155"/>
      <c r="BH1030" s="155"/>
    </row>
    <row r="1031" spans="1:60" s="7" customFormat="1" ht="15" customHeight="1" x14ac:dyDescent="0.25">
      <c r="A1031" s="263"/>
      <c r="B1031" s="206"/>
      <c r="C1031" s="206"/>
      <c r="D1031" s="264"/>
      <c r="E1031" s="209"/>
      <c r="F1031" s="210"/>
      <c r="G1031" s="155"/>
      <c r="H1031" s="155"/>
      <c r="I1031" s="155"/>
      <c r="J1031" s="155"/>
      <c r="K1031" s="155"/>
      <c r="L1031" s="155"/>
      <c r="M1031" s="155"/>
      <c r="N1031" s="155"/>
      <c r="O1031" s="155"/>
      <c r="P1031" s="155"/>
      <c r="Q1031" s="155"/>
      <c r="R1031" s="155"/>
      <c r="S1031" s="155"/>
      <c r="T1031" s="155"/>
      <c r="U1031" s="155"/>
      <c r="V1031" s="155"/>
      <c r="W1031" s="155"/>
      <c r="X1031" s="155"/>
      <c r="Y1031" s="155"/>
      <c r="Z1031" s="155"/>
      <c r="AA1031" s="155"/>
      <c r="AB1031" s="155"/>
      <c r="AC1031" s="155"/>
      <c r="AD1031" s="155"/>
      <c r="AE1031" s="155"/>
      <c r="AF1031" s="155"/>
      <c r="AG1031" s="155"/>
      <c r="AH1031" s="155"/>
      <c r="AI1031" s="155"/>
      <c r="AJ1031" s="155"/>
      <c r="AK1031" s="155"/>
      <c r="AL1031" s="155"/>
      <c r="AM1031" s="155"/>
      <c r="AN1031" s="155"/>
      <c r="AO1031" s="155"/>
      <c r="AP1031" s="155"/>
      <c r="AQ1031" s="155"/>
      <c r="AR1031" s="155"/>
      <c r="AS1031" s="155"/>
      <c r="AT1031" s="155"/>
      <c r="AU1031" s="155"/>
      <c r="AV1031" s="155"/>
      <c r="AW1031" s="155"/>
      <c r="AX1031" s="155"/>
      <c r="AY1031" s="155"/>
      <c r="AZ1031" s="155"/>
      <c r="BA1031" s="155"/>
      <c r="BB1031" s="155"/>
      <c r="BC1031" s="155"/>
      <c r="BD1031" s="155"/>
      <c r="BE1031" s="155"/>
      <c r="BF1031" s="155"/>
      <c r="BG1031" s="155"/>
      <c r="BH1031" s="155"/>
    </row>
    <row r="1032" spans="1:60" s="7" customFormat="1" ht="15" customHeight="1" x14ac:dyDescent="0.25">
      <c r="A1032" s="263"/>
      <c r="B1032" s="206"/>
      <c r="C1032" s="206"/>
      <c r="D1032" s="264"/>
      <c r="E1032" s="209"/>
      <c r="F1032" s="210"/>
      <c r="G1032" s="155"/>
      <c r="H1032" s="155"/>
      <c r="I1032" s="155"/>
      <c r="J1032" s="155"/>
      <c r="K1032" s="155"/>
      <c r="L1032" s="155"/>
      <c r="M1032" s="155"/>
      <c r="N1032" s="155"/>
      <c r="O1032" s="155"/>
      <c r="P1032" s="155"/>
      <c r="Q1032" s="155"/>
      <c r="R1032" s="155"/>
      <c r="S1032" s="155"/>
      <c r="T1032" s="155"/>
      <c r="U1032" s="155"/>
      <c r="V1032" s="155"/>
      <c r="W1032" s="155"/>
      <c r="X1032" s="155"/>
      <c r="Y1032" s="155"/>
      <c r="Z1032" s="155"/>
      <c r="AA1032" s="155"/>
      <c r="AB1032" s="155"/>
      <c r="AC1032" s="155"/>
      <c r="AD1032" s="155"/>
      <c r="AE1032" s="155"/>
      <c r="AF1032" s="155"/>
      <c r="AG1032" s="155"/>
      <c r="AH1032" s="155"/>
      <c r="AI1032" s="155"/>
      <c r="AJ1032" s="155"/>
      <c r="AK1032" s="155"/>
      <c r="AL1032" s="155"/>
      <c r="AM1032" s="155"/>
      <c r="AN1032" s="155"/>
      <c r="AO1032" s="155"/>
      <c r="AP1032" s="155"/>
      <c r="AQ1032" s="155"/>
      <c r="AR1032" s="155"/>
      <c r="AS1032" s="155"/>
      <c r="AT1032" s="155"/>
      <c r="AU1032" s="155"/>
      <c r="AV1032" s="155"/>
      <c r="AW1032" s="155"/>
      <c r="AX1032" s="155"/>
      <c r="AY1032" s="155"/>
      <c r="AZ1032" s="155"/>
      <c r="BA1032" s="155"/>
      <c r="BB1032" s="155"/>
      <c r="BC1032" s="155"/>
      <c r="BD1032" s="155"/>
      <c r="BE1032" s="155"/>
      <c r="BF1032" s="155"/>
      <c r="BG1032" s="155"/>
      <c r="BH1032" s="155"/>
    </row>
    <row r="1033" spans="1:60" s="7" customFormat="1" ht="15" customHeight="1" x14ac:dyDescent="0.25">
      <c r="A1033" s="263"/>
      <c r="B1033" s="206"/>
      <c r="C1033" s="206"/>
      <c r="D1033" s="264"/>
      <c r="E1033" s="209"/>
      <c r="F1033" s="210"/>
      <c r="G1033" s="155"/>
      <c r="H1033" s="155"/>
      <c r="I1033" s="155"/>
      <c r="J1033" s="155"/>
      <c r="K1033" s="155"/>
      <c r="L1033" s="155"/>
      <c r="M1033" s="155"/>
      <c r="N1033" s="155"/>
      <c r="O1033" s="155"/>
      <c r="P1033" s="155"/>
      <c r="Q1033" s="155"/>
      <c r="R1033" s="155"/>
      <c r="S1033" s="155"/>
      <c r="T1033" s="155"/>
      <c r="U1033" s="155"/>
      <c r="V1033" s="155"/>
      <c r="W1033" s="155"/>
      <c r="X1033" s="155"/>
      <c r="Y1033" s="155"/>
      <c r="Z1033" s="155"/>
      <c r="AA1033" s="155"/>
      <c r="AB1033" s="155"/>
      <c r="AC1033" s="155"/>
      <c r="AD1033" s="155"/>
      <c r="AE1033" s="155"/>
      <c r="AF1033" s="155"/>
      <c r="AG1033" s="155"/>
      <c r="AH1033" s="155"/>
      <c r="AI1033" s="155"/>
      <c r="AJ1033" s="155"/>
      <c r="AK1033" s="155"/>
      <c r="AL1033" s="155"/>
      <c r="AM1033" s="155"/>
      <c r="AN1033" s="155"/>
      <c r="AO1033" s="155"/>
      <c r="AP1033" s="155"/>
      <c r="AQ1033" s="155"/>
      <c r="AR1033" s="155"/>
      <c r="AS1033" s="155"/>
      <c r="AT1033" s="155"/>
      <c r="AU1033" s="155"/>
      <c r="AV1033" s="155"/>
      <c r="AW1033" s="155"/>
      <c r="AX1033" s="155"/>
      <c r="AY1033" s="155"/>
      <c r="AZ1033" s="155"/>
      <c r="BA1033" s="155"/>
      <c r="BB1033" s="155"/>
      <c r="BC1033" s="155"/>
      <c r="BD1033" s="155"/>
      <c r="BE1033" s="155"/>
      <c r="BF1033" s="155"/>
      <c r="BG1033" s="155"/>
      <c r="BH1033" s="155"/>
    </row>
    <row r="1034" spans="1:60" s="7" customFormat="1" ht="15" customHeight="1" x14ac:dyDescent="0.25">
      <c r="A1034" s="263"/>
      <c r="B1034" s="206"/>
      <c r="C1034" s="206"/>
      <c r="D1034" s="264"/>
      <c r="E1034" s="209"/>
      <c r="F1034" s="210"/>
      <c r="G1034" s="155"/>
      <c r="H1034" s="155"/>
      <c r="I1034" s="155"/>
      <c r="J1034" s="155"/>
      <c r="K1034" s="155"/>
      <c r="L1034" s="155"/>
      <c r="M1034" s="155"/>
      <c r="N1034" s="155"/>
      <c r="O1034" s="155"/>
      <c r="P1034" s="155"/>
      <c r="Q1034" s="155"/>
      <c r="R1034" s="155"/>
      <c r="S1034" s="155"/>
      <c r="T1034" s="155"/>
      <c r="U1034" s="155"/>
      <c r="V1034" s="155"/>
      <c r="W1034" s="155"/>
      <c r="X1034" s="155"/>
      <c r="Y1034" s="155"/>
      <c r="Z1034" s="155"/>
      <c r="AA1034" s="155"/>
      <c r="AB1034" s="155"/>
      <c r="AC1034" s="155"/>
      <c r="AD1034" s="155"/>
      <c r="AE1034" s="155"/>
      <c r="AF1034" s="155"/>
      <c r="AG1034" s="155"/>
      <c r="AH1034" s="155"/>
      <c r="AI1034" s="155"/>
      <c r="AJ1034" s="155"/>
      <c r="AK1034" s="155"/>
      <c r="AL1034" s="155"/>
      <c r="AM1034" s="155"/>
      <c r="AN1034" s="155"/>
      <c r="AO1034" s="155"/>
      <c r="AP1034" s="155"/>
      <c r="AQ1034" s="155"/>
      <c r="AR1034" s="155"/>
      <c r="AS1034" s="155"/>
      <c r="AT1034" s="155"/>
      <c r="AU1034" s="155"/>
      <c r="AV1034" s="155"/>
      <c r="AW1034" s="155"/>
      <c r="AX1034" s="155"/>
      <c r="AY1034" s="155"/>
      <c r="AZ1034" s="155"/>
      <c r="BA1034" s="155"/>
      <c r="BB1034" s="155"/>
      <c r="BC1034" s="155"/>
      <c r="BD1034" s="155"/>
      <c r="BE1034" s="155"/>
      <c r="BF1034" s="155"/>
      <c r="BG1034" s="155"/>
      <c r="BH1034" s="155"/>
    </row>
    <row r="1035" spans="1:60" s="7" customFormat="1" ht="15" customHeight="1" x14ac:dyDescent="0.25">
      <c r="A1035" s="263"/>
      <c r="B1035" s="206"/>
      <c r="C1035" s="206"/>
      <c r="D1035" s="264"/>
      <c r="E1035" s="209"/>
      <c r="F1035" s="210"/>
      <c r="G1035" s="155"/>
      <c r="H1035" s="155"/>
      <c r="I1035" s="155"/>
      <c r="J1035" s="155"/>
      <c r="K1035" s="155"/>
      <c r="L1035" s="155"/>
      <c r="M1035" s="155"/>
      <c r="N1035" s="155"/>
      <c r="O1035" s="155"/>
      <c r="P1035" s="155"/>
      <c r="Q1035" s="155"/>
      <c r="R1035" s="155"/>
      <c r="S1035" s="155"/>
      <c r="T1035" s="155"/>
      <c r="U1035" s="155"/>
      <c r="V1035" s="155"/>
      <c r="W1035" s="155"/>
      <c r="X1035" s="155"/>
      <c r="Y1035" s="155"/>
      <c r="Z1035" s="155"/>
      <c r="AA1035" s="155"/>
      <c r="AB1035" s="155"/>
      <c r="AC1035" s="155"/>
      <c r="AD1035" s="155"/>
      <c r="AE1035" s="155"/>
      <c r="AF1035" s="155"/>
      <c r="AG1035" s="155"/>
      <c r="AH1035" s="155"/>
      <c r="AI1035" s="155"/>
      <c r="AJ1035" s="155"/>
      <c r="AK1035" s="155"/>
      <c r="AL1035" s="155"/>
      <c r="AM1035" s="155"/>
      <c r="AN1035" s="155"/>
      <c r="AO1035" s="155"/>
      <c r="AP1035" s="155"/>
      <c r="AQ1035" s="155"/>
      <c r="AR1035" s="155"/>
      <c r="AS1035" s="155"/>
      <c r="AT1035" s="155"/>
      <c r="AU1035" s="155"/>
      <c r="AV1035" s="155"/>
      <c r="AW1035" s="155"/>
      <c r="AX1035" s="155"/>
      <c r="AY1035" s="155"/>
      <c r="AZ1035" s="155"/>
      <c r="BA1035" s="155"/>
      <c r="BB1035" s="155"/>
      <c r="BC1035" s="155"/>
      <c r="BD1035" s="155"/>
      <c r="BE1035" s="155"/>
      <c r="BF1035" s="155"/>
      <c r="BG1035" s="155"/>
      <c r="BH1035" s="155"/>
    </row>
    <row r="1036" spans="1:60" s="7" customFormat="1" ht="15" customHeight="1" x14ac:dyDescent="0.25">
      <c r="A1036" s="263"/>
      <c r="B1036" s="206"/>
      <c r="C1036" s="206"/>
      <c r="D1036" s="264"/>
      <c r="E1036" s="209"/>
      <c r="F1036" s="210"/>
      <c r="G1036" s="155"/>
      <c r="H1036" s="155"/>
      <c r="I1036" s="155"/>
      <c r="J1036" s="155"/>
      <c r="K1036" s="155"/>
      <c r="L1036" s="155"/>
      <c r="M1036" s="155"/>
      <c r="N1036" s="155"/>
      <c r="O1036" s="155"/>
      <c r="P1036" s="155"/>
      <c r="Q1036" s="155"/>
      <c r="R1036" s="155"/>
      <c r="S1036" s="155"/>
      <c r="T1036" s="155"/>
      <c r="U1036" s="155"/>
      <c r="V1036" s="155"/>
      <c r="W1036" s="155"/>
      <c r="X1036" s="155"/>
      <c r="Y1036" s="155"/>
      <c r="Z1036" s="155"/>
      <c r="AA1036" s="155"/>
      <c r="AB1036" s="155"/>
      <c r="AC1036" s="155"/>
      <c r="AD1036" s="155"/>
      <c r="AE1036" s="155"/>
      <c r="AF1036" s="155"/>
      <c r="AG1036" s="155"/>
      <c r="AH1036" s="155"/>
      <c r="AI1036" s="155"/>
      <c r="AJ1036" s="155"/>
      <c r="AK1036" s="155"/>
      <c r="AL1036" s="155"/>
      <c r="AM1036" s="155"/>
      <c r="AN1036" s="155"/>
      <c r="AO1036" s="155"/>
      <c r="AP1036" s="155"/>
      <c r="AQ1036" s="155"/>
      <c r="AR1036" s="155"/>
      <c r="AS1036" s="155"/>
      <c r="AT1036" s="155"/>
      <c r="AU1036" s="155"/>
      <c r="AV1036" s="155"/>
      <c r="AW1036" s="155"/>
      <c r="AX1036" s="155"/>
      <c r="AY1036" s="155"/>
      <c r="AZ1036" s="155"/>
      <c r="BA1036" s="155"/>
      <c r="BB1036" s="155"/>
      <c r="BC1036" s="155"/>
      <c r="BD1036" s="155"/>
      <c r="BE1036" s="155"/>
      <c r="BF1036" s="155"/>
      <c r="BG1036" s="155"/>
      <c r="BH1036" s="155"/>
    </row>
    <row r="1037" spans="1:60" s="7" customFormat="1" ht="15" customHeight="1" x14ac:dyDescent="0.25">
      <c r="A1037" s="1" t="s">
        <v>0</v>
      </c>
      <c r="B1037" s="1"/>
      <c r="C1037" s="1"/>
      <c r="D1037" s="1"/>
      <c r="E1037" s="1"/>
      <c r="F1037" s="1"/>
      <c r="G1037" s="155"/>
      <c r="H1037" s="155"/>
      <c r="I1037" s="155"/>
      <c r="J1037" s="155"/>
      <c r="K1037" s="155"/>
      <c r="L1037" s="155"/>
      <c r="M1037" s="155"/>
      <c r="N1037" s="155"/>
      <c r="O1037" s="155"/>
      <c r="P1037" s="155"/>
      <c r="Q1037" s="155"/>
      <c r="R1037" s="155"/>
      <c r="S1037" s="155"/>
      <c r="T1037" s="155"/>
      <c r="U1037" s="155"/>
      <c r="V1037" s="155"/>
      <c r="W1037" s="155"/>
      <c r="X1037" s="155"/>
      <c r="Y1037" s="155"/>
      <c r="Z1037" s="155"/>
      <c r="AA1037" s="155"/>
      <c r="AB1037" s="155"/>
      <c r="AC1037" s="155"/>
      <c r="AD1037" s="155"/>
      <c r="AE1037" s="155"/>
      <c r="AF1037" s="155"/>
      <c r="AG1037" s="155"/>
      <c r="AH1037" s="155"/>
      <c r="AI1037" s="155"/>
      <c r="AJ1037" s="155"/>
      <c r="AK1037" s="155"/>
      <c r="AL1037" s="155"/>
      <c r="AM1037" s="155"/>
      <c r="AN1037" s="155"/>
      <c r="AO1037" s="155"/>
      <c r="AP1037" s="155"/>
      <c r="AQ1037" s="155"/>
      <c r="AR1037" s="155"/>
      <c r="AS1037" s="155"/>
      <c r="AT1037" s="155"/>
      <c r="AU1037" s="155"/>
      <c r="AV1037" s="155"/>
      <c r="AW1037" s="155"/>
      <c r="AX1037" s="155"/>
      <c r="AY1037" s="155"/>
      <c r="AZ1037" s="155"/>
      <c r="BA1037" s="155"/>
      <c r="BB1037" s="155"/>
      <c r="BC1037" s="155"/>
      <c r="BD1037" s="155"/>
      <c r="BE1037" s="155"/>
      <c r="BF1037" s="155"/>
      <c r="BG1037" s="155"/>
      <c r="BH1037" s="155"/>
    </row>
    <row r="1038" spans="1:60" s="7" customFormat="1" ht="15" customHeight="1" x14ac:dyDescent="0.25">
      <c r="A1038" s="1" t="s">
        <v>1</v>
      </c>
      <c r="B1038" s="1"/>
      <c r="C1038" s="1"/>
      <c r="D1038" s="1"/>
      <c r="E1038" s="1"/>
      <c r="F1038" s="1"/>
      <c r="G1038" s="155"/>
      <c r="H1038" s="155"/>
      <c r="I1038" s="155"/>
      <c r="J1038" s="155"/>
      <c r="K1038" s="155"/>
      <c r="L1038" s="155"/>
      <c r="M1038" s="155"/>
      <c r="N1038" s="155"/>
      <c r="O1038" s="155"/>
      <c r="P1038" s="155"/>
      <c r="Q1038" s="155"/>
      <c r="R1038" s="155"/>
      <c r="S1038" s="155"/>
      <c r="T1038" s="155"/>
      <c r="U1038" s="155"/>
      <c r="V1038" s="155"/>
      <c r="W1038" s="155"/>
      <c r="X1038" s="155"/>
      <c r="Y1038" s="155"/>
      <c r="Z1038" s="155"/>
      <c r="AA1038" s="155"/>
      <c r="AB1038" s="155"/>
      <c r="AC1038" s="155"/>
      <c r="AD1038" s="155"/>
      <c r="AE1038" s="155"/>
      <c r="AF1038" s="155"/>
      <c r="AG1038" s="155"/>
      <c r="AH1038" s="155"/>
      <c r="AI1038" s="155"/>
      <c r="AJ1038" s="155"/>
      <c r="AK1038" s="155"/>
      <c r="AL1038" s="155"/>
      <c r="AM1038" s="155"/>
      <c r="AN1038" s="155"/>
      <c r="AO1038" s="155"/>
      <c r="AP1038" s="155"/>
      <c r="AQ1038" s="155"/>
      <c r="AR1038" s="155"/>
      <c r="AS1038" s="155"/>
      <c r="AT1038" s="155"/>
      <c r="AU1038" s="155"/>
      <c r="AV1038" s="155"/>
      <c r="AW1038" s="155"/>
      <c r="AX1038" s="155"/>
      <c r="AY1038" s="155"/>
      <c r="AZ1038" s="155"/>
      <c r="BA1038" s="155"/>
      <c r="BB1038" s="155"/>
      <c r="BC1038" s="155"/>
      <c r="BD1038" s="155"/>
      <c r="BE1038" s="155"/>
      <c r="BF1038" s="155"/>
      <c r="BG1038" s="155"/>
      <c r="BH1038" s="155"/>
    </row>
    <row r="1039" spans="1:60" s="7" customFormat="1" ht="15" customHeight="1" x14ac:dyDescent="0.25">
      <c r="A1039" s="4" t="s">
        <v>2</v>
      </c>
      <c r="B1039" s="4"/>
      <c r="C1039" s="4"/>
      <c r="D1039" s="4"/>
      <c r="E1039" s="4"/>
      <c r="F1039" s="4"/>
      <c r="G1039" s="155"/>
      <c r="H1039" s="155"/>
      <c r="I1039" s="155"/>
      <c r="J1039" s="155"/>
      <c r="K1039" s="155"/>
      <c r="L1039" s="155"/>
      <c r="M1039" s="155"/>
      <c r="N1039" s="155"/>
      <c r="O1039" s="155"/>
      <c r="P1039" s="155"/>
      <c r="Q1039" s="155"/>
      <c r="R1039" s="155"/>
      <c r="S1039" s="155"/>
      <c r="T1039" s="155"/>
      <c r="U1039" s="155"/>
      <c r="V1039" s="155"/>
      <c r="W1039" s="155"/>
      <c r="X1039" s="155"/>
      <c r="Y1039" s="155"/>
      <c r="Z1039" s="155"/>
      <c r="AA1039" s="155"/>
      <c r="AB1039" s="155"/>
      <c r="AC1039" s="155"/>
      <c r="AD1039" s="155"/>
      <c r="AE1039" s="155"/>
      <c r="AF1039" s="155"/>
      <c r="AG1039" s="155"/>
      <c r="AH1039" s="155"/>
      <c r="AI1039" s="155"/>
      <c r="AJ1039" s="155"/>
      <c r="AK1039" s="155"/>
      <c r="AL1039" s="155"/>
      <c r="AM1039" s="155"/>
      <c r="AN1039" s="155"/>
      <c r="AO1039" s="155"/>
      <c r="AP1039" s="155"/>
      <c r="AQ1039" s="155"/>
      <c r="AR1039" s="155"/>
      <c r="AS1039" s="155"/>
      <c r="AT1039" s="155"/>
      <c r="AU1039" s="155"/>
      <c r="AV1039" s="155"/>
      <c r="AW1039" s="155"/>
      <c r="AX1039" s="155"/>
      <c r="AY1039" s="155"/>
      <c r="AZ1039" s="155"/>
      <c r="BA1039" s="155"/>
      <c r="BB1039" s="155"/>
      <c r="BC1039" s="155"/>
      <c r="BD1039" s="155"/>
      <c r="BE1039" s="155"/>
      <c r="BF1039" s="155"/>
      <c r="BG1039" s="155"/>
      <c r="BH1039" s="155"/>
    </row>
    <row r="1040" spans="1:60" s="7" customFormat="1" ht="15" customHeight="1" x14ac:dyDescent="0.25">
      <c r="A1040" s="4" t="s">
        <v>3</v>
      </c>
      <c r="B1040" s="4"/>
      <c r="C1040" s="4"/>
      <c r="D1040" s="4"/>
      <c r="E1040" s="4"/>
      <c r="F1040" s="4"/>
      <c r="G1040" s="155"/>
      <c r="H1040" s="155"/>
      <c r="I1040" s="155"/>
      <c r="J1040" s="155"/>
      <c r="K1040" s="155"/>
      <c r="L1040" s="155"/>
      <c r="M1040" s="155"/>
      <c r="N1040" s="155"/>
      <c r="O1040" s="155"/>
      <c r="P1040" s="155"/>
      <c r="Q1040" s="155"/>
      <c r="R1040" s="155"/>
      <c r="S1040" s="155"/>
      <c r="T1040" s="155"/>
      <c r="U1040" s="155"/>
      <c r="V1040" s="155"/>
      <c r="W1040" s="155"/>
      <c r="X1040" s="155"/>
      <c r="Y1040" s="155"/>
      <c r="Z1040" s="155"/>
      <c r="AA1040" s="155"/>
      <c r="AB1040" s="155"/>
      <c r="AC1040" s="155"/>
      <c r="AD1040" s="155"/>
      <c r="AE1040" s="155"/>
      <c r="AF1040" s="155"/>
      <c r="AG1040" s="155"/>
      <c r="AH1040" s="155"/>
      <c r="AI1040" s="155"/>
      <c r="AJ1040" s="155"/>
      <c r="AK1040" s="155"/>
      <c r="AL1040" s="155"/>
      <c r="AM1040" s="155"/>
      <c r="AN1040" s="155"/>
      <c r="AO1040" s="155"/>
      <c r="AP1040" s="155"/>
      <c r="AQ1040" s="155"/>
      <c r="AR1040" s="155"/>
      <c r="AS1040" s="155"/>
      <c r="AT1040" s="155"/>
      <c r="AU1040" s="155"/>
      <c r="AV1040" s="155"/>
      <c r="AW1040" s="155"/>
      <c r="AX1040" s="155"/>
      <c r="AY1040" s="155"/>
      <c r="AZ1040" s="155"/>
      <c r="BA1040" s="155"/>
      <c r="BB1040" s="155"/>
      <c r="BC1040" s="155"/>
      <c r="BD1040" s="155"/>
      <c r="BE1040" s="155"/>
      <c r="BF1040" s="155"/>
      <c r="BG1040" s="155"/>
      <c r="BH1040" s="155"/>
    </row>
    <row r="1041" spans="1:7" ht="15" customHeight="1" x14ac:dyDescent="0.2">
      <c r="A1041" s="31"/>
      <c r="B1041" s="195"/>
      <c r="C1041" s="2"/>
      <c r="D1041" s="70"/>
      <c r="E1041" s="196"/>
      <c r="F1041" s="86"/>
    </row>
    <row r="1042" spans="1:7" x14ac:dyDescent="0.2">
      <c r="A1042" s="31"/>
      <c r="B1042" s="195"/>
      <c r="C1042" s="2"/>
      <c r="D1042" s="70"/>
      <c r="E1042" s="196"/>
      <c r="F1042" s="86"/>
    </row>
    <row r="1043" spans="1:7" ht="33" customHeight="1" x14ac:dyDescent="0.2">
      <c r="A1043" s="143" t="s">
        <v>1006</v>
      </c>
      <c r="B1043" s="144"/>
      <c r="C1043" s="144"/>
      <c r="D1043" s="144"/>
      <c r="E1043" s="144"/>
      <c r="F1043" s="145"/>
    </row>
    <row r="1044" spans="1:7" ht="30" customHeight="1" x14ac:dyDescent="0.2">
      <c r="A1044" s="143" t="s">
        <v>5</v>
      </c>
      <c r="B1044" s="144"/>
      <c r="C1044" s="144"/>
      <c r="D1044" s="144"/>
      <c r="E1044" s="145"/>
      <c r="F1044" s="197">
        <v>1999475</v>
      </c>
      <c r="G1044" s="123"/>
    </row>
    <row r="1045" spans="1:7" ht="12" customHeight="1" x14ac:dyDescent="0.2">
      <c r="A1045" s="16" t="s">
        <v>6</v>
      </c>
      <c r="B1045" s="16" t="s">
        <v>842</v>
      </c>
      <c r="C1045" s="16" t="s">
        <v>716</v>
      </c>
      <c r="D1045" s="16" t="s">
        <v>9</v>
      </c>
      <c r="E1045" s="16" t="s">
        <v>10</v>
      </c>
      <c r="F1045" s="16"/>
      <c r="G1045" s="123"/>
    </row>
    <row r="1046" spans="1:7" ht="15" customHeight="1" x14ac:dyDescent="0.2">
      <c r="A1046" s="17"/>
      <c r="B1046" s="18"/>
      <c r="C1046" s="19" t="s">
        <v>867</v>
      </c>
      <c r="D1046" s="26"/>
      <c r="E1046" s="168"/>
      <c r="F1046" s="21">
        <f>F1044</f>
        <v>1999475</v>
      </c>
      <c r="G1046" s="123"/>
    </row>
    <row r="1047" spans="1:7" ht="15" customHeight="1" x14ac:dyDescent="0.2">
      <c r="A1047" s="198"/>
      <c r="B1047" s="118"/>
      <c r="C1047" s="19" t="s">
        <v>831</v>
      </c>
      <c r="D1047" s="199"/>
      <c r="E1047" s="168"/>
      <c r="F1047" s="21">
        <f>F1046</f>
        <v>1999475</v>
      </c>
      <c r="G1047" s="123"/>
    </row>
    <row r="1048" spans="1:7" ht="15" customHeight="1" x14ac:dyDescent="0.2">
      <c r="A1048" s="17"/>
      <c r="B1048" s="118"/>
      <c r="C1048" s="19" t="s">
        <v>22</v>
      </c>
      <c r="D1048" s="20"/>
      <c r="E1048" s="113">
        <v>175</v>
      </c>
      <c r="F1048" s="21">
        <f>F1047-E1048</f>
        <v>1999300</v>
      </c>
      <c r="G1048" s="123"/>
    </row>
    <row r="1049" spans="1:7" x14ac:dyDescent="0.2">
      <c r="A1049" s="150"/>
      <c r="B1049" s="195"/>
      <c r="C1049" s="200"/>
      <c r="D1049" s="201"/>
      <c r="E1049" s="202"/>
      <c r="F1049" s="265"/>
      <c r="G1049" s="123"/>
    </row>
    <row r="1050" spans="1:7" x14ac:dyDescent="0.2">
      <c r="A1050" s="150"/>
      <c r="B1050" s="195"/>
      <c r="C1050" s="200"/>
      <c r="D1050" s="201"/>
      <c r="E1050" s="202"/>
      <c r="F1050" s="203"/>
      <c r="G1050" s="123"/>
    </row>
    <row r="1051" spans="1:7" x14ac:dyDescent="0.2">
      <c r="A1051" s="150"/>
      <c r="B1051" s="195"/>
      <c r="C1051" s="200"/>
      <c r="D1051" s="201"/>
      <c r="E1051" s="202"/>
      <c r="F1051" s="203"/>
      <c r="G1051" s="123"/>
    </row>
    <row r="1052" spans="1:7" x14ac:dyDescent="0.2">
      <c r="A1052" s="150"/>
      <c r="B1052" s="195"/>
      <c r="C1052" s="200"/>
      <c r="D1052" s="201"/>
      <c r="E1052" s="202"/>
      <c r="F1052" s="203"/>
      <c r="G1052" s="123"/>
    </row>
    <row r="1053" spans="1:7" x14ac:dyDescent="0.2">
      <c r="A1053" s="150"/>
      <c r="B1053" s="195"/>
      <c r="C1053" s="200"/>
      <c r="D1053" s="201"/>
      <c r="E1053" s="202"/>
      <c r="F1053" s="203"/>
      <c r="G1053" s="123"/>
    </row>
    <row r="1054" spans="1:7" x14ac:dyDescent="0.2">
      <c r="A1054" s="150"/>
      <c r="B1054" s="195"/>
      <c r="C1054" s="200"/>
      <c r="D1054" s="201"/>
      <c r="E1054" s="202"/>
      <c r="F1054" s="203"/>
      <c r="G1054" s="123"/>
    </row>
    <row r="1055" spans="1:7" x14ac:dyDescent="0.2">
      <c r="A1055" s="150"/>
      <c r="B1055" s="195"/>
      <c r="C1055" s="200"/>
      <c r="D1055" s="201"/>
      <c r="E1055" s="202"/>
      <c r="F1055" s="203"/>
      <c r="G1055" s="123"/>
    </row>
    <row r="1056" spans="1:7" x14ac:dyDescent="0.2">
      <c r="A1056" s="150"/>
      <c r="B1056" s="195"/>
      <c r="C1056" s="200"/>
      <c r="D1056" s="201"/>
      <c r="E1056" s="202"/>
      <c r="F1056" s="203"/>
      <c r="G1056" s="123"/>
    </row>
    <row r="1057" spans="1:7" x14ac:dyDescent="0.2">
      <c r="A1057" s="150"/>
      <c r="B1057" s="195"/>
      <c r="C1057" s="200"/>
      <c r="D1057" s="201"/>
      <c r="E1057" s="202"/>
      <c r="F1057" s="203"/>
      <c r="G1057" s="123"/>
    </row>
    <row r="1058" spans="1:7" x14ac:dyDescent="0.2">
      <c r="A1058" s="150"/>
      <c r="B1058" s="195"/>
      <c r="C1058" s="200"/>
      <c r="D1058" s="201"/>
      <c r="E1058" s="202"/>
      <c r="F1058" s="203"/>
      <c r="G1058" s="123"/>
    </row>
    <row r="1059" spans="1:7" x14ac:dyDescent="0.2">
      <c r="A1059" s="150"/>
      <c r="B1059" s="195"/>
      <c r="C1059" s="200"/>
      <c r="D1059" s="201"/>
      <c r="E1059" s="202"/>
      <c r="F1059" s="203"/>
      <c r="G1059" s="123"/>
    </row>
    <row r="1060" spans="1:7" x14ac:dyDescent="0.2">
      <c r="A1060" s="150"/>
      <c r="B1060" s="195"/>
      <c r="C1060" s="200"/>
      <c r="D1060" s="201"/>
      <c r="E1060" s="202"/>
      <c r="F1060" s="203"/>
      <c r="G1060" s="123"/>
    </row>
    <row r="1061" spans="1:7" x14ac:dyDescent="0.2">
      <c r="A1061" s="150"/>
      <c r="B1061" s="195"/>
      <c r="C1061" s="200"/>
      <c r="D1061" s="201"/>
      <c r="E1061" s="202"/>
      <c r="F1061" s="203"/>
      <c r="G1061" s="123"/>
    </row>
    <row r="1062" spans="1:7" x14ac:dyDescent="0.2">
      <c r="A1062" s="150"/>
      <c r="B1062" s="195"/>
      <c r="C1062" s="200"/>
      <c r="D1062" s="201"/>
      <c r="E1062" s="202"/>
      <c r="F1062" s="203"/>
      <c r="G1062" s="123"/>
    </row>
    <row r="1063" spans="1:7" x14ac:dyDescent="0.2">
      <c r="A1063" s="150"/>
      <c r="B1063" s="195"/>
      <c r="C1063" s="200"/>
      <c r="D1063" s="201"/>
      <c r="E1063" s="202"/>
      <c r="F1063" s="203"/>
      <c r="G1063" s="123"/>
    </row>
    <row r="1064" spans="1:7" x14ac:dyDescent="0.2">
      <c r="A1064" s="150"/>
      <c r="B1064" s="195"/>
      <c r="C1064" s="200"/>
      <c r="D1064" s="201"/>
      <c r="E1064" s="202"/>
      <c r="F1064" s="203"/>
      <c r="G1064" s="123"/>
    </row>
    <row r="1065" spans="1:7" x14ac:dyDescent="0.2">
      <c r="A1065" s="150"/>
      <c r="B1065" s="195"/>
      <c r="C1065" s="200"/>
      <c r="D1065" s="201"/>
      <c r="E1065" s="202"/>
      <c r="F1065" s="203"/>
      <c r="G1065" s="123"/>
    </row>
    <row r="1066" spans="1:7" x14ac:dyDescent="0.2">
      <c r="A1066" s="150"/>
      <c r="B1066" s="195"/>
      <c r="C1066" s="200"/>
      <c r="D1066" s="201"/>
      <c r="E1066" s="202"/>
      <c r="F1066" s="203"/>
      <c r="G1066" s="123"/>
    </row>
    <row r="1067" spans="1:7" x14ac:dyDescent="0.2">
      <c r="A1067" s="150"/>
      <c r="B1067" s="195"/>
      <c r="C1067" s="200"/>
      <c r="D1067" s="201"/>
      <c r="E1067" s="202"/>
      <c r="F1067" s="203"/>
      <c r="G1067" s="123"/>
    </row>
    <row r="1068" spans="1:7" x14ac:dyDescent="0.2">
      <c r="A1068" s="150"/>
      <c r="B1068" s="195"/>
      <c r="C1068" s="200"/>
      <c r="D1068" s="201"/>
      <c r="E1068" s="202"/>
      <c r="F1068" s="203"/>
      <c r="G1068" s="123"/>
    </row>
    <row r="1069" spans="1:7" x14ac:dyDescent="0.2">
      <c r="A1069" s="150"/>
      <c r="B1069" s="195"/>
      <c r="C1069" s="200"/>
      <c r="D1069" s="201"/>
      <c r="E1069" s="202"/>
      <c r="F1069" s="203"/>
      <c r="G1069" s="123"/>
    </row>
    <row r="1070" spans="1:7" ht="30" customHeight="1" x14ac:dyDescent="0.2">
      <c r="A1070" s="131"/>
      <c r="B1070" s="266"/>
      <c r="C1070" s="267"/>
      <c r="D1070" s="70"/>
      <c r="E1070" s="268"/>
      <c r="F1070" s="265"/>
    </row>
  </sheetData>
  <mergeCells count="60">
    <mergeCell ref="A1037:F1037"/>
    <mergeCell ref="A1038:F1038"/>
    <mergeCell ref="A1039:F1039"/>
    <mergeCell ref="A1040:F1040"/>
    <mergeCell ref="A1043:F1043"/>
    <mergeCell ref="A1044:E1044"/>
    <mergeCell ref="A960:F960"/>
    <mergeCell ref="A961:F961"/>
    <mergeCell ref="A962:F962"/>
    <mergeCell ref="A963:F963"/>
    <mergeCell ref="A965:F965"/>
    <mergeCell ref="A966:E966"/>
    <mergeCell ref="A830:F830"/>
    <mergeCell ref="A831:F831"/>
    <mergeCell ref="A832:F832"/>
    <mergeCell ref="A833:F833"/>
    <mergeCell ref="A835:F835"/>
    <mergeCell ref="A836:E836"/>
    <mergeCell ref="A736:F736"/>
    <mergeCell ref="A737:F737"/>
    <mergeCell ref="A738:F738"/>
    <mergeCell ref="A739:F739"/>
    <mergeCell ref="A741:F741"/>
    <mergeCell ref="A742:E742"/>
    <mergeCell ref="A678:F678"/>
    <mergeCell ref="A679:F679"/>
    <mergeCell ref="A680:F680"/>
    <mergeCell ref="A681:F681"/>
    <mergeCell ref="A683:F683"/>
    <mergeCell ref="A684:E684"/>
    <mergeCell ref="A607:F607"/>
    <mergeCell ref="A608:F608"/>
    <mergeCell ref="A609:F609"/>
    <mergeCell ref="A610:F610"/>
    <mergeCell ref="A612:F612"/>
    <mergeCell ref="A613:E613"/>
    <mergeCell ref="A594:F594"/>
    <mergeCell ref="A595:F595"/>
    <mergeCell ref="A596:F596"/>
    <mergeCell ref="A597:F597"/>
    <mergeCell ref="A599:F599"/>
    <mergeCell ref="A600:E600"/>
    <mergeCell ref="A476:F476"/>
    <mergeCell ref="A477:F477"/>
    <mergeCell ref="A478:F478"/>
    <mergeCell ref="A479:F479"/>
    <mergeCell ref="A481:F481"/>
    <mergeCell ref="A482:E482"/>
    <mergeCell ref="A408:F408"/>
    <mergeCell ref="A409:F409"/>
    <mergeCell ref="A410:F410"/>
    <mergeCell ref="A411:F411"/>
    <mergeCell ref="A413:F413"/>
    <mergeCell ref="A415:E415"/>
    <mergeCell ref="A1:F1"/>
    <mergeCell ref="A2:F2"/>
    <mergeCell ref="A3:F3"/>
    <mergeCell ref="A4:F4"/>
    <mergeCell ref="A6:F6"/>
    <mergeCell ref="A7:E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2021-12-09T18:29:16Z</dcterms:modified>
</cp:coreProperties>
</file>