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13Meyver Rosalia Pujols Castillo\2021\DISTRITO NACIONAL\"/>
    </mc:Choice>
  </mc:AlternateContent>
  <xr:revisionPtr revIDLastSave="0" documentId="13_ncr:1_{67C5DB65-DBE3-426E-8A48-35D0CAD88527}" xr6:coauthVersionLast="47" xr6:coauthVersionMax="47" xr10:uidLastSave="{00000000-0000-0000-0000-000000000000}"/>
  <bookViews>
    <workbookView xWindow="-120" yWindow="-120" windowWidth="29040" windowHeight="15840" tabRatio="777" xr2:uid="{00000000-000D-0000-FFFF-FFFF00000000}"/>
  </bookViews>
  <sheets>
    <sheet name="Techado aluzinc ago2021" sheetId="6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" localSheetId="0">'[1]M.O.'!#REF!</definedName>
    <definedName name="\">'[1]M.O.'!#REF!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[2]CUB02!$U$11:$U$17</definedName>
    <definedName name="\p">[2]CUB02!$U$1:$U$8</definedName>
    <definedName name="\q">[2]CUB02!$W$1:$W$8</definedName>
    <definedName name="\w">[2]CUB02!$W$11:$W$244</definedName>
    <definedName name="\z">[2]CUB02!$S$6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>[2]CUB02!$W$1:$W$8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'Techado aluzinc ago2021'!$A$5:$F$46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[3]MOJornal!$D$41</definedName>
    <definedName name="_OP2AL">[3]MOJornal!$D$51</definedName>
    <definedName name="_OP3AL">[3]MOJornal!$D$61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[4]PVC!#REF!</definedName>
    <definedName name="a">[4]PVC!#REF!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'[5]M.O.'!#REF!</definedName>
    <definedName name="AA">'[5]M.O.'!#REF!</definedName>
    <definedName name="AC38G40">'[6]LISTADO INSUMOS DEL 2000'!$I$29</definedName>
    <definedName name="acarreo" localSheetId="0">'[7]Listado Equipos a utilizar'!#REF!</definedName>
    <definedName name="acarreo">'[7]Listado Equipos a utilizar'!#REF!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[8]INSU!$D$9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g40">[9]MATERIALES!$G$7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UEDUCTO" localSheetId="0">#REF!</definedName>
    <definedName name="ACUEDUCTO">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'[10]Resumen Precio Equipos'!$C$28</definedName>
    <definedName name="ADMINISTRATIVOS" localSheetId="0">#REF!</definedName>
    <definedName name="ADMINISTRATIVOS">#REF!</definedName>
    <definedName name="agricola" localSheetId="0">'[7]Listado Equipos a utilizar'!#REF!</definedName>
    <definedName name="agricola">'[7]Listado Equipos a utilizar'!#REF!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_Varilla">[8]INSU!$D$17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'[11]M.O.'!#REF!</definedName>
    <definedName name="analiis">'[11]M.O.'!#REF!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>[2]CUB02!$S$13:$AN$415</definedName>
    <definedName name="_xlnm.Print_Area" localSheetId="0">'Techado aluzinc ago2021'!$A$1:$F$46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bca" localSheetId="0">#REF!</definedName>
    <definedName name="arenabca">#REF!</definedName>
    <definedName name="arenafina">[9]MATERIALES!$G$11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vada">[9]MATERIALES!$G$13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'[7]Listado Equipos a utilizar'!#REF!</definedName>
    <definedName name="arranque">'[7]Listado Equipos a utilizar'!#REF!</definedName>
    <definedName name="as" localSheetId="0">'[12]M.O.'!#REF!</definedName>
    <definedName name="as">'[12]M.O.'!#REF!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Y" localSheetId="0">#REF!</definedName>
    <definedName name="AY">#REF!</definedName>
    <definedName name="AYAL">[3]MOJornal!$D$20</definedName>
    <definedName name="AYCARP" localSheetId="0">[13]INS!#REF!</definedName>
    <definedName name="AYCARP">[13]INS!#REF!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[9]OBRAMANO!$F$67</definedName>
    <definedName name="b" localSheetId="0">[14]ADDENDA!#REF!</definedName>
    <definedName name="b">[14]ADDENDA!#REF!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BBBBBBBBBBBB" localSheetId="0">#REF!</definedName>
    <definedName name="BBBBBBBBBBBBBBBB">#REF!</definedName>
    <definedName name="BENEFICIOS" localSheetId="0">#REF!</definedName>
    <definedName name="BENEFICIOS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4" localSheetId="0">[9]MATERIALES!#REF!</definedName>
    <definedName name="bloques4">[9]MATERIALES!#REF!</definedName>
    <definedName name="bloques6" localSheetId="0">[9]MATERIALES!#REF!</definedName>
    <definedName name="bloques6">[9]MATERIALES!#REF!</definedName>
    <definedName name="bloques8" localSheetId="0">[9]MATERIALES!#REF!</definedName>
    <definedName name="bloques8">[9]MATERIALES!#REF!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[15]INSU!$B$42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'[11]M.O.'!$C$9</definedName>
    <definedName name="BRIGADATOPOGRAFICA_6" localSheetId="0">#REF!</definedName>
    <definedName name="BRIGADATOPOGRAFICA_6">#REF!</definedName>
    <definedName name="brochas" localSheetId="0">#REF!</definedName>
    <definedName name="brochas">#REF!</definedName>
    <definedName name="BVNBVNBV" localSheetId="0">'[16]M.O.'!#REF!</definedName>
    <definedName name="BVNBVNBV">'[16]M.O.'!#REF!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[17]precios!#REF!</definedName>
    <definedName name="caballeteasbecto">[17]precios!#REF!</definedName>
    <definedName name="caballeteasbecto_8" localSheetId="0">#REF!</definedName>
    <definedName name="caballeteasbecto_8">#REF!</definedName>
    <definedName name="caballeteasbeto" localSheetId="0">[17]precios!#REF!</definedName>
    <definedName name="caballeteasbeto">[17]precios!#REF!</definedName>
    <definedName name="caballeteasbeto_8" localSheetId="0">#REF!</definedName>
    <definedName name="caballeteasbeto_8">#REF!</definedName>
    <definedName name="CACERO" localSheetId="0">#REF!</definedName>
    <definedName name="CACERO">#REF!</definedName>
    <definedName name="cadeneros" localSheetId="0">'[10]O.M. y Salarios'!#REF!</definedName>
    <definedName name="cadeneros">'[10]O.M.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'[7]Listado Equipos a utilizar'!#REF!</definedName>
    <definedName name="camioncama">'[7]Listado Equipos a utilizar'!#REF!</definedName>
    <definedName name="camioneta" localSheetId="0">'[7]Listado Equipos a utilizar'!#REF!</definedName>
    <definedName name="camioneta">'[7]Listado Equipos a utilizar'!#REF!</definedName>
    <definedName name="CAMIONVOLTEO">[9]EQUIPOS!$I$19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parodadura" localSheetId="0">#REF!</definedName>
    <definedName name="caparodadura">#REF!</definedName>
    <definedName name="Capatazequipo">[9]OBRAMANO!$F$81</definedName>
    <definedName name="CARACOL" localSheetId="0">'[11]M.O.'!#REF!</definedName>
    <definedName name="CARACOL">'[11]M.O.'!#REF!</definedName>
    <definedName name="CARANTEPECHO" localSheetId="0">'[11]M.O.'!#REF!</definedName>
    <definedName name="CARANTEPECHO">'[11]M.O.'!#REF!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'[11]M.O.'!#REF!</definedName>
    <definedName name="CARCOL30">'[11]M.O.'!#REF!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'[11]M.O.'!#REF!</definedName>
    <definedName name="CARCOL50">'[11]M.O.'!#REF!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'[11]M.O.'!#REF!</definedName>
    <definedName name="CARCOL51">'[11]M.O.'!#REF!</definedName>
    <definedName name="CARCOLAMARRE" localSheetId="0">'[11]M.O.'!#REF!</definedName>
    <definedName name="CARCOLAMARRE">'[11]M.O.'!#REF!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'[7]Listado Equipos a utilizar'!#REF!</definedName>
    <definedName name="cargador">'[7]Listado Equipos a utilizar'!#REF!</definedName>
    <definedName name="CARGADORB">[18]EQUIPOS!$D$13</definedName>
    <definedName name="CARLOSAPLA" localSheetId="0">'[11]M.O.'!#REF!</definedName>
    <definedName name="CARLOSAPLA">'[11]M.O.'!#REF!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'[11]M.O.'!#REF!</definedName>
    <definedName name="CARLOSAVARIASAGUAS">'[11]M.O.'!#REF!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'[11]M.O.'!#REF!</definedName>
    <definedName name="CARMURO">'[11]M.O.'!#REF!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[13]INS!#REF!</definedName>
    <definedName name="CARP1">[13]INS!#REF!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[13]INS!#REF!</definedName>
    <definedName name="CARP2">[13]INS!#REF!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'[11]M.O.'!#REF!</definedName>
    <definedName name="CARPDINTEL">'[11]M.O.'!#REF!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'[11]M.O.'!#REF!</definedName>
    <definedName name="CARPVIGA2040">'[11]M.O.'!#REF!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'[11]M.O.'!#REF!</definedName>
    <definedName name="CARPVIGA3050">'[11]M.O.'!#REF!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'[11]M.O.'!#REF!</definedName>
    <definedName name="CARPVIGA3060">'[11]M.O.'!#REF!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'[11]M.O.'!#REF!</definedName>
    <definedName name="CARPVIGA4080">'[11]M.O.'!#REF!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'[11]M.O.'!#REF!</definedName>
    <definedName name="CARRAMPA">'[11]M.O.'!#REF!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#REF!</definedName>
    <definedName name="CASABE">#REF!</definedName>
    <definedName name="CASABE_8" localSheetId="0">#REF!</definedName>
    <definedName name="CASABE_8">#REF!</definedName>
    <definedName name="CASBESTO" localSheetId="0">'[11]M.O.'!#REF!</definedName>
    <definedName name="CASBESTO">'[11]M.O.'!#REF!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T214BFT">[9]EQUIPOS!$I$15</definedName>
    <definedName name="Cat950B">[9]EQUIPOS!$I$14</definedName>
    <definedName name="CBLOCK10" localSheetId="0">[13]INS!#REF!</definedName>
    <definedName name="CBLOCK10">[13]INS!#REF!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'[19]M.O.'!$C$26</definedName>
    <definedName name="cell">'[20]LISTADO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[9]MATERIALES!#REF!</definedName>
    <definedName name="cementoblanco">[9]MATERIALES!#REF!</definedName>
    <definedName name="cementogris">[9]MATERIALES!$G$17</definedName>
    <definedName name="CEN" localSheetId="0">#REF!</definedName>
    <definedName name="CEN">#REF!</definedName>
    <definedName name="ceramcr33" localSheetId="0">[9]MATERIALES!#REF!</definedName>
    <definedName name="ceramcr33">[9]MATERIALES!#REF!</definedName>
    <definedName name="ceramcriolla" localSheetId="0">[9]MATERIALES!#REF!</definedName>
    <definedName name="ceramcriolla">[9]MATERIALES!#REF!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[9]MATERIALES!#REF!</definedName>
    <definedName name="ceramicaitalia">[9]MATERIALES!#REF!</definedName>
    <definedName name="ceramicaitaliapared" localSheetId="0">[9]MATERIALES!#REF!</definedName>
    <definedName name="ceramicaitaliapared">[9]MATERIALES!#REF!</definedName>
    <definedName name="ceramicaitalipared" localSheetId="0">[9]MATERIALES!#REF!</definedName>
    <definedName name="ceramicaitalipared">[9]MATERIALES!#REF!</definedName>
    <definedName name="CESCHCH">'[19]M.O.'!$C$126</definedName>
    <definedName name="cfrontal">'[10]Resumen Precio Equipos'!$I$16</definedName>
    <definedName name="CHAZO">[15]INSU!$B$104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[9]OBRAMANO!$F$79</definedName>
    <definedName name="cisterna">'[7]Listado Equipos a utilizar'!$I$11</definedName>
    <definedName name="CLAVO">[19]Ins!$E$811</definedName>
    <definedName name="CLAVO_ACERO">[8]INSU!$D$130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[8]INSU!$D$131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[21]INS!$D$767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 localSheetId="0">#REF!</definedName>
    <definedName name="colorante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[9]EQUIPOS!$I$28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ATO2" localSheetId="0">#REF!</definedName>
    <definedName name="CONTRATO2">#REF!</definedName>
    <definedName name="COPIA" localSheetId="0">#REF!</definedName>
    <definedName name="COPIA">#REF!</definedName>
    <definedName name="COPIA_8" localSheetId="0">#REF!</definedName>
    <definedName name="COPIA_8">#REF!</definedName>
    <definedName name="cprestamo">[18]EQUIPOS!$D$27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[14]ADDENDA!#REF!</definedName>
    <definedName name="cuadro">[14]ADDENDA!#REF!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'[11]M.O.'!#REF!</definedName>
    <definedName name="CZINC">'[11]M.O.'!#REF!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7H">[9]EQUIPOS!$I$9</definedName>
    <definedName name="D8K">[9]EQUIPOS!$I$8</definedName>
    <definedName name="d8r" localSheetId="0">'[7]Listado Equipos a utilizar'!#REF!</definedName>
    <definedName name="d8r">'[7]Listado Equipos a utilizar'!#REF!</definedName>
    <definedName name="D8T">'[10]Resumen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rop" localSheetId="0">'[12]M.O.'!#REF!</definedName>
    <definedName name="derop">'[12]M.O.'!#REF!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[8]MO!$B$256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'[7]Listado Equipos a utilizar'!$I$12</definedName>
    <definedName name="donatelo" localSheetId="0">[22]INS!#REF!</definedName>
    <definedName name="donatelo">[22]INS!#REF!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'[10]Resumen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lce" localSheetId="0">#REF!</definedName>
    <definedName name="dulce">#REF!</definedName>
    <definedName name="DYNACA25">[9]EQUIPOS!$I$13</definedName>
    <definedName name="e" localSheetId="0">#REF!</definedName>
    <definedName name="e">#REF!</definedName>
    <definedName name="e214bft" localSheetId="0">'[7]Listado Equipos a utilizar'!#REF!</definedName>
    <definedName name="e214bft">'[7]Listado Equipos a utilizar'!#REF!</definedName>
    <definedName name="e320b" localSheetId="0">'[7]Listado Equipos a utilizar'!#REF!</definedName>
    <definedName name="e320b">'[7]Listado Equipos a utilizar'!#REF!</definedName>
    <definedName name="EEEEEEEEEEEEEEEEEEEE" localSheetId="0">#REF!</definedName>
    <definedName name="EEEEEEEEEEEEEEEEEEE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OF_COLS_1">[8]MO!$B$247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acero" localSheetId="0">'[7]Listado Equipos a utilizar'!#REF!</definedName>
    <definedName name="eqacero">'[7]Listado Equipos a utilizar'!#REF!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'[7]Listado Equipos a utilizar'!#REF!</definedName>
    <definedName name="escobillones">'[7]Listado Equipos a utilizar'!#REF!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320b" localSheetId="0">'[7]Listado Equipos a utilizar'!#REF!</definedName>
    <definedName name="ex320b">'[7]Listado Equipos a utilizar'!#REF!</definedName>
    <definedName name="EXC_NO_CLASIF" localSheetId="0">#REF!</definedName>
    <definedName name="EXC_NO_CLASIF">#REF!</definedName>
    <definedName name="excavadora" localSheetId="0">'[7]Listado Equipos a utilizar'!#REF!</definedName>
    <definedName name="excavadora">'[7]Listado Equipos a utilizar'!#REF!</definedName>
    <definedName name="excavadora235">[9]EQUIPOS!$I$16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l" localSheetId="0">[14]ADDENDA!#REF!</definedName>
    <definedName name="expl">[14]ADDENDA!#REF!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>[2]CUB02!$S$13:$AN$415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F" localSheetId="0" hidden="1">#REF!</definedName>
    <definedName name="FF" hidden="1">#REF!</definedName>
    <definedName name="FFFFFFFFFFFFFFFFFFFF" localSheetId="0">#REF!</definedName>
    <definedName name="FFFFFFFFFFFFFFFFFFFF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[13]INS!$D$561</definedName>
    <definedName name="GASOLINA_6" localSheetId="0">#REF!</definedName>
    <definedName name="GASOLINA_6">#REF!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RADER12G">[9]EQUIPOS!$I$11</definedName>
    <definedName name="graderm" localSheetId="0">'[7]Listado Equipos a utilizar'!#REF!</definedName>
    <definedName name="graderm">'[7]Listado Equipos a utilizar'!#REF!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'[5]M.O.'!#REF!</definedName>
    <definedName name="H">'[5]M.O.'!#REF!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'[21]HORM. Y MORTEROS.'!$H$212</definedName>
    <definedName name="Hormigon" localSheetId="0">#REF!</definedName>
    <definedName name="Hormigon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i" localSheetId="0">[9]MATERIALES!#REF!</definedName>
    <definedName name="Hormigon240i">[9]MATERIALES!#REF!</definedName>
    <definedName name="Hormsimple" localSheetId="0">#REF!</definedName>
    <definedName name="Hormsimple">#REF!</definedName>
    <definedName name="ilma" localSheetId="0">'[11]M.O.'!#REF!</definedName>
    <definedName name="ilma">'[11]M.O.'!#REF!</definedName>
    <definedName name="impresion_2" localSheetId="0">[23]Directos!#REF!</definedName>
    <definedName name="impresion_2">[23]Directos!#REF!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'[12]M.O.'!$C$10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tabo" localSheetId="0">#REF!</definedName>
    <definedName name="itabo">#REF!</definedName>
    <definedName name="J" localSheetId="0">#REF!</definedName>
    <definedName name="J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'[11]M.O.'!#REF!</definedName>
    <definedName name="k">'[11]M.O.'!#REF!</definedName>
    <definedName name="kerosene" localSheetId="0">#REF!</definedName>
    <definedName name="kerosene">#REF!</definedName>
    <definedName name="Kilometro">[9]EQUIPOS!$I$25</definedName>
    <definedName name="komatsu" localSheetId="0">'[7]Listado Equipos a utilizar'!#REF!</definedName>
    <definedName name="komatsu">'[7]Listado Equipos a utilizar'!#REF!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[15]INSU!$B$41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hormigon" localSheetId="0">[9]OBRAMANO!#REF!</definedName>
    <definedName name="ligadohormigon">[9]OBRAMANO!#REF!</definedName>
    <definedName name="ligadora" localSheetId="0">'[7]Listado Equipos a utilizar'!#REF!</definedName>
    <definedName name="ligadora">'[7]Listado Equipos a utilizar'!#REF!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ubricantes">[24]Materiales!$K$15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[3]MOJornal!$D$31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[8]INSU!$D$132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[13]INS!#REF!</definedName>
    <definedName name="MAESTROCARP">[13]INS!#REF!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'[7]Listado Equipos a utilizar'!#REF!</definedName>
    <definedName name="maquito">'[7]Listado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tillo" localSheetId="0">#REF!</definedName>
    <definedName name="martillo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[8]MO!$B$612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'[19]M.O.'!$C$203</definedName>
    <definedName name="MOCONTEN553015">'[19]M.O.'!$C$216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[13]INS!#REF!</definedName>
    <definedName name="MOPISOCERAMICA">[13]INS!#REF!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[25]Insumos!#REF!</definedName>
    <definedName name="NADA">[25]Insumos!#REF!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[25]Insumos!#REF!</definedName>
    <definedName name="NINGUNA">[25]Insumos!#REF!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ssan" localSheetId="0">'[7]Listado Equipos a utilizar'!#REF!</definedName>
    <definedName name="nissan">'[7]Listado Equipos a utilizar'!#REF!</definedName>
    <definedName name="NUEVA" localSheetId="0">#REF!</definedName>
    <definedName name="NUEVA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'[10]O.M. y Salarios'!#REF!</definedName>
    <definedName name="omencofrado">'[10]O.M. y Salarios'!#REF!</definedName>
    <definedName name="opala">[24]Salarios!$D$16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[9]OBRAMANO!$F$74</definedName>
    <definedName name="operadorpala">[9]OBRAMANO!$F$72</definedName>
    <definedName name="operadorretro">[9]OBRAMANO!$F$77</definedName>
    <definedName name="operadorrodillo">[9]OBRAMANO!$F$75</definedName>
    <definedName name="operadortractor">[9]OBRAMANO!$F$76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[21]SALARIOS!$C$10</definedName>
    <definedName name="otractor">[24]Salarios!$D$14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[26]peso!#REF!</definedName>
    <definedName name="p">[26]peso!#REF!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[8]MO!$B$11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[15]MO!$B$11</definedName>
    <definedName name="PEONCARP" localSheetId="0">[13]INS!#REF!</definedName>
    <definedName name="PEONCARP">[13]INS!#REF!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[15]INSU!$B$91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HCH23BCO">[19]Ins!$E$627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[21]INS!$D$770</definedName>
    <definedName name="pino1x10bruto">[19]Ins!$E$816</definedName>
    <definedName name="pinobruto">[9]MATERIALES!$G$33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O_GRANITO_FONDO_BCO">[15]INSU!$B$103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[15]INSU!$B$90</definedName>
    <definedName name="PLIGADORA2">[13]INS!$D$563</definedName>
    <definedName name="PLIGADORA2_6" localSheetId="0">#REF!</definedName>
    <definedName name="PLIGADORA2_6">#REF!</definedName>
    <definedName name="PLOMERO" localSheetId="0">[13]INS!#REF!</definedName>
    <definedName name="PLOMERO">[13]INS!#REF!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[13]INS!#REF!</definedName>
    <definedName name="PLOMEROAYUDANTE">[13]INS!#REF!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[13]INS!#REF!</definedName>
    <definedName name="PLOMEROOFICIAL">[13]INS!#REF!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[8]INSU!$D$133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[17]precios!#REF!</definedName>
    <definedName name="pmadera2162">[17]precios!#REF!</definedName>
    <definedName name="pmadera2162_8" localSheetId="0">#REF!</definedName>
    <definedName name="pmadera2162_8">#REF!</definedName>
    <definedName name="po">[27]PRESUPUESTO!$O$9:$O$236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[28]Precios!$A$4:$F$1576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OMEDIO" localSheetId="0">#REF!</definedName>
    <definedName name="PROMEDIO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ESC">'[19]M.O.'!$C$970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[13]INS!$D$568</definedName>
    <definedName name="PWINCHE2000K_6" localSheetId="0">#REF!</definedName>
    <definedName name="PWINCHE2000K_6">#REF!</definedName>
    <definedName name="Q">[2]CUB02!$W$1:$W$8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[29]INS!#REF!</definedName>
    <definedName name="QQ">[29]INS!#REF!</definedName>
    <definedName name="QQQ" localSheetId="0">'[5]M.O.'!#REF!</definedName>
    <definedName name="QQQ">'[5]M.O.'!#REF!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[27]PRESUPUESTO!$M$10:$AH$731</definedName>
    <definedName name="qwe">[8]INSU!$D$133</definedName>
    <definedName name="qwe_6" localSheetId="0">#REF!</definedName>
    <definedName name="qwe_6">#REF!</definedName>
    <definedName name="rastra" localSheetId="0">'[7]Listado Equipos a utilizar'!#REF!</definedName>
    <definedName name="rastra">'[7]Listado Equipos a utilizar'!#REF!</definedName>
    <definedName name="rastrapuas" localSheetId="0">'[7]Listado Equipos a utilizar'!#REF!</definedName>
    <definedName name="rastrapuas">'[7]Listado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[30]COF!$G$733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" localSheetId="0">'[7]Listado Equipos a utilizar'!#REF!</definedName>
    <definedName name="rodillo">'[7]Listado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'[7]Listado Equipos a utilizar'!#REF!</definedName>
    <definedName name="rodneu">'[7]Listado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ALARIO" localSheetId="0">#REF!</definedName>
    <definedName name="SALARIO">#REF!</definedName>
    <definedName name="SALIDA">#N/A</definedName>
    <definedName name="SALIDA_6">NA()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'[11]M.O.'!$C$12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base" localSheetId="0">#REF!</definedName>
    <definedName name="subbase">#REF!</definedName>
    <definedName name="SUMINISTROS" localSheetId="0">#REF!</definedName>
    <definedName name="SUMINISTROS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CAL">[3]MOJornal!$D$63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'Techado aluzinc ago2021'!$1:$5</definedName>
    <definedName name="_xlnm.Print_Titles">#N/A</definedName>
    <definedName name="tiza" localSheetId="0">#REF!</definedName>
    <definedName name="tiza">#REF!</definedName>
    <definedName name="TNC" localSheetId="0">#REF!</definedName>
    <definedName name="TNC">#REF!</definedName>
    <definedName name="TNCAL">[3]MOJornal!$D$73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[18]EQUIPOS!$D$14</definedName>
    <definedName name="tractorm" localSheetId="0">'[7]Listado Equipos a utilizar'!#REF!</definedName>
    <definedName name="tractorm">'[7]Listado Equipos a utilizar'!#REF!</definedName>
    <definedName name="TRANSESC">[19]Ins!$E$660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pasf" localSheetId="0">'[7]Listado Equipos a utilizar'!#REF!</definedName>
    <definedName name="transpasf">'[7]Listado Equipos a utilizar'!#REF!</definedName>
    <definedName name="transporte">'[10]Resumen Precio Equipos'!$C$30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[10]Materiales!#REF!</definedName>
    <definedName name="truct">[10]Materiales!#REF!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olteobote" localSheetId="0">'[7]Listado Equipos a utilizar'!#REF!</definedName>
    <definedName name="volteobote">'[7]Listado Equipos a utilizar'!#REF!</definedName>
    <definedName name="volteobotela" localSheetId="0">'[7]Listado Equipos a utilizar'!#REF!</definedName>
    <definedName name="volteobotela">'[7]Listado Equipos a utilizar'!#REF!</definedName>
    <definedName name="volteobotelargo" localSheetId="0">'[7]Listado Equipos a utilizar'!#REF!</definedName>
    <definedName name="volteobotelargo">'[7]Listado Equipos a utilizar'!#REF!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>[31]Mat.!$C$10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[29]INS!$D$561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 fullPrecision="0"/>
  <customWorkbookViews>
    <customWorkbookView name="EL BAQUERO - Personal View" guid="{FC7055F2-165C-4ECF-924D-37F607DAA418}" autoUpdate="1" mergeInterval="5" personalView="1" xWindow="14" yWindow="27" windowWidth="599" windowHeight="28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66" l="1"/>
  <c r="F44" i="66" s="1"/>
  <c r="F43" i="66"/>
  <c r="F42" i="66"/>
  <c r="F23" i="66" l="1"/>
  <c r="F27" i="66"/>
  <c r="F24" i="66"/>
  <c r="F22" i="66"/>
  <c r="F21" i="66"/>
  <c r="F20" i="66"/>
  <c r="F19" i="66"/>
  <c r="F18" i="66"/>
  <c r="F17" i="66"/>
  <c r="F16" i="66"/>
  <c r="F13" i="66"/>
  <c r="F12" i="66"/>
  <c r="F11" i="66"/>
  <c r="F10" i="66"/>
  <c r="F29" i="66" l="1"/>
  <c r="F30" i="66" s="1"/>
  <c r="F33" i="66" s="1"/>
  <c r="F41" i="66" l="1"/>
  <c r="F39" i="66"/>
  <c r="F38" i="66"/>
  <c r="F37" i="66"/>
  <c r="F36" i="66"/>
  <c r="F40" i="66" s="1"/>
  <c r="F35" i="66"/>
  <c r="F46" i="66" l="1"/>
</calcChain>
</file>

<file path=xl/sharedStrings.xml><?xml version="1.0" encoding="utf-8"?>
<sst xmlns="http://schemas.openxmlformats.org/spreadsheetml/2006/main" count="62" uniqueCount="52">
  <si>
    <t>P.U. (RD$)</t>
  </si>
  <si>
    <t>TOTAL GASTOS INDIRECTOS</t>
  </si>
  <si>
    <t>A</t>
  </si>
  <si>
    <t>GASTOS INDIRECTOS</t>
  </si>
  <si>
    <t>M</t>
  </si>
  <si>
    <t xml:space="preserve"> </t>
  </si>
  <si>
    <t>PRELIMINARES</t>
  </si>
  <si>
    <t>CODIA</t>
  </si>
  <si>
    <t>Zona:</t>
  </si>
  <si>
    <t>IV</t>
  </si>
  <si>
    <t>SUB-TOTAL GENERAL</t>
  </si>
  <si>
    <t>TOTAL A CONTRATAR RD$</t>
  </si>
  <si>
    <r>
      <t>M</t>
    </r>
    <r>
      <rPr>
        <vertAlign val="superscript"/>
        <sz val="10"/>
        <rFont val="Arial"/>
        <family val="2"/>
      </rPr>
      <t>2</t>
    </r>
  </si>
  <si>
    <r>
      <t>ESTRUCTURA MET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 xml:space="preserve">LICA </t>
    </r>
  </si>
  <si>
    <r>
      <t>DESAG</t>
    </r>
    <r>
      <rPr>
        <b/>
        <sz val="10"/>
        <rFont val="Calibri"/>
        <family val="2"/>
      </rPr>
      <t>Ü</t>
    </r>
    <r>
      <rPr>
        <b/>
        <sz val="10"/>
        <rFont val="Arial"/>
        <family val="2"/>
      </rPr>
      <t>E DE TECHO</t>
    </r>
  </si>
  <si>
    <t>Alquiler de andamiaje, marco,cruceta, plataforma, acopio, base, (incluye ensambrar y desarmar) -2 torres</t>
  </si>
  <si>
    <t>Desmonte de caño y caballete existente</t>
  </si>
  <si>
    <r>
      <t>Desmonte de aluz</t>
    </r>
    <r>
      <rPr>
        <sz val="10"/>
        <rFont val="Calibri"/>
        <family val="2"/>
      </rPr>
      <t>í</t>
    </r>
    <r>
      <rPr>
        <sz val="10"/>
        <rFont val="Arial"/>
        <family val="2"/>
      </rPr>
      <t>nc existente</t>
    </r>
  </si>
  <si>
    <t>Traslado de desmonte techumbre existente en camion con plataforma de 30pie</t>
  </si>
  <si>
    <t>Aluzínc acanalado preparado azul calibre 26+aislante de 3 mm poliester con facing de aluminio (2,888.40 pl)</t>
  </si>
  <si>
    <t>Boquilla de 6" para bajante de desague</t>
  </si>
  <si>
    <t>Mano de obra aluzinc, incluye soldadura</t>
  </si>
  <si>
    <t>Nº</t>
  </si>
  <si>
    <t>DESCRIPCIÓN</t>
  </si>
  <si>
    <t>CANTIDAD</t>
  </si>
  <si>
    <t>UD</t>
  </si>
  <si>
    <t>VALOR (RD$)</t>
  </si>
  <si>
    <t>Ud</t>
  </si>
  <si>
    <t>P</t>
  </si>
  <si>
    <t>Viaje</t>
  </si>
  <si>
    <t>Plancha</t>
  </si>
  <si>
    <t>Día</t>
  </si>
  <si>
    <t>Gastos administrativos</t>
  </si>
  <si>
    <t>Seguros, pólizas y fianzas</t>
  </si>
  <si>
    <r>
      <t>Supervisi</t>
    </r>
    <r>
      <rPr>
        <sz val="10"/>
        <rFont val="Calibri"/>
        <family val="2"/>
      </rPr>
      <t>ó</t>
    </r>
    <r>
      <rPr>
        <sz val="10"/>
        <rFont val="Arial"/>
        <family val="2"/>
      </rPr>
      <t>n de la obra</t>
    </r>
  </si>
  <si>
    <t>Honorarios profesionales</t>
  </si>
  <si>
    <t>Gastos de transporte</t>
  </si>
  <si>
    <t>Ley 6-86</t>
  </si>
  <si>
    <t>ITBIS (Ley 07-2007)</t>
  </si>
  <si>
    <t>Imprevistos</t>
  </si>
  <si>
    <t xml:space="preserve">TECHUMBRE EN ALUZINC CALIBRE 26, ACANALADO </t>
  </si>
  <si>
    <t>Caballete desarrollo=24", preparado azul calibre 26, longitud (100 pies)</t>
  </si>
  <si>
    <t xml:space="preserve">Canaleta de aluzinc calibre 26, desarrollo=36", azul , para recoger el agua (254.00 pl) </t>
  </si>
  <si>
    <t xml:space="preserve">Suministro y colocacion soporte para caños (palometas) </t>
  </si>
  <si>
    <t xml:space="preserve">Tornillo 12-14x1" punta Nº2, autobarrenable </t>
  </si>
  <si>
    <t>Mano de obra caños, incluye soldadura</t>
  </si>
  <si>
    <t>Mano de obra caballete, incluye soldadura</t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</si>
  <si>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de tuber</t>
    </r>
    <r>
      <rPr>
        <sz val="10"/>
        <rFont val="Calibri"/>
        <family val="2"/>
      </rPr>
      <t>í</t>
    </r>
    <r>
      <rPr>
        <sz val="10"/>
        <rFont val="Arial"/>
        <family val="2"/>
      </rPr>
      <t>aø6 PVC SDR-26 con junta de goma</t>
    </r>
  </si>
  <si>
    <t>Completivo de transporte (aluzinc y andamios )</t>
  </si>
  <si>
    <r>
      <t>Subida y bajada (del aluz</t>
    </r>
    <r>
      <rPr>
        <sz val="10"/>
        <rFont val="Calibri"/>
        <family val="2"/>
      </rPr>
      <t>í</t>
    </r>
    <r>
      <rPr>
        <sz val="10"/>
        <rFont val="Arial"/>
        <family val="2"/>
      </rPr>
      <t>nc) con gr</t>
    </r>
    <r>
      <rPr>
        <sz val="10"/>
        <rFont val="Calibri"/>
        <family val="2"/>
      </rPr>
      <t>ú</t>
    </r>
    <r>
      <rPr>
        <sz val="10"/>
        <rFont val="Arial"/>
        <family val="2"/>
      </rPr>
      <t>a con canasto (incluye combustible y operador)</t>
    </r>
  </si>
  <si>
    <r>
      <t>Obra: RECONSTRUCCI</t>
    </r>
    <r>
      <rPr>
        <sz val="10"/>
        <rFont val="Calibri"/>
        <family val="2"/>
      </rPr>
      <t>Ó</t>
    </r>
    <r>
      <rPr>
        <sz val="10"/>
        <rFont val="Arial"/>
        <family val="2"/>
      </rPr>
      <t>N TECHUMBRE EN ALUZINC ACANALADO CALIBRE 26 TERCER NIVEL INAPA SEDE CENTRAL</t>
    </r>
  </si>
  <si>
    <t>Ubicación : PROVINCIA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</si>
</sst>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&quot;$&quot;#,##0.00;[Red]\-&quot;$&quot;#,##0.00"/>
    <numFmt numFmtId="168" formatCode="_-* #,##0_-;\-* #,##0_-;_-* &quot;-&quot;_-;_-@_-"/>
    <numFmt numFmtId="169" formatCode="_-* #,##0.00_-;\-* #,##0.00_-;_-* &quot;-&quot;??_-;_-@_-"/>
    <numFmt numFmtId="170" formatCode="#,##0.00;[Red]#,##0.00"/>
    <numFmt numFmtId="171" formatCode="0.0"/>
    <numFmt numFmtId="172" formatCode="0.000"/>
    <numFmt numFmtId="173" formatCode="0.0000"/>
    <numFmt numFmtId="174" formatCode="#,##0.0"/>
    <numFmt numFmtId="175" formatCode="_([$€]* #,##0.00_);_([$€]* \(#,##0.00\);_([$€]* &quot;-&quot;??_);_(@_)"/>
    <numFmt numFmtId="176" formatCode="0.00000"/>
    <numFmt numFmtId="177" formatCode="#,##0.00_ ;\-#,##0.00\ "/>
    <numFmt numFmtId="178" formatCode="General_)"/>
    <numFmt numFmtId="179" formatCode="0.0%"/>
    <numFmt numFmtId="180" formatCode="#.0"/>
    <numFmt numFmtId="181" formatCode="_-&quot;RD$&quot;* #,##0.00_-;\-&quot;RD$&quot;* #,##0.00_-;_-&quot;RD$&quot;* &quot;-&quot;??_-;_-@_-"/>
    <numFmt numFmtId="182" formatCode="&quot;$&quot;#,##0.00"/>
    <numFmt numFmtId="183" formatCode="[$€]#,##0.00;[Red]\-[$€]#,##0.00"/>
    <numFmt numFmtId="184" formatCode="#."/>
    <numFmt numFmtId="185" formatCode="_-* #,##0.00\ &quot;Pts&quot;_-;\-* #,##0.00\ &quot;Pts&quot;_-;_-* &quot;-&quot;??\ &quot;Pts&quot;_-;_-@_-"/>
    <numFmt numFmtId="186" formatCode="_-* #,##0.0000_-;\-* #,##0.0000_-;_-* &quot;-&quot;??_-;_-@_-"/>
    <numFmt numFmtId="187" formatCode="0.000%"/>
    <numFmt numFmtId="188" formatCode="_ * #,##0.00_ ;_ * \-#,##0.00_ ;_ * &quot;-&quot;??_ ;_ @_ "/>
    <numFmt numFmtId="189" formatCode="0.00_)"/>
    <numFmt numFmtId="190" formatCode="#,##0.0_);\(#,##0.0\)"/>
    <numFmt numFmtId="191" formatCode="_-[$€-2]* #,##0.00_-;\-[$€-2]* #,##0.00_-;_-[$€-2]* &quot;-&quot;??_-"/>
    <numFmt numFmtId="192" formatCode="_-[$€]* #,##0.00_-;\-[$€]* #,##0.00_-;_-[$€]* &quot;-&quot;??_-;_-@_-"/>
    <numFmt numFmtId="193" formatCode="0.00;[Red]0.00"/>
    <numFmt numFmtId="194" formatCode="&quot;Sí&quot;;&quot;Sí&quot;;&quot;No&quot;"/>
    <numFmt numFmtId="195" formatCode="#,##0.00\ &quot;€&quot;;[Red]\-#,##0.00\ &quot;€&quot;"/>
    <numFmt numFmtId="196" formatCode="#,##0;\-#,##0"/>
    <numFmt numFmtId="197" formatCode="#.00"/>
    <numFmt numFmtId="198" formatCode="_-* #,##0.00\ _R_D_$_-;\-* #,##0.00\ _R_D_$_-;_-* &quot;-&quot;??\ _R_D_$_-;_-@_-"/>
    <numFmt numFmtId="199" formatCode="[$$-409]#,##0.00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8"/>
      <color indexed="62"/>
      <name val="Cambri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Tms Rmn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Tahoma"/>
      <family val="2"/>
    </font>
    <font>
      <b/>
      <sz val="10"/>
      <color rgb="FF202124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vertAlign val="superscript"/>
      <sz val="10"/>
      <name val="Arial"/>
      <family val="2"/>
    </font>
    <font>
      <b/>
      <sz val="10"/>
      <name val="Calibri"/>
      <family val="2"/>
    </font>
    <font>
      <sz val="9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6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10"/>
      </patternFill>
    </fill>
    <fill>
      <patternFill patternType="solid">
        <fgColor indexed="51"/>
        <bgColor indexed="51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7">
    <xf numFmtId="0" fontId="0" fillId="0" borderId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2" borderId="0" applyNumberFormat="0" applyBorder="0" applyAlignment="0" applyProtection="0"/>
    <xf numFmtId="0" fontId="3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" fillId="13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3" borderId="0" applyNumberFormat="0" applyBorder="0" applyAlignment="0" applyProtection="0"/>
    <xf numFmtId="0" fontId="3" fillId="13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2" borderId="0" applyNumberFormat="0" applyBorder="0" applyAlignment="0" applyProtection="0"/>
    <xf numFmtId="0" fontId="3" fillId="12" borderId="0" applyNumberFormat="0" applyBorder="0" applyAlignment="0" applyProtection="0"/>
    <xf numFmtId="0" fontId="8" fillId="12" borderId="0" applyNumberFormat="0" applyBorder="0" applyAlignment="0" applyProtection="0"/>
    <xf numFmtId="0" fontId="3" fillId="12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19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8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25" borderId="0" applyNumberFormat="0" applyBorder="0" applyAlignment="0" applyProtection="0"/>
    <xf numFmtId="0" fontId="3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2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25" borderId="0" applyNumberFormat="0" applyBorder="0" applyAlignment="0" applyProtection="0"/>
    <xf numFmtId="0" fontId="3" fillId="25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22" borderId="0" applyNumberFormat="0" applyBorder="0" applyAlignment="0" applyProtection="0"/>
    <xf numFmtId="0" fontId="3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34" borderId="0" applyNumberFormat="0" applyBorder="0" applyAlignment="0" applyProtection="0"/>
    <xf numFmtId="0" fontId="9" fillId="28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35" borderId="0" applyNumberFormat="0" applyBorder="0" applyAlignment="0" applyProtection="0"/>
    <xf numFmtId="0" fontId="3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18" borderId="0" applyNumberFormat="0" applyBorder="0" applyAlignment="0" applyProtection="0"/>
    <xf numFmtId="0" fontId="19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29" fillId="35" borderId="0" applyNumberFormat="0" applyBorder="0" applyAlignment="0" applyProtection="0"/>
    <xf numFmtId="0" fontId="16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30" fillId="39" borderId="1" applyNumberFormat="0" applyAlignment="0" applyProtection="0"/>
    <xf numFmtId="0" fontId="31" fillId="40" borderId="1" applyNumberFormat="0" applyAlignment="0" applyProtection="0"/>
    <xf numFmtId="0" fontId="31" fillId="40" borderId="1" applyNumberFormat="0" applyAlignment="0" applyProtection="0"/>
    <xf numFmtId="0" fontId="31" fillId="40" borderId="1" applyNumberFormat="0" applyAlignment="0" applyProtection="0"/>
    <xf numFmtId="0" fontId="31" fillId="40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30" fillId="39" borderId="1" applyNumberFormat="0" applyAlignment="0" applyProtection="0"/>
    <xf numFmtId="0" fontId="30" fillId="39" borderId="1" applyNumberFormat="0" applyAlignment="0" applyProtection="0"/>
    <xf numFmtId="0" fontId="30" fillId="39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30" fillId="39" borderId="1" applyNumberFormat="0" applyAlignment="0" applyProtection="0"/>
    <xf numFmtId="0" fontId="30" fillId="39" borderId="1" applyNumberFormat="0" applyAlignment="0" applyProtection="0"/>
    <xf numFmtId="0" fontId="30" fillId="39" borderId="1" applyNumberFormat="0" applyAlignment="0" applyProtection="0"/>
    <xf numFmtId="0" fontId="30" fillId="39" borderId="1" applyNumberFormat="0" applyAlignment="0" applyProtection="0"/>
    <xf numFmtId="0" fontId="12" fillId="41" borderId="2" applyNumberFormat="0" applyAlignment="0" applyProtection="0"/>
    <xf numFmtId="0" fontId="12" fillId="41" borderId="2" applyNumberFormat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9" fillId="0" borderId="3" applyNumberFormat="0" applyFill="0" applyAlignment="0" applyProtection="0"/>
    <xf numFmtId="0" fontId="13" fillId="0" borderId="4" applyNumberFormat="0" applyFill="0" applyAlignment="0" applyProtection="0"/>
    <xf numFmtId="0" fontId="12" fillId="41" borderId="2" applyNumberFormat="0" applyAlignment="0" applyProtection="0"/>
    <xf numFmtId="0" fontId="12" fillId="26" borderId="2" applyNumberFormat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8" fillId="10" borderId="5" applyNumberFormat="0" applyFont="0" applyAlignment="0" applyProtection="0"/>
    <xf numFmtId="0" fontId="8" fillId="10" borderId="5" applyNumberFormat="0" applyFont="0" applyAlignment="0" applyProtection="0"/>
    <xf numFmtId="0" fontId="8" fillId="10" borderId="5" applyNumberFormat="0" applyFont="0" applyAlignment="0" applyProtection="0"/>
    <xf numFmtId="0" fontId="3" fillId="10" borderId="5" applyNumberFormat="0" applyFont="0" applyAlignment="0" applyProtection="0"/>
    <xf numFmtId="0" fontId="3" fillId="10" borderId="5" applyNumberFormat="0" applyFont="0" applyAlignment="0" applyProtection="0"/>
    <xf numFmtId="0" fontId="8" fillId="10" borderId="5" applyNumberFormat="0" applyFont="0" applyAlignment="0" applyProtection="0"/>
    <xf numFmtId="0" fontId="3" fillId="10" borderId="5" applyNumberFormat="0" applyFont="0" applyAlignment="0" applyProtection="0"/>
    <xf numFmtId="0" fontId="3" fillId="10" borderId="5" applyNumberFormat="0" applyFont="0" applyAlignment="0" applyProtection="0"/>
    <xf numFmtId="181" fontId="5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2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18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3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8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2" fillId="0" borderId="0" applyFont="0" applyFill="0" applyBorder="0" applyAlignment="0" applyProtection="0"/>
    <xf numFmtId="191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83" fontId="2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84" fontId="32" fillId="0" borderId="0">
      <protection locked="0"/>
    </xf>
    <xf numFmtId="184" fontId="32" fillId="0" borderId="0">
      <protection locked="0"/>
    </xf>
    <xf numFmtId="184" fontId="32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0" fontId="10" fillId="6" borderId="0" applyNumberFormat="0" applyBorder="0" applyAlignment="0" applyProtection="0"/>
    <xf numFmtId="0" fontId="10" fillId="45" borderId="0" applyNumberFormat="0" applyBorder="0" applyAlignment="0" applyProtection="0"/>
    <xf numFmtId="0" fontId="34" fillId="0" borderId="7" applyNumberFormat="0" applyFill="0" applyAlignment="0" applyProtection="0"/>
    <xf numFmtId="0" fontId="34" fillId="0" borderId="8" applyNumberFormat="0" applyFill="0" applyAlignment="0" applyProtection="0"/>
    <xf numFmtId="0" fontId="22" fillId="0" borderId="6" applyNumberFormat="0" applyFill="0" applyAlignment="0" applyProtection="0"/>
    <xf numFmtId="0" fontId="35" fillId="0" borderId="9" applyNumberFormat="0" applyFill="0" applyAlignment="0" applyProtection="0"/>
    <xf numFmtId="0" fontId="35" fillId="0" borderId="10" applyNumberFormat="0" applyFill="0" applyAlignment="0" applyProtection="0"/>
    <xf numFmtId="0" fontId="23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14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5" fillId="13" borderId="1" applyNumberFormat="0" applyAlignment="0" applyProtection="0"/>
    <xf numFmtId="0" fontId="38" fillId="36" borderId="1" applyNumberFormat="0" applyAlignment="0" applyProtection="0"/>
    <xf numFmtId="0" fontId="38" fillId="36" borderId="1" applyNumberFormat="0" applyAlignment="0" applyProtection="0"/>
    <xf numFmtId="0" fontId="38" fillId="36" borderId="1" applyNumberFormat="0" applyAlignment="0" applyProtection="0"/>
    <xf numFmtId="0" fontId="38" fillId="36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6" fillId="3" borderId="0" applyNumberFormat="0" applyBorder="0" applyAlignment="0" applyProtection="0"/>
    <xf numFmtId="0" fontId="19" fillId="0" borderId="3" applyNumberFormat="0" applyFill="0" applyAlignment="0" applyProtection="0"/>
    <xf numFmtId="0" fontId="39" fillId="0" borderId="14" applyNumberFormat="0" applyFill="0" applyAlignment="0" applyProtection="0"/>
    <xf numFmtId="16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26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172" fontId="5" fillId="0" borderId="0" applyFill="0" applyBorder="0" applyAlignment="0" applyProtection="0"/>
    <xf numFmtId="172" fontId="4" fillId="0" borderId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8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4" fontId="43" fillId="0" borderId="0" applyFont="0" applyFill="0" applyBorder="0" applyAlignment="0" applyProtection="0"/>
    <xf numFmtId="168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4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17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17" fillId="13" borderId="0" applyNumberFormat="0" applyBorder="0" applyAlignment="0" applyProtection="0"/>
    <xf numFmtId="0" fontId="25" fillId="0" borderId="0"/>
    <xf numFmtId="189" fontId="40" fillId="0" borderId="0"/>
    <xf numFmtId="0" fontId="5" fillId="0" borderId="0"/>
    <xf numFmtId="0" fontId="6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39" fontId="46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39" fontId="46" fillId="0" borderId="0"/>
    <xf numFmtId="0" fontId="5" fillId="0" borderId="0"/>
    <xf numFmtId="0" fontId="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39" fontId="27" fillId="0" borderId="0"/>
    <xf numFmtId="39" fontId="27" fillId="0" borderId="0"/>
    <xf numFmtId="0" fontId="4" fillId="0" borderId="0"/>
    <xf numFmtId="0" fontId="4" fillId="0" borderId="0"/>
    <xf numFmtId="0" fontId="4" fillId="0" borderId="0"/>
    <xf numFmtId="39" fontId="27" fillId="0" borderId="0"/>
    <xf numFmtId="180" fontId="25" fillId="0" borderId="0"/>
    <xf numFmtId="0" fontId="5" fillId="0" borderId="0"/>
    <xf numFmtId="0" fontId="4" fillId="0" borderId="0"/>
    <xf numFmtId="39" fontId="27" fillId="0" borderId="0"/>
    <xf numFmtId="178" fontId="7" fillId="0" borderId="0"/>
    <xf numFmtId="39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8" fillId="0" borderId="0"/>
    <xf numFmtId="0" fontId="3" fillId="0" borderId="0"/>
    <xf numFmtId="0" fontId="4" fillId="0" borderId="0"/>
    <xf numFmtId="0" fontId="49" fillId="0" borderId="0"/>
    <xf numFmtId="0" fontId="8" fillId="0" borderId="0"/>
    <xf numFmtId="178" fontId="25" fillId="0" borderId="0"/>
    <xf numFmtId="173" fontId="25" fillId="0" borderId="0"/>
    <xf numFmtId="179" fontId="7" fillId="0" borderId="0"/>
    <xf numFmtId="0" fontId="3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4" fillId="0" borderId="0"/>
    <xf numFmtId="39" fontId="27" fillId="0" borderId="0"/>
    <xf numFmtId="0" fontId="5" fillId="0" borderId="0"/>
    <xf numFmtId="0" fontId="5" fillId="0" borderId="0"/>
    <xf numFmtId="0" fontId="4" fillId="0" borderId="0"/>
    <xf numFmtId="0" fontId="4" fillId="0" borderId="0"/>
    <xf numFmtId="180" fontId="25" fillId="0" borderId="0"/>
    <xf numFmtId="0" fontId="8" fillId="0" borderId="0"/>
    <xf numFmtId="180" fontId="25" fillId="0" borderId="0"/>
    <xf numFmtId="180" fontId="25" fillId="0" borderId="0"/>
    <xf numFmtId="197" fontId="25" fillId="0" borderId="0"/>
    <xf numFmtId="0" fontId="5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5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27" fillId="10" borderId="5" applyNumberFormat="0" applyFont="0" applyAlignment="0" applyProtection="0"/>
    <xf numFmtId="0" fontId="27" fillId="10" borderId="5" applyNumberFormat="0" applyFont="0" applyAlignment="0" applyProtection="0"/>
    <xf numFmtId="0" fontId="27" fillId="10" borderId="5" applyNumberFormat="0" applyFont="0" applyAlignment="0" applyProtection="0"/>
    <xf numFmtId="0" fontId="27" fillId="10" borderId="5" applyNumberFormat="0" applyFont="0" applyAlignment="0" applyProtection="0"/>
    <xf numFmtId="0" fontId="4" fillId="10" borderId="5" applyNumberFormat="0" applyFont="0" applyAlignment="0" applyProtection="0"/>
    <xf numFmtId="0" fontId="5" fillId="35" borderId="5" applyNumberFormat="0" applyFont="0" applyAlignment="0" applyProtection="0"/>
    <xf numFmtId="0" fontId="4" fillId="35" borderId="5" applyNumberFormat="0" applyFont="0" applyAlignment="0" applyProtection="0"/>
    <xf numFmtId="0" fontId="4" fillId="35" borderId="5" applyNumberFormat="0" applyFont="0" applyAlignment="0" applyProtection="0"/>
    <xf numFmtId="0" fontId="4" fillId="35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18" fillId="39" borderId="15" applyNumberFormat="0" applyAlignment="0" applyProtection="0"/>
    <xf numFmtId="0" fontId="18" fillId="40" borderId="15" applyNumberFormat="0" applyAlignment="0" applyProtection="0"/>
    <xf numFmtId="0" fontId="18" fillId="40" borderId="15" applyNumberFormat="0" applyAlignment="0" applyProtection="0"/>
    <xf numFmtId="0" fontId="18" fillId="40" borderId="15" applyNumberFormat="0" applyAlignment="0" applyProtection="0"/>
    <xf numFmtId="0" fontId="18" fillId="40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9" borderId="15" applyNumberFormat="0" applyAlignment="0" applyProtection="0"/>
    <xf numFmtId="0" fontId="18" fillId="39" borderId="15" applyNumberFormat="0" applyAlignment="0" applyProtection="0"/>
    <xf numFmtId="0" fontId="18" fillId="39" borderId="15" applyNumberFormat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9" borderId="15" applyNumberFormat="0" applyAlignment="0" applyProtection="0"/>
    <xf numFmtId="0" fontId="18" fillId="39" borderId="15" applyNumberFormat="0" applyAlignment="0" applyProtection="0"/>
    <xf numFmtId="0" fontId="18" fillId="39" borderId="15" applyNumberFormat="0" applyAlignment="0" applyProtection="0"/>
    <xf numFmtId="0" fontId="18" fillId="39" borderId="15" applyNumberFormat="0" applyAlignment="0" applyProtection="0"/>
    <xf numFmtId="0" fontId="10" fillId="4" borderId="0" applyNumberFormat="0" applyBorder="0" applyAlignment="0" applyProtection="0"/>
    <xf numFmtId="0" fontId="41" fillId="0" borderId="0" applyNumberFormat="0" applyFill="0" applyBorder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11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4" fillId="0" borderId="7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35" fillId="0" borderId="9" applyNumberFormat="0" applyFill="0" applyAlignment="0" applyProtection="0"/>
    <xf numFmtId="0" fontId="14" fillId="0" borderId="13" applyNumberFormat="0" applyFill="0" applyAlignment="0" applyProtection="0"/>
    <xf numFmtId="0" fontId="14" fillId="0" borderId="13" applyNumberFormat="0" applyFill="0" applyAlignment="0" applyProtection="0"/>
    <xf numFmtId="0" fontId="36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12" fillId="41" borderId="2" applyNumberFormat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28" fillId="0" borderId="0"/>
    <xf numFmtId="0" fontId="28" fillId="0" borderId="0"/>
    <xf numFmtId="199" fontId="4" fillId="0" borderId="0"/>
    <xf numFmtId="199" fontId="3" fillId="0" borderId="0"/>
    <xf numFmtId="41" fontId="28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4" fillId="0" borderId="0" xfId="625" applyFont="1" applyFill="1" applyAlignment="1">
      <alignment vertical="top" wrapText="1"/>
    </xf>
    <xf numFmtId="0" fontId="4" fillId="0" borderId="0" xfId="625" applyFont="1" applyFill="1" applyBorder="1" applyAlignment="1">
      <alignment vertical="top" wrapText="1"/>
    </xf>
    <xf numFmtId="4" fontId="4" fillId="0" borderId="0" xfId="447" applyNumberFormat="1" applyFont="1" applyFill="1" applyBorder="1" applyAlignment="1">
      <alignment horizontal="right" vertical="top"/>
    </xf>
    <xf numFmtId="0" fontId="4" fillId="0" borderId="0" xfId="610" applyNumberFormat="1" applyFont="1" applyFill="1" applyBorder="1" applyAlignment="1">
      <alignment horizontal="left" vertical="top"/>
    </xf>
    <xf numFmtId="4" fontId="44" fillId="0" borderId="0" xfId="447" applyNumberFormat="1" applyFont="1" applyFill="1" applyBorder="1" applyAlignment="1">
      <alignment horizontal="left" vertical="top"/>
    </xf>
    <xf numFmtId="0" fontId="44" fillId="0" borderId="0" xfId="0" applyFont="1" applyFill="1" applyBorder="1" applyAlignment="1">
      <alignment horizontal="center" vertical="top"/>
    </xf>
    <xf numFmtId="166" fontId="4" fillId="0" borderId="0" xfId="493" applyNumberFormat="1" applyFont="1" applyFill="1" applyAlignment="1">
      <alignment vertical="top" wrapText="1"/>
    </xf>
    <xf numFmtId="0" fontId="4" fillId="0" borderId="0" xfId="535" applyFont="1" applyFill="1" applyBorder="1" applyAlignment="1">
      <alignment vertical="top"/>
    </xf>
    <xf numFmtId="4" fontId="45" fillId="0" borderId="20" xfId="425" applyNumberFormat="1" applyFont="1" applyFill="1" applyBorder="1" applyAlignment="1">
      <alignment vertical="top" wrapText="1"/>
    </xf>
    <xf numFmtId="4" fontId="4" fillId="0" borderId="20" xfId="425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4" fontId="4" fillId="0" borderId="0" xfId="0" applyNumberFormat="1" applyFont="1" applyFill="1" applyBorder="1" applyAlignment="1">
      <alignment vertical="top"/>
    </xf>
    <xf numFmtId="0" fontId="51" fillId="0" borderId="0" xfId="0" applyFont="1" applyFill="1" applyBorder="1" applyAlignment="1">
      <alignment horizontal="center" vertical="top"/>
    </xf>
    <xf numFmtId="0" fontId="51" fillId="0" borderId="0" xfId="0" applyFont="1" applyFill="1" applyBorder="1" applyAlignment="1">
      <alignment vertical="top"/>
    </xf>
    <xf numFmtId="4" fontId="51" fillId="0" borderId="0" xfId="0" applyNumberFormat="1" applyFont="1" applyFill="1" applyBorder="1" applyAlignment="1">
      <alignment vertical="top"/>
    </xf>
    <xf numFmtId="0" fontId="4" fillId="0" borderId="0" xfId="610" applyFont="1" applyFill="1" applyAlignment="1">
      <alignment vertical="top"/>
    </xf>
    <xf numFmtId="0" fontId="44" fillId="46" borderId="18" xfId="0" applyFont="1" applyFill="1" applyBorder="1" applyAlignment="1">
      <alignment horizontal="center" vertical="top"/>
    </xf>
    <xf numFmtId="4" fontId="44" fillId="46" borderId="18" xfId="511" applyNumberFormat="1" applyFont="1" applyFill="1" applyBorder="1" applyAlignment="1">
      <alignment horizontal="center" vertical="top"/>
    </xf>
    <xf numFmtId="2" fontId="4" fillId="0" borderId="19" xfId="447" applyNumberFormat="1" applyFont="1" applyFill="1" applyBorder="1" applyAlignment="1">
      <alignment horizontal="center" vertical="top" wrapText="1"/>
    </xf>
    <xf numFmtId="0" fontId="52" fillId="0" borderId="19" xfId="0" applyFont="1" applyFill="1" applyBorder="1" applyAlignment="1">
      <alignment vertical="top"/>
    </xf>
    <xf numFmtId="177" fontId="4" fillId="0" borderId="19" xfId="535" applyNumberFormat="1" applyFont="1" applyFill="1" applyBorder="1" applyAlignment="1">
      <alignment horizontal="right" vertical="top"/>
    </xf>
    <xf numFmtId="178" fontId="4" fillId="0" borderId="19" xfId="535" applyNumberFormat="1" applyFont="1" applyFill="1" applyBorder="1" applyAlignment="1">
      <alignment horizontal="center" vertical="top"/>
    </xf>
    <xf numFmtId="170" fontId="4" fillId="0" borderId="19" xfId="512" applyNumberFormat="1" applyFont="1" applyFill="1" applyBorder="1" applyAlignment="1" applyProtection="1">
      <alignment horizontal="right" vertical="top"/>
      <protection locked="0"/>
    </xf>
    <xf numFmtId="39" fontId="4" fillId="0" borderId="19" xfId="512" applyNumberFormat="1" applyFont="1" applyFill="1" applyBorder="1" applyAlignment="1" applyProtection="1">
      <alignment horizontal="right" vertical="top"/>
      <protection locked="0"/>
    </xf>
    <xf numFmtId="0" fontId="4" fillId="0" borderId="0" xfId="535" applyFont="1" applyFill="1" applyBorder="1" applyAlignment="1">
      <alignment horizontal="center" vertical="top"/>
    </xf>
    <xf numFmtId="4" fontId="4" fillId="0" borderId="0" xfId="535" applyNumberFormat="1" applyFont="1" applyFill="1" applyBorder="1" applyAlignment="1">
      <alignment vertical="top"/>
    </xf>
    <xf numFmtId="0" fontId="44" fillId="0" borderId="20" xfId="0" applyFont="1" applyFill="1" applyBorder="1" applyAlignment="1">
      <alignment horizontal="center" vertical="top" wrapText="1"/>
    </xf>
    <xf numFmtId="0" fontId="44" fillId="0" borderId="20" xfId="0" applyFont="1" applyFill="1" applyBorder="1" applyAlignment="1">
      <alignment vertical="top" wrapText="1"/>
    </xf>
    <xf numFmtId="4" fontId="4" fillId="0" borderId="20" xfId="423" applyNumberFormat="1" applyFont="1" applyFill="1" applyBorder="1" applyAlignment="1">
      <alignment vertical="top" wrapText="1"/>
    </xf>
    <xf numFmtId="4" fontId="4" fillId="0" borderId="20" xfId="0" applyNumberFormat="1" applyFont="1" applyFill="1" applyBorder="1" applyAlignment="1">
      <alignment horizontal="center" vertical="top" wrapText="1"/>
    </xf>
    <xf numFmtId="170" fontId="44" fillId="0" borderId="20" xfId="512" applyNumberFormat="1" applyFont="1" applyFill="1" applyBorder="1" applyAlignment="1" applyProtection="1">
      <alignment vertical="top" wrapText="1"/>
      <protection locked="0"/>
    </xf>
    <xf numFmtId="39" fontId="4" fillId="0" borderId="20" xfId="512" applyNumberFormat="1" applyFont="1" applyFill="1" applyBorder="1" applyAlignment="1" applyProtection="1">
      <alignment vertical="top" wrapText="1"/>
      <protection locked="0"/>
    </xf>
    <xf numFmtId="0" fontId="48" fillId="0" borderId="0" xfId="749" applyFont="1" applyFill="1" applyAlignment="1">
      <alignment vertical="top"/>
    </xf>
    <xf numFmtId="171" fontId="45" fillId="0" borderId="20" xfId="0" applyNumberFormat="1" applyFont="1" applyFill="1" applyBorder="1" applyAlignment="1">
      <alignment vertical="top"/>
    </xf>
    <xf numFmtId="0" fontId="45" fillId="0" borderId="20" xfId="0" applyFont="1" applyFill="1" applyBorder="1" applyAlignment="1">
      <alignment vertical="top"/>
    </xf>
    <xf numFmtId="170" fontId="45" fillId="0" borderId="20" xfId="0" applyNumberFormat="1" applyFont="1" applyFill="1" applyBorder="1" applyAlignment="1">
      <alignment vertical="top"/>
    </xf>
    <xf numFmtId="170" fontId="45" fillId="0" borderId="20" xfId="0" applyNumberFormat="1" applyFont="1" applyFill="1" applyBorder="1" applyAlignment="1">
      <alignment horizontal="center" vertical="top"/>
    </xf>
    <xf numFmtId="4" fontId="45" fillId="0" borderId="20" xfId="0" applyNumberFormat="1" applyFont="1" applyFill="1" applyBorder="1" applyAlignment="1">
      <alignment vertical="top"/>
    </xf>
    <xf numFmtId="4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44" fillId="0" borderId="20" xfId="0" applyFont="1" applyFill="1" applyBorder="1" applyAlignment="1">
      <alignment horizontal="right" vertical="top" wrapText="1"/>
    </xf>
    <xf numFmtId="0" fontId="44" fillId="0" borderId="20" xfId="0" applyFont="1" applyFill="1" applyBorder="1" applyAlignment="1">
      <alignment horizontal="left" vertical="top"/>
    </xf>
    <xf numFmtId="190" fontId="4" fillId="0" borderId="20" xfId="535" applyNumberFormat="1" applyFont="1" applyFill="1" applyBorder="1" applyAlignment="1">
      <alignment horizontal="right" vertical="top" wrapText="1"/>
    </xf>
    <xf numFmtId="0" fontId="4" fillId="0" borderId="20" xfId="0" applyFont="1" applyFill="1" applyBorder="1" applyAlignment="1">
      <alignment vertical="top" wrapText="1"/>
    </xf>
    <xf numFmtId="170" fontId="4" fillId="0" borderId="20" xfId="535" applyNumberFormat="1" applyFont="1" applyFill="1" applyBorder="1" applyAlignment="1">
      <alignment horizontal="right" vertical="top" wrapText="1"/>
    </xf>
    <xf numFmtId="4" fontId="4" fillId="0" borderId="20" xfId="293" applyNumberFormat="1" applyFont="1" applyFill="1" applyBorder="1" applyAlignment="1">
      <alignment horizontal="center" vertical="top" wrapText="1"/>
    </xf>
    <xf numFmtId="170" fontId="4" fillId="0" borderId="20" xfId="512" applyNumberFormat="1" applyFont="1" applyFill="1" applyBorder="1" applyAlignment="1" applyProtection="1">
      <alignment horizontal="right" vertical="top" wrapText="1"/>
      <protection locked="0"/>
    </xf>
    <xf numFmtId="174" fontId="4" fillId="0" borderId="20" xfId="423" applyNumberFormat="1" applyFont="1" applyFill="1" applyBorder="1" applyAlignment="1">
      <alignment horizontal="right" vertical="top" wrapText="1"/>
    </xf>
    <xf numFmtId="4" fontId="4" fillId="0" borderId="20" xfId="423" applyNumberFormat="1" applyFont="1" applyFill="1" applyBorder="1" applyAlignment="1">
      <alignment horizontal="right" vertical="top" wrapText="1"/>
    </xf>
    <xf numFmtId="4" fontId="4" fillId="0" borderId="20" xfId="423" applyNumberFormat="1" applyFont="1" applyFill="1" applyBorder="1" applyAlignment="1">
      <alignment horizontal="center" vertical="top"/>
    </xf>
    <xf numFmtId="170" fontId="4" fillId="0" borderId="20" xfId="516" applyNumberFormat="1" applyFont="1" applyFill="1" applyBorder="1" applyAlignment="1" applyProtection="1">
      <alignment horizontal="right" vertical="top" wrapText="1"/>
      <protection locked="0"/>
    </xf>
    <xf numFmtId="2" fontId="50" fillId="0" borderId="0" xfId="535" applyNumberFormat="1" applyFont="1" applyFill="1" applyBorder="1" applyAlignment="1">
      <alignment vertical="top"/>
    </xf>
    <xf numFmtId="0" fontId="50" fillId="0" borderId="0" xfId="535" applyFont="1" applyFill="1" applyBorder="1" applyAlignment="1">
      <alignment vertical="top"/>
    </xf>
    <xf numFmtId="2" fontId="4" fillId="0" borderId="20" xfId="535" applyNumberFormat="1" applyFont="1" applyFill="1" applyBorder="1" applyAlignment="1">
      <alignment horizontal="right" vertical="top" wrapText="1"/>
    </xf>
    <xf numFmtId="4" fontId="57" fillId="0" borderId="20" xfId="293" applyNumberFormat="1" applyFont="1" applyFill="1" applyBorder="1" applyAlignment="1">
      <alignment horizontal="center" vertical="top" wrapText="1"/>
    </xf>
    <xf numFmtId="4" fontId="4" fillId="0" borderId="20" xfId="512" applyNumberFormat="1" applyFont="1" applyFill="1" applyBorder="1" applyAlignment="1" applyProtection="1">
      <alignment horizontal="right" vertical="top" wrapText="1"/>
      <protection locked="0"/>
    </xf>
    <xf numFmtId="2" fontId="45" fillId="0" borderId="20" xfId="425" applyNumberFormat="1" applyFont="1" applyFill="1" applyBorder="1" applyAlignment="1">
      <alignment vertical="top" wrapText="1"/>
    </xf>
    <xf numFmtId="0" fontId="4" fillId="0" borderId="20" xfId="581" applyFont="1" applyFill="1" applyBorder="1" applyAlignment="1">
      <alignment horizontal="left" vertical="top" wrapText="1"/>
    </xf>
    <xf numFmtId="4" fontId="4" fillId="0" borderId="20" xfId="293" applyNumberFormat="1" applyFont="1" applyFill="1" applyBorder="1" applyAlignment="1">
      <alignment horizontal="center" vertical="top"/>
    </xf>
    <xf numFmtId="1" fontId="44" fillId="0" borderId="20" xfId="535" applyNumberFormat="1" applyFont="1" applyFill="1" applyBorder="1" applyAlignment="1">
      <alignment horizontal="right" vertical="top" wrapText="1"/>
    </xf>
    <xf numFmtId="4" fontId="4" fillId="0" borderId="20" xfId="535" applyNumberFormat="1" applyFont="1" applyFill="1" applyBorder="1" applyAlignment="1">
      <alignment horizontal="right" vertical="top" wrapText="1"/>
    </xf>
    <xf numFmtId="170" fontId="4" fillId="0" borderId="20" xfId="535" applyNumberFormat="1" applyFont="1" applyFill="1" applyBorder="1" applyAlignment="1">
      <alignment horizontal="center" vertical="top" wrapText="1"/>
    </xf>
    <xf numFmtId="0" fontId="4" fillId="0" borderId="20" xfId="535" applyFont="1" applyFill="1" applyBorder="1" applyAlignment="1">
      <alignment horizontal="right" vertical="top" wrapText="1"/>
    </xf>
    <xf numFmtId="4" fontId="4" fillId="0" borderId="20" xfId="447" applyNumberFormat="1" applyFont="1" applyFill="1" applyBorder="1" applyAlignment="1">
      <alignment horizontal="right" vertical="top" wrapText="1"/>
    </xf>
    <xf numFmtId="4" fontId="50" fillId="0" borderId="0" xfId="535" applyNumberFormat="1" applyFont="1" applyFill="1" applyBorder="1" applyAlignment="1">
      <alignment vertical="top"/>
    </xf>
    <xf numFmtId="2" fontId="4" fillId="0" borderId="20" xfId="447" applyNumberFormat="1" applyFont="1" applyFill="1" applyBorder="1" applyAlignment="1">
      <alignment horizontal="right" vertical="top" wrapText="1"/>
    </xf>
    <xf numFmtId="2" fontId="4" fillId="0" borderId="20" xfId="512" applyNumberFormat="1" applyFont="1" applyFill="1" applyBorder="1" applyAlignment="1" applyProtection="1">
      <alignment horizontal="right" vertical="top" wrapText="1"/>
      <protection locked="0"/>
    </xf>
    <xf numFmtId="0" fontId="50" fillId="0" borderId="0" xfId="535" applyFont="1" applyFill="1" applyBorder="1" applyAlignment="1">
      <alignment horizontal="center" vertical="top"/>
    </xf>
    <xf numFmtId="0" fontId="4" fillId="0" borderId="20" xfId="535" applyFont="1" applyFill="1" applyBorder="1" applyAlignment="1">
      <alignment horizontal="left" vertical="top" wrapText="1"/>
    </xf>
    <xf numFmtId="0" fontId="44" fillId="0" borderId="20" xfId="535" applyFont="1" applyFill="1" applyBorder="1" applyAlignment="1">
      <alignment horizontal="left" vertical="top" wrapText="1"/>
    </xf>
    <xf numFmtId="4" fontId="50" fillId="0" borderId="20" xfId="447" applyNumberFormat="1" applyFont="1" applyFill="1" applyBorder="1" applyAlignment="1">
      <alignment horizontal="right" vertical="top" wrapText="1"/>
    </xf>
    <xf numFmtId="4" fontId="50" fillId="0" borderId="20" xfId="293" applyNumberFormat="1" applyFont="1" applyFill="1" applyBorder="1" applyAlignment="1">
      <alignment horizontal="center" vertical="top"/>
    </xf>
    <xf numFmtId="170" fontId="50" fillId="0" borderId="20" xfId="512" applyNumberFormat="1" applyFont="1" applyFill="1" applyBorder="1" applyAlignment="1" applyProtection="1">
      <alignment horizontal="right" vertical="top" wrapText="1"/>
      <protection locked="0"/>
    </xf>
    <xf numFmtId="0" fontId="4" fillId="0" borderId="20" xfId="0" applyFont="1" applyFill="1" applyBorder="1" applyAlignment="1">
      <alignment vertical="top"/>
    </xf>
    <xf numFmtId="4" fontId="4" fillId="0" borderId="20" xfId="535" applyNumberFormat="1" applyFont="1" applyFill="1" applyBorder="1" applyAlignment="1">
      <alignment horizontal="center" vertical="top"/>
    </xf>
    <xf numFmtId="39" fontId="4" fillId="0" borderId="20" xfId="0" applyNumberFormat="1" applyFont="1" applyFill="1" applyBorder="1" applyAlignment="1">
      <alignment horizontal="right" vertical="top" wrapText="1"/>
    </xf>
    <xf numFmtId="49" fontId="44" fillId="0" borderId="20" xfId="0" applyNumberFormat="1" applyFont="1" applyFill="1" applyBorder="1" applyAlignment="1">
      <alignment horizontal="center" vertical="top" wrapText="1"/>
    </xf>
    <xf numFmtId="39" fontId="4" fillId="0" borderId="20" xfId="0" applyNumberFormat="1" applyFont="1" applyFill="1" applyBorder="1" applyAlignment="1">
      <alignment vertical="top" wrapText="1"/>
    </xf>
    <xf numFmtId="39" fontId="44" fillId="0" borderId="20" xfId="512" applyNumberFormat="1" applyFont="1" applyFill="1" applyBorder="1" applyAlignment="1" applyProtection="1">
      <alignment horizontal="right" vertical="top" wrapText="1"/>
      <protection locked="0"/>
    </xf>
    <xf numFmtId="4" fontId="4" fillId="0" borderId="0" xfId="493" applyNumberFormat="1" applyFont="1" applyFill="1" applyAlignment="1">
      <alignment horizontal="right" vertical="top" wrapText="1"/>
    </xf>
    <xf numFmtId="0" fontId="4" fillId="0" borderId="0" xfId="621" applyFont="1" applyFill="1" applyAlignment="1">
      <alignment vertical="top"/>
    </xf>
    <xf numFmtId="0" fontId="4" fillId="0" borderId="20" xfId="535" applyFont="1" applyFill="1" applyBorder="1" applyAlignment="1">
      <alignment vertical="top"/>
    </xf>
    <xf numFmtId="178" fontId="44" fillId="0" borderId="20" xfId="535" applyNumberFormat="1" applyFont="1" applyFill="1" applyBorder="1" applyAlignment="1">
      <alignment horizontal="center" vertical="top" wrapText="1"/>
    </xf>
    <xf numFmtId="10" fontId="4" fillId="0" borderId="20" xfId="677" applyNumberFormat="1" applyFont="1" applyFill="1" applyBorder="1" applyAlignment="1">
      <alignment vertical="top"/>
    </xf>
    <xf numFmtId="43" fontId="4" fillId="0" borderId="20" xfId="468" applyFont="1" applyFill="1" applyBorder="1" applyAlignment="1">
      <alignment horizontal="center" vertical="top"/>
    </xf>
    <xf numFmtId="170" fontId="4" fillId="0" borderId="20" xfId="512" applyNumberFormat="1" applyFont="1" applyFill="1" applyBorder="1" applyAlignment="1" applyProtection="1">
      <alignment vertical="top"/>
      <protection locked="0"/>
    </xf>
    <xf numFmtId="39" fontId="4" fillId="0" borderId="20" xfId="512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Alignment="1">
      <alignment vertical="top"/>
    </xf>
    <xf numFmtId="39" fontId="4" fillId="0" borderId="0" xfId="0" applyNumberFormat="1" applyFont="1" applyFill="1" applyAlignment="1">
      <alignment vertical="top"/>
    </xf>
    <xf numFmtId="39" fontId="4" fillId="0" borderId="0" xfId="535" applyNumberFormat="1" applyFont="1" applyFill="1" applyBorder="1" applyAlignment="1">
      <alignment vertical="top"/>
    </xf>
    <xf numFmtId="39" fontId="50" fillId="0" borderId="0" xfId="535" applyNumberFormat="1" applyFont="1" applyFill="1" applyBorder="1" applyAlignment="1">
      <alignment vertical="top"/>
    </xf>
    <xf numFmtId="0" fontId="44" fillId="0" borderId="20" xfId="535" applyFont="1" applyFill="1" applyBorder="1" applyAlignment="1">
      <alignment horizontal="right" vertical="top" wrapText="1"/>
    </xf>
    <xf numFmtId="0" fontId="54" fillId="0" borderId="0" xfId="535" applyFont="1" applyFill="1" applyBorder="1" applyAlignment="1">
      <alignment vertical="top"/>
    </xf>
    <xf numFmtId="0" fontId="4" fillId="0" borderId="20" xfId="0" applyFont="1" applyFill="1" applyBorder="1" applyAlignment="1">
      <alignment horizontal="right" vertical="top" wrapText="1"/>
    </xf>
    <xf numFmtId="0" fontId="4" fillId="0" borderId="20" xfId="0" applyFont="1" applyFill="1" applyBorder="1" applyAlignment="1">
      <alignment horizontal="right" vertical="top"/>
    </xf>
    <xf numFmtId="10" fontId="4" fillId="0" borderId="20" xfId="673" applyNumberFormat="1" applyFont="1" applyFill="1" applyBorder="1" applyAlignment="1">
      <alignment vertical="top" wrapText="1"/>
    </xf>
    <xf numFmtId="2" fontId="4" fillId="0" borderId="20" xfId="535" applyNumberFormat="1" applyFont="1" applyFill="1" applyBorder="1" applyAlignment="1">
      <alignment vertical="top"/>
    </xf>
    <xf numFmtId="170" fontId="4" fillId="0" borderId="20" xfId="535" applyNumberFormat="1" applyFont="1" applyFill="1" applyBorder="1" applyAlignment="1">
      <alignment horizontal="center" vertical="top"/>
    </xf>
    <xf numFmtId="170" fontId="4" fillId="0" borderId="20" xfId="512" applyNumberFormat="1" applyFont="1" applyFill="1" applyBorder="1" applyAlignment="1" applyProtection="1">
      <alignment horizontal="right" vertical="top"/>
      <protection locked="0"/>
    </xf>
    <xf numFmtId="193" fontId="4" fillId="0" borderId="20" xfId="617" applyNumberFormat="1" applyFont="1" applyFill="1" applyBorder="1" applyAlignment="1" applyProtection="1">
      <alignment horizontal="right" vertical="top"/>
    </xf>
    <xf numFmtId="39" fontId="4" fillId="0" borderId="20" xfId="512" applyNumberFormat="1" applyFont="1" applyFill="1" applyBorder="1" applyAlignment="1" applyProtection="1">
      <alignment horizontal="right" vertical="top" wrapText="1"/>
      <protection locked="0"/>
    </xf>
    <xf numFmtId="2" fontId="4" fillId="0" borderId="21" xfId="535" applyNumberFormat="1" applyFont="1" applyFill="1" applyBorder="1" applyAlignment="1">
      <alignment vertical="top"/>
    </xf>
    <xf numFmtId="39" fontId="4" fillId="0" borderId="21" xfId="535" applyNumberFormat="1" applyFont="1" applyFill="1" applyBorder="1" applyAlignment="1">
      <alignment horizontal="right" vertical="top"/>
    </xf>
    <xf numFmtId="10" fontId="4" fillId="0" borderId="21" xfId="677" applyNumberFormat="1" applyFont="1" applyFill="1" applyBorder="1" applyAlignment="1">
      <alignment vertical="top"/>
    </xf>
    <xf numFmtId="170" fontId="4" fillId="0" borderId="21" xfId="535" applyNumberFormat="1" applyFont="1" applyFill="1" applyBorder="1" applyAlignment="1">
      <alignment horizontal="center" vertical="top"/>
    </xf>
    <xf numFmtId="170" fontId="4" fillId="0" borderId="21" xfId="512" applyNumberFormat="1" applyFont="1" applyFill="1" applyBorder="1" applyAlignment="1" applyProtection="1">
      <alignment horizontal="right" vertical="top"/>
      <protection locked="0"/>
    </xf>
    <xf numFmtId="39" fontId="4" fillId="0" borderId="21" xfId="512" applyNumberFormat="1" applyFont="1" applyFill="1" applyBorder="1" applyAlignment="1" applyProtection="1">
      <alignment vertical="top"/>
      <protection locked="0"/>
    </xf>
    <xf numFmtId="172" fontId="50" fillId="0" borderId="0" xfId="535" applyNumberFormat="1" applyFont="1" applyFill="1" applyBorder="1" applyAlignment="1">
      <alignment vertical="top"/>
    </xf>
    <xf numFmtId="39" fontId="44" fillId="0" borderId="0" xfId="512" applyNumberFormat="1" applyFont="1" applyFill="1" applyBorder="1" applyAlignment="1" applyProtection="1">
      <alignment horizontal="right" vertical="top" wrapText="1"/>
      <protection locked="0"/>
    </xf>
    <xf numFmtId="0" fontId="4" fillId="0" borderId="0" xfId="535" applyFont="1" applyFill="1" applyAlignment="1">
      <alignment horizontal="center" vertical="top"/>
    </xf>
    <xf numFmtId="0" fontId="4" fillId="0" borderId="0" xfId="535" applyFont="1" applyFill="1" applyAlignment="1">
      <alignment vertical="top"/>
    </xf>
    <xf numFmtId="177" fontId="4" fillId="0" borderId="0" xfId="535" applyNumberFormat="1" applyFont="1" applyFill="1" applyAlignment="1">
      <alignment vertical="top"/>
    </xf>
    <xf numFmtId="4" fontId="4" fillId="0" borderId="0" xfId="535" applyNumberFormat="1" applyFont="1" applyFill="1" applyAlignment="1">
      <alignment vertical="top"/>
    </xf>
    <xf numFmtId="0" fontId="44" fillId="46" borderId="21" xfId="0" applyFont="1" applyFill="1" applyBorder="1" applyAlignment="1">
      <alignment vertical="top" wrapText="1"/>
    </xf>
    <xf numFmtId="0" fontId="44" fillId="46" borderId="21" xfId="0" applyFont="1" applyFill="1" applyBorder="1" applyAlignment="1">
      <alignment horizontal="right" vertical="top" wrapText="1"/>
    </xf>
    <xf numFmtId="4" fontId="4" fillId="46" borderId="21" xfId="0" applyNumberFormat="1" applyFont="1" applyFill="1" applyBorder="1" applyAlignment="1">
      <alignment vertical="top"/>
    </xf>
    <xf numFmtId="0" fontId="4" fillId="46" borderId="21" xfId="0" applyFont="1" applyFill="1" applyBorder="1" applyAlignment="1">
      <alignment horizontal="center" vertical="top"/>
    </xf>
    <xf numFmtId="170" fontId="44" fillId="46" borderId="21" xfId="0" applyNumberFormat="1" applyFont="1" applyFill="1" applyBorder="1" applyAlignment="1">
      <alignment vertical="top"/>
    </xf>
    <xf numFmtId="39" fontId="4" fillId="46" borderId="18" xfId="0" applyNumberFormat="1" applyFont="1" applyFill="1" applyBorder="1" applyAlignment="1">
      <alignment horizontal="center" vertical="top" wrapText="1"/>
    </xf>
    <xf numFmtId="39" fontId="4" fillId="46" borderId="18" xfId="0" applyNumberFormat="1" applyFont="1" applyFill="1" applyBorder="1" applyAlignment="1">
      <alignment vertical="top" wrapText="1"/>
    </xf>
    <xf numFmtId="4" fontId="4" fillId="46" borderId="18" xfId="0" applyNumberFormat="1" applyFont="1" applyFill="1" applyBorder="1" applyAlignment="1">
      <alignment horizontal="center" vertical="top" wrapText="1"/>
    </xf>
    <xf numFmtId="170" fontId="4" fillId="46" borderId="18" xfId="512" applyNumberFormat="1" applyFont="1" applyFill="1" applyBorder="1" applyAlignment="1" applyProtection="1">
      <alignment horizontal="right" vertical="top" wrapText="1"/>
      <protection locked="0"/>
    </xf>
    <xf numFmtId="39" fontId="44" fillId="46" borderId="18" xfId="512" applyNumberFormat="1" applyFont="1" applyFill="1" applyBorder="1" applyAlignment="1" applyProtection="1">
      <alignment horizontal="right" vertical="top" wrapText="1"/>
      <protection locked="0"/>
    </xf>
    <xf numFmtId="0" fontId="4" fillId="46" borderId="20" xfId="535" applyFont="1" applyFill="1" applyBorder="1" applyAlignment="1">
      <alignment vertical="top"/>
    </xf>
    <xf numFmtId="178" fontId="44" fillId="46" borderId="20" xfId="535" applyNumberFormat="1" applyFont="1" applyFill="1" applyBorder="1" applyAlignment="1">
      <alignment horizontal="right" vertical="top" wrapText="1"/>
    </xf>
    <xf numFmtId="10" fontId="4" fillId="46" borderId="20" xfId="677" applyNumberFormat="1" applyFont="1" applyFill="1" applyBorder="1" applyAlignment="1">
      <alignment vertical="top"/>
    </xf>
    <xf numFmtId="43" fontId="4" fillId="46" borderId="20" xfId="468" applyFont="1" applyFill="1" applyBorder="1" applyAlignment="1">
      <alignment horizontal="center" vertical="top"/>
    </xf>
    <xf numFmtId="170" fontId="4" fillId="46" borderId="20" xfId="512" applyNumberFormat="1" applyFont="1" applyFill="1" applyBorder="1" applyAlignment="1" applyProtection="1">
      <alignment vertical="top"/>
      <protection locked="0"/>
    </xf>
    <xf numFmtId="39" fontId="44" fillId="46" borderId="20" xfId="512" applyNumberFormat="1" applyFont="1" applyFill="1" applyBorder="1" applyAlignment="1" applyProtection="1">
      <alignment vertical="top"/>
      <protection locked="0"/>
    </xf>
    <xf numFmtId="0" fontId="44" fillId="46" borderId="18" xfId="0" applyFont="1" applyFill="1" applyBorder="1" applyAlignment="1">
      <alignment vertical="top" wrapText="1"/>
    </xf>
    <xf numFmtId="0" fontId="44" fillId="46" borderId="18" xfId="0" applyFont="1" applyFill="1" applyBorder="1" applyAlignment="1">
      <alignment horizontal="right" vertical="top" wrapText="1"/>
    </xf>
    <xf numFmtId="4" fontId="4" fillId="46" borderId="18" xfId="0" applyNumberFormat="1" applyFont="1" applyFill="1" applyBorder="1" applyAlignment="1">
      <alignment vertical="top"/>
    </xf>
    <xf numFmtId="0" fontId="4" fillId="46" borderId="18" xfId="0" applyFont="1" applyFill="1" applyBorder="1" applyAlignment="1">
      <alignment horizontal="center" vertical="top"/>
    </xf>
    <xf numFmtId="170" fontId="44" fillId="46" borderId="18" xfId="0" applyNumberFormat="1" applyFont="1" applyFill="1" applyBorder="1" applyAlignment="1">
      <alignment vertical="top"/>
    </xf>
    <xf numFmtId="49" fontId="44" fillId="46" borderId="18" xfId="0" applyNumberFormat="1" applyFont="1" applyFill="1" applyBorder="1" applyAlignment="1">
      <alignment horizontal="right" vertical="top" wrapText="1"/>
    </xf>
    <xf numFmtId="4" fontId="44" fillId="0" borderId="0" xfId="447" applyNumberFormat="1" applyFont="1" applyFill="1" applyBorder="1" applyAlignment="1">
      <alignment horizontal="right" vertical="top"/>
    </xf>
    <xf numFmtId="0" fontId="4" fillId="0" borderId="0" xfId="610" applyFont="1" applyFill="1" applyBorder="1" applyAlignment="1">
      <alignment horizontal="left" vertical="top" wrapText="1"/>
    </xf>
    <xf numFmtId="0" fontId="4" fillId="0" borderId="0" xfId="610" applyNumberFormat="1" applyFont="1" applyFill="1" applyBorder="1" applyAlignment="1">
      <alignment horizontal="left" vertical="top"/>
    </xf>
  </cellXfs>
  <cellStyles count="757">
    <cellStyle name="20 % - Accent1" xfId="1" xr:uid="{00000000-0005-0000-0000-000000000000}"/>
    <cellStyle name="20 % - Accent1 2" xfId="2" xr:uid="{00000000-0005-0000-0000-000001000000}"/>
    <cellStyle name="20 % - Accent2" xfId="3" xr:uid="{00000000-0005-0000-0000-000002000000}"/>
    <cellStyle name="20 % - Accent2 2" xfId="4" xr:uid="{00000000-0005-0000-0000-000003000000}"/>
    <cellStyle name="20 % - Accent3" xfId="5" xr:uid="{00000000-0005-0000-0000-000004000000}"/>
    <cellStyle name="20 % - Accent3 2" xfId="6" xr:uid="{00000000-0005-0000-0000-000005000000}"/>
    <cellStyle name="20 % - Accent4" xfId="7" xr:uid="{00000000-0005-0000-0000-000006000000}"/>
    <cellStyle name="20 % - Accent4 2" xfId="8" xr:uid="{00000000-0005-0000-0000-000007000000}"/>
    <cellStyle name="20 % - Accent5" xfId="9" xr:uid="{00000000-0005-0000-0000-000008000000}"/>
    <cellStyle name="20 % - Accent5 2" xfId="10" xr:uid="{00000000-0005-0000-0000-000009000000}"/>
    <cellStyle name="20 % - Accent6" xfId="11" xr:uid="{00000000-0005-0000-0000-00000A000000}"/>
    <cellStyle name="20 % - Accent6 2" xfId="12" xr:uid="{00000000-0005-0000-0000-00000B000000}"/>
    <cellStyle name="20% - Accent1" xfId="13" xr:uid="{00000000-0005-0000-0000-00000C000000}"/>
    <cellStyle name="20% - Accent1 2" xfId="14" xr:uid="{00000000-0005-0000-0000-00000D000000}"/>
    <cellStyle name="20% - Accent1 2 2" xfId="15" xr:uid="{00000000-0005-0000-0000-00000E000000}"/>
    <cellStyle name="20% - Accent1 3" xfId="16" xr:uid="{00000000-0005-0000-0000-00000F000000}"/>
    <cellStyle name="20% - Accent1 3 2" xfId="17" xr:uid="{00000000-0005-0000-0000-000010000000}"/>
    <cellStyle name="20% - Accent1 4" xfId="18" xr:uid="{00000000-0005-0000-0000-000011000000}"/>
    <cellStyle name="20% - Accent2" xfId="19" xr:uid="{00000000-0005-0000-0000-000012000000}"/>
    <cellStyle name="20% - Accent2 2" xfId="20" xr:uid="{00000000-0005-0000-0000-000013000000}"/>
    <cellStyle name="20% - Accent2 2 2" xfId="21" xr:uid="{00000000-0005-0000-0000-000014000000}"/>
    <cellStyle name="20% - Accent2 3" xfId="22" xr:uid="{00000000-0005-0000-0000-000015000000}"/>
    <cellStyle name="20% - Accent2 3 2" xfId="23" xr:uid="{00000000-0005-0000-0000-000016000000}"/>
    <cellStyle name="20% - Accent2 4" xfId="24" xr:uid="{00000000-0005-0000-0000-000017000000}"/>
    <cellStyle name="20% - Accent3" xfId="25" xr:uid="{00000000-0005-0000-0000-000018000000}"/>
    <cellStyle name="20% - Accent3 2" xfId="26" xr:uid="{00000000-0005-0000-0000-000019000000}"/>
    <cellStyle name="20% - Accent3 2 2" xfId="27" xr:uid="{00000000-0005-0000-0000-00001A000000}"/>
    <cellStyle name="20% - Accent3 3" xfId="28" xr:uid="{00000000-0005-0000-0000-00001B000000}"/>
    <cellStyle name="20% - Accent3 3 2" xfId="29" xr:uid="{00000000-0005-0000-0000-00001C000000}"/>
    <cellStyle name="20% - Accent3 4" xfId="30" xr:uid="{00000000-0005-0000-0000-00001D000000}"/>
    <cellStyle name="20% - Accent4" xfId="31" xr:uid="{00000000-0005-0000-0000-00001E000000}"/>
    <cellStyle name="20% - Accent4 2" xfId="32" xr:uid="{00000000-0005-0000-0000-00001F000000}"/>
    <cellStyle name="20% - Accent4 2 2" xfId="33" xr:uid="{00000000-0005-0000-0000-000020000000}"/>
    <cellStyle name="20% - Accent4 3" xfId="34" xr:uid="{00000000-0005-0000-0000-000021000000}"/>
    <cellStyle name="20% - Accent4 3 2" xfId="35" xr:uid="{00000000-0005-0000-0000-000022000000}"/>
    <cellStyle name="20% - Accent4 4" xfId="36" xr:uid="{00000000-0005-0000-0000-000023000000}"/>
    <cellStyle name="20% - Accent5" xfId="37" xr:uid="{00000000-0005-0000-0000-000024000000}"/>
    <cellStyle name="20% - Accent5 2" xfId="38" xr:uid="{00000000-0005-0000-0000-000025000000}"/>
    <cellStyle name="20% - Accent6" xfId="39" xr:uid="{00000000-0005-0000-0000-000026000000}"/>
    <cellStyle name="20% - Accent6 2" xfId="40" xr:uid="{00000000-0005-0000-0000-000027000000}"/>
    <cellStyle name="20% - Accent6 2 2" xfId="41" xr:uid="{00000000-0005-0000-0000-000028000000}"/>
    <cellStyle name="20% - Accent6 3" xfId="42" xr:uid="{00000000-0005-0000-0000-000029000000}"/>
    <cellStyle name="20% - Accent6 3 2" xfId="43" xr:uid="{00000000-0005-0000-0000-00002A000000}"/>
    <cellStyle name="20% - Accent6 4" xfId="44" xr:uid="{00000000-0005-0000-0000-00002B000000}"/>
    <cellStyle name="20% - Énfasis1 2" xfId="45" xr:uid="{00000000-0005-0000-0000-00002C000000}"/>
    <cellStyle name="20% - Énfasis1 2 2" xfId="46" xr:uid="{00000000-0005-0000-0000-00002D000000}"/>
    <cellStyle name="20% - Énfasis1 3" xfId="47" xr:uid="{00000000-0005-0000-0000-00002E000000}"/>
    <cellStyle name="20% - Énfasis1 3 2" xfId="48" xr:uid="{00000000-0005-0000-0000-00002F000000}"/>
    <cellStyle name="20% - Énfasis1 4" xfId="49" xr:uid="{00000000-0005-0000-0000-000030000000}"/>
    <cellStyle name="20% - Énfasis1 4 2" xfId="50" xr:uid="{00000000-0005-0000-0000-000031000000}"/>
    <cellStyle name="20% - Énfasis2 2" xfId="51" xr:uid="{00000000-0005-0000-0000-000032000000}"/>
    <cellStyle name="20% - Énfasis2 2 2" xfId="52" xr:uid="{00000000-0005-0000-0000-000033000000}"/>
    <cellStyle name="20% - Énfasis2 3" xfId="53" xr:uid="{00000000-0005-0000-0000-000034000000}"/>
    <cellStyle name="20% - Énfasis2 3 2" xfId="54" xr:uid="{00000000-0005-0000-0000-000035000000}"/>
    <cellStyle name="20% - Énfasis2 4" xfId="55" xr:uid="{00000000-0005-0000-0000-000036000000}"/>
    <cellStyle name="20% - Énfasis2 4 2" xfId="56" xr:uid="{00000000-0005-0000-0000-000037000000}"/>
    <cellStyle name="20% - Énfasis3 2" xfId="57" xr:uid="{00000000-0005-0000-0000-000038000000}"/>
    <cellStyle name="20% - Énfasis3 2 2" xfId="58" xr:uid="{00000000-0005-0000-0000-000039000000}"/>
    <cellStyle name="20% - Énfasis3 3" xfId="59" xr:uid="{00000000-0005-0000-0000-00003A000000}"/>
    <cellStyle name="20% - Énfasis3 3 2" xfId="60" xr:uid="{00000000-0005-0000-0000-00003B000000}"/>
    <cellStyle name="20% - Énfasis3 4" xfId="61" xr:uid="{00000000-0005-0000-0000-00003C000000}"/>
    <cellStyle name="20% - Énfasis3 4 2" xfId="62" xr:uid="{00000000-0005-0000-0000-00003D000000}"/>
    <cellStyle name="20% - Énfasis4 2" xfId="63" xr:uid="{00000000-0005-0000-0000-00003E000000}"/>
    <cellStyle name="20% - Énfasis4 2 2" xfId="64" xr:uid="{00000000-0005-0000-0000-00003F000000}"/>
    <cellStyle name="20% - Énfasis4 3" xfId="65" xr:uid="{00000000-0005-0000-0000-000040000000}"/>
    <cellStyle name="20% - Énfasis4 3 2" xfId="66" xr:uid="{00000000-0005-0000-0000-000041000000}"/>
    <cellStyle name="20% - Énfasis4 4" xfId="67" xr:uid="{00000000-0005-0000-0000-000042000000}"/>
    <cellStyle name="20% - Énfasis4 4 2" xfId="68" xr:uid="{00000000-0005-0000-0000-000043000000}"/>
    <cellStyle name="20% - Énfasis5 2" xfId="69" xr:uid="{00000000-0005-0000-0000-000044000000}"/>
    <cellStyle name="20% - Énfasis5 2 2" xfId="70" xr:uid="{00000000-0005-0000-0000-000045000000}"/>
    <cellStyle name="20% - Énfasis5 3" xfId="71" xr:uid="{00000000-0005-0000-0000-000046000000}"/>
    <cellStyle name="20% - Énfasis5 3 2" xfId="72" xr:uid="{00000000-0005-0000-0000-000047000000}"/>
    <cellStyle name="20% - Énfasis6 2" xfId="73" xr:uid="{00000000-0005-0000-0000-000048000000}"/>
    <cellStyle name="20% - Énfasis6 2 2" xfId="74" xr:uid="{00000000-0005-0000-0000-000049000000}"/>
    <cellStyle name="20% - Énfasis6 3" xfId="75" xr:uid="{00000000-0005-0000-0000-00004A000000}"/>
    <cellStyle name="20% - Énfasis6 3 2" xfId="76" xr:uid="{00000000-0005-0000-0000-00004B000000}"/>
    <cellStyle name="20% - Énfasis6 4" xfId="77" xr:uid="{00000000-0005-0000-0000-00004C000000}"/>
    <cellStyle name="20% - Énfasis6 4 2" xfId="78" xr:uid="{00000000-0005-0000-0000-00004D000000}"/>
    <cellStyle name="40 % - Accent1" xfId="79" xr:uid="{00000000-0005-0000-0000-00004E000000}"/>
    <cellStyle name="40 % - Accent1 2" xfId="80" xr:uid="{00000000-0005-0000-0000-00004F000000}"/>
    <cellStyle name="40 % - Accent2" xfId="81" xr:uid="{00000000-0005-0000-0000-000050000000}"/>
    <cellStyle name="40 % - Accent2 2" xfId="82" xr:uid="{00000000-0005-0000-0000-000051000000}"/>
    <cellStyle name="40 % - Accent3" xfId="83" xr:uid="{00000000-0005-0000-0000-000052000000}"/>
    <cellStyle name="40 % - Accent3 2" xfId="84" xr:uid="{00000000-0005-0000-0000-000053000000}"/>
    <cellStyle name="40 % - Accent4" xfId="85" xr:uid="{00000000-0005-0000-0000-000054000000}"/>
    <cellStyle name="40 % - Accent4 2" xfId="86" xr:uid="{00000000-0005-0000-0000-000055000000}"/>
    <cellStyle name="40 % - Accent5" xfId="87" xr:uid="{00000000-0005-0000-0000-000056000000}"/>
    <cellStyle name="40 % - Accent5 2" xfId="88" xr:uid="{00000000-0005-0000-0000-000057000000}"/>
    <cellStyle name="40 % - Accent6" xfId="89" xr:uid="{00000000-0005-0000-0000-000058000000}"/>
    <cellStyle name="40 % - Accent6 2" xfId="90" xr:uid="{00000000-0005-0000-0000-000059000000}"/>
    <cellStyle name="40% - Accent1" xfId="91" xr:uid="{00000000-0005-0000-0000-00005A000000}"/>
    <cellStyle name="40% - Accent1 2" xfId="92" xr:uid="{00000000-0005-0000-0000-00005B000000}"/>
    <cellStyle name="40% - Accent1 2 2" xfId="93" xr:uid="{00000000-0005-0000-0000-00005C000000}"/>
    <cellStyle name="40% - Accent1 3" xfId="94" xr:uid="{00000000-0005-0000-0000-00005D000000}"/>
    <cellStyle name="40% - Accent1 3 2" xfId="95" xr:uid="{00000000-0005-0000-0000-00005E000000}"/>
    <cellStyle name="40% - Accent1 4" xfId="96" xr:uid="{00000000-0005-0000-0000-00005F000000}"/>
    <cellStyle name="40% - Accent2" xfId="97" xr:uid="{00000000-0005-0000-0000-000060000000}"/>
    <cellStyle name="40% - Accent2 2" xfId="98" xr:uid="{00000000-0005-0000-0000-000061000000}"/>
    <cellStyle name="40% - Accent3" xfId="99" xr:uid="{00000000-0005-0000-0000-000062000000}"/>
    <cellStyle name="40% - Accent3 2" xfId="100" xr:uid="{00000000-0005-0000-0000-000063000000}"/>
    <cellStyle name="40% - Accent3 2 2" xfId="101" xr:uid="{00000000-0005-0000-0000-000064000000}"/>
    <cellStyle name="40% - Accent3 3" xfId="102" xr:uid="{00000000-0005-0000-0000-000065000000}"/>
    <cellStyle name="40% - Accent3 3 2" xfId="103" xr:uid="{00000000-0005-0000-0000-000066000000}"/>
    <cellStyle name="40% - Accent3 4" xfId="104" xr:uid="{00000000-0005-0000-0000-000067000000}"/>
    <cellStyle name="40% - Accent4" xfId="105" xr:uid="{00000000-0005-0000-0000-000068000000}"/>
    <cellStyle name="40% - Accent4 2" xfId="106" xr:uid="{00000000-0005-0000-0000-000069000000}"/>
    <cellStyle name="40% - Accent4 2 2" xfId="107" xr:uid="{00000000-0005-0000-0000-00006A000000}"/>
    <cellStyle name="40% - Accent4 3" xfId="108" xr:uid="{00000000-0005-0000-0000-00006B000000}"/>
    <cellStyle name="40% - Accent4 3 2" xfId="109" xr:uid="{00000000-0005-0000-0000-00006C000000}"/>
    <cellStyle name="40% - Accent4 4" xfId="110" xr:uid="{00000000-0005-0000-0000-00006D000000}"/>
    <cellStyle name="40% - Accent5" xfId="111" xr:uid="{00000000-0005-0000-0000-00006E000000}"/>
    <cellStyle name="40% - Accent5 2" xfId="112" xr:uid="{00000000-0005-0000-0000-00006F000000}"/>
    <cellStyle name="40% - Accent5 2 2" xfId="113" xr:uid="{00000000-0005-0000-0000-000070000000}"/>
    <cellStyle name="40% - Accent5 3" xfId="114" xr:uid="{00000000-0005-0000-0000-000071000000}"/>
    <cellStyle name="40% - Accent5 3 2" xfId="115" xr:uid="{00000000-0005-0000-0000-000072000000}"/>
    <cellStyle name="40% - Accent5 4" xfId="116" xr:uid="{00000000-0005-0000-0000-000073000000}"/>
    <cellStyle name="40% - Accent6" xfId="117" xr:uid="{00000000-0005-0000-0000-000074000000}"/>
    <cellStyle name="40% - Accent6 2" xfId="118" xr:uid="{00000000-0005-0000-0000-000075000000}"/>
    <cellStyle name="40% - Accent6 2 2" xfId="119" xr:uid="{00000000-0005-0000-0000-000076000000}"/>
    <cellStyle name="40% - Accent6 3" xfId="120" xr:uid="{00000000-0005-0000-0000-000077000000}"/>
    <cellStyle name="40% - Accent6 3 2" xfId="121" xr:uid="{00000000-0005-0000-0000-000078000000}"/>
    <cellStyle name="40% - Accent6 4" xfId="122" xr:uid="{00000000-0005-0000-0000-000079000000}"/>
    <cellStyle name="40% - Énfasis1 2" xfId="123" xr:uid="{00000000-0005-0000-0000-00007A000000}"/>
    <cellStyle name="40% - Énfasis1 2 2" xfId="124" xr:uid="{00000000-0005-0000-0000-00007B000000}"/>
    <cellStyle name="40% - Énfasis1 3" xfId="125" xr:uid="{00000000-0005-0000-0000-00007C000000}"/>
    <cellStyle name="40% - Énfasis1 3 2" xfId="126" xr:uid="{00000000-0005-0000-0000-00007D000000}"/>
    <cellStyle name="40% - Énfasis1 4" xfId="127" xr:uid="{00000000-0005-0000-0000-00007E000000}"/>
    <cellStyle name="40% - Énfasis1 4 2" xfId="128" xr:uid="{00000000-0005-0000-0000-00007F000000}"/>
    <cellStyle name="40% - Énfasis2 2" xfId="129" xr:uid="{00000000-0005-0000-0000-000080000000}"/>
    <cellStyle name="40% - Énfasis2 2 2" xfId="130" xr:uid="{00000000-0005-0000-0000-000081000000}"/>
    <cellStyle name="40% - Énfasis2 3" xfId="131" xr:uid="{00000000-0005-0000-0000-000082000000}"/>
    <cellStyle name="40% - Énfasis2 3 2" xfId="132" xr:uid="{00000000-0005-0000-0000-000083000000}"/>
    <cellStyle name="40% - Énfasis3 2" xfId="133" xr:uid="{00000000-0005-0000-0000-000084000000}"/>
    <cellStyle name="40% - Énfasis3 2 2" xfId="134" xr:uid="{00000000-0005-0000-0000-000085000000}"/>
    <cellStyle name="40% - Énfasis3 3" xfId="135" xr:uid="{00000000-0005-0000-0000-000086000000}"/>
    <cellStyle name="40% - Énfasis3 3 2" xfId="136" xr:uid="{00000000-0005-0000-0000-000087000000}"/>
    <cellStyle name="40% - Énfasis3 4" xfId="137" xr:uid="{00000000-0005-0000-0000-000088000000}"/>
    <cellStyle name="40% - Énfasis3 4 2" xfId="138" xr:uid="{00000000-0005-0000-0000-000089000000}"/>
    <cellStyle name="40% - Énfasis4 2" xfId="139" xr:uid="{00000000-0005-0000-0000-00008A000000}"/>
    <cellStyle name="40% - Énfasis4 2 2" xfId="140" xr:uid="{00000000-0005-0000-0000-00008B000000}"/>
    <cellStyle name="40% - Énfasis4 3" xfId="141" xr:uid="{00000000-0005-0000-0000-00008C000000}"/>
    <cellStyle name="40% - Énfasis4 3 2" xfId="142" xr:uid="{00000000-0005-0000-0000-00008D000000}"/>
    <cellStyle name="40% - Énfasis4 4" xfId="143" xr:uid="{00000000-0005-0000-0000-00008E000000}"/>
    <cellStyle name="40% - Énfasis4 4 2" xfId="144" xr:uid="{00000000-0005-0000-0000-00008F000000}"/>
    <cellStyle name="40% - Énfasis5 2" xfId="145" xr:uid="{00000000-0005-0000-0000-000090000000}"/>
    <cellStyle name="40% - Énfasis5 2 2" xfId="146" xr:uid="{00000000-0005-0000-0000-000091000000}"/>
    <cellStyle name="40% - Énfasis5 3" xfId="147" xr:uid="{00000000-0005-0000-0000-000092000000}"/>
    <cellStyle name="40% - Énfasis5 3 2" xfId="148" xr:uid="{00000000-0005-0000-0000-000093000000}"/>
    <cellStyle name="40% - Énfasis5 4" xfId="149" xr:uid="{00000000-0005-0000-0000-000094000000}"/>
    <cellStyle name="40% - Énfasis5 4 2" xfId="150" xr:uid="{00000000-0005-0000-0000-000095000000}"/>
    <cellStyle name="40% - Énfasis6 2" xfId="151" xr:uid="{00000000-0005-0000-0000-000096000000}"/>
    <cellStyle name="40% - Énfasis6 2 2" xfId="152" xr:uid="{00000000-0005-0000-0000-000097000000}"/>
    <cellStyle name="40% - Énfasis6 3" xfId="153" xr:uid="{00000000-0005-0000-0000-000098000000}"/>
    <cellStyle name="40% - Énfasis6 3 2" xfId="154" xr:uid="{00000000-0005-0000-0000-000099000000}"/>
    <cellStyle name="40% - Énfasis6 4" xfId="155" xr:uid="{00000000-0005-0000-0000-00009A000000}"/>
    <cellStyle name="40% - Énfasis6 4 2" xfId="156" xr:uid="{00000000-0005-0000-0000-00009B000000}"/>
    <cellStyle name="60 % - Accent1" xfId="157" xr:uid="{00000000-0005-0000-0000-00009C000000}"/>
    <cellStyle name="60 % - Accent2" xfId="158" xr:uid="{00000000-0005-0000-0000-00009D000000}"/>
    <cellStyle name="60 % - Accent3" xfId="159" xr:uid="{00000000-0005-0000-0000-00009E000000}"/>
    <cellStyle name="60 % - Accent4" xfId="160" xr:uid="{00000000-0005-0000-0000-00009F000000}"/>
    <cellStyle name="60 % - Accent5" xfId="161" xr:uid="{00000000-0005-0000-0000-0000A0000000}"/>
    <cellStyle name="60 % - Accent6" xfId="162" xr:uid="{00000000-0005-0000-0000-0000A1000000}"/>
    <cellStyle name="60% - Accent1" xfId="163" xr:uid="{00000000-0005-0000-0000-0000A2000000}"/>
    <cellStyle name="60% - Accent1 2" xfId="164" xr:uid="{00000000-0005-0000-0000-0000A3000000}"/>
    <cellStyle name="60% - Accent1 3" xfId="165" xr:uid="{00000000-0005-0000-0000-0000A4000000}"/>
    <cellStyle name="60% - Accent2" xfId="166" xr:uid="{00000000-0005-0000-0000-0000A5000000}"/>
    <cellStyle name="60% - Accent2 2" xfId="167" xr:uid="{00000000-0005-0000-0000-0000A6000000}"/>
    <cellStyle name="60% - Accent2 3" xfId="168" xr:uid="{00000000-0005-0000-0000-0000A7000000}"/>
    <cellStyle name="60% - Accent3" xfId="169" xr:uid="{00000000-0005-0000-0000-0000A8000000}"/>
    <cellStyle name="60% - Accent3 2" xfId="170" xr:uid="{00000000-0005-0000-0000-0000A9000000}"/>
    <cellStyle name="60% - Accent3 3" xfId="171" xr:uid="{00000000-0005-0000-0000-0000AA000000}"/>
    <cellStyle name="60% - Accent4" xfId="172" xr:uid="{00000000-0005-0000-0000-0000AB000000}"/>
    <cellStyle name="60% - Accent4 2" xfId="173" xr:uid="{00000000-0005-0000-0000-0000AC000000}"/>
    <cellStyle name="60% - Accent4 3" xfId="174" xr:uid="{00000000-0005-0000-0000-0000AD000000}"/>
    <cellStyle name="60% - Accent5" xfId="175" xr:uid="{00000000-0005-0000-0000-0000AE000000}"/>
    <cellStyle name="60% - Accent5 2" xfId="176" xr:uid="{00000000-0005-0000-0000-0000AF000000}"/>
    <cellStyle name="60% - Accent5 3" xfId="177" xr:uid="{00000000-0005-0000-0000-0000B0000000}"/>
    <cellStyle name="60% - Accent6" xfId="178" xr:uid="{00000000-0005-0000-0000-0000B1000000}"/>
    <cellStyle name="60% - Accent6 2" xfId="179" xr:uid="{00000000-0005-0000-0000-0000B2000000}"/>
    <cellStyle name="60% - Accent6 3" xfId="180" xr:uid="{00000000-0005-0000-0000-0000B3000000}"/>
    <cellStyle name="60% - Énfasis1 2" xfId="181" xr:uid="{00000000-0005-0000-0000-0000B4000000}"/>
    <cellStyle name="60% - Énfasis1 3" xfId="182" xr:uid="{00000000-0005-0000-0000-0000B5000000}"/>
    <cellStyle name="60% - Énfasis1 4" xfId="183" xr:uid="{00000000-0005-0000-0000-0000B6000000}"/>
    <cellStyle name="60% - Énfasis2 2" xfId="184" xr:uid="{00000000-0005-0000-0000-0000B7000000}"/>
    <cellStyle name="60% - Énfasis2 3" xfId="185" xr:uid="{00000000-0005-0000-0000-0000B8000000}"/>
    <cellStyle name="60% - Énfasis2 4" xfId="186" xr:uid="{00000000-0005-0000-0000-0000B9000000}"/>
    <cellStyle name="60% - Énfasis3 2" xfId="187" xr:uid="{00000000-0005-0000-0000-0000BA000000}"/>
    <cellStyle name="60% - Énfasis3 3" xfId="188" xr:uid="{00000000-0005-0000-0000-0000BB000000}"/>
    <cellStyle name="60% - Énfasis3 4" xfId="189" xr:uid="{00000000-0005-0000-0000-0000BC000000}"/>
    <cellStyle name="60% - Énfasis4 2" xfId="190" xr:uid="{00000000-0005-0000-0000-0000BD000000}"/>
    <cellStyle name="60% - Énfasis4 3" xfId="191" xr:uid="{00000000-0005-0000-0000-0000BE000000}"/>
    <cellStyle name="60% - Énfasis4 4" xfId="192" xr:uid="{00000000-0005-0000-0000-0000BF000000}"/>
    <cellStyle name="60% - Énfasis5 2" xfId="193" xr:uid="{00000000-0005-0000-0000-0000C0000000}"/>
    <cellStyle name="60% - Énfasis5 3" xfId="194" xr:uid="{00000000-0005-0000-0000-0000C1000000}"/>
    <cellStyle name="60% - Énfasis5 4" xfId="195" xr:uid="{00000000-0005-0000-0000-0000C2000000}"/>
    <cellStyle name="60% - Énfasis6 2" xfId="196" xr:uid="{00000000-0005-0000-0000-0000C3000000}"/>
    <cellStyle name="60% - Énfasis6 3" xfId="197" xr:uid="{00000000-0005-0000-0000-0000C4000000}"/>
    <cellStyle name="60% - Énfasis6 4" xfId="198" xr:uid="{00000000-0005-0000-0000-0000C5000000}"/>
    <cellStyle name="Accent1" xfId="199" xr:uid="{00000000-0005-0000-0000-0000C6000000}"/>
    <cellStyle name="Accent1 - 20%" xfId="200" xr:uid="{00000000-0005-0000-0000-0000C7000000}"/>
    <cellStyle name="Accent1 - 20% 2" xfId="201" xr:uid="{00000000-0005-0000-0000-0000C8000000}"/>
    <cellStyle name="Accent1 - 40%" xfId="202" xr:uid="{00000000-0005-0000-0000-0000C9000000}"/>
    <cellStyle name="Accent1 - 40% 2" xfId="203" xr:uid="{00000000-0005-0000-0000-0000CA000000}"/>
    <cellStyle name="Accent1 - 60%" xfId="204" xr:uid="{00000000-0005-0000-0000-0000CB000000}"/>
    <cellStyle name="Accent1 2" xfId="205" xr:uid="{00000000-0005-0000-0000-0000CC000000}"/>
    <cellStyle name="Accent1 3" xfId="206" xr:uid="{00000000-0005-0000-0000-0000CD000000}"/>
    <cellStyle name="Accent2" xfId="207" xr:uid="{00000000-0005-0000-0000-0000CE000000}"/>
    <cellStyle name="Accent2 - 20%" xfId="208" xr:uid="{00000000-0005-0000-0000-0000CF000000}"/>
    <cellStyle name="Accent2 - 20% 2" xfId="209" xr:uid="{00000000-0005-0000-0000-0000D0000000}"/>
    <cellStyle name="Accent2 - 40%" xfId="210" xr:uid="{00000000-0005-0000-0000-0000D1000000}"/>
    <cellStyle name="Accent2 - 40% 2" xfId="211" xr:uid="{00000000-0005-0000-0000-0000D2000000}"/>
    <cellStyle name="Accent2 - 60%" xfId="212" xr:uid="{00000000-0005-0000-0000-0000D3000000}"/>
    <cellStyle name="Accent2 2" xfId="213" xr:uid="{00000000-0005-0000-0000-0000D4000000}"/>
    <cellStyle name="Accent2 3" xfId="214" xr:uid="{00000000-0005-0000-0000-0000D5000000}"/>
    <cellStyle name="Accent3" xfId="215" xr:uid="{00000000-0005-0000-0000-0000D6000000}"/>
    <cellStyle name="Accent3 - 20%" xfId="216" xr:uid="{00000000-0005-0000-0000-0000D7000000}"/>
    <cellStyle name="Accent3 - 20% 2" xfId="217" xr:uid="{00000000-0005-0000-0000-0000D8000000}"/>
    <cellStyle name="Accent3 - 40%" xfId="218" xr:uid="{00000000-0005-0000-0000-0000D9000000}"/>
    <cellStyle name="Accent3 - 40% 2" xfId="219" xr:uid="{00000000-0005-0000-0000-0000DA000000}"/>
    <cellStyle name="Accent3 - 60%" xfId="220" xr:uid="{00000000-0005-0000-0000-0000DB000000}"/>
    <cellStyle name="Accent3 2" xfId="221" xr:uid="{00000000-0005-0000-0000-0000DC000000}"/>
    <cellStyle name="Accent3 3" xfId="222" xr:uid="{00000000-0005-0000-0000-0000DD000000}"/>
    <cellStyle name="Accent4" xfId="223" xr:uid="{00000000-0005-0000-0000-0000DE000000}"/>
    <cellStyle name="Accent4 - 20%" xfId="224" xr:uid="{00000000-0005-0000-0000-0000DF000000}"/>
    <cellStyle name="Accent4 - 20% 2" xfId="225" xr:uid="{00000000-0005-0000-0000-0000E0000000}"/>
    <cellStyle name="Accent4 - 40%" xfId="226" xr:uid="{00000000-0005-0000-0000-0000E1000000}"/>
    <cellStyle name="Accent4 - 40% 2" xfId="227" xr:uid="{00000000-0005-0000-0000-0000E2000000}"/>
    <cellStyle name="Accent4 - 60%" xfId="228" xr:uid="{00000000-0005-0000-0000-0000E3000000}"/>
    <cellStyle name="Accent4 2" xfId="229" xr:uid="{00000000-0005-0000-0000-0000E4000000}"/>
    <cellStyle name="Accent4 3" xfId="230" xr:uid="{00000000-0005-0000-0000-0000E5000000}"/>
    <cellStyle name="Accent5" xfId="231" xr:uid="{00000000-0005-0000-0000-0000E6000000}"/>
    <cellStyle name="Accent5 - 20%" xfId="232" xr:uid="{00000000-0005-0000-0000-0000E7000000}"/>
    <cellStyle name="Accent5 - 20% 2" xfId="233" xr:uid="{00000000-0005-0000-0000-0000E8000000}"/>
    <cellStyle name="Accent5 - 40%" xfId="234" xr:uid="{00000000-0005-0000-0000-0000E9000000}"/>
    <cellStyle name="Accent5 - 40% 2" xfId="235" xr:uid="{00000000-0005-0000-0000-0000EA000000}"/>
    <cellStyle name="Accent5 - 60%" xfId="236" xr:uid="{00000000-0005-0000-0000-0000EB000000}"/>
    <cellStyle name="Accent5 2" xfId="237" xr:uid="{00000000-0005-0000-0000-0000EC000000}"/>
    <cellStyle name="Accent6" xfId="238" xr:uid="{00000000-0005-0000-0000-0000ED000000}"/>
    <cellStyle name="Accent6 - 20%" xfId="239" xr:uid="{00000000-0005-0000-0000-0000EE000000}"/>
    <cellStyle name="Accent6 - 20% 2" xfId="240" xr:uid="{00000000-0005-0000-0000-0000EF000000}"/>
    <cellStyle name="Accent6 - 40%" xfId="241" xr:uid="{00000000-0005-0000-0000-0000F0000000}"/>
    <cellStyle name="Accent6 - 40% 2" xfId="242" xr:uid="{00000000-0005-0000-0000-0000F1000000}"/>
    <cellStyle name="Accent6 - 60%" xfId="243" xr:uid="{00000000-0005-0000-0000-0000F2000000}"/>
    <cellStyle name="Accent6 2" xfId="244" xr:uid="{00000000-0005-0000-0000-0000F3000000}"/>
    <cellStyle name="Accent6 3" xfId="245" xr:uid="{00000000-0005-0000-0000-0000F4000000}"/>
    <cellStyle name="Avertissement" xfId="246" xr:uid="{00000000-0005-0000-0000-0000F5000000}"/>
    <cellStyle name="Bad" xfId="247" xr:uid="{00000000-0005-0000-0000-0000F6000000}"/>
    <cellStyle name="Bad 2" xfId="248" xr:uid="{00000000-0005-0000-0000-0000F7000000}"/>
    <cellStyle name="Bad 3" xfId="249" xr:uid="{00000000-0005-0000-0000-0000F8000000}"/>
    <cellStyle name="Buena 2" xfId="250" xr:uid="{00000000-0005-0000-0000-0000F9000000}"/>
    <cellStyle name="Buena 3" xfId="251" xr:uid="{00000000-0005-0000-0000-0000FA000000}"/>
    <cellStyle name="Buena 4" xfId="252" xr:uid="{00000000-0005-0000-0000-0000FB000000}"/>
    <cellStyle name="Calcul" xfId="253" xr:uid="{00000000-0005-0000-0000-0000FC000000}"/>
    <cellStyle name="Calcul 2" xfId="254" xr:uid="{00000000-0005-0000-0000-0000FD000000}"/>
    <cellStyle name="Calcul 2 2" xfId="255" xr:uid="{00000000-0005-0000-0000-0000FE000000}"/>
    <cellStyle name="Calcul 3" xfId="256" xr:uid="{00000000-0005-0000-0000-0000FF000000}"/>
    <cellStyle name="Calculation" xfId="257" xr:uid="{00000000-0005-0000-0000-000000010000}"/>
    <cellStyle name="Calculation 2" xfId="258" xr:uid="{00000000-0005-0000-0000-000001010000}"/>
    <cellStyle name="Calculation 2 2" xfId="259" xr:uid="{00000000-0005-0000-0000-000002010000}"/>
    <cellStyle name="Calculation 2 2 2" xfId="260" xr:uid="{00000000-0005-0000-0000-000003010000}"/>
    <cellStyle name="Calculation 2 3" xfId="261" xr:uid="{00000000-0005-0000-0000-000004010000}"/>
    <cellStyle name="Calculation 3" xfId="262" xr:uid="{00000000-0005-0000-0000-000005010000}"/>
    <cellStyle name="Calculation 3 2" xfId="263" xr:uid="{00000000-0005-0000-0000-000006010000}"/>
    <cellStyle name="Calculation 3 2 2" xfId="264" xr:uid="{00000000-0005-0000-0000-000007010000}"/>
    <cellStyle name="Calculation 3 3" xfId="265" xr:uid="{00000000-0005-0000-0000-000008010000}"/>
    <cellStyle name="Calculation 4" xfId="266" xr:uid="{00000000-0005-0000-0000-000009010000}"/>
    <cellStyle name="Calculation 4 2" xfId="267" xr:uid="{00000000-0005-0000-0000-00000A010000}"/>
    <cellStyle name="Calculation 5" xfId="268" xr:uid="{00000000-0005-0000-0000-00000B010000}"/>
    <cellStyle name="Cálculo 2" xfId="269" xr:uid="{00000000-0005-0000-0000-00000C010000}"/>
    <cellStyle name="Cálculo 2 2" xfId="270" xr:uid="{00000000-0005-0000-0000-00000D010000}"/>
    <cellStyle name="Cálculo 2 2 2" xfId="271" xr:uid="{00000000-0005-0000-0000-00000E010000}"/>
    <cellStyle name="Cálculo 2 3" xfId="272" xr:uid="{00000000-0005-0000-0000-00000F010000}"/>
    <cellStyle name="Cálculo 3" xfId="273" xr:uid="{00000000-0005-0000-0000-000010010000}"/>
    <cellStyle name="Cálculo 3 2" xfId="274" xr:uid="{00000000-0005-0000-0000-000011010000}"/>
    <cellStyle name="Cálculo 3 2 2" xfId="275" xr:uid="{00000000-0005-0000-0000-000012010000}"/>
    <cellStyle name="Cálculo 3 3" xfId="276" xr:uid="{00000000-0005-0000-0000-000013010000}"/>
    <cellStyle name="Cálculo 4" xfId="277" xr:uid="{00000000-0005-0000-0000-000014010000}"/>
    <cellStyle name="Cálculo 4 2" xfId="278" xr:uid="{00000000-0005-0000-0000-000015010000}"/>
    <cellStyle name="Cálculo 4 2 2" xfId="279" xr:uid="{00000000-0005-0000-0000-000016010000}"/>
    <cellStyle name="Cálculo 4 3" xfId="280" xr:uid="{00000000-0005-0000-0000-000017010000}"/>
    <cellStyle name="Celda de comprobación 2" xfId="281" xr:uid="{00000000-0005-0000-0000-000018010000}"/>
    <cellStyle name="Celda de comprobación 3" xfId="282" xr:uid="{00000000-0005-0000-0000-000019010000}"/>
    <cellStyle name="Celda vinculada 2" xfId="283" xr:uid="{00000000-0005-0000-0000-00001A010000}"/>
    <cellStyle name="Celda vinculada 3" xfId="284" xr:uid="{00000000-0005-0000-0000-00001B010000}"/>
    <cellStyle name="Celda vinculada 4" xfId="285" xr:uid="{00000000-0005-0000-0000-00001C010000}"/>
    <cellStyle name="Cellule liée" xfId="286" xr:uid="{00000000-0005-0000-0000-00001D010000}"/>
    <cellStyle name="Check Cell" xfId="287" xr:uid="{00000000-0005-0000-0000-00001E010000}"/>
    <cellStyle name="Check Cell 2" xfId="288" xr:uid="{00000000-0005-0000-0000-00001F010000}"/>
    <cellStyle name="Comma 2" xfId="289" xr:uid="{00000000-0005-0000-0000-000020010000}"/>
    <cellStyle name="Comma 2 2" xfId="290" xr:uid="{00000000-0005-0000-0000-000021010000}"/>
    <cellStyle name="Comma 2 2 2" xfId="291" xr:uid="{00000000-0005-0000-0000-000022010000}"/>
    <cellStyle name="Comma 2 2 3" xfId="292" xr:uid="{00000000-0005-0000-0000-000023010000}"/>
    <cellStyle name="Comma 2 3" xfId="293" xr:uid="{00000000-0005-0000-0000-000024010000}"/>
    <cellStyle name="Comma 3" xfId="294" xr:uid="{00000000-0005-0000-0000-000025010000}"/>
    <cellStyle name="Comma 3 2" xfId="295" xr:uid="{00000000-0005-0000-0000-000026010000}"/>
    <cellStyle name="Comma 4" xfId="296" xr:uid="{00000000-0005-0000-0000-000027010000}"/>
    <cellStyle name="Comma 4 2" xfId="297" xr:uid="{00000000-0005-0000-0000-000028010000}"/>
    <cellStyle name="Comma 5" xfId="298" xr:uid="{00000000-0005-0000-0000-000029010000}"/>
    <cellStyle name="Comma 5 2" xfId="299" xr:uid="{00000000-0005-0000-0000-00002A010000}"/>
    <cellStyle name="Comma 6" xfId="300" xr:uid="{00000000-0005-0000-0000-00002B010000}"/>
    <cellStyle name="Comma 6 2" xfId="301" xr:uid="{00000000-0005-0000-0000-00002C010000}"/>
    <cellStyle name="Comma 7" xfId="302" xr:uid="{00000000-0005-0000-0000-00002D010000}"/>
    <cellStyle name="Comma 7 2" xfId="303" xr:uid="{00000000-0005-0000-0000-00002E010000}"/>
    <cellStyle name="Comma_ACUEDUCTO DE  PADRE LAS CASAS" xfId="304" xr:uid="{00000000-0005-0000-0000-00002F010000}"/>
    <cellStyle name="Commentaire" xfId="305" xr:uid="{00000000-0005-0000-0000-000030010000}"/>
    <cellStyle name="Commentaire 2" xfId="306" xr:uid="{00000000-0005-0000-0000-000031010000}"/>
    <cellStyle name="Commentaire 2 2" xfId="307" xr:uid="{00000000-0005-0000-0000-000032010000}"/>
    <cellStyle name="Commentaire 2 2 2" xfId="308" xr:uid="{00000000-0005-0000-0000-000033010000}"/>
    <cellStyle name="Commentaire 2 3" xfId="309" xr:uid="{00000000-0005-0000-0000-000034010000}"/>
    <cellStyle name="Commentaire 3" xfId="310" xr:uid="{00000000-0005-0000-0000-000035010000}"/>
    <cellStyle name="Commentaire 3 2" xfId="311" xr:uid="{00000000-0005-0000-0000-000036010000}"/>
    <cellStyle name="Commentaire 4" xfId="312" xr:uid="{00000000-0005-0000-0000-000037010000}"/>
    <cellStyle name="Currency 2" xfId="313" xr:uid="{00000000-0005-0000-0000-000038010000}"/>
    <cellStyle name="Currency 2 2" xfId="314" xr:uid="{00000000-0005-0000-0000-000039010000}"/>
    <cellStyle name="Currency 3" xfId="315" xr:uid="{00000000-0005-0000-0000-00003A010000}"/>
    <cellStyle name="Currency 3 2" xfId="316" xr:uid="{00000000-0005-0000-0000-00003B010000}"/>
    <cellStyle name="Currency 3 2 2" xfId="317" xr:uid="{00000000-0005-0000-0000-00003C010000}"/>
    <cellStyle name="Currency 3 3" xfId="318" xr:uid="{00000000-0005-0000-0000-00003D010000}"/>
    <cellStyle name="Currency 3_APU CIVIL WORKS ACUEDUCTO PERAVIA_source" xfId="319" xr:uid="{00000000-0005-0000-0000-00003E010000}"/>
    <cellStyle name="Currency 4" xfId="320" xr:uid="{00000000-0005-0000-0000-00003F010000}"/>
    <cellStyle name="Currency 4 2" xfId="321" xr:uid="{00000000-0005-0000-0000-000040010000}"/>
    <cellStyle name="Emphasis 1" xfId="322" xr:uid="{00000000-0005-0000-0000-000041010000}"/>
    <cellStyle name="Emphasis 2" xfId="323" xr:uid="{00000000-0005-0000-0000-000042010000}"/>
    <cellStyle name="Emphasis 3" xfId="324" xr:uid="{00000000-0005-0000-0000-000043010000}"/>
    <cellStyle name="Encabezado 4 2" xfId="325" xr:uid="{00000000-0005-0000-0000-000044010000}"/>
    <cellStyle name="Encabezado 4 3" xfId="326" xr:uid="{00000000-0005-0000-0000-000045010000}"/>
    <cellStyle name="Encabezado 4 4" xfId="327" xr:uid="{00000000-0005-0000-0000-000046010000}"/>
    <cellStyle name="Énfasis1 2" xfId="328" xr:uid="{00000000-0005-0000-0000-000047010000}"/>
    <cellStyle name="Énfasis1 3" xfId="329" xr:uid="{00000000-0005-0000-0000-000048010000}"/>
    <cellStyle name="Énfasis1 4" xfId="330" xr:uid="{00000000-0005-0000-0000-000049010000}"/>
    <cellStyle name="Énfasis2 2" xfId="331" xr:uid="{00000000-0005-0000-0000-00004A010000}"/>
    <cellStyle name="Énfasis2 3" xfId="332" xr:uid="{00000000-0005-0000-0000-00004B010000}"/>
    <cellStyle name="Énfasis2 4" xfId="333" xr:uid="{00000000-0005-0000-0000-00004C010000}"/>
    <cellStyle name="Énfasis3 2" xfId="334" xr:uid="{00000000-0005-0000-0000-00004D010000}"/>
    <cellStyle name="Énfasis3 3" xfId="335" xr:uid="{00000000-0005-0000-0000-00004E010000}"/>
    <cellStyle name="Énfasis3 4" xfId="336" xr:uid="{00000000-0005-0000-0000-00004F010000}"/>
    <cellStyle name="Énfasis4 2" xfId="337" xr:uid="{00000000-0005-0000-0000-000050010000}"/>
    <cellStyle name="Énfasis4 3" xfId="338" xr:uid="{00000000-0005-0000-0000-000051010000}"/>
    <cellStyle name="Énfasis4 4" xfId="339" xr:uid="{00000000-0005-0000-0000-000052010000}"/>
    <cellStyle name="Énfasis5 2" xfId="340" xr:uid="{00000000-0005-0000-0000-000053010000}"/>
    <cellStyle name="Énfasis5 3" xfId="341" xr:uid="{00000000-0005-0000-0000-000054010000}"/>
    <cellStyle name="Énfasis6 2" xfId="342" xr:uid="{00000000-0005-0000-0000-000055010000}"/>
    <cellStyle name="Énfasis6 3" xfId="343" xr:uid="{00000000-0005-0000-0000-000056010000}"/>
    <cellStyle name="Énfasis6 4" xfId="344" xr:uid="{00000000-0005-0000-0000-000057010000}"/>
    <cellStyle name="Entrada 2" xfId="345" xr:uid="{00000000-0005-0000-0000-000058010000}"/>
    <cellStyle name="Entrada 2 2" xfId="346" xr:uid="{00000000-0005-0000-0000-000059010000}"/>
    <cellStyle name="Entrada 2 2 2" xfId="347" xr:uid="{00000000-0005-0000-0000-00005A010000}"/>
    <cellStyle name="Entrada 2 3" xfId="348" xr:uid="{00000000-0005-0000-0000-00005B010000}"/>
    <cellStyle name="Entrada 3" xfId="349" xr:uid="{00000000-0005-0000-0000-00005C010000}"/>
    <cellStyle name="Entrada 3 2" xfId="350" xr:uid="{00000000-0005-0000-0000-00005D010000}"/>
    <cellStyle name="Entrada 3 2 2" xfId="351" xr:uid="{00000000-0005-0000-0000-00005E010000}"/>
    <cellStyle name="Entrada 3 3" xfId="352" xr:uid="{00000000-0005-0000-0000-00005F010000}"/>
    <cellStyle name="Entrada 4" xfId="353" xr:uid="{00000000-0005-0000-0000-000060010000}"/>
    <cellStyle name="Entrada 4 2" xfId="354" xr:uid="{00000000-0005-0000-0000-000061010000}"/>
    <cellStyle name="Entrada 4 2 2" xfId="355" xr:uid="{00000000-0005-0000-0000-000062010000}"/>
    <cellStyle name="Entrada 4 3" xfId="356" xr:uid="{00000000-0005-0000-0000-000063010000}"/>
    <cellStyle name="Entrée" xfId="357" xr:uid="{00000000-0005-0000-0000-000064010000}"/>
    <cellStyle name="Entrée 2" xfId="358" xr:uid="{00000000-0005-0000-0000-000065010000}"/>
    <cellStyle name="Entrée 2 2" xfId="359" xr:uid="{00000000-0005-0000-0000-000066010000}"/>
    <cellStyle name="Entrée 3" xfId="360" xr:uid="{00000000-0005-0000-0000-000067010000}"/>
    <cellStyle name="Euro" xfId="361" xr:uid="{00000000-0005-0000-0000-000068010000}"/>
    <cellStyle name="Euro 2" xfId="362" xr:uid="{00000000-0005-0000-0000-000069010000}"/>
    <cellStyle name="Euro 2 2" xfId="363" xr:uid="{00000000-0005-0000-0000-00006A010000}"/>
    <cellStyle name="Euro 2 3" xfId="364" xr:uid="{00000000-0005-0000-0000-00006B010000}"/>
    <cellStyle name="Euro 3" xfId="365" xr:uid="{00000000-0005-0000-0000-00006C010000}"/>
    <cellStyle name="Euro 3 2" xfId="366" xr:uid="{00000000-0005-0000-0000-00006D010000}"/>
    <cellStyle name="Euro 3 3" xfId="367" xr:uid="{00000000-0005-0000-0000-00006E010000}"/>
    <cellStyle name="Euro 4" xfId="368" xr:uid="{00000000-0005-0000-0000-00006F010000}"/>
    <cellStyle name="Euro 4 2" xfId="369" xr:uid="{00000000-0005-0000-0000-000070010000}"/>
    <cellStyle name="Euro 5" xfId="370" xr:uid="{00000000-0005-0000-0000-000071010000}"/>
    <cellStyle name="Euro 6" xfId="371" xr:uid="{00000000-0005-0000-0000-000072010000}"/>
    <cellStyle name="Euro_09 red distribucion ondina y las malvinas y correccion averias, ac. hato mayor" xfId="372" xr:uid="{00000000-0005-0000-0000-000073010000}"/>
    <cellStyle name="Explanatory Text" xfId="373" xr:uid="{00000000-0005-0000-0000-000074010000}"/>
    <cellStyle name="F2" xfId="374" xr:uid="{00000000-0005-0000-0000-000075010000}"/>
    <cellStyle name="F2 2" xfId="375" xr:uid="{00000000-0005-0000-0000-000076010000}"/>
    <cellStyle name="F2_act 102-11 al 46-11 REH OT, EST BOM, PT Y DR AC CASTILLO LOS CAFES" xfId="376" xr:uid="{00000000-0005-0000-0000-000077010000}"/>
    <cellStyle name="F3" xfId="377" xr:uid="{00000000-0005-0000-0000-000078010000}"/>
    <cellStyle name="F3 2" xfId="378" xr:uid="{00000000-0005-0000-0000-000079010000}"/>
    <cellStyle name="F3_act 102-11 al 46-11 REH OT, EST BOM, PT Y DR AC CASTILLO LOS CAFES" xfId="379" xr:uid="{00000000-0005-0000-0000-00007A010000}"/>
    <cellStyle name="F4" xfId="380" xr:uid="{00000000-0005-0000-0000-00007B010000}"/>
    <cellStyle name="F4 2" xfId="381" xr:uid="{00000000-0005-0000-0000-00007C010000}"/>
    <cellStyle name="F4_act 102-11 al 46-11 REH OT, EST BOM, PT Y DR AC CASTILLO LOS CAFES" xfId="382" xr:uid="{00000000-0005-0000-0000-00007D010000}"/>
    <cellStyle name="F5" xfId="383" xr:uid="{00000000-0005-0000-0000-00007E010000}"/>
    <cellStyle name="F5 2" xfId="384" xr:uid="{00000000-0005-0000-0000-00007F010000}"/>
    <cellStyle name="F5_act 102-11 al 46-11 REH OT, EST BOM, PT Y DR AC CASTILLO LOS CAFES" xfId="385" xr:uid="{00000000-0005-0000-0000-000080010000}"/>
    <cellStyle name="F6" xfId="386" xr:uid="{00000000-0005-0000-0000-000081010000}"/>
    <cellStyle name="F6 2" xfId="387" xr:uid="{00000000-0005-0000-0000-000082010000}"/>
    <cellStyle name="F6_act 102-11 al 46-11 REH OT, EST BOM, PT Y DR AC CASTILLO LOS CAFES" xfId="388" xr:uid="{00000000-0005-0000-0000-000083010000}"/>
    <cellStyle name="F7" xfId="389" xr:uid="{00000000-0005-0000-0000-000084010000}"/>
    <cellStyle name="F7 2" xfId="390" xr:uid="{00000000-0005-0000-0000-000085010000}"/>
    <cellStyle name="F7_act 102-11 al 46-11 REH OT, EST BOM, PT Y DR AC CASTILLO LOS CAFES" xfId="391" xr:uid="{00000000-0005-0000-0000-000086010000}"/>
    <cellStyle name="F8" xfId="392" xr:uid="{00000000-0005-0000-0000-000087010000}"/>
    <cellStyle name="F8 2" xfId="393" xr:uid="{00000000-0005-0000-0000-000088010000}"/>
    <cellStyle name="F8_act 102-11 al 46-11 REH OT, EST BOM, PT Y DR AC CASTILLO LOS CAFES" xfId="394" xr:uid="{00000000-0005-0000-0000-000089010000}"/>
    <cellStyle name="Good" xfId="395" xr:uid="{00000000-0005-0000-0000-00008A010000}"/>
    <cellStyle name="Good 2" xfId="396" xr:uid="{00000000-0005-0000-0000-00008B010000}"/>
    <cellStyle name="Heading 1" xfId="397" xr:uid="{00000000-0005-0000-0000-00008C010000}"/>
    <cellStyle name="Heading 1 2" xfId="398" xr:uid="{00000000-0005-0000-0000-00008D010000}"/>
    <cellStyle name="Heading 1 3" xfId="399" xr:uid="{00000000-0005-0000-0000-00008E010000}"/>
    <cellStyle name="Heading 2" xfId="400" xr:uid="{00000000-0005-0000-0000-00008F010000}"/>
    <cellStyle name="Heading 2 2" xfId="401" xr:uid="{00000000-0005-0000-0000-000090010000}"/>
    <cellStyle name="Heading 2 3" xfId="402" xr:uid="{00000000-0005-0000-0000-000091010000}"/>
    <cellStyle name="Heading 3" xfId="403" xr:uid="{00000000-0005-0000-0000-000092010000}"/>
    <cellStyle name="Heading 3 2" xfId="404" xr:uid="{00000000-0005-0000-0000-000093010000}"/>
    <cellStyle name="Heading 3 3" xfId="405" xr:uid="{00000000-0005-0000-0000-000094010000}"/>
    <cellStyle name="Heading 4" xfId="406" xr:uid="{00000000-0005-0000-0000-000095010000}"/>
    <cellStyle name="Heading 4 2" xfId="407" xr:uid="{00000000-0005-0000-0000-000096010000}"/>
    <cellStyle name="Hipervínculo 2" xfId="408" xr:uid="{00000000-0005-0000-0000-000097010000}"/>
    <cellStyle name="Incorrecto 2" xfId="409" xr:uid="{00000000-0005-0000-0000-000098010000}"/>
    <cellStyle name="Incorrecto 3" xfId="410" xr:uid="{00000000-0005-0000-0000-000099010000}"/>
    <cellStyle name="Incorrecto 4" xfId="411" xr:uid="{00000000-0005-0000-0000-00009A010000}"/>
    <cellStyle name="Input" xfId="412" xr:uid="{00000000-0005-0000-0000-00009B010000}"/>
    <cellStyle name="Input 2" xfId="413" xr:uid="{00000000-0005-0000-0000-00009C010000}"/>
    <cellStyle name="Input 2 2" xfId="414" xr:uid="{00000000-0005-0000-0000-00009D010000}"/>
    <cellStyle name="Input 2 2 2" xfId="415" xr:uid="{00000000-0005-0000-0000-00009E010000}"/>
    <cellStyle name="Input 2 3" xfId="416" xr:uid="{00000000-0005-0000-0000-00009F010000}"/>
    <cellStyle name="Input 3" xfId="417" xr:uid="{00000000-0005-0000-0000-0000A0010000}"/>
    <cellStyle name="Input 3 2" xfId="418" xr:uid="{00000000-0005-0000-0000-0000A1010000}"/>
    <cellStyle name="Input 4" xfId="419" xr:uid="{00000000-0005-0000-0000-0000A2010000}"/>
    <cellStyle name="Insatisfaisant" xfId="420" xr:uid="{00000000-0005-0000-0000-0000A3010000}"/>
    <cellStyle name="Linked Cell" xfId="421" xr:uid="{00000000-0005-0000-0000-0000A4010000}"/>
    <cellStyle name="Linked Cell 2" xfId="422" xr:uid="{00000000-0005-0000-0000-0000A5010000}"/>
    <cellStyle name="Millares" xfId="423" builtinId="3"/>
    <cellStyle name="Millares [0] 3" xfId="755" xr:uid="{00000000-0005-0000-0000-0000A7010000}"/>
    <cellStyle name="Millares [0] 5" xfId="747" xr:uid="{00000000-0005-0000-0000-0000A8010000}"/>
    <cellStyle name="Millares 10" xfId="424" xr:uid="{00000000-0005-0000-0000-0000A9010000}"/>
    <cellStyle name="Millares 10 2" xfId="425" xr:uid="{00000000-0005-0000-0000-0000AA010000}"/>
    <cellStyle name="Millares 10 2 2" xfId="426" xr:uid="{00000000-0005-0000-0000-0000AB010000}"/>
    <cellStyle name="Millares 10 2 3" xfId="427" xr:uid="{00000000-0005-0000-0000-0000AC010000}"/>
    <cellStyle name="Millares 10 2 4" xfId="750" xr:uid="{00000000-0005-0000-0000-0000AD010000}"/>
    <cellStyle name="Millares 11" xfId="428" xr:uid="{00000000-0005-0000-0000-0000AE010000}"/>
    <cellStyle name="Millares 11 2" xfId="429" xr:uid="{00000000-0005-0000-0000-0000AF010000}"/>
    <cellStyle name="Millares 11 3" xfId="430" xr:uid="{00000000-0005-0000-0000-0000B0010000}"/>
    <cellStyle name="Millares 11 4" xfId="431" xr:uid="{00000000-0005-0000-0000-0000B1010000}"/>
    <cellStyle name="Millares 12" xfId="432" xr:uid="{00000000-0005-0000-0000-0000B2010000}"/>
    <cellStyle name="Millares 12 2" xfId="433" xr:uid="{00000000-0005-0000-0000-0000B3010000}"/>
    <cellStyle name="Millares 12 3" xfId="434" xr:uid="{00000000-0005-0000-0000-0000B4010000}"/>
    <cellStyle name="Millares 13" xfId="435" xr:uid="{00000000-0005-0000-0000-0000B5010000}"/>
    <cellStyle name="Millares 14" xfId="436" xr:uid="{00000000-0005-0000-0000-0000B6010000}"/>
    <cellStyle name="Millares 14 2" xfId="437" xr:uid="{00000000-0005-0000-0000-0000B7010000}"/>
    <cellStyle name="Millares 14 2 2" xfId="438" xr:uid="{00000000-0005-0000-0000-0000B8010000}"/>
    <cellStyle name="Millares 14 3" xfId="439" xr:uid="{00000000-0005-0000-0000-0000B9010000}"/>
    <cellStyle name="Millares 15" xfId="440" xr:uid="{00000000-0005-0000-0000-0000BA010000}"/>
    <cellStyle name="Millares 2" xfId="441" xr:uid="{00000000-0005-0000-0000-0000BB010000}"/>
    <cellStyle name="Millares 2 2" xfId="442" xr:uid="{00000000-0005-0000-0000-0000BC010000}"/>
    <cellStyle name="Millares 2 2 2" xfId="443" xr:uid="{00000000-0005-0000-0000-0000BD010000}"/>
    <cellStyle name="Millares 2 2 2 2" xfId="444" xr:uid="{00000000-0005-0000-0000-0000BE010000}"/>
    <cellStyle name="Millares 2 2 2 3" xfId="445" xr:uid="{00000000-0005-0000-0000-0000BF010000}"/>
    <cellStyle name="Millares 2 2 2 5" xfId="446" xr:uid="{00000000-0005-0000-0000-0000C0010000}"/>
    <cellStyle name="Millares 2 2 3" xfId="447" xr:uid="{00000000-0005-0000-0000-0000C1010000}"/>
    <cellStyle name="Millares 2 2 4" xfId="448" xr:uid="{00000000-0005-0000-0000-0000C2010000}"/>
    <cellStyle name="Millares 2 2 5 2" xfId="449" xr:uid="{00000000-0005-0000-0000-0000C3010000}"/>
    <cellStyle name="Millares 2 2_304-12 medidores SAN CRISTOBAL" xfId="450" xr:uid="{00000000-0005-0000-0000-0000C4010000}"/>
    <cellStyle name="Millares 2 3" xfId="451" xr:uid="{00000000-0005-0000-0000-0000C5010000}"/>
    <cellStyle name="Millares 2 3 2" xfId="452" xr:uid="{00000000-0005-0000-0000-0000C6010000}"/>
    <cellStyle name="Millares 2 3 2 2" xfId="453" xr:uid="{00000000-0005-0000-0000-0000C7010000}"/>
    <cellStyle name="Millares 2 3 2 2 2" xfId="454" xr:uid="{00000000-0005-0000-0000-0000C8010000}"/>
    <cellStyle name="Millares 2 3 2 3" xfId="455" xr:uid="{00000000-0005-0000-0000-0000C9010000}"/>
    <cellStyle name="Millares 2 3 3" xfId="456" xr:uid="{00000000-0005-0000-0000-0000CA010000}"/>
    <cellStyle name="Millares 2 3 4" xfId="457" xr:uid="{00000000-0005-0000-0000-0000CB010000}"/>
    <cellStyle name="Millares 2 4" xfId="458" xr:uid="{00000000-0005-0000-0000-0000CC010000}"/>
    <cellStyle name="Millares 2 4 2" xfId="459" xr:uid="{00000000-0005-0000-0000-0000CD010000}"/>
    <cellStyle name="Millares 2 4 3" xfId="460" xr:uid="{00000000-0005-0000-0000-0000CE010000}"/>
    <cellStyle name="Millares 2 5" xfId="461" xr:uid="{00000000-0005-0000-0000-0000CF010000}"/>
    <cellStyle name="Millares 2 5 2" xfId="462" xr:uid="{00000000-0005-0000-0000-0000D0010000}"/>
    <cellStyle name="Millares 2 6" xfId="463" xr:uid="{00000000-0005-0000-0000-0000D1010000}"/>
    <cellStyle name="Millares 2 6 2" xfId="464" xr:uid="{00000000-0005-0000-0000-0000D2010000}"/>
    <cellStyle name="Millares 2_111-12 ac neyba zona alta" xfId="465" xr:uid="{00000000-0005-0000-0000-0000D3010000}"/>
    <cellStyle name="Millares 3" xfId="466" xr:uid="{00000000-0005-0000-0000-0000D4010000}"/>
    <cellStyle name="Millares 3 2" xfId="467" xr:uid="{00000000-0005-0000-0000-0000D5010000}"/>
    <cellStyle name="Millares 3 2 2" xfId="468" xr:uid="{00000000-0005-0000-0000-0000D6010000}"/>
    <cellStyle name="Millares 3 2 2 2" xfId="746" xr:uid="{00000000-0005-0000-0000-0000D7010000}"/>
    <cellStyle name="Millares 3 2 3" xfId="469" xr:uid="{00000000-0005-0000-0000-0000D8010000}"/>
    <cellStyle name="Millares 3 3" xfId="470" xr:uid="{00000000-0005-0000-0000-0000D9010000}"/>
    <cellStyle name="Millares 3 3 2" xfId="471" xr:uid="{00000000-0005-0000-0000-0000DA010000}"/>
    <cellStyle name="Millares 3 3 3" xfId="472" xr:uid="{00000000-0005-0000-0000-0000DB010000}"/>
    <cellStyle name="Millares 3 4" xfId="473" xr:uid="{00000000-0005-0000-0000-0000DC010000}"/>
    <cellStyle name="Millares 3 4 2" xfId="474" xr:uid="{00000000-0005-0000-0000-0000DD010000}"/>
    <cellStyle name="Millares 3 4 3" xfId="475" xr:uid="{00000000-0005-0000-0000-0000DE010000}"/>
    <cellStyle name="Millares 3 5" xfId="476" xr:uid="{00000000-0005-0000-0000-0000DF010000}"/>
    <cellStyle name="Millares 3_111-12 ac neyba zona alta" xfId="477" xr:uid="{00000000-0005-0000-0000-0000E0010000}"/>
    <cellStyle name="Millares 4" xfId="478" xr:uid="{00000000-0005-0000-0000-0000E1010000}"/>
    <cellStyle name="Millares 4 2" xfId="479" xr:uid="{00000000-0005-0000-0000-0000E2010000}"/>
    <cellStyle name="Millares 4 2 2" xfId="480" xr:uid="{00000000-0005-0000-0000-0000E3010000}"/>
    <cellStyle name="Millares 4 2 2 2" xfId="481" xr:uid="{00000000-0005-0000-0000-0000E4010000}"/>
    <cellStyle name="Millares 4 2 3" xfId="482" xr:uid="{00000000-0005-0000-0000-0000E5010000}"/>
    <cellStyle name="Millares 4 3" xfId="483" xr:uid="{00000000-0005-0000-0000-0000E6010000}"/>
    <cellStyle name="Millares 4 3 2" xfId="484" xr:uid="{00000000-0005-0000-0000-0000E7010000}"/>
    <cellStyle name="Millares 4 3 3" xfId="485" xr:uid="{00000000-0005-0000-0000-0000E8010000}"/>
    <cellStyle name="Millares 4 4" xfId="486" xr:uid="{00000000-0005-0000-0000-0000E9010000}"/>
    <cellStyle name="Millares 4 5" xfId="487" xr:uid="{00000000-0005-0000-0000-0000EA010000}"/>
    <cellStyle name="Millares 4_304-12 medidores SAN CRISTOBAL" xfId="488" xr:uid="{00000000-0005-0000-0000-0000EB010000}"/>
    <cellStyle name="Millares 5" xfId="489" xr:uid="{00000000-0005-0000-0000-0000EC010000}"/>
    <cellStyle name="Millares 5 2" xfId="490" xr:uid="{00000000-0005-0000-0000-0000ED010000}"/>
    <cellStyle name="Millares 5 3" xfId="491" xr:uid="{00000000-0005-0000-0000-0000EE010000}"/>
    <cellStyle name="Millares 5 3 2" xfId="492" xr:uid="{00000000-0005-0000-0000-0000EF010000}"/>
    <cellStyle name="Millares 5 3 2 2" xfId="493" xr:uid="{00000000-0005-0000-0000-0000F0010000}"/>
    <cellStyle name="Millares 5 3 3" xfId="494" xr:uid="{00000000-0005-0000-0000-0000F1010000}"/>
    <cellStyle name="Millares 5 4" xfId="495" xr:uid="{00000000-0005-0000-0000-0000F2010000}"/>
    <cellStyle name="Millares 6" xfId="496" xr:uid="{00000000-0005-0000-0000-0000F3010000}"/>
    <cellStyle name="Millares 6 2" xfId="497" xr:uid="{00000000-0005-0000-0000-0000F4010000}"/>
    <cellStyle name="Millares 7" xfId="498" xr:uid="{00000000-0005-0000-0000-0000F5010000}"/>
    <cellStyle name="Millares 7 2" xfId="499" xr:uid="{00000000-0005-0000-0000-0000F6010000}"/>
    <cellStyle name="Millares 7 2 2" xfId="500" xr:uid="{00000000-0005-0000-0000-0000F7010000}"/>
    <cellStyle name="Millares 7 3" xfId="501" xr:uid="{00000000-0005-0000-0000-0000F8010000}"/>
    <cellStyle name="Millares 7 4" xfId="502" xr:uid="{00000000-0005-0000-0000-0000F9010000}"/>
    <cellStyle name="Millares 8" xfId="503" xr:uid="{00000000-0005-0000-0000-0000FA010000}"/>
    <cellStyle name="Millares 8 2" xfId="504" xr:uid="{00000000-0005-0000-0000-0000FB010000}"/>
    <cellStyle name="Millares 8 2 2" xfId="505" xr:uid="{00000000-0005-0000-0000-0000FC010000}"/>
    <cellStyle name="Millares 8 3" xfId="506" xr:uid="{00000000-0005-0000-0000-0000FD010000}"/>
    <cellStyle name="Millares 8 4" xfId="507" xr:uid="{00000000-0005-0000-0000-0000FE010000}"/>
    <cellStyle name="Millares 9" xfId="508" xr:uid="{00000000-0005-0000-0000-0000FF010000}"/>
    <cellStyle name="Millares 9 2" xfId="509" xr:uid="{00000000-0005-0000-0000-000000020000}"/>
    <cellStyle name="Millares 9 3" xfId="510" xr:uid="{00000000-0005-0000-0000-000001020000}"/>
    <cellStyle name="Millares 9 4" xfId="748" xr:uid="{00000000-0005-0000-0000-000002020000}"/>
    <cellStyle name="Millares_PRES. ELAB. BASE" xfId="511" xr:uid="{00000000-0005-0000-0000-000003020000}"/>
    <cellStyle name="Moneda" xfId="512" builtinId="4"/>
    <cellStyle name="Moneda 2" xfId="513" xr:uid="{00000000-0005-0000-0000-000005020000}"/>
    <cellStyle name="Moneda 2 2" xfId="514" xr:uid="{00000000-0005-0000-0000-000006020000}"/>
    <cellStyle name="Moneda 2 2 2" xfId="515" xr:uid="{00000000-0005-0000-0000-000007020000}"/>
    <cellStyle name="Moneda 2 2 3" xfId="516" xr:uid="{00000000-0005-0000-0000-000008020000}"/>
    <cellStyle name="Moneda 2 3" xfId="517" xr:uid="{00000000-0005-0000-0000-000009020000}"/>
    <cellStyle name="Moneda 2 4" xfId="518" xr:uid="{00000000-0005-0000-0000-00000A020000}"/>
    <cellStyle name="Moneda 2_304-12 medidores SAN CRISTOBAL" xfId="519" xr:uid="{00000000-0005-0000-0000-00000B020000}"/>
    <cellStyle name="Moneda 3" xfId="520" xr:uid="{00000000-0005-0000-0000-00000C020000}"/>
    <cellStyle name="Moneda 3 2" xfId="521" xr:uid="{00000000-0005-0000-0000-00000D020000}"/>
    <cellStyle name="Moneda 3 2 2" xfId="522" xr:uid="{00000000-0005-0000-0000-00000E020000}"/>
    <cellStyle name="Moneda 3 3" xfId="523" xr:uid="{00000000-0005-0000-0000-00000F020000}"/>
    <cellStyle name="Moneda 4" xfId="524" xr:uid="{00000000-0005-0000-0000-000010020000}"/>
    <cellStyle name="Moneda 4 2" xfId="525" xr:uid="{00000000-0005-0000-0000-000011020000}"/>
    <cellStyle name="Moneda 5" xfId="526" xr:uid="{00000000-0005-0000-0000-000012020000}"/>
    <cellStyle name="Neutral 2" xfId="527" xr:uid="{00000000-0005-0000-0000-000013020000}"/>
    <cellStyle name="Neutral 2 2" xfId="528" xr:uid="{00000000-0005-0000-0000-000014020000}"/>
    <cellStyle name="Neutral 3" xfId="529" xr:uid="{00000000-0005-0000-0000-000015020000}"/>
    <cellStyle name="Neutre" xfId="530" xr:uid="{00000000-0005-0000-0000-000016020000}"/>
    <cellStyle name="No-definido" xfId="531" xr:uid="{00000000-0005-0000-0000-000017020000}"/>
    <cellStyle name="Normal" xfId="0" builtinId="0"/>
    <cellStyle name="Normal - Style1" xfId="532" xr:uid="{00000000-0005-0000-0000-000019020000}"/>
    <cellStyle name="Normal 10" xfId="533" xr:uid="{00000000-0005-0000-0000-00001A020000}"/>
    <cellStyle name="Normal 10 2" xfId="534" xr:uid="{00000000-0005-0000-0000-00001B020000}"/>
    <cellStyle name="Normal 10 2 2" xfId="535" xr:uid="{00000000-0005-0000-0000-00001C020000}"/>
    <cellStyle name="Normal 10 3" xfId="536" xr:uid="{00000000-0005-0000-0000-00001D020000}"/>
    <cellStyle name="Normal 10 3 2" xfId="537" xr:uid="{00000000-0005-0000-0000-00001E020000}"/>
    <cellStyle name="Normal 10 3 2 2" xfId="538" xr:uid="{00000000-0005-0000-0000-00001F020000}"/>
    <cellStyle name="Normal 10 3 3" xfId="539" xr:uid="{00000000-0005-0000-0000-000020020000}"/>
    <cellStyle name="Normal 10 4" xfId="540" xr:uid="{00000000-0005-0000-0000-000021020000}"/>
    <cellStyle name="Normal 10 6" xfId="541" xr:uid="{00000000-0005-0000-0000-000022020000}"/>
    <cellStyle name="Normal 11" xfId="542" xr:uid="{00000000-0005-0000-0000-000023020000}"/>
    <cellStyle name="Normal 11 2" xfId="543" xr:uid="{00000000-0005-0000-0000-000024020000}"/>
    <cellStyle name="Normal 11 3" xfId="544" xr:uid="{00000000-0005-0000-0000-000025020000}"/>
    <cellStyle name="Normal 12" xfId="545" xr:uid="{00000000-0005-0000-0000-000026020000}"/>
    <cellStyle name="Normal 12 2" xfId="546" xr:uid="{00000000-0005-0000-0000-000027020000}"/>
    <cellStyle name="Normal 12 2 2" xfId="547" xr:uid="{00000000-0005-0000-0000-000028020000}"/>
    <cellStyle name="Normal 13" xfId="548" xr:uid="{00000000-0005-0000-0000-000029020000}"/>
    <cellStyle name="Normal 13 2" xfId="549" xr:uid="{00000000-0005-0000-0000-00002A020000}"/>
    <cellStyle name="Normal 13 2 2" xfId="550" xr:uid="{00000000-0005-0000-0000-00002B020000}"/>
    <cellStyle name="Normal 13 2 2 2" xfId="551" xr:uid="{00000000-0005-0000-0000-00002C020000}"/>
    <cellStyle name="Normal 14" xfId="552" xr:uid="{00000000-0005-0000-0000-00002D020000}"/>
    <cellStyle name="Normal 14 2" xfId="553" xr:uid="{00000000-0005-0000-0000-00002E020000}"/>
    <cellStyle name="Normal 14 2 2" xfId="554" xr:uid="{00000000-0005-0000-0000-00002F020000}"/>
    <cellStyle name="Normal 14 3" xfId="555" xr:uid="{00000000-0005-0000-0000-000030020000}"/>
    <cellStyle name="Normal 15" xfId="556" xr:uid="{00000000-0005-0000-0000-000031020000}"/>
    <cellStyle name="Normal 15 2" xfId="754" xr:uid="{00000000-0005-0000-0000-000032020000}"/>
    <cellStyle name="Normal 16" xfId="557" xr:uid="{00000000-0005-0000-0000-000033020000}"/>
    <cellStyle name="Normal 16 2" xfId="558" xr:uid="{00000000-0005-0000-0000-000034020000}"/>
    <cellStyle name="Normal 16 2 2" xfId="559" xr:uid="{00000000-0005-0000-0000-000035020000}"/>
    <cellStyle name="Normal 16 3" xfId="560" xr:uid="{00000000-0005-0000-0000-000036020000}"/>
    <cellStyle name="Normal 16 4" xfId="749" xr:uid="{00000000-0005-0000-0000-000037020000}"/>
    <cellStyle name="Normal 16 4 2" xfId="756" xr:uid="{00000000-0005-0000-0000-000038020000}"/>
    <cellStyle name="Normal 17" xfId="561" xr:uid="{00000000-0005-0000-0000-000039020000}"/>
    <cellStyle name="Normal 17 2" xfId="562" xr:uid="{00000000-0005-0000-0000-00003A020000}"/>
    <cellStyle name="Normal 18" xfId="563" xr:uid="{00000000-0005-0000-0000-00003B020000}"/>
    <cellStyle name="Normal 18 2" xfId="564" xr:uid="{00000000-0005-0000-0000-00003C020000}"/>
    <cellStyle name="Normal 19" xfId="565" xr:uid="{00000000-0005-0000-0000-00003D020000}"/>
    <cellStyle name="Normal 19 2" xfId="566" xr:uid="{00000000-0005-0000-0000-00003E020000}"/>
    <cellStyle name="Normal 2" xfId="567" xr:uid="{00000000-0005-0000-0000-00003F020000}"/>
    <cellStyle name="Normal 2 2" xfId="568" xr:uid="{00000000-0005-0000-0000-000040020000}"/>
    <cellStyle name="Normal 2 2 2" xfId="569" xr:uid="{00000000-0005-0000-0000-000041020000}"/>
    <cellStyle name="Normal 2 2 2 2" xfId="570" xr:uid="{00000000-0005-0000-0000-000042020000}"/>
    <cellStyle name="Normal 2 2 3" xfId="571" xr:uid="{00000000-0005-0000-0000-000043020000}"/>
    <cellStyle name="Normal 2 3" xfId="572" xr:uid="{00000000-0005-0000-0000-000044020000}"/>
    <cellStyle name="Normal 2 3 2" xfId="573" xr:uid="{00000000-0005-0000-0000-000045020000}"/>
    <cellStyle name="Normal 2 3 2 2" xfId="574" xr:uid="{00000000-0005-0000-0000-000046020000}"/>
    <cellStyle name="Normal 2 4" xfId="575" xr:uid="{00000000-0005-0000-0000-000047020000}"/>
    <cellStyle name="Normal 2 4 2" xfId="576" xr:uid="{00000000-0005-0000-0000-000048020000}"/>
    <cellStyle name="Normal 2 4 2 2" xfId="577" xr:uid="{00000000-0005-0000-0000-000049020000}"/>
    <cellStyle name="Normal 2 5" xfId="578" xr:uid="{00000000-0005-0000-0000-00004A020000}"/>
    <cellStyle name="Normal 2 6" xfId="579" xr:uid="{00000000-0005-0000-0000-00004B020000}"/>
    <cellStyle name="Normal 2_07-09 presupu..." xfId="580" xr:uid="{00000000-0005-0000-0000-00004C020000}"/>
    <cellStyle name="Normal 2_ANALISIS REC 3 2" xfId="581" xr:uid="{00000000-0005-0000-0000-00004D020000}"/>
    <cellStyle name="Normal 20" xfId="582" xr:uid="{00000000-0005-0000-0000-00004E020000}"/>
    <cellStyle name="Normal 20 2" xfId="583" xr:uid="{00000000-0005-0000-0000-00004F020000}"/>
    <cellStyle name="Normal 20 2 2" xfId="584" xr:uid="{00000000-0005-0000-0000-000050020000}"/>
    <cellStyle name="Normal 20 3" xfId="585" xr:uid="{00000000-0005-0000-0000-000051020000}"/>
    <cellStyle name="Normal 21" xfId="586" xr:uid="{00000000-0005-0000-0000-000052020000}"/>
    <cellStyle name="Normal 21 2" xfId="753" xr:uid="{00000000-0005-0000-0000-000053020000}"/>
    <cellStyle name="Normal 22" xfId="587" xr:uid="{00000000-0005-0000-0000-000054020000}"/>
    <cellStyle name="Normal 23" xfId="588" xr:uid="{00000000-0005-0000-0000-000055020000}"/>
    <cellStyle name="Normal 24" xfId="589" xr:uid="{00000000-0005-0000-0000-000056020000}"/>
    <cellStyle name="Normal 25" xfId="590" xr:uid="{00000000-0005-0000-0000-000057020000}"/>
    <cellStyle name="Normal 26" xfId="591" xr:uid="{00000000-0005-0000-0000-000058020000}"/>
    <cellStyle name="Normal 27" xfId="592" xr:uid="{00000000-0005-0000-0000-000059020000}"/>
    <cellStyle name="Normal 28" xfId="593" xr:uid="{00000000-0005-0000-0000-00005A020000}"/>
    <cellStyle name="Normal 29" xfId="594" xr:uid="{00000000-0005-0000-0000-00005B020000}"/>
    <cellStyle name="Normal 3" xfId="595" xr:uid="{00000000-0005-0000-0000-00005C020000}"/>
    <cellStyle name="Normal 3 2" xfId="596" xr:uid="{00000000-0005-0000-0000-00005D020000}"/>
    <cellStyle name="Normal 3 3" xfId="597" xr:uid="{00000000-0005-0000-0000-00005E020000}"/>
    <cellStyle name="Normal 3 3 2" xfId="598" xr:uid="{00000000-0005-0000-0000-00005F020000}"/>
    <cellStyle name="Normal 3 3 3" xfId="599" xr:uid="{00000000-0005-0000-0000-000060020000}"/>
    <cellStyle name="Normal 3 4" xfId="600" xr:uid="{00000000-0005-0000-0000-000061020000}"/>
    <cellStyle name="Normal 3_20-12 REHABILITACION ACUEDUCTO MULTIPLE JANICO" xfId="601" xr:uid="{00000000-0005-0000-0000-000062020000}"/>
    <cellStyle name="Normal 30" xfId="602" xr:uid="{00000000-0005-0000-0000-000063020000}"/>
    <cellStyle name="Normal 31" xfId="603" xr:uid="{00000000-0005-0000-0000-000064020000}"/>
    <cellStyle name="Normal 32" xfId="604" xr:uid="{00000000-0005-0000-0000-000065020000}"/>
    <cellStyle name="Normal 33" xfId="605" xr:uid="{00000000-0005-0000-0000-000066020000}"/>
    <cellStyle name="Normal 34" xfId="606" xr:uid="{00000000-0005-0000-0000-000067020000}"/>
    <cellStyle name="Normal 35" xfId="607" xr:uid="{00000000-0005-0000-0000-000068020000}"/>
    <cellStyle name="Normal 36" xfId="608" xr:uid="{00000000-0005-0000-0000-000069020000}"/>
    <cellStyle name="Normal 37" xfId="609" xr:uid="{00000000-0005-0000-0000-00006A020000}"/>
    <cellStyle name="Normal 38" xfId="610" xr:uid="{00000000-0005-0000-0000-00006B020000}"/>
    <cellStyle name="Normal 39" xfId="744" xr:uid="{00000000-0005-0000-0000-00006C020000}"/>
    <cellStyle name="Normal 4" xfId="611" xr:uid="{00000000-0005-0000-0000-00006D020000}"/>
    <cellStyle name="Normal 4 2" xfId="612" xr:uid="{00000000-0005-0000-0000-00006E020000}"/>
    <cellStyle name="Normal 4 2 2" xfId="613" xr:uid="{00000000-0005-0000-0000-00006F020000}"/>
    <cellStyle name="Normal 4 3" xfId="614" xr:uid="{00000000-0005-0000-0000-000070020000}"/>
    <cellStyle name="Normal 42" xfId="615" xr:uid="{00000000-0005-0000-0000-000071020000}"/>
    <cellStyle name="Normal 5" xfId="616" xr:uid="{00000000-0005-0000-0000-000072020000}"/>
    <cellStyle name="Normal 5 2" xfId="617" xr:uid="{00000000-0005-0000-0000-000073020000}"/>
    <cellStyle name="Normal 5 3" xfId="618" xr:uid="{00000000-0005-0000-0000-000074020000}"/>
    <cellStyle name="Normal 5 4" xfId="619" xr:uid="{00000000-0005-0000-0000-000075020000}"/>
    <cellStyle name="Normal 5 5" xfId="620" xr:uid="{00000000-0005-0000-0000-000076020000}"/>
    <cellStyle name="Normal 5 6" xfId="621" xr:uid="{00000000-0005-0000-0000-000077020000}"/>
    <cellStyle name="Normal 5_PRES. REVISADO No. 6 27-11 AL PRES.  No. 170-05 AC. TIERRA NUEVA JIMANI" xfId="622" xr:uid="{00000000-0005-0000-0000-000078020000}"/>
    <cellStyle name="Normal 6" xfId="623" xr:uid="{00000000-0005-0000-0000-000079020000}"/>
    <cellStyle name="Normal 6 2" xfId="624" xr:uid="{00000000-0005-0000-0000-00007A020000}"/>
    <cellStyle name="Normal 6 2 2" xfId="625" xr:uid="{00000000-0005-0000-0000-00007B020000}"/>
    <cellStyle name="Normal 6 2 3" xfId="751" xr:uid="{00000000-0005-0000-0000-00007C020000}"/>
    <cellStyle name="Normal 6 3" xfId="626" xr:uid="{00000000-0005-0000-0000-00007D020000}"/>
    <cellStyle name="Normal 7" xfId="627" xr:uid="{00000000-0005-0000-0000-00007E020000}"/>
    <cellStyle name="Normal 7 2" xfId="628" xr:uid="{00000000-0005-0000-0000-00007F020000}"/>
    <cellStyle name="Normal 7 2 2" xfId="629" xr:uid="{00000000-0005-0000-0000-000080020000}"/>
    <cellStyle name="Normal 8" xfId="630" xr:uid="{00000000-0005-0000-0000-000081020000}"/>
    <cellStyle name="Normal 8 2" xfId="631" xr:uid="{00000000-0005-0000-0000-000082020000}"/>
    <cellStyle name="Normal 8 2 2" xfId="632" xr:uid="{00000000-0005-0000-0000-000083020000}"/>
    <cellStyle name="Normal 8 3" xfId="633" xr:uid="{00000000-0005-0000-0000-000084020000}"/>
    <cellStyle name="Normal 8 4" xfId="634" xr:uid="{00000000-0005-0000-0000-000085020000}"/>
    <cellStyle name="Normal 8_ACT. No. 06 al 228-09 TERMINACION REDES DEL SECTOR 1 ACUEDUCTO PALO VERDE (OCTUBRE 2011)" xfId="635" xr:uid="{00000000-0005-0000-0000-000086020000}"/>
    <cellStyle name="Normal 9" xfId="636" xr:uid="{00000000-0005-0000-0000-000087020000}"/>
    <cellStyle name="Normal 9 2" xfId="637" xr:uid="{00000000-0005-0000-0000-000088020000}"/>
    <cellStyle name="Normal 9 2 2" xfId="752" xr:uid="{00000000-0005-0000-0000-000089020000}"/>
    <cellStyle name="Normal 9 3" xfId="638" xr:uid="{00000000-0005-0000-0000-00008A020000}"/>
    <cellStyle name="Notas 2" xfId="639" xr:uid="{00000000-0005-0000-0000-00008D020000}"/>
    <cellStyle name="Notas 2 2" xfId="640" xr:uid="{00000000-0005-0000-0000-00008E020000}"/>
    <cellStyle name="Notas 2 2 2" xfId="641" xr:uid="{00000000-0005-0000-0000-00008F020000}"/>
    <cellStyle name="Notas 2 3" xfId="642" xr:uid="{00000000-0005-0000-0000-000090020000}"/>
    <cellStyle name="Notas 3" xfId="643" xr:uid="{00000000-0005-0000-0000-000091020000}"/>
    <cellStyle name="Notas 3 2" xfId="644" xr:uid="{00000000-0005-0000-0000-000092020000}"/>
    <cellStyle name="Notas 3 2 2" xfId="645" xr:uid="{00000000-0005-0000-0000-000093020000}"/>
    <cellStyle name="Notas 3 3" xfId="646" xr:uid="{00000000-0005-0000-0000-000094020000}"/>
    <cellStyle name="Notas 4" xfId="647" xr:uid="{00000000-0005-0000-0000-000095020000}"/>
    <cellStyle name="Notas 4 2" xfId="648" xr:uid="{00000000-0005-0000-0000-000096020000}"/>
    <cellStyle name="Notas 4 2 2" xfId="649" xr:uid="{00000000-0005-0000-0000-000097020000}"/>
    <cellStyle name="Notas 4 3" xfId="650" xr:uid="{00000000-0005-0000-0000-000098020000}"/>
    <cellStyle name="Note" xfId="651" xr:uid="{00000000-0005-0000-0000-000099020000}"/>
    <cellStyle name="Note 2" xfId="652" xr:uid="{00000000-0005-0000-0000-00009A020000}"/>
    <cellStyle name="Note 2 2" xfId="653" xr:uid="{00000000-0005-0000-0000-00009B020000}"/>
    <cellStyle name="Note 2 2 2" xfId="654" xr:uid="{00000000-0005-0000-0000-00009C020000}"/>
    <cellStyle name="Note 2 3" xfId="655" xr:uid="{00000000-0005-0000-0000-00009D020000}"/>
    <cellStyle name="Note 3" xfId="656" xr:uid="{00000000-0005-0000-0000-00009E020000}"/>
    <cellStyle name="Note 3 2" xfId="657" xr:uid="{00000000-0005-0000-0000-00009F020000}"/>
    <cellStyle name="Note 4" xfId="658" xr:uid="{00000000-0005-0000-0000-0000A0020000}"/>
    <cellStyle name="Output" xfId="659" xr:uid="{00000000-0005-0000-0000-0000A1020000}"/>
    <cellStyle name="Output 2" xfId="660" xr:uid="{00000000-0005-0000-0000-0000A2020000}"/>
    <cellStyle name="Output 2 2" xfId="661" xr:uid="{00000000-0005-0000-0000-0000A3020000}"/>
    <cellStyle name="Output 2 2 2" xfId="662" xr:uid="{00000000-0005-0000-0000-0000A4020000}"/>
    <cellStyle name="Output 2 3" xfId="663" xr:uid="{00000000-0005-0000-0000-0000A5020000}"/>
    <cellStyle name="Output 3" xfId="664" xr:uid="{00000000-0005-0000-0000-0000A6020000}"/>
    <cellStyle name="Output 3 2" xfId="665" xr:uid="{00000000-0005-0000-0000-0000A7020000}"/>
    <cellStyle name="Output 3 2 2" xfId="666" xr:uid="{00000000-0005-0000-0000-0000A8020000}"/>
    <cellStyle name="Output 3 3" xfId="667" xr:uid="{00000000-0005-0000-0000-0000A9020000}"/>
    <cellStyle name="Output 4" xfId="668" xr:uid="{00000000-0005-0000-0000-0000AA020000}"/>
    <cellStyle name="Output 4 2" xfId="669" xr:uid="{00000000-0005-0000-0000-0000AB020000}"/>
    <cellStyle name="Output 5" xfId="670" xr:uid="{00000000-0005-0000-0000-0000AC020000}"/>
    <cellStyle name="Percent 2" xfId="671" xr:uid="{00000000-0005-0000-0000-0000AD020000}"/>
    <cellStyle name="Porcentaje 2" xfId="672" xr:uid="{00000000-0005-0000-0000-0000AE020000}"/>
    <cellStyle name="Porcentaje 2 2" xfId="673" xr:uid="{00000000-0005-0000-0000-0000AF020000}"/>
    <cellStyle name="Porcentaje 3" xfId="674" xr:uid="{00000000-0005-0000-0000-0000B0020000}"/>
    <cellStyle name="Porcentaje 4" xfId="745" xr:uid="{00000000-0005-0000-0000-0000B1020000}"/>
    <cellStyle name="Porcentual 2" xfId="675" xr:uid="{00000000-0005-0000-0000-0000B2020000}"/>
    <cellStyle name="Porcentual 2 2" xfId="676" xr:uid="{00000000-0005-0000-0000-0000B3020000}"/>
    <cellStyle name="Porcentual 2 2 2" xfId="677" xr:uid="{00000000-0005-0000-0000-0000B4020000}"/>
    <cellStyle name="Porcentual 2 3" xfId="678" xr:uid="{00000000-0005-0000-0000-0000B5020000}"/>
    <cellStyle name="Porcentual 2 4" xfId="679" xr:uid="{00000000-0005-0000-0000-0000B6020000}"/>
    <cellStyle name="Porcentual 2 5" xfId="680" xr:uid="{00000000-0005-0000-0000-0000B7020000}"/>
    <cellStyle name="Porcentual 2_304-12 medidores SAN CRISTOBAL" xfId="681" xr:uid="{00000000-0005-0000-0000-0000B8020000}"/>
    <cellStyle name="Porcentual 3" xfId="682" xr:uid="{00000000-0005-0000-0000-0000B9020000}"/>
    <cellStyle name="Porcentual 3 2" xfId="683" xr:uid="{00000000-0005-0000-0000-0000BA020000}"/>
    <cellStyle name="Porcentual 4" xfId="684" xr:uid="{00000000-0005-0000-0000-0000BB020000}"/>
    <cellStyle name="Porcentual 4 2" xfId="685" xr:uid="{00000000-0005-0000-0000-0000BC020000}"/>
    <cellStyle name="Porcentual 5" xfId="686" xr:uid="{00000000-0005-0000-0000-0000BD020000}"/>
    <cellStyle name="Porcentual 5 2" xfId="687" xr:uid="{00000000-0005-0000-0000-0000BE020000}"/>
    <cellStyle name="Salida 2" xfId="688" xr:uid="{00000000-0005-0000-0000-0000BF020000}"/>
    <cellStyle name="Salida 2 2" xfId="689" xr:uid="{00000000-0005-0000-0000-0000C0020000}"/>
    <cellStyle name="Salida 2 2 2" xfId="690" xr:uid="{00000000-0005-0000-0000-0000C1020000}"/>
    <cellStyle name="Salida 2 3" xfId="691" xr:uid="{00000000-0005-0000-0000-0000C2020000}"/>
    <cellStyle name="Salida 3" xfId="692" xr:uid="{00000000-0005-0000-0000-0000C3020000}"/>
    <cellStyle name="Salida 3 2" xfId="693" xr:uid="{00000000-0005-0000-0000-0000C4020000}"/>
    <cellStyle name="Salida 3 2 2" xfId="694" xr:uid="{00000000-0005-0000-0000-0000C5020000}"/>
    <cellStyle name="Salida 3 3" xfId="695" xr:uid="{00000000-0005-0000-0000-0000C6020000}"/>
    <cellStyle name="Salida 4" xfId="696" xr:uid="{00000000-0005-0000-0000-0000C7020000}"/>
    <cellStyle name="Salida 4 2" xfId="697" xr:uid="{00000000-0005-0000-0000-0000C8020000}"/>
    <cellStyle name="Salida 4 2 2" xfId="698" xr:uid="{00000000-0005-0000-0000-0000C9020000}"/>
    <cellStyle name="Salida 4 3" xfId="699" xr:uid="{00000000-0005-0000-0000-0000CA020000}"/>
    <cellStyle name="Satisfaisant" xfId="700" xr:uid="{00000000-0005-0000-0000-0000CB020000}"/>
    <cellStyle name="Sheet Title" xfId="701" xr:uid="{00000000-0005-0000-0000-0000CC020000}"/>
    <cellStyle name="Sortie" xfId="702" xr:uid="{00000000-0005-0000-0000-0000CD020000}"/>
    <cellStyle name="Sortie 2" xfId="703" xr:uid="{00000000-0005-0000-0000-0000CE020000}"/>
    <cellStyle name="Sortie 2 2" xfId="704" xr:uid="{00000000-0005-0000-0000-0000CF020000}"/>
    <cellStyle name="Sortie 3" xfId="705" xr:uid="{00000000-0005-0000-0000-0000D0020000}"/>
    <cellStyle name="Texte explicatif" xfId="706" xr:uid="{00000000-0005-0000-0000-0000D1020000}"/>
    <cellStyle name="Texto de advertencia 2" xfId="707" xr:uid="{00000000-0005-0000-0000-0000D2020000}"/>
    <cellStyle name="Texto de advertencia 3" xfId="708" xr:uid="{00000000-0005-0000-0000-0000D3020000}"/>
    <cellStyle name="Texto explicativo 2" xfId="709" xr:uid="{00000000-0005-0000-0000-0000D4020000}"/>
    <cellStyle name="Texto explicativo 3" xfId="710" xr:uid="{00000000-0005-0000-0000-0000D5020000}"/>
    <cellStyle name="Title" xfId="711" xr:uid="{00000000-0005-0000-0000-0000D6020000}"/>
    <cellStyle name="Title 2" xfId="712" xr:uid="{00000000-0005-0000-0000-0000D7020000}"/>
    <cellStyle name="Title 3" xfId="713" xr:uid="{00000000-0005-0000-0000-0000D8020000}"/>
    <cellStyle name="Titre" xfId="714" xr:uid="{00000000-0005-0000-0000-0000D9020000}"/>
    <cellStyle name="Titre 1" xfId="715" xr:uid="{00000000-0005-0000-0000-0000DA020000}"/>
    <cellStyle name="Titre 2" xfId="716" xr:uid="{00000000-0005-0000-0000-0000DB020000}"/>
    <cellStyle name="Titre 3" xfId="717" xr:uid="{00000000-0005-0000-0000-0000DC020000}"/>
    <cellStyle name="Titre 4" xfId="718" xr:uid="{00000000-0005-0000-0000-0000DD020000}"/>
    <cellStyle name="Título 1 2" xfId="719" xr:uid="{00000000-0005-0000-0000-0000DE020000}"/>
    <cellStyle name="Título 1 3" xfId="720" xr:uid="{00000000-0005-0000-0000-0000DF020000}"/>
    <cellStyle name="Título 1 4" xfId="721" xr:uid="{00000000-0005-0000-0000-0000E0020000}"/>
    <cellStyle name="Título 2 2" xfId="722" xr:uid="{00000000-0005-0000-0000-0000E1020000}"/>
    <cellStyle name="Título 2 3" xfId="723" xr:uid="{00000000-0005-0000-0000-0000E2020000}"/>
    <cellStyle name="Título 2 4" xfId="724" xr:uid="{00000000-0005-0000-0000-0000E3020000}"/>
    <cellStyle name="Título 3 2" xfId="725" xr:uid="{00000000-0005-0000-0000-0000E4020000}"/>
    <cellStyle name="Título 3 3" xfId="726" xr:uid="{00000000-0005-0000-0000-0000E5020000}"/>
    <cellStyle name="Título 3 4" xfId="727" xr:uid="{00000000-0005-0000-0000-0000E6020000}"/>
    <cellStyle name="Título 4" xfId="728" xr:uid="{00000000-0005-0000-0000-0000E7020000}"/>
    <cellStyle name="Título 5" xfId="729" xr:uid="{00000000-0005-0000-0000-0000E8020000}"/>
    <cellStyle name="Título 6" xfId="730" xr:uid="{00000000-0005-0000-0000-0000E9020000}"/>
    <cellStyle name="Total 2" xfId="731" xr:uid="{00000000-0005-0000-0000-0000EA020000}"/>
    <cellStyle name="Total 2 2" xfId="732" xr:uid="{00000000-0005-0000-0000-0000EB020000}"/>
    <cellStyle name="Total 2 2 2" xfId="733" xr:uid="{00000000-0005-0000-0000-0000EC020000}"/>
    <cellStyle name="Total 2 3" xfId="734" xr:uid="{00000000-0005-0000-0000-0000ED020000}"/>
    <cellStyle name="Total 2 4" xfId="735" xr:uid="{00000000-0005-0000-0000-0000EE020000}"/>
    <cellStyle name="Total 3" xfId="736" xr:uid="{00000000-0005-0000-0000-0000EF020000}"/>
    <cellStyle name="Total 3 2" xfId="737" xr:uid="{00000000-0005-0000-0000-0000F0020000}"/>
    <cellStyle name="Total 3 2 2" xfId="738" xr:uid="{00000000-0005-0000-0000-0000F1020000}"/>
    <cellStyle name="Total 3 3" xfId="739" xr:uid="{00000000-0005-0000-0000-0000F2020000}"/>
    <cellStyle name="Vérification" xfId="740" xr:uid="{00000000-0005-0000-0000-0000F3020000}"/>
    <cellStyle name="Währung" xfId="741" xr:uid="{00000000-0005-0000-0000-0000F4020000}"/>
    <cellStyle name="Währung 2" xfId="742" xr:uid="{00000000-0005-0000-0000-0000F5020000}"/>
    <cellStyle name="Warning Text" xfId="743" xr:uid="{00000000-0005-0000-0000-0000F6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46</xdr:row>
      <xdr:rowOff>152400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46</xdr:row>
      <xdr:rowOff>152400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46</xdr:row>
      <xdr:rowOff>152400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46</xdr:row>
      <xdr:rowOff>152400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23812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23812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23812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23812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128587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128587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128587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128587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157162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157162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157162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157162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157162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157162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157162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157162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9525</xdr:colOff>
      <xdr:row>47</xdr:row>
      <xdr:rowOff>3175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47</xdr:row>
      <xdr:rowOff>3175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1409700</xdr:colOff>
      <xdr:row>46</xdr:row>
      <xdr:rowOff>142875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1409700</xdr:colOff>
      <xdr:row>46</xdr:row>
      <xdr:rowOff>142875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326912</xdr:colOff>
      <xdr:row>29</xdr:row>
      <xdr:rowOff>0</xdr:rowOff>
    </xdr:from>
    <xdr:ext cx="95250" cy="164523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5308487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326912</xdr:colOff>
      <xdr:row>27</xdr:row>
      <xdr:rowOff>0</xdr:rowOff>
    </xdr:from>
    <xdr:ext cx="95250" cy="164523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5308487" y="6113008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09" name="Text Box 9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10" name="Text Box 8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11" name="Text Box 9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14" name="Text Box 8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15" name="Text Box 9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17" name="Text Box 9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118" name="Text Box 8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119" name="Text Box 9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20" name="Text Box 8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21" name="Text Box 9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27" name="Text Box 9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33" name="Text Box 8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34" name="Text Box 9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35" name="Text Box 8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38" name="Text Box 9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39" name="Text Box 8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40" name="Text Box 9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142" name="Text Box 9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45" name="Text Box 8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46" name="Text Box 9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46</xdr:row>
      <xdr:rowOff>152400</xdr:rowOff>
    </xdr:to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46</xdr:row>
      <xdr:rowOff>152400</xdr:rowOff>
    </xdr:to>
    <xdr:sp macro="" textlink="">
      <xdr:nvSpPr>
        <xdr:cNvPr id="1148" name="Text Box 9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46</xdr:row>
      <xdr:rowOff>152400</xdr:rowOff>
    </xdr:to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46</xdr:row>
      <xdr:rowOff>152400</xdr:rowOff>
    </xdr:to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53" name="Text Box 9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54" name="Text Box 8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55" name="Text Box 9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56" name="Text Box 8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57" name="Text Box 9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47</xdr:row>
      <xdr:rowOff>19051</xdr:rowOff>
    </xdr:to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47</xdr:row>
      <xdr:rowOff>19051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47</xdr:row>
      <xdr:rowOff>19051</xdr:rowOff>
    </xdr:to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47</xdr:row>
      <xdr:rowOff>19051</xdr:rowOff>
    </xdr:to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47</xdr:row>
      <xdr:rowOff>133352</xdr:rowOff>
    </xdr:to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47</xdr:row>
      <xdr:rowOff>133352</xdr:rowOff>
    </xdr:to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47</xdr:row>
      <xdr:rowOff>133352</xdr:rowOff>
    </xdr:to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6350</xdr:colOff>
      <xdr:row>47</xdr:row>
      <xdr:rowOff>133352</xdr:rowOff>
    </xdr:to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32</xdr:row>
      <xdr:rowOff>1</xdr:rowOff>
    </xdr:to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32</xdr:row>
      <xdr:rowOff>1</xdr:rowOff>
    </xdr:to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32</xdr:row>
      <xdr:rowOff>1</xdr:rowOff>
    </xdr:to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32</xdr:row>
      <xdr:rowOff>1</xdr:rowOff>
    </xdr:to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85" name="Text Box 8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86" name="Text Box 9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87" name="Text Box 8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88" name="Text Box 9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89" name="Text Box 8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90" name="Text Box 9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94" name="Text Box 9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95" name="Text Box 8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98" name="Text Box 9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199" name="Text Box 8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00" name="Text Box 9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01" name="Text Box 8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32</xdr:row>
      <xdr:rowOff>1</xdr:rowOff>
    </xdr:to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32</xdr:row>
      <xdr:rowOff>1</xdr:rowOff>
    </xdr:to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32</xdr:row>
      <xdr:rowOff>1</xdr:rowOff>
    </xdr:to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32</xdr:row>
      <xdr:rowOff>1</xdr:rowOff>
    </xdr:to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20" name="Text Box 9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21" name="Text Box 8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22" name="Text Box 9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23" name="Text Box 8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24" name="Text Box 9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26" name="Text Box 9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27" name="Text Box 8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28" name="Text Box 9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29" name="Text Box 8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30" name="Text Box 9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31" name="Text Box 8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53" name="Text Box 8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54" name="Text Box 9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55" name="Text Box 8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56" name="Text Box 9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259" name="Text Box 8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260" name="Text Box 9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61" name="Text Box 8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62" name="Text Box 9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79" name="Text Box 8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80" name="Text Box 9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83" name="Text Box 8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84" name="Text Box 9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86" name="Text Box 9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87" name="Text Box 8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88" name="Text Box 9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91" name="Text Box 8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92" name="Text Box 9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93" name="Text Box 8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94" name="Text Box 9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95" name="Text Box 8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97" name="Text Box 8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298" name="Text Box 9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299" name="Text Box 8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02" name="Text Box 9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03" name="Text Box 8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25" name="Text Box 8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26" name="Text Box 9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27" name="Text Box 8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28" name="Text Box 9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29" name="Text Box 8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30" name="Text Box 9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31" name="Text Box 8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32" name="Text Box 9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34" name="Text Box 9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37" name="Text Box 8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38" name="Text Box 9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58" name="Text Box 9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61" name="Text Box 8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62" name="Text Box 9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63" name="Text Box 8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64" name="Text Box 9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65" name="Text Box 8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68" name="Text Box 9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69" name="Text Box 8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70" name="Text Box 9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371" name="Text Box 8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6350</xdr:colOff>
      <xdr:row>31</xdr:row>
      <xdr:rowOff>2494</xdr:rowOff>
    </xdr:to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91" name="Text Box 8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92" name="Text Box 9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93" name="Text Box 8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94" name="Text Box 9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97" name="Text Box 8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398" name="Text Box 9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399" name="Text Box 8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400" name="Text Box 9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104775</xdr:colOff>
      <xdr:row>31</xdr:row>
      <xdr:rowOff>2494</xdr:rowOff>
    </xdr:to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104775</xdr:colOff>
      <xdr:row>46</xdr:row>
      <xdr:rowOff>142875</xdr:rowOff>
    </xdr:to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1409700</xdr:colOff>
      <xdr:row>46</xdr:row>
      <xdr:rowOff>142875</xdr:rowOff>
    </xdr:to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1409700</xdr:colOff>
      <xdr:row>46</xdr:row>
      <xdr:rowOff>142875</xdr:rowOff>
    </xdr:to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apa.gob.do/Documentos%20Compartidos%20Evaluacion%20y%20Costo/CARPETA%202015/MEYVER/ANALISIS%20DE%20COSTOS%20SIMO%20201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Tec-costos-05\servidor%20de%20red%20de%20costos%20(ervita)\carpeta%20joel.rivera\2011\VINCI%202011%20ULTIMO\proj_int\Hydro-Int-Projets%20Sp&#233;ciaux\1.%20Pays\Rep.%20Dominicaine\7%20Town%20-%202010\Chiffrage\Chiffrage\Complet\APU%20CIVIL%20WORKS%20ACUEDUCTO%20PERAVIA_source.xlsx?CFFB088E" TargetMode="External"/><Relationship Id="rId1" Type="http://schemas.openxmlformats.org/officeDocument/2006/relationships/externalLinkPath" Target="file:///\\CFFB088E\APU%20CIVIL%20WORKS%20ACUEDUCTO%20PERAVIA_sourc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apa.gob.do/MEYVER%20PUJOLS/2013/MARIA%20TRINIDAD%20SANCHEZ%20(CABRERA)/LAS%20GUARANAS%20FINAL2/Documents%20and%20Settings/dell2/Escritorio/Mis%20documentos/presupuestos%202006/85-06%20Reh.%20y%20Ampl.%20Ac.%20Imbert%20(2da.%20alternativ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(FASES C,D,F)"/>
      <sheetName val="OFERTA D.7"/>
      <sheetName val="OFERTA (FASE T)"/>
      <sheetName val="Prelim."/>
      <sheetName val="Mov Tierra"/>
      <sheetName val="Horm."/>
      <sheetName val="Acero"/>
      <sheetName val="Mort y H.S."/>
      <sheetName val="Terminaciones"/>
      <sheetName val="Puertas y Vent."/>
      <sheetName val="Elect - Sanit"/>
      <sheetName val="Verja Per. - Varios"/>
      <sheetName val="Pilotillo"/>
      <sheetName val="Asfaltado"/>
      <sheetName val="APU Tubos"/>
      <sheetName val="APU Acces Acero"/>
      <sheetName val="APU Acces HD"/>
      <sheetName val="APU Acces PVC"/>
      <sheetName val="APU Valvulas"/>
      <sheetName val="Reg. 3.35x3.35x2.7"/>
      <sheetName val="Analisis DCI"/>
      <sheetName val="Mat."/>
      <sheetName val="Mat.2"/>
      <sheetName val="Mat.3"/>
      <sheetName val="M.O. y Eq."/>
      <sheetName val="M.O. y Eq.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V58"/>
  <sheetViews>
    <sheetView showZeros="0" tabSelected="1" view="pageBreakPreview" zoomScale="120" zoomScaleNormal="100" zoomScaleSheetLayoutView="120" workbookViewId="0">
      <selection activeCell="B18" sqref="B18"/>
    </sheetView>
  </sheetViews>
  <sheetFormatPr baseColWidth="10" defaultColWidth="9.140625" defaultRowHeight="12.75" x14ac:dyDescent="0.2"/>
  <cols>
    <col min="1" max="1" width="7.140625" style="112" customWidth="1"/>
    <col min="2" max="2" width="56.5703125" style="113" customWidth="1"/>
    <col min="3" max="3" width="11" style="114" customWidth="1"/>
    <col min="4" max="4" width="7.42578125" style="113" customWidth="1"/>
    <col min="5" max="5" width="11.28515625" style="114" customWidth="1"/>
    <col min="6" max="6" width="13.42578125" style="113" customWidth="1"/>
    <col min="7" max="7" width="16.42578125" style="26" customWidth="1"/>
    <col min="8" max="9" width="16.5703125" style="8" customWidth="1"/>
    <col min="10" max="10" width="14.28515625" style="8" bestFit="1" customWidth="1"/>
    <col min="11" max="11" width="18.42578125" style="27" customWidth="1"/>
    <col min="12" max="12" width="15.5703125" style="27" customWidth="1"/>
    <col min="13" max="13" width="13.140625" style="8" customWidth="1"/>
    <col min="14" max="14" width="13.28515625" style="8" bestFit="1" customWidth="1"/>
    <col min="15" max="15" width="9.28515625" style="8" bestFit="1" customWidth="1"/>
    <col min="16" max="16" width="15.5703125" style="8" customWidth="1"/>
    <col min="17" max="18" width="14.28515625" style="8" bestFit="1" customWidth="1"/>
    <col min="19" max="20" width="9.28515625" style="8" bestFit="1" customWidth="1"/>
    <col min="21" max="21" width="10.5703125" style="8" bestFit="1" customWidth="1"/>
    <col min="22" max="16384" width="9.140625" style="8"/>
  </cols>
  <sheetData>
    <row r="1" spans="1:21" s="15" customFormat="1" ht="12.75" customHeight="1" x14ac:dyDescent="0.2">
      <c r="A1" s="139"/>
      <c r="B1" s="139"/>
      <c r="C1" s="139"/>
      <c r="D1" s="139"/>
      <c r="E1" s="139"/>
      <c r="F1" s="139"/>
      <c r="G1" s="14"/>
      <c r="K1" s="16"/>
      <c r="L1" s="16"/>
    </row>
    <row r="2" spans="1:21" s="15" customFormat="1" ht="12.75" customHeight="1" x14ac:dyDescent="0.2">
      <c r="A2" s="139" t="s">
        <v>50</v>
      </c>
      <c r="B2" s="139"/>
      <c r="C2" s="139"/>
      <c r="D2" s="139"/>
      <c r="E2" s="139"/>
      <c r="F2" s="139"/>
      <c r="G2" s="14"/>
      <c r="K2" s="16"/>
      <c r="L2" s="16"/>
    </row>
    <row r="3" spans="1:21" s="12" customFormat="1" ht="12.75" customHeight="1" x14ac:dyDescent="0.2">
      <c r="A3" s="140" t="s">
        <v>51</v>
      </c>
      <c r="B3" s="140"/>
      <c r="C3" s="138" t="s">
        <v>8</v>
      </c>
      <c r="D3" s="5" t="s">
        <v>9</v>
      </c>
      <c r="E3" s="17"/>
      <c r="F3" s="17"/>
      <c r="G3" s="11"/>
      <c r="K3" s="13"/>
      <c r="L3" s="13"/>
    </row>
    <row r="4" spans="1:21" s="12" customFormat="1" ht="14.25" customHeight="1" x14ac:dyDescent="0.2">
      <c r="A4" s="4"/>
      <c r="B4" s="4"/>
      <c r="C4" s="3"/>
      <c r="D4" s="5"/>
      <c r="E4" s="17"/>
      <c r="F4" s="17"/>
      <c r="G4" s="11"/>
      <c r="I4" s="6"/>
      <c r="J4" s="6"/>
      <c r="K4" s="13"/>
      <c r="L4" s="13"/>
    </row>
    <row r="5" spans="1:21" s="12" customFormat="1" ht="12.75" customHeight="1" x14ac:dyDescent="0.2">
      <c r="A5" s="18" t="s">
        <v>22</v>
      </c>
      <c r="B5" s="18" t="s">
        <v>23</v>
      </c>
      <c r="C5" s="18" t="s">
        <v>24</v>
      </c>
      <c r="D5" s="18" t="s">
        <v>25</v>
      </c>
      <c r="E5" s="19" t="s">
        <v>0</v>
      </c>
      <c r="F5" s="19" t="s">
        <v>26</v>
      </c>
      <c r="G5" s="6"/>
      <c r="K5" s="13"/>
      <c r="L5" s="13"/>
    </row>
    <row r="6" spans="1:21" x14ac:dyDescent="0.2">
      <c r="A6" s="20"/>
      <c r="B6" s="21"/>
      <c r="C6" s="22"/>
      <c r="D6" s="23"/>
      <c r="E6" s="24"/>
      <c r="F6" s="25"/>
    </row>
    <row r="7" spans="1:21" ht="13.5" customHeight="1" x14ac:dyDescent="0.2">
      <c r="A7" s="28" t="s">
        <v>2</v>
      </c>
      <c r="B7" s="29" t="s">
        <v>40</v>
      </c>
      <c r="C7" s="30"/>
      <c r="D7" s="31"/>
      <c r="E7" s="32"/>
      <c r="F7" s="33"/>
      <c r="I7" s="34"/>
    </row>
    <row r="8" spans="1:21" s="41" customFormat="1" x14ac:dyDescent="0.2">
      <c r="A8" s="35"/>
      <c r="B8" s="36"/>
      <c r="C8" s="37"/>
      <c r="D8" s="38"/>
      <c r="E8" s="39"/>
      <c r="F8" s="9"/>
      <c r="G8" s="40"/>
      <c r="H8" s="40"/>
      <c r="P8" s="42"/>
      <c r="Q8" s="42"/>
    </row>
    <row r="9" spans="1:21" ht="12.75" customHeight="1" x14ac:dyDescent="0.2">
      <c r="A9" s="43">
        <v>1</v>
      </c>
      <c r="B9" s="44" t="s">
        <v>6</v>
      </c>
      <c r="C9" s="30"/>
      <c r="D9" s="31"/>
      <c r="E9" s="32"/>
      <c r="F9" s="9"/>
    </row>
    <row r="10" spans="1:21" ht="25.5" customHeight="1" x14ac:dyDescent="0.2">
      <c r="A10" s="45">
        <v>1.1000000000000001</v>
      </c>
      <c r="B10" s="46" t="s">
        <v>15</v>
      </c>
      <c r="C10" s="47">
        <v>2</v>
      </c>
      <c r="D10" s="48" t="s">
        <v>27</v>
      </c>
      <c r="E10" s="49"/>
      <c r="F10" s="9">
        <f>ROUND((+C10*E10),2)</f>
        <v>0</v>
      </c>
    </row>
    <row r="11" spans="1:21" x14ac:dyDescent="0.2">
      <c r="A11" s="50">
        <v>1.2</v>
      </c>
      <c r="B11" s="46" t="s">
        <v>16</v>
      </c>
      <c r="C11" s="51">
        <v>178.76</v>
      </c>
      <c r="D11" s="52" t="s">
        <v>28</v>
      </c>
      <c r="E11" s="53"/>
      <c r="F11" s="9">
        <f>ROUND((+C11*E11),2)</f>
        <v>0</v>
      </c>
      <c r="I11" s="54"/>
    </row>
    <row r="12" spans="1:21" ht="14.25" x14ac:dyDescent="0.2">
      <c r="A12" s="50">
        <v>1.3</v>
      </c>
      <c r="B12" s="46" t="s">
        <v>17</v>
      </c>
      <c r="C12" s="51">
        <v>839.3</v>
      </c>
      <c r="D12" s="52" t="s">
        <v>12</v>
      </c>
      <c r="E12" s="53"/>
      <c r="F12" s="9">
        <f>ROUND((+C12*E12),2)</f>
        <v>0</v>
      </c>
      <c r="I12" s="55"/>
      <c r="M12" s="55"/>
    </row>
    <row r="13" spans="1:21" ht="25.5" customHeight="1" x14ac:dyDescent="0.2">
      <c r="A13" s="45">
        <v>1.4</v>
      </c>
      <c r="B13" s="46" t="s">
        <v>18</v>
      </c>
      <c r="C13" s="56">
        <v>2</v>
      </c>
      <c r="D13" s="57" t="s">
        <v>29</v>
      </c>
      <c r="E13" s="58"/>
      <c r="F13" s="59">
        <f>ROUND((+C13*E13),2)</f>
        <v>0</v>
      </c>
    </row>
    <row r="14" spans="1:21" ht="12.75" customHeight="1" x14ac:dyDescent="0.2">
      <c r="A14" s="45"/>
      <c r="B14" s="60"/>
      <c r="C14" s="47"/>
      <c r="D14" s="61"/>
      <c r="E14" s="49"/>
      <c r="F14" s="9"/>
    </row>
    <row r="15" spans="1:21" ht="12.75" customHeight="1" x14ac:dyDescent="0.2">
      <c r="A15" s="62">
        <v>2</v>
      </c>
      <c r="B15" s="29" t="s">
        <v>13</v>
      </c>
      <c r="C15" s="63"/>
      <c r="D15" s="64"/>
      <c r="E15" s="49"/>
      <c r="F15" s="9"/>
    </row>
    <row r="16" spans="1:21" ht="25.5" x14ac:dyDescent="0.2">
      <c r="A16" s="65">
        <v>2.1</v>
      </c>
      <c r="B16" s="46" t="s">
        <v>19</v>
      </c>
      <c r="C16" s="66">
        <v>107</v>
      </c>
      <c r="D16" s="57" t="s">
        <v>30</v>
      </c>
      <c r="E16" s="49"/>
      <c r="F16" s="9">
        <f t="shared" ref="F16:F24" si="0">ROUND((+C16*E16),2)</f>
        <v>0</v>
      </c>
      <c r="H16" s="27"/>
      <c r="N16" s="27"/>
      <c r="P16" s="27"/>
      <c r="Q16" s="27"/>
      <c r="S16" s="27"/>
      <c r="U16" s="27"/>
    </row>
    <row r="17" spans="1:256" ht="25.5" x14ac:dyDescent="0.2">
      <c r="A17" s="65">
        <v>2.2000000000000002</v>
      </c>
      <c r="B17" s="46" t="s">
        <v>41</v>
      </c>
      <c r="C17" s="66">
        <v>10</v>
      </c>
      <c r="D17" s="48" t="s">
        <v>27</v>
      </c>
      <c r="E17" s="49"/>
      <c r="F17" s="9">
        <f t="shared" si="0"/>
        <v>0</v>
      </c>
      <c r="J17" s="55"/>
      <c r="K17" s="67"/>
      <c r="L17" s="67"/>
      <c r="M17" s="55"/>
    </row>
    <row r="18" spans="1:256" ht="26.25" customHeight="1" x14ac:dyDescent="0.2">
      <c r="A18" s="65">
        <v>2.2999999999999998</v>
      </c>
      <c r="B18" s="46" t="s">
        <v>42</v>
      </c>
      <c r="C18" s="68">
        <v>19</v>
      </c>
      <c r="D18" s="48" t="s">
        <v>27</v>
      </c>
      <c r="E18" s="69"/>
      <c r="F18" s="9">
        <f t="shared" si="0"/>
        <v>0</v>
      </c>
      <c r="H18" s="27"/>
      <c r="J18" s="67"/>
      <c r="K18" s="67"/>
      <c r="L18" s="67"/>
      <c r="M18" s="67"/>
    </row>
    <row r="19" spans="1:256" s="55" customFormat="1" ht="13.5" customHeight="1" x14ac:dyDescent="0.2">
      <c r="A19" s="65">
        <v>2.4</v>
      </c>
      <c r="B19" s="46" t="s">
        <v>43</v>
      </c>
      <c r="C19" s="68">
        <v>54</v>
      </c>
      <c r="D19" s="48" t="s">
        <v>27</v>
      </c>
      <c r="E19" s="69"/>
      <c r="F19" s="10">
        <f t="shared" si="0"/>
        <v>0</v>
      </c>
      <c r="G19" s="70"/>
      <c r="H19" s="67"/>
      <c r="J19" s="67"/>
      <c r="K19" s="67"/>
      <c r="L19" s="67"/>
    </row>
    <row r="20" spans="1:256" ht="12.75" customHeight="1" x14ac:dyDescent="0.2">
      <c r="A20" s="65">
        <v>2.5</v>
      </c>
      <c r="B20" s="46" t="s">
        <v>20</v>
      </c>
      <c r="C20" s="68">
        <v>4</v>
      </c>
      <c r="D20" s="48" t="s">
        <v>27</v>
      </c>
      <c r="E20" s="69"/>
      <c r="F20" s="9">
        <f t="shared" si="0"/>
        <v>0</v>
      </c>
      <c r="H20" s="27"/>
      <c r="J20" s="27"/>
    </row>
    <row r="21" spans="1:256" x14ac:dyDescent="0.2">
      <c r="A21" s="65">
        <v>2.6</v>
      </c>
      <c r="B21" s="46" t="s">
        <v>44</v>
      </c>
      <c r="C21" s="66">
        <v>8000</v>
      </c>
      <c r="D21" s="48" t="s">
        <v>27</v>
      </c>
      <c r="E21" s="49"/>
      <c r="F21" s="9">
        <f t="shared" si="0"/>
        <v>0</v>
      </c>
    </row>
    <row r="22" spans="1:256" x14ac:dyDescent="0.2">
      <c r="A22" s="65">
        <v>2.7</v>
      </c>
      <c r="B22" s="46" t="s">
        <v>45</v>
      </c>
      <c r="C22" s="66">
        <v>19</v>
      </c>
      <c r="D22" s="48" t="s">
        <v>27</v>
      </c>
      <c r="E22" s="49"/>
      <c r="F22" s="9">
        <f t="shared" si="0"/>
        <v>0</v>
      </c>
      <c r="H22" s="55"/>
    </row>
    <row r="23" spans="1:256" x14ac:dyDescent="0.2">
      <c r="A23" s="65">
        <v>2.8</v>
      </c>
      <c r="B23" s="46" t="s">
        <v>46</v>
      </c>
      <c r="C23" s="66">
        <v>100</v>
      </c>
      <c r="D23" s="61" t="s">
        <v>28</v>
      </c>
      <c r="E23" s="49"/>
      <c r="F23" s="9">
        <f t="shared" si="0"/>
        <v>0</v>
      </c>
      <c r="H23" s="55"/>
    </row>
    <row r="24" spans="1:256" s="55" customFormat="1" ht="14.25" x14ac:dyDescent="0.2">
      <c r="A24" s="65">
        <v>2.9</v>
      </c>
      <c r="B24" s="46" t="s">
        <v>21</v>
      </c>
      <c r="C24" s="66">
        <v>930.98</v>
      </c>
      <c r="D24" s="52" t="s">
        <v>12</v>
      </c>
      <c r="E24" s="49"/>
      <c r="F24" s="10">
        <f t="shared" si="0"/>
        <v>0</v>
      </c>
      <c r="G24" s="26"/>
      <c r="K24" s="67"/>
      <c r="L24" s="67"/>
    </row>
    <row r="25" spans="1:256" s="55" customFormat="1" x14ac:dyDescent="0.2">
      <c r="A25" s="65"/>
      <c r="B25" s="71"/>
      <c r="C25" s="66"/>
      <c r="D25" s="52"/>
      <c r="E25" s="49"/>
      <c r="F25" s="10"/>
      <c r="G25" s="26"/>
      <c r="K25" s="67"/>
      <c r="L25" s="67"/>
    </row>
    <row r="26" spans="1:256" x14ac:dyDescent="0.2">
      <c r="A26" s="65">
        <v>3</v>
      </c>
      <c r="B26" s="72" t="s">
        <v>14</v>
      </c>
      <c r="C26" s="73"/>
      <c r="D26" s="74"/>
      <c r="E26" s="75"/>
      <c r="F26" s="10"/>
    </row>
    <row r="27" spans="1:256" x14ac:dyDescent="0.2">
      <c r="A27" s="65">
        <v>3.1</v>
      </c>
      <c r="B27" s="76" t="s">
        <v>47</v>
      </c>
      <c r="C27" s="66">
        <v>30.91</v>
      </c>
      <c r="D27" s="77" t="s">
        <v>4</v>
      </c>
      <c r="E27" s="49"/>
      <c r="F27" s="10">
        <f>ROUND((+C27*E27),2)</f>
        <v>0</v>
      </c>
      <c r="K27" s="67"/>
      <c r="L27" s="67"/>
      <c r="M27" s="55"/>
      <c r="O27" s="27"/>
    </row>
    <row r="28" spans="1:256" x14ac:dyDescent="0.2">
      <c r="A28" s="78"/>
      <c r="B28" s="79"/>
      <c r="C28" s="80"/>
      <c r="D28" s="31"/>
      <c r="E28" s="49"/>
      <c r="F28" s="81"/>
    </row>
    <row r="29" spans="1:256" s="83" customFormat="1" x14ac:dyDescent="0.2">
      <c r="A29" s="116"/>
      <c r="B29" s="117" t="s">
        <v>10</v>
      </c>
      <c r="C29" s="118"/>
      <c r="D29" s="119"/>
      <c r="E29" s="118"/>
      <c r="F29" s="120">
        <f>SUM(F10:F27)</f>
        <v>0</v>
      </c>
      <c r="G29" s="82"/>
      <c r="H29" s="7"/>
      <c r="I29" s="1"/>
      <c r="J29" s="1"/>
      <c r="K29" s="1"/>
      <c r="L29" s="1"/>
      <c r="M29" s="1"/>
      <c r="N29" s="1"/>
      <c r="O29" s="2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83" customFormat="1" x14ac:dyDescent="0.2">
      <c r="A30" s="132"/>
      <c r="B30" s="133" t="s">
        <v>10</v>
      </c>
      <c r="C30" s="134"/>
      <c r="D30" s="135"/>
      <c r="E30" s="134"/>
      <c r="F30" s="136">
        <f>+F29</f>
        <v>0</v>
      </c>
      <c r="G30" s="82"/>
      <c r="H30" s="7"/>
      <c r="I30" s="1"/>
      <c r="J30" s="1"/>
      <c r="K30" s="1"/>
      <c r="L30" s="1"/>
      <c r="M30" s="1"/>
      <c r="N30" s="1"/>
      <c r="O30" s="2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2.75" customHeight="1" x14ac:dyDescent="0.2">
      <c r="A31" s="84" t="s">
        <v>5</v>
      </c>
      <c r="B31" s="85"/>
      <c r="C31" s="86"/>
      <c r="D31" s="87"/>
      <c r="E31" s="88"/>
      <c r="F31" s="89"/>
      <c r="K31" s="90"/>
      <c r="L31" s="91"/>
      <c r="M31" s="90"/>
      <c r="P31" s="92"/>
      <c r="Q31" s="93"/>
    </row>
    <row r="32" spans="1:256" ht="12.75" customHeight="1" x14ac:dyDescent="0.2">
      <c r="A32" s="84"/>
      <c r="B32" s="94" t="s">
        <v>3</v>
      </c>
      <c r="C32" s="86"/>
      <c r="D32" s="87"/>
      <c r="E32" s="88"/>
      <c r="F32" s="89"/>
      <c r="K32" s="90"/>
      <c r="L32" s="90"/>
      <c r="M32" s="90"/>
      <c r="R32" s="95"/>
    </row>
    <row r="33" spans="1:14" ht="12.75" customHeight="1" x14ac:dyDescent="0.2">
      <c r="A33" s="84"/>
      <c r="B33" s="96" t="s">
        <v>32</v>
      </c>
      <c r="C33" s="86">
        <v>0.03</v>
      </c>
      <c r="D33" s="87"/>
      <c r="E33" s="88"/>
      <c r="F33" s="89">
        <f>+ROUND(C33*$F$30,2)</f>
        <v>0</v>
      </c>
      <c r="K33" s="90"/>
      <c r="L33" s="90"/>
      <c r="M33" s="90"/>
    </row>
    <row r="34" spans="1:14" ht="12.75" customHeight="1" x14ac:dyDescent="0.2">
      <c r="A34" s="84"/>
      <c r="B34" s="96" t="s">
        <v>33</v>
      </c>
      <c r="C34" s="86">
        <v>0.04</v>
      </c>
      <c r="D34" s="87"/>
      <c r="E34" s="88"/>
      <c r="F34" s="89">
        <f>+ROUND(C34*$F$30,2)</f>
        <v>0</v>
      </c>
    </row>
    <row r="35" spans="1:14" ht="12.75" customHeight="1" x14ac:dyDescent="0.2">
      <c r="A35" s="84"/>
      <c r="B35" s="96" t="s">
        <v>34</v>
      </c>
      <c r="C35" s="86">
        <v>0.05</v>
      </c>
      <c r="D35" s="87"/>
      <c r="E35" s="88"/>
      <c r="F35" s="89">
        <f>+ROUND(C35*$F$30,)</f>
        <v>0</v>
      </c>
    </row>
    <row r="36" spans="1:14" ht="12.75" customHeight="1" x14ac:dyDescent="0.2">
      <c r="A36" s="84"/>
      <c r="B36" s="96" t="s">
        <v>35</v>
      </c>
      <c r="C36" s="86">
        <v>0.1</v>
      </c>
      <c r="D36" s="87"/>
      <c r="E36" s="88"/>
      <c r="F36" s="89">
        <f>+ROUND(C36*$F$30,2)</f>
        <v>0</v>
      </c>
    </row>
    <row r="37" spans="1:14" ht="12.75" customHeight="1" x14ac:dyDescent="0.2">
      <c r="A37" s="84"/>
      <c r="B37" s="96" t="s">
        <v>36</v>
      </c>
      <c r="C37" s="86">
        <v>1.4999999999999999E-2</v>
      </c>
      <c r="D37" s="87"/>
      <c r="E37" s="88"/>
      <c r="F37" s="89">
        <f>+ROUND(C37*$F$30,2)</f>
        <v>0</v>
      </c>
    </row>
    <row r="38" spans="1:14" ht="12.75" customHeight="1" x14ac:dyDescent="0.2">
      <c r="A38" s="84"/>
      <c r="B38" s="96" t="s">
        <v>7</v>
      </c>
      <c r="C38" s="86">
        <v>1E-3</v>
      </c>
      <c r="D38" s="87"/>
      <c r="E38" s="88"/>
      <c r="F38" s="89">
        <f>+ROUND(C38*$F$30,2)</f>
        <v>0</v>
      </c>
    </row>
    <row r="39" spans="1:14" ht="12.75" customHeight="1" x14ac:dyDescent="0.2">
      <c r="A39" s="84"/>
      <c r="B39" s="96" t="s">
        <v>37</v>
      </c>
      <c r="C39" s="86">
        <v>0.01</v>
      </c>
      <c r="D39" s="87"/>
      <c r="E39" s="88"/>
      <c r="F39" s="89">
        <f>+ROUND(C39*$F$30,2)</f>
        <v>0</v>
      </c>
    </row>
    <row r="40" spans="1:14" ht="12.75" customHeight="1" x14ac:dyDescent="0.2">
      <c r="A40" s="84"/>
      <c r="B40" s="97" t="s">
        <v>38</v>
      </c>
      <c r="C40" s="98">
        <v>0.18</v>
      </c>
      <c r="D40" s="87"/>
      <c r="E40" s="88"/>
      <c r="F40" s="89">
        <f>+ROUND(C40*$F$36,2)</f>
        <v>0</v>
      </c>
    </row>
    <row r="41" spans="1:14" ht="12.75" customHeight="1" x14ac:dyDescent="0.2">
      <c r="A41" s="99"/>
      <c r="B41" s="97" t="s">
        <v>39</v>
      </c>
      <c r="C41" s="86">
        <v>0.05</v>
      </c>
      <c r="D41" s="100"/>
      <c r="E41" s="101"/>
      <c r="F41" s="89">
        <f>+ROUND(C41*$F$30,2)</f>
        <v>0</v>
      </c>
      <c r="H41" s="55"/>
      <c r="I41" s="92"/>
    </row>
    <row r="42" spans="1:14" ht="12.75" customHeight="1" x14ac:dyDescent="0.2">
      <c r="A42" s="76"/>
      <c r="B42" s="96" t="s">
        <v>48</v>
      </c>
      <c r="C42" s="102">
        <v>1</v>
      </c>
      <c r="D42" s="48" t="s">
        <v>27</v>
      </c>
      <c r="E42" s="101"/>
      <c r="F42" s="89">
        <f>+ROUND(C42*E42,2)</f>
        <v>0</v>
      </c>
      <c r="H42" s="55"/>
      <c r="I42" s="67"/>
    </row>
    <row r="43" spans="1:14" ht="27.75" customHeight="1" x14ac:dyDescent="0.2">
      <c r="A43" s="45"/>
      <c r="B43" s="96" t="s">
        <v>49</v>
      </c>
      <c r="C43" s="47">
        <v>4</v>
      </c>
      <c r="D43" s="61" t="s">
        <v>31</v>
      </c>
      <c r="E43" s="49"/>
      <c r="F43" s="103">
        <f>+ROUND(C43*E43,2)</f>
        <v>0</v>
      </c>
    </row>
    <row r="44" spans="1:14" x14ac:dyDescent="0.2">
      <c r="A44" s="126"/>
      <c r="B44" s="127" t="s">
        <v>1</v>
      </c>
      <c r="C44" s="128"/>
      <c r="D44" s="129"/>
      <c r="E44" s="130"/>
      <c r="F44" s="131">
        <f>+SUM(F33:F43)</f>
        <v>0</v>
      </c>
    </row>
    <row r="45" spans="1:14" x14ac:dyDescent="0.2">
      <c r="A45" s="104"/>
      <c r="B45" s="105"/>
      <c r="C45" s="106"/>
      <c r="D45" s="107"/>
      <c r="E45" s="108"/>
      <c r="F45" s="109"/>
      <c r="H45" s="110"/>
    </row>
    <row r="46" spans="1:14" x14ac:dyDescent="0.2">
      <c r="A46" s="121"/>
      <c r="B46" s="137" t="s">
        <v>11</v>
      </c>
      <c r="C46" s="122"/>
      <c r="D46" s="123"/>
      <c r="E46" s="124"/>
      <c r="F46" s="125">
        <f>+SUM(F30,F44)</f>
        <v>0</v>
      </c>
      <c r="L46" s="111"/>
      <c r="N46" s="27"/>
    </row>
    <row r="50" spans="2:2" x14ac:dyDescent="0.2">
      <c r="B50" s="115"/>
    </row>
    <row r="55" spans="2:2" x14ac:dyDescent="0.2">
      <c r="B55" s="115"/>
    </row>
    <row r="58" spans="2:2" x14ac:dyDescent="0.2">
      <c r="B58" s="115"/>
    </row>
  </sheetData>
  <sheetProtection algorithmName="SHA-512" hashValue="6JV2buY7tpcrEq8o+Jtg8k3kQ52sJHwwKfaxK0LS1QJvD9fsIxsWuH/uzGoLrmB1CICyZriRtdHBICsFUWmPzA==" saltValue="CnDRR0xeBnStFNlmYBkgKw==" spinCount="100000" sheet="1" objects="1" scenarios="1"/>
  <mergeCells count="3">
    <mergeCell ref="A2:F2"/>
    <mergeCell ref="A1:F1"/>
    <mergeCell ref="A3:B3"/>
  </mergeCells>
  <printOptions horizontalCentered="1"/>
  <pageMargins left="0.19685039370078741" right="0.19685039370078741" top="0.39370078740157483" bottom="0.78740157480314965" header="0.19685039370078741" footer="0.19685039370078741"/>
  <pageSetup scale="97" orientation="portrait" r:id="rId1"/>
  <headerFooter>
    <oddFooter xml:space="preserve">&amp;C&amp;A&amp;R&amp;P/&amp;N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Techado aluzinc ago2021</vt:lpstr>
      <vt:lpstr>'Techado aluzinc ago2021'!Área_de_impresión</vt:lpstr>
      <vt:lpstr>'Techado aluzinc ago2021'!Títulos_a_imprimir</vt:lpstr>
    </vt:vector>
  </TitlesOfParts>
  <Company>INAPA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Sonia Esther Rodríguez Restituyo</cp:lastModifiedBy>
  <cp:lastPrinted>2021-10-04T22:16:34Z</cp:lastPrinted>
  <dcterms:created xsi:type="dcterms:W3CDTF">2000-07-13T16:24:23Z</dcterms:created>
  <dcterms:modified xsi:type="dcterms:W3CDTF">2021-10-04T22:16:43Z</dcterms:modified>
</cp:coreProperties>
</file>