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Ingenieria\Evaluacion y Costo\Documentos Compartidos Evaluacion y Costo\IRMA\2020\ZONA IV\GUANUMA LOS BOTADOS ULT NOV AYSHA\LOTES\LOTE 5\"/>
    </mc:Choice>
  </mc:AlternateContent>
  <bookViews>
    <workbookView xWindow="0" yWindow="345" windowWidth="20115" windowHeight="7440"/>
  </bookViews>
  <sheets>
    <sheet name="LOTE 5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'LOTE 5'!$A$1:$F$100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[23]Cotz.!$F$23:$F$800,[23]Cotz.!$K$280:$K$800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[36]Directos!#REF!</definedName>
    <definedName name="impresion_2">[36]Directos!#REF!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[42]INS!#REF!</definedName>
    <definedName name="QQ">[42]INS!#REF!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[40]PRESUPUESTO!$M$10:$AH$731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[44]presupuesto!#REF!</definedName>
    <definedName name="SUB">[44]presupuesto!#REF!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'LOTE 5'!$1:$10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[42]INS!$D$561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F50" i="10" l="1"/>
  <c r="F80" i="10" l="1"/>
  <c r="F66" i="10"/>
  <c r="F65" i="10"/>
  <c r="F64" i="10"/>
  <c r="F62" i="10"/>
  <c r="F61" i="10"/>
  <c r="F60" i="10"/>
  <c r="F59" i="10"/>
  <c r="F58" i="10"/>
  <c r="F57" i="10"/>
  <c r="F55" i="10"/>
  <c r="F54" i="10"/>
  <c r="F53" i="10"/>
  <c r="F52" i="10"/>
  <c r="F49" i="10"/>
  <c r="F48" i="10"/>
  <c r="F47" i="10"/>
  <c r="F46" i="10"/>
  <c r="F45" i="10"/>
  <c r="F44" i="10"/>
  <c r="F43" i="10"/>
  <c r="F41" i="10"/>
  <c r="F40" i="10"/>
  <c r="F39" i="10"/>
  <c r="F37" i="10"/>
  <c r="F36" i="10"/>
  <c r="F35" i="10"/>
  <c r="F34" i="10"/>
  <c r="F33" i="10"/>
  <c r="F32" i="10"/>
  <c r="F28" i="10"/>
  <c r="F27" i="10"/>
  <c r="F25" i="10"/>
  <c r="F24" i="10"/>
  <c r="F23" i="10"/>
  <c r="F22" i="10"/>
  <c r="F21" i="10"/>
  <c r="F20" i="10"/>
  <c r="F19" i="10"/>
  <c r="F18" i="10"/>
  <c r="F17" i="10"/>
  <c r="F15" i="10"/>
  <c r="F63" i="10"/>
  <c r="F51" i="10"/>
  <c r="F38" i="10"/>
  <c r="F26" i="10"/>
  <c r="F16" i="10"/>
  <c r="F14" i="10"/>
  <c r="F67" i="10" l="1"/>
  <c r="F73" i="10"/>
  <c r="F68" i="10" l="1"/>
  <c r="F75" i="10" s="1"/>
  <c r="F69" i="10"/>
  <c r="F70" i="10"/>
  <c r="F71" i="10"/>
  <c r="F82" i="10" l="1"/>
  <c r="F88" i="10" s="1"/>
  <c r="F86" i="10" l="1"/>
  <c r="F91" i="10"/>
  <c r="F97" i="10"/>
  <c r="F87" i="10"/>
  <c r="F83" i="10"/>
  <c r="F90" i="10"/>
  <c r="F89" i="10"/>
  <c r="F94" i="10" l="1"/>
  <c r="F92" i="10"/>
  <c r="F93" i="10"/>
  <c r="F95" i="10"/>
  <c r="F96" i="10"/>
  <c r="F98" i="10" l="1"/>
  <c r="F100" i="10" s="1"/>
</calcChain>
</file>

<file path=xl/sharedStrings.xml><?xml version="1.0" encoding="utf-8"?>
<sst xmlns="http://schemas.openxmlformats.org/spreadsheetml/2006/main" count="136" uniqueCount="92">
  <si>
    <t>Partida</t>
  </si>
  <si>
    <t>Descripción</t>
  </si>
  <si>
    <t>Cant.</t>
  </si>
  <si>
    <t>Unidad</t>
  </si>
  <si>
    <t>P.U. (RD$)</t>
  </si>
  <si>
    <t>Valor (RD$)</t>
  </si>
  <si>
    <t>MOVIMIENTO DE TIERRA</t>
  </si>
  <si>
    <t>M3</t>
  </si>
  <si>
    <t>M2</t>
  </si>
  <si>
    <t>M</t>
  </si>
  <si>
    <t>U</t>
  </si>
  <si>
    <t>TRANSPORTE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</si>
  <si>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</si>
  <si>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</si>
  <si>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</si>
  <si>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</si>
  <si>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</si>
  <si>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</si>
  <si>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</si>
  <si>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</si>
  <si>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</si>
  <si>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</si>
  <si>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</si>
  <si>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</si>
  <si>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DISEÑO Y SUPERVISIÓN DE INAPA</t>
  </si>
  <si>
    <t>SEGUROS, PÓLIZAS Y FIANZAS</t>
  </si>
  <si>
    <t>SUB-TOTAL GENERAL</t>
  </si>
  <si>
    <t>SUB-TOTAL FASE Z</t>
  </si>
  <si>
    <t>CAMPAMENTO (INCLUYE ALQUILER DE CASA  O SOLAR CON CASETA DE MATERIALES CON (IU) BAÑO MOVIL)</t>
  </si>
  <si>
    <t>PRUEBA HIDROSTATICA</t>
  </si>
  <si>
    <t>SUMINISTRO  Y COLOCACION DE VALVULAS</t>
  </si>
  <si>
    <t>COLOCACION DE TUBERIAS</t>
  </si>
  <si>
    <t>SUMINISTRO DE TUBERIAS</t>
  </si>
  <si>
    <t>ASIENTO DE ARENA</t>
  </si>
  <si>
    <t>EXCAVACION MATERIAL COMPACTO C/EQUIPO</t>
  </si>
  <si>
    <t>SEÑALIZACION,  MANEJO DE TRANSITO Y SEGURIDAD VIAL (INCL OBREROS,MECHONES, CONOS,CINTA, AVISO DE PELIGRO, LETREROS)</t>
  </si>
  <si>
    <t xml:space="preserve">Ø12"  PVC  </t>
  </si>
  <si>
    <t xml:space="preserve">REPLANTEO </t>
  </si>
  <si>
    <t xml:space="preserve">ESTUDIOS(SOCIALES, AMBIENTALES, GEOTECNICOS, TOPOGRAFICOS, DE CALIDAD) </t>
  </si>
  <si>
    <t>SUBTOTAL FASE A</t>
  </si>
  <si>
    <t xml:space="preserve">SUMINISTRO  Y COLOCACION DE PIEZAS ESPECIALES DE PRESION </t>
  </si>
  <si>
    <t>TEE 12X6"  ACERO (SCH-30) C/PROTECCION ANTICORROSIVA</t>
  </si>
  <si>
    <t>MEDIDAS DE COMPENSACION AMBIENTAL</t>
  </si>
  <si>
    <t>CODO 12X45"  ACERO (SCH-30) C/PROTECCION ANTICORROSIVA</t>
  </si>
  <si>
    <t>VALVULA DE AIRE COMBINADA Ø2" H.F. 150 PSI, PLATILLADA (INC.  2 JUNTAS DE GOMA, 2 NIPLE PLATILLADOS, 2 JUNTAS MECANICAS TIPO DRESSER Y 2 PARES DE TORNILLOS)</t>
  </si>
  <si>
    <t>LIMPIEZA  CONTINUA</t>
  </si>
  <si>
    <t>A</t>
  </si>
  <si>
    <t xml:space="preserve">Ø12" PVC (SDR-26) C/JUNTA DE GOMA  + 4 %  PERD. P/CAMPANA </t>
  </si>
  <si>
    <t>ANCLAJE P/PIEZAS ESPECIALES (SEGUN DISEÑO)</t>
  </si>
  <si>
    <t xml:space="preserve">Obra: </t>
  </si>
  <si>
    <t>JUNTA MECANICA TIPO DRESSER DE Ø 12" HF</t>
  </si>
  <si>
    <t>BOTE DE MATERIAL CON CAMION, INCLUYE CARGIO Y ESPARCIMIENTO EN BOTADERO (DIST.=5.0 KM)</t>
  </si>
  <si>
    <t>JUNTA MECANICA TIPO DRESSER DE Ø 6" HF</t>
  </si>
  <si>
    <t>CAJA TELESCOPICA PARA VALVULA</t>
  </si>
  <si>
    <t>REDUCCION 12"X 8" ACERO (SCH-30) C/PROTECCION ANTICORROSIVA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</si>
  <si>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</si>
  <si>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</si>
  <si>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</si>
  <si>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</si>
  <si>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</si>
  <si>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</si>
  <si>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</si>
  <si>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</si>
  <si>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Provincias: SANTO DOMINGO - MONTE PLATA</t>
  </si>
  <si>
    <t>TRANSPORTE DE ASFALTO CALIENTE ( 50.00 KM)</t>
  </si>
  <si>
    <t>MESES</t>
  </si>
  <si>
    <t>JUNTA MECANICA TIPO DRESSER DE Ø 8" HF</t>
  </si>
  <si>
    <t>TEE 12X8"  ACERO (SCH-30) C/PROTECCION ANTICORROSIVA</t>
  </si>
  <si>
    <t>TEE 8"X8"  ACERO (SCH-30) C/PROTECCION ANTICORROSIVA</t>
  </si>
  <si>
    <t xml:space="preserve">TUBERIA Ø8" ACERO 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</si>
  <si>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</si>
  <si>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</si>
  <si>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</si>
  <si>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</si>
  <si>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</si>
  <si>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</si>
  <si>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</si>
  <si>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</si>
  <si>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</si>
  <si>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VALVULA DE  COMPUERTA Ø6" H.F. PLATILLADA (INC.  2 JUNTAS DE GOMA, 2 NIPLE PLATILLADOS, 2 JUNTAS MECANICAS TIPO DRESSER Y 2 PARES DE TORNILLOS)</t>
  </si>
  <si>
    <t>LINEA DE CONDUCCION (DESDE ESTACION 2+359 H/ ESTACION 3+162)</t>
  </si>
  <si>
    <t>REGISTRO PARA VALVULA  EN TUBO DE Ø36" H.A. (INC. BASE Y TAPA DE H.S.)</t>
  </si>
  <si>
    <t>VALVULA DE  COMPUERTA Ø8" H.F. PLATILLADA (INC.  2 JUNTAS DE GOMA, 2 NIPLE PLATILLADOS, 2 JUNTAS MECANICAS TIPO DRESSER Y 2 PARES DE TORNILLOS)</t>
  </si>
  <si>
    <t>6.1.10</t>
  </si>
  <si>
    <t>INTERCONEXION A LINEA CONDUCCION Ø8" EXISTENTE</t>
  </si>
  <si>
    <t>SUMINISTRO Y COLOCACION:</t>
  </si>
  <si>
    <t>NIPLE 12" X 1.00M ACERO (SCH-30) C/PROTECCION ANTICORROSIVA</t>
  </si>
  <si>
    <t>NIPLE 8" X 1.00M ACERO (SCH-40) C/PROTECCION ANTICORROSIVA</t>
  </si>
  <si>
    <t>RELLENO  COMPACTADO C/COMPACTADOR MECANICO EN CAPAS DE 0.20M</t>
  </si>
  <si>
    <t>REGISTRO PARA VALVULA  (SEGUN DETALLE)</t>
  </si>
  <si>
    <t>Zona : IV</t>
  </si>
  <si>
    <t xml:space="preserve"> LINEA  CONDUCCION  12" PVC TRAMO  DESDE EST. 2+359 HASTA EST. 3+162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</si>
</sst>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_-;\-* #,##0.00_-;_-* &quot;-&quot;??_-;_-@_-"/>
    <numFmt numFmtId="168" formatCode="#."/>
    <numFmt numFmtId="169" formatCode="#.0"/>
    <numFmt numFmtId="170" formatCode="#.00"/>
    <numFmt numFmtId="171" formatCode="0.00_)"/>
    <numFmt numFmtId="173" formatCode="0.0%"/>
    <numFmt numFmtId="174" formatCode="0.0_)"/>
    <numFmt numFmtId="175" formatCode="#,##0.0_);\(#,##0.0\)"/>
    <numFmt numFmtId="176" formatCode="#,##0;\-#,##0"/>
    <numFmt numFmtId="177" formatCode="&quot;Sí&quot;;&quot;Sí&quot;;&quot;No&quot;"/>
    <numFmt numFmtId="178" formatCode="#,##0.00\ &quot;€&quot;;[Red]\-#,##0.00\ &quot;€&quot;"/>
    <numFmt numFmtId="179" formatCode="_-* #,##0\ _€_-;\-* #,##0\ _€_-;_-* &quot;-&quot;\ _€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5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7" applyNumberFormat="0" applyAlignment="0" applyProtection="0"/>
    <xf numFmtId="0" fontId="11" fillId="19" borderId="8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8" fontId="13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0" fontId="15" fillId="8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7" applyNumberFormat="0" applyAlignment="0" applyProtection="0"/>
    <xf numFmtId="0" fontId="20" fillId="0" borderId="12" applyNumberFormat="0" applyFill="0" applyAlignment="0" applyProtection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171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6" borderId="13" applyNumberFormat="0" applyFont="0" applyAlignment="0" applyProtection="0"/>
    <xf numFmtId="0" fontId="24" fillId="18" borderId="14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71" fontId="27" fillId="0" borderId="0"/>
    <xf numFmtId="166" fontId="2" fillId="0" borderId="0" applyFont="0" applyFill="0" applyBorder="0" applyAlignment="0" applyProtection="0"/>
    <xf numFmtId="39" fontId="23" fillId="0" borderId="0"/>
    <xf numFmtId="166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219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2" borderId="0" xfId="0" applyFont="1" applyFill="1" applyBorder="1"/>
    <xf numFmtId="0" fontId="3" fillId="2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20" borderId="0" xfId="0" applyFont="1" applyFill="1" applyBorder="1" applyAlignment="1">
      <alignment vertical="center"/>
    </xf>
    <xf numFmtId="0" fontId="4" fillId="20" borderId="16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6" xfId="0" applyFont="1" applyFill="1" applyBorder="1" applyAlignment="1">
      <alignment vertical="center"/>
    </xf>
    <xf numFmtId="0" fontId="4" fillId="23" borderId="0" xfId="0" applyFont="1" applyFill="1" applyBorder="1" applyAlignment="1">
      <alignment vertical="center"/>
    </xf>
    <xf numFmtId="0" fontId="4" fillId="23" borderId="16" xfId="0" applyFont="1" applyFill="1" applyBorder="1" applyAlignment="1">
      <alignment vertical="center"/>
    </xf>
    <xf numFmtId="0" fontId="3" fillId="20" borderId="0" xfId="0" applyFont="1" applyFill="1" applyBorder="1"/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0" borderId="0" xfId="0" applyFont="1" applyFill="1"/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center"/>
    </xf>
    <xf numFmtId="2" fontId="2" fillId="0" borderId="0" xfId="1" quotePrefix="1" applyNumberFormat="1" applyFont="1" applyFill="1" applyAlignment="1">
      <alignment horizontal="left" vertical="top"/>
    </xf>
    <xf numFmtId="0" fontId="2" fillId="0" borderId="0" xfId="1" applyFont="1" applyFill="1" applyAlignment="1">
      <alignment vertical="top" wrapText="1"/>
    </xf>
    <xf numFmtId="167" fontId="2" fillId="0" borderId="0" xfId="2" applyFont="1" applyFill="1" applyAlignment="1">
      <alignment horizontal="right" vertical="top"/>
    </xf>
    <xf numFmtId="4" fontId="2" fillId="0" borderId="0" xfId="2" applyNumberFormat="1" applyFont="1" applyFill="1" applyAlignment="1">
      <alignment horizontal="center" vertical="top"/>
    </xf>
    <xf numFmtId="4" fontId="28" fillId="0" borderId="0" xfId="2" applyNumberFormat="1" applyFont="1" applyFill="1" applyAlignment="1">
      <alignment horizontal="right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67" fontId="2" fillId="0" borderId="0" xfId="2" applyFont="1" applyFill="1" applyBorder="1"/>
    <xf numFmtId="4" fontId="2" fillId="0" borderId="0" xfId="1" applyNumberFormat="1" applyFont="1" applyFill="1" applyBorder="1"/>
    <xf numFmtId="4" fontId="26" fillId="0" borderId="1" xfId="1" applyNumberFormat="1" applyFont="1" applyFill="1" applyBorder="1" applyAlignment="1">
      <alignment horizontal="center" vertical="center" wrapText="1"/>
    </xf>
    <xf numFmtId="4" fontId="26" fillId="0" borderId="2" xfId="1" applyNumberFormat="1" applyFont="1" applyFill="1" applyBorder="1" applyAlignment="1">
      <alignment horizontal="center" vertical="center" wrapText="1"/>
    </xf>
    <xf numFmtId="39" fontId="2" fillId="2" borderId="2" xfId="0" applyNumberFormat="1" applyFont="1" applyFill="1" applyBorder="1" applyProtection="1">
      <protection locked="0"/>
    </xf>
    <xf numFmtId="39" fontId="2" fillId="2" borderId="2" xfId="0" applyNumberFormat="1" applyFont="1" applyFill="1" applyBorder="1" applyAlignment="1" applyProtection="1">
      <alignment horizontal="right" vertical="center"/>
      <protection locked="0"/>
    </xf>
    <xf numFmtId="39" fontId="2" fillId="2" borderId="2" xfId="0" applyNumberFormat="1" applyFont="1" applyFill="1" applyBorder="1" applyAlignment="1" applyProtection="1">
      <alignment vertical="center"/>
      <protection locked="0"/>
    </xf>
    <xf numFmtId="39" fontId="26" fillId="22" borderId="2" xfId="0" applyNumberFormat="1" applyFont="1" applyFill="1" applyBorder="1" applyProtection="1">
      <protection locked="0"/>
    </xf>
    <xf numFmtId="39" fontId="2" fillId="2" borderId="2" xfId="0" applyNumberFormat="1" applyFont="1" applyFill="1" applyBorder="1" applyAlignment="1" applyProtection="1">
      <alignment vertical="top"/>
      <protection locked="0"/>
    </xf>
    <xf numFmtId="4" fontId="26" fillId="2" borderId="2" xfId="70" applyNumberFormat="1" applyFont="1" applyFill="1" applyBorder="1" applyAlignment="1">
      <alignment horizontal="right" wrapText="1"/>
    </xf>
    <xf numFmtId="4" fontId="26" fillId="22" borderId="2" xfId="70" applyNumberFormat="1" applyFont="1" applyFill="1" applyBorder="1" applyAlignment="1">
      <alignment horizontal="right" wrapText="1"/>
    </xf>
    <xf numFmtId="0" fontId="26" fillId="2" borderId="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right" vertical="center"/>
    </xf>
    <xf numFmtId="0" fontId="26" fillId="20" borderId="6" xfId="0" applyFont="1" applyFill="1" applyBorder="1" applyAlignment="1" applyProtection="1">
      <alignment horizontal="center" vertical="center"/>
    </xf>
    <xf numFmtId="0" fontId="26" fillId="20" borderId="6" xfId="0" applyFont="1" applyFill="1" applyBorder="1" applyAlignment="1" applyProtection="1">
      <alignment horizontal="right" vertical="center"/>
    </xf>
    <xf numFmtId="0" fontId="26" fillId="20" borderId="2" xfId="0" applyFont="1" applyFill="1" applyBorder="1" applyAlignment="1" applyProtection="1">
      <alignment horizontal="center" vertical="center"/>
    </xf>
    <xf numFmtId="0" fontId="26" fillId="20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>
      <alignment horizontal="right" vertical="center"/>
    </xf>
    <xf numFmtId="0" fontId="26" fillId="20" borderId="4" xfId="0" applyFont="1" applyFill="1" applyBorder="1" applyAlignment="1" applyProtection="1">
      <alignment horizontal="center" vertical="center"/>
    </xf>
    <xf numFmtId="0" fontId="26" fillId="20" borderId="15" xfId="0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70" applyNumberFormat="1" applyFont="1" applyFill="1" applyAlignment="1">
      <alignment horizontal="center" wrapText="1"/>
    </xf>
    <xf numFmtId="0" fontId="26" fillId="0" borderId="0" xfId="0" applyFont="1" applyFill="1" applyAlignment="1">
      <alignment vertical="top" wrapText="1"/>
    </xf>
    <xf numFmtId="4" fontId="26" fillId="20" borderId="4" xfId="0" applyNumberFormat="1" applyFont="1" applyFill="1" applyBorder="1" applyAlignment="1" applyProtection="1">
      <alignment horizontal="right" vertical="center"/>
    </xf>
    <xf numFmtId="4" fontId="26" fillId="20" borderId="2" xfId="0" applyNumberFormat="1" applyFont="1" applyFill="1" applyBorder="1" applyAlignment="1">
      <alignment horizontal="right" vertical="center"/>
    </xf>
    <xf numFmtId="2" fontId="2" fillId="2" borderId="0" xfId="1" quotePrefix="1" applyNumberFormat="1" applyFont="1" applyFill="1" applyAlignment="1">
      <alignment horizontal="left" vertical="top"/>
    </xf>
    <xf numFmtId="167" fontId="2" fillId="2" borderId="0" xfId="2" applyFont="1" applyFill="1" applyAlignment="1">
      <alignment horizontal="right" vertical="top"/>
    </xf>
    <xf numFmtId="4" fontId="2" fillId="2" borderId="0" xfId="2" applyNumberFormat="1" applyFont="1" applyFill="1" applyAlignment="1">
      <alignment horizontal="center" vertical="top"/>
    </xf>
    <xf numFmtId="4" fontId="2" fillId="2" borderId="0" xfId="2" applyNumberFormat="1" applyFont="1" applyFill="1" applyAlignment="1">
      <alignment vertical="top"/>
    </xf>
    <xf numFmtId="0" fontId="3" fillId="2" borderId="0" xfId="1" applyFont="1" applyFill="1" applyBorder="1"/>
    <xf numFmtId="4" fontId="26" fillId="22" borderId="4" xfId="70" applyNumberFormat="1" applyFont="1" applyFill="1" applyBorder="1" applyAlignment="1">
      <alignment horizontal="right" wrapText="1"/>
    </xf>
    <xf numFmtId="4" fontId="26" fillId="2" borderId="0" xfId="70" applyNumberFormat="1" applyFont="1" applyFill="1" applyBorder="1" applyAlignment="1">
      <alignment horizontal="right" wrapText="1"/>
    </xf>
    <xf numFmtId="4" fontId="26" fillId="22" borderId="0" xfId="7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39" fontId="2" fillId="2" borderId="0" xfId="0" applyNumberFormat="1" applyFont="1" applyFill="1" applyBorder="1" applyAlignment="1" applyProtection="1">
      <alignment horizontal="right" vertical="top"/>
      <protection locked="0"/>
    </xf>
    <xf numFmtId="4" fontId="26" fillId="20" borderId="0" xfId="0" applyNumberFormat="1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right" vertical="center"/>
    </xf>
    <xf numFmtId="4" fontId="26" fillId="20" borderId="0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horizontal="right" vertical="center"/>
    </xf>
    <xf numFmtId="0" fontId="3" fillId="0" borderId="5" xfId="1" applyFont="1" applyFill="1" applyBorder="1" applyAlignment="1">
      <alignment vertical="top" wrapText="1"/>
    </xf>
    <xf numFmtId="4" fontId="26" fillId="0" borderId="6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 wrapText="1"/>
    </xf>
    <xf numFmtId="4" fontId="26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right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3" fillId="21" borderId="0" xfId="0" applyFont="1" applyFill="1" applyBorder="1"/>
    <xf numFmtId="0" fontId="3" fillId="21" borderId="0" xfId="0" applyFont="1" applyFill="1" applyAlignment="1">
      <alignment horizontal="left" vertical="top" wrapText="1"/>
    </xf>
    <xf numFmtId="0" fontId="26" fillId="0" borderId="0" xfId="1" applyFont="1" applyFill="1" applyAlignment="1">
      <alignment horizontal="center"/>
    </xf>
    <xf numFmtId="0" fontId="2" fillId="21" borderId="0" xfId="1" applyFont="1" applyFill="1" applyAlignment="1">
      <alignment vertical="top"/>
    </xf>
    <xf numFmtId="0" fontId="2" fillId="2" borderId="0" xfId="1" applyFont="1" applyFill="1" applyBorder="1" applyAlignment="1"/>
    <xf numFmtId="4" fontId="2" fillId="2" borderId="2" xfId="0" applyNumberFormat="1" applyFont="1" applyFill="1" applyBorder="1" applyAlignment="1">
      <alignment horizontal="right" wrapText="1"/>
    </xf>
    <xf numFmtId="4" fontId="2" fillId="0" borderId="0" xfId="0" applyNumberFormat="1" applyFont="1" applyFill="1" applyAlignment="1">
      <alignment vertical="top" wrapText="1"/>
    </xf>
    <xf numFmtId="4" fontId="2" fillId="25" borderId="0" xfId="1" applyNumberFormat="1" applyFont="1" applyFill="1" applyBorder="1" applyAlignment="1">
      <alignment horizontal="right"/>
    </xf>
    <xf numFmtId="0" fontId="3" fillId="25" borderId="0" xfId="0" applyFont="1" applyFill="1" applyBorder="1"/>
    <xf numFmtId="0" fontId="3" fillId="25" borderId="0" xfId="0" applyFont="1" applyFill="1"/>
    <xf numFmtId="43" fontId="3" fillId="25" borderId="0" xfId="0" applyNumberFormat="1" applyFont="1" applyFill="1" applyBorder="1"/>
    <xf numFmtId="4" fontId="3" fillId="25" borderId="0" xfId="0" applyNumberFormat="1" applyFont="1" applyFill="1" applyBorder="1"/>
    <xf numFmtId="0" fontId="3" fillId="21" borderId="0" xfId="0" applyFont="1" applyFill="1"/>
    <xf numFmtId="4" fontId="3" fillId="21" borderId="0" xfId="0" applyNumberFormat="1" applyFont="1" applyFill="1" applyBorder="1"/>
    <xf numFmtId="0" fontId="3" fillId="24" borderId="0" xfId="0" applyFont="1" applyFill="1" applyBorder="1"/>
    <xf numFmtId="0" fontId="3" fillId="24" borderId="0" xfId="0" applyFont="1" applyFill="1"/>
    <xf numFmtId="39" fontId="28" fillId="2" borderId="2" xfId="0" applyNumberFormat="1" applyFont="1" applyFill="1" applyBorder="1" applyProtection="1">
      <protection locked="0"/>
    </xf>
    <xf numFmtId="39" fontId="2" fillId="2" borderId="4" xfId="0" applyNumberFormat="1" applyFont="1" applyFill="1" applyBorder="1" applyProtection="1">
      <protection locked="0"/>
    </xf>
    <xf numFmtId="39" fontId="2" fillId="2" borderId="2" xfId="0" applyNumberFormat="1" applyFont="1" applyFill="1" applyBorder="1" applyAlignment="1" applyProtection="1">
      <protection locked="0"/>
    </xf>
    <xf numFmtId="4" fontId="3" fillId="0" borderId="6" xfId="1" applyNumberFormat="1" applyFont="1" applyFill="1" applyBorder="1" applyAlignment="1">
      <alignment horizontal="right" vertical="top" wrapText="1"/>
    </xf>
    <xf numFmtId="0" fontId="3" fillId="21" borderId="0" xfId="0" quotePrefix="1" applyFont="1" applyFill="1" applyAlignment="1">
      <alignment horizontal="left" vertical="top" wrapText="1"/>
    </xf>
    <xf numFmtId="0" fontId="3" fillId="21" borderId="0" xfId="0" applyFont="1" applyFill="1" applyAlignment="1">
      <alignment horizontal="left" vertical="top" wrapText="1"/>
    </xf>
    <xf numFmtId="0" fontId="26" fillId="0" borderId="0" xfId="1" applyFont="1" applyFill="1" applyAlignment="1">
      <alignment horizontal="center"/>
    </xf>
    <xf numFmtId="0" fontId="2" fillId="2" borderId="0" xfId="1" applyFont="1" applyFill="1" applyAlignment="1">
      <alignment horizontal="left" vertical="top" wrapText="1"/>
    </xf>
    <xf numFmtId="4" fontId="26" fillId="0" borderId="1" xfId="1" applyNumberFormat="1" applyFont="1" applyFill="1" applyBorder="1" applyAlignment="1" applyProtection="1">
      <alignment horizontal="center" vertical="center" wrapText="1"/>
    </xf>
    <xf numFmtId="4" fontId="26" fillId="0" borderId="2" xfId="1" applyNumberFormat="1" applyFont="1" applyFill="1" applyBorder="1" applyAlignment="1" applyProtection="1">
      <alignment horizontal="center" vertical="center" wrapText="1"/>
    </xf>
    <xf numFmtId="4" fontId="28" fillId="2" borderId="2" xfId="0" applyNumberFormat="1" applyFont="1" applyFill="1" applyBorder="1" applyProtection="1"/>
    <xf numFmtId="4" fontId="2" fillId="2" borderId="2" xfId="0" applyNumberFormat="1" applyFont="1" applyFill="1" applyBorder="1" applyProtection="1"/>
    <xf numFmtId="4" fontId="2" fillId="2" borderId="2" xfId="0" applyNumberFormat="1" applyFont="1" applyFill="1" applyBorder="1" applyAlignment="1" applyProtection="1">
      <alignment horizontal="right"/>
    </xf>
    <xf numFmtId="4" fontId="2" fillId="2" borderId="2" xfId="0" applyNumberFormat="1" applyFont="1" applyFill="1" applyBorder="1" applyAlignment="1" applyProtection="1">
      <alignment vertical="center"/>
    </xf>
    <xf numFmtId="4" fontId="26" fillId="2" borderId="2" xfId="0" applyNumberFormat="1" applyFont="1" applyFill="1" applyBorder="1" applyProtection="1"/>
    <xf numFmtId="4" fontId="2" fillId="2" borderId="2" xfId="0" applyNumberFormat="1" applyFont="1" applyFill="1" applyBorder="1" applyAlignment="1" applyProtection="1"/>
    <xf numFmtId="4" fontId="2" fillId="2" borderId="4" xfId="0" applyNumberFormat="1" applyFont="1" applyFill="1" applyBorder="1" applyAlignment="1" applyProtection="1">
      <alignment horizontal="right" vertical="center"/>
    </xf>
    <xf numFmtId="4" fontId="26" fillId="2" borderId="2" xfId="0" applyNumberFormat="1" applyFont="1" applyFill="1" applyBorder="1" applyAlignment="1" applyProtection="1">
      <alignment vertical="top"/>
    </xf>
    <xf numFmtId="43" fontId="2" fillId="2" borderId="2" xfId="93" applyFont="1" applyFill="1" applyBorder="1" applyAlignment="1" applyProtection="1">
      <alignment horizontal="right" wrapText="1"/>
    </xf>
    <xf numFmtId="43" fontId="2" fillId="2" borderId="2" xfId="93" applyFont="1" applyFill="1" applyBorder="1" applyAlignment="1" applyProtection="1">
      <alignment horizontal="right" vertical="center" wrapText="1"/>
    </xf>
    <xf numFmtId="4" fontId="2" fillId="22" borderId="2" xfId="0" applyNumberFormat="1" applyFont="1" applyFill="1" applyBorder="1" applyProtection="1"/>
    <xf numFmtId="4" fontId="26" fillId="22" borderId="2" xfId="0" applyNumberFormat="1" applyFont="1" applyFill="1" applyBorder="1" applyAlignment="1" applyProtection="1">
      <alignment horizontal="right" vertical="top" wrapText="1"/>
    </xf>
    <xf numFmtId="4" fontId="26" fillId="2" borderId="2" xfId="0" applyNumberFormat="1" applyFont="1" applyFill="1" applyBorder="1" applyAlignment="1" applyProtection="1">
      <alignment horizontal="right" vertical="top" wrapText="1"/>
    </xf>
    <xf numFmtId="4" fontId="26" fillId="22" borderId="4" xfId="0" applyNumberFormat="1" applyFont="1" applyFill="1" applyBorder="1" applyAlignment="1" applyProtection="1">
      <alignment horizontal="right" vertical="top" wrapText="1"/>
    </xf>
    <xf numFmtId="4" fontId="26" fillId="22" borderId="3" xfId="0" applyNumberFormat="1" applyFont="1" applyFill="1" applyBorder="1" applyAlignment="1" applyProtection="1">
      <alignment horizontal="right" vertical="top" wrapText="1"/>
    </xf>
    <xf numFmtId="4" fontId="26" fillId="2" borderId="3" xfId="0" applyNumberFormat="1" applyFont="1" applyFill="1" applyBorder="1" applyAlignment="1" applyProtection="1">
      <alignment horizontal="right" vertical="top" wrapText="1"/>
    </xf>
    <xf numFmtId="0" fontId="2" fillId="2" borderId="3" xfId="74" applyFont="1" applyFill="1" applyBorder="1" applyAlignment="1" applyProtection="1">
      <alignment horizontal="left" vertical="top" wrapText="1"/>
    </xf>
    <xf numFmtId="0" fontId="2" fillId="2" borderId="2" xfId="74" applyFont="1" applyFill="1" applyBorder="1" applyAlignment="1" applyProtection="1">
      <alignment horizontal="left" vertical="top" wrapText="1"/>
    </xf>
    <xf numFmtId="4" fontId="3" fillId="0" borderId="2" xfId="1" applyNumberFormat="1" applyFont="1" applyFill="1" applyBorder="1" applyAlignment="1" applyProtection="1">
      <alignment horizontal="right" vertical="top" wrapText="1"/>
    </xf>
    <xf numFmtId="4" fontId="2" fillId="2" borderId="2" xfId="0" applyNumberFormat="1" applyFont="1" applyFill="1" applyBorder="1" applyAlignment="1" applyProtection="1">
      <alignment vertical="top"/>
    </xf>
    <xf numFmtId="0" fontId="26" fillId="0" borderId="1" xfId="1" applyFont="1" applyFill="1" applyBorder="1" applyAlignment="1" applyProtection="1">
      <alignment horizontal="center" vertical="center" wrapText="1"/>
    </xf>
    <xf numFmtId="167" fontId="26" fillId="0" borderId="1" xfId="2" applyFont="1" applyFill="1" applyBorder="1" applyAlignment="1" applyProtection="1">
      <alignment horizontal="center" vertical="center" wrapText="1"/>
    </xf>
    <xf numFmtId="0" fontId="26" fillId="0" borderId="2" xfId="1" applyFont="1" applyFill="1" applyBorder="1" applyAlignment="1" applyProtection="1">
      <alignment horizontal="center" vertical="center" wrapText="1"/>
    </xf>
    <xf numFmtId="167" fontId="26" fillId="0" borderId="2" xfId="2" applyFont="1" applyFill="1" applyBorder="1" applyAlignment="1" applyProtection="1">
      <alignment horizontal="center" vertical="center" wrapText="1"/>
    </xf>
    <xf numFmtId="0" fontId="26" fillId="2" borderId="2" xfId="0" applyFont="1" applyFill="1" applyBorder="1" applyAlignment="1" applyProtection="1">
      <alignment wrapText="1"/>
    </xf>
    <xf numFmtId="0" fontId="28" fillId="2" borderId="2" xfId="0" applyFont="1" applyFill="1" applyBorder="1" applyProtection="1"/>
    <xf numFmtId="0" fontId="28" fillId="2" borderId="2" xfId="0" applyFont="1" applyFill="1" applyBorder="1" applyAlignment="1" applyProtection="1">
      <alignment horizontal="center" vertical="center"/>
    </xf>
    <xf numFmtId="0" fontId="28" fillId="2" borderId="2" xfId="0" applyFont="1" applyFill="1" applyBorder="1" applyAlignment="1" applyProtection="1">
      <alignment wrapText="1"/>
    </xf>
    <xf numFmtId="37" fontId="2" fillId="2" borderId="2" xfId="0" applyNumberFormat="1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Protection="1"/>
    <xf numFmtId="37" fontId="26" fillId="2" borderId="2" xfId="0" applyNumberFormat="1" applyFont="1" applyFill="1" applyBorder="1" applyAlignment="1" applyProtection="1">
      <alignment horizontal="right" vertical="center"/>
    </xf>
    <xf numFmtId="175" fontId="2" fillId="2" borderId="2" xfId="0" applyNumberFormat="1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left" wrapText="1"/>
    </xf>
    <xf numFmtId="175" fontId="2" fillId="2" borderId="2" xfId="0" applyNumberFormat="1" applyFont="1" applyFill="1" applyBorder="1" applyAlignment="1" applyProtection="1">
      <alignment horizontal="right" vertical="top"/>
    </xf>
    <xf numFmtId="175" fontId="26" fillId="2" borderId="2" xfId="0" applyNumberFormat="1" applyFont="1" applyFill="1" applyBorder="1" applyAlignment="1" applyProtection="1">
      <alignment horizontal="right" vertical="center"/>
    </xf>
    <xf numFmtId="37" fontId="26" fillId="2" borderId="2" xfId="0" applyNumberFormat="1" applyFont="1" applyFill="1" applyBorder="1" applyAlignment="1" applyProtection="1">
      <alignment horizontal="right" vertical="top"/>
    </xf>
    <xf numFmtId="0" fontId="26" fillId="2" borderId="2" xfId="0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horizontal="left" wrapText="1"/>
    </xf>
    <xf numFmtId="2" fontId="2" fillId="2" borderId="2" xfId="0" applyNumberFormat="1" applyFont="1" applyFill="1" applyBorder="1" applyAlignment="1" applyProtection="1">
      <alignment horizontal="right"/>
    </xf>
    <xf numFmtId="2" fontId="2" fillId="2" borderId="2" xfId="0" applyNumberFormat="1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/>
    </xf>
    <xf numFmtId="175" fontId="26" fillId="2" borderId="2" xfId="0" applyNumberFormat="1" applyFont="1" applyFill="1" applyBorder="1" applyAlignment="1" applyProtection="1">
      <alignment horizontal="right" vertical="top"/>
    </xf>
    <xf numFmtId="37" fontId="2" fillId="2" borderId="2" xfId="0" applyNumberFormat="1" applyFont="1" applyFill="1" applyBorder="1" applyAlignment="1" applyProtection="1">
      <alignment horizontal="right" vertical="top"/>
    </xf>
    <xf numFmtId="0" fontId="2" fillId="2" borderId="0" xfId="0" applyFont="1" applyFill="1" applyAlignment="1" applyProtection="1">
      <alignment wrapText="1"/>
    </xf>
    <xf numFmtId="37" fontId="2" fillId="2" borderId="4" xfId="0" applyNumberFormat="1" applyFont="1" applyFill="1" applyBorder="1" applyAlignment="1" applyProtection="1">
      <alignment horizontal="right" vertical="top"/>
    </xf>
    <xf numFmtId="0" fontId="2" fillId="2" borderId="4" xfId="0" applyFont="1" applyFill="1" applyBorder="1" applyAlignment="1" applyProtection="1">
      <alignment horizontal="left" wrapText="1"/>
    </xf>
    <xf numFmtId="2" fontId="2" fillId="2" borderId="4" xfId="0" applyNumberFormat="1" applyFont="1" applyFill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vertical="top" wrapText="1"/>
    </xf>
    <xf numFmtId="0" fontId="2" fillId="2" borderId="2" xfId="94" applyFont="1" applyFill="1" applyBorder="1" applyAlignment="1" applyProtection="1">
      <alignment horizontal="left" vertical="center" wrapText="1"/>
    </xf>
    <xf numFmtId="49" fontId="26" fillId="2" borderId="2" xfId="77" applyNumberFormat="1" applyFont="1" applyFill="1" applyBorder="1" applyAlignment="1" applyProtection="1">
      <alignment vertical="top" wrapText="1"/>
    </xf>
    <xf numFmtId="4" fontId="2" fillId="2" borderId="2" xfId="0" applyNumberFormat="1" applyFont="1" applyFill="1" applyBorder="1" applyAlignment="1" applyProtection="1">
      <alignment horizontal="center"/>
    </xf>
    <xf numFmtId="4" fontId="2" fillId="2" borderId="2" xfId="0" applyNumberFormat="1" applyFont="1" applyFill="1" applyBorder="1" applyAlignment="1" applyProtection="1">
      <alignment horizontal="center" vertical="center"/>
    </xf>
    <xf numFmtId="4" fontId="2" fillId="2" borderId="2" xfId="0" applyNumberFormat="1" applyFont="1" applyFill="1" applyBorder="1" applyAlignment="1" applyProtection="1">
      <alignment horizontal="center" vertical="top"/>
    </xf>
    <xf numFmtId="0" fontId="2" fillId="2" borderId="2" xfId="0" applyNumberFormat="1" applyFont="1" applyFill="1" applyBorder="1" applyAlignment="1" applyProtection="1">
      <alignment vertical="top" wrapText="1"/>
    </xf>
    <xf numFmtId="0" fontId="26" fillId="2" borderId="2" xfId="61" applyFont="1" applyFill="1" applyBorder="1" applyAlignment="1" applyProtection="1">
      <alignment horizontal="left" vertical="top" wrapText="1"/>
    </xf>
    <xf numFmtId="43" fontId="2" fillId="2" borderId="2" xfId="93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 vertical="top" wrapText="1"/>
    </xf>
    <xf numFmtId="43" fontId="2" fillId="2" borderId="2" xfId="93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2" borderId="2" xfId="0" applyFont="1" applyFill="1" applyBorder="1" applyAlignment="1" applyProtection="1">
      <alignment horizontal="center" vertical="center"/>
    </xf>
    <xf numFmtId="0" fontId="26" fillId="22" borderId="2" xfId="0" applyFont="1" applyFill="1" applyBorder="1" applyAlignment="1" applyProtection="1">
      <alignment horizontal="center" wrapText="1"/>
    </xf>
    <xf numFmtId="0" fontId="2" fillId="22" borderId="2" xfId="0" applyFont="1" applyFill="1" applyBorder="1" applyProtection="1"/>
    <xf numFmtId="37" fontId="26" fillId="2" borderId="2" xfId="0" applyNumberFormat="1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wrapText="1"/>
    </xf>
    <xf numFmtId="0" fontId="29" fillId="2" borderId="2" xfId="0" applyFont="1" applyFill="1" applyBorder="1" applyAlignment="1" applyProtection="1">
      <alignment horizontal="center" vertical="center"/>
    </xf>
    <xf numFmtId="174" fontId="2" fillId="22" borderId="2" xfId="75" applyNumberFormat="1" applyFont="1" applyFill="1" applyBorder="1" applyAlignment="1" applyProtection="1">
      <alignment horizontal="right" vertical="top"/>
    </xf>
    <xf numFmtId="0" fontId="26" fillId="22" borderId="2" xfId="72" applyFont="1" applyFill="1" applyBorder="1" applyAlignment="1" applyProtection="1">
      <alignment horizontal="center"/>
    </xf>
    <xf numFmtId="4" fontId="2" fillId="22" borderId="2" xfId="0" applyNumberFormat="1" applyFont="1" applyFill="1" applyBorder="1" applyAlignment="1" applyProtection="1">
      <alignment horizontal="right" vertical="top" wrapText="1"/>
    </xf>
    <xf numFmtId="4" fontId="2" fillId="22" borderId="2" xfId="0" applyNumberFormat="1" applyFont="1" applyFill="1" applyBorder="1" applyAlignment="1" applyProtection="1">
      <alignment horizontal="center" vertical="center"/>
    </xf>
    <xf numFmtId="174" fontId="2" fillId="2" borderId="2" xfId="75" applyNumberFormat="1" applyFont="1" applyFill="1" applyBorder="1" applyAlignment="1" applyProtection="1">
      <alignment horizontal="right" vertical="top"/>
    </xf>
    <xf numFmtId="0" fontId="26" fillId="2" borderId="2" xfId="72" applyFont="1" applyFill="1" applyBorder="1" applyAlignment="1" applyProtection="1">
      <alignment horizontal="center"/>
    </xf>
    <xf numFmtId="4" fontId="2" fillId="2" borderId="2" xfId="0" applyNumberFormat="1" applyFont="1" applyFill="1" applyBorder="1" applyAlignment="1" applyProtection="1">
      <alignment horizontal="right" vertical="top" wrapText="1"/>
    </xf>
    <xf numFmtId="174" fontId="2" fillId="22" borderId="4" xfId="75" applyNumberFormat="1" applyFont="1" applyFill="1" applyBorder="1" applyAlignment="1" applyProtection="1">
      <alignment horizontal="right" vertical="top"/>
    </xf>
    <xf numFmtId="0" fontId="26" fillId="22" borderId="4" xfId="72" applyFont="1" applyFill="1" applyBorder="1" applyAlignment="1" applyProtection="1">
      <alignment horizontal="center"/>
    </xf>
    <xf numFmtId="4" fontId="2" fillId="22" borderId="4" xfId="0" applyNumberFormat="1" applyFont="1" applyFill="1" applyBorder="1" applyAlignment="1" applyProtection="1">
      <alignment horizontal="right" vertical="top" wrapText="1"/>
    </xf>
    <xf numFmtId="4" fontId="2" fillId="22" borderId="4" xfId="0" applyNumberFormat="1" applyFont="1" applyFill="1" applyBorder="1" applyAlignment="1" applyProtection="1">
      <alignment horizontal="center" vertical="center"/>
    </xf>
    <xf numFmtId="174" fontId="2" fillId="2" borderId="6" xfId="75" applyNumberFormat="1" applyFont="1" applyFill="1" applyBorder="1" applyAlignment="1" applyProtection="1">
      <alignment horizontal="right" vertical="top"/>
    </xf>
    <xf numFmtId="0" fontId="2" fillId="2" borderId="6" xfId="0" applyFont="1" applyFill="1" applyBorder="1" applyAlignment="1" applyProtection="1">
      <alignment vertical="center"/>
    </xf>
    <xf numFmtId="10" fontId="2" fillId="2" borderId="2" xfId="73" applyNumberFormat="1" applyFont="1" applyFill="1" applyBorder="1" applyAlignment="1" applyProtection="1">
      <alignment horizontal="right"/>
    </xf>
    <xf numFmtId="0" fontId="2" fillId="2" borderId="2" xfId="74" applyFont="1" applyFill="1" applyBorder="1" applyAlignment="1" applyProtection="1">
      <alignment horizontal="right" vertical="top" wrapText="1"/>
    </xf>
    <xf numFmtId="10" fontId="2" fillId="2" borderId="6" xfId="73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right" wrapText="1"/>
    </xf>
    <xf numFmtId="10" fontId="2" fillId="0" borderId="2" xfId="0" applyNumberFormat="1" applyFont="1" applyFill="1" applyBorder="1" applyProtection="1"/>
    <xf numFmtId="0" fontId="2" fillId="2" borderId="0" xfId="74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right"/>
    </xf>
    <xf numFmtId="173" fontId="2" fillId="0" borderId="2" xfId="0" applyNumberFormat="1" applyFont="1" applyFill="1" applyBorder="1" applyProtection="1"/>
    <xf numFmtId="0" fontId="3" fillId="0" borderId="2" xfId="1" applyFont="1" applyFill="1" applyBorder="1" applyAlignment="1" applyProtection="1">
      <alignment vertical="top" wrapText="1"/>
    </xf>
    <xf numFmtId="39" fontId="2" fillId="2" borderId="2" xfId="92" applyFont="1" applyFill="1" applyBorder="1" applyAlignment="1" applyProtection="1">
      <alignment horizontal="right" vertical="top" wrapText="1"/>
    </xf>
    <xf numFmtId="10" fontId="2" fillId="2" borderId="2" xfId="90" applyNumberFormat="1" applyFont="1" applyFill="1" applyBorder="1" applyAlignment="1" applyProtection="1">
      <alignment vertical="top"/>
    </xf>
    <xf numFmtId="0" fontId="3" fillId="0" borderId="2" xfId="1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right" wrapText="1"/>
    </xf>
    <xf numFmtId="10" fontId="2" fillId="2" borderId="2" xfId="90" applyNumberFormat="1" applyFont="1" applyFill="1" applyBorder="1" applyAlignment="1" applyProtection="1">
      <alignment vertical="center"/>
    </xf>
    <xf numFmtId="10" fontId="2" fillId="2" borderId="6" xfId="73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center" vertical="top"/>
    </xf>
  </cellXfs>
  <cellStyles count="105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3 2" xfId="100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93" builtinId="3"/>
    <cellStyle name="Millares 10 2" xfId="96"/>
    <cellStyle name="Millares 11" xfId="78"/>
    <cellStyle name="Millares 16" xfId="49"/>
    <cellStyle name="Millares 19" xfId="99"/>
    <cellStyle name="Millares 2" xfId="50"/>
    <cellStyle name="Millares 2 2" xfId="51"/>
    <cellStyle name="Millares 2 2 2" xfId="89"/>
    <cellStyle name="Millares 3" xfId="52"/>
    <cellStyle name="Millares 3 2" xfId="87"/>
    <cellStyle name="Millares 3 3" xfId="80"/>
    <cellStyle name="Millares 3 3 2" xfId="102"/>
    <cellStyle name="Millares 3 3 2 3" xfId="97"/>
    <cellStyle name="Millares 3_111-12 ac neyba zona alta" xfId="2"/>
    <cellStyle name="Millares 4" xfId="53"/>
    <cellStyle name="Millares 4 2" xfId="85"/>
    <cellStyle name="Millares 5 3" xfId="76"/>
    <cellStyle name="Millares 8" xfId="86"/>
    <cellStyle name="Millares 8 2" xfId="103"/>
    <cellStyle name="Millares 9" xfId="84"/>
    <cellStyle name="Millares 9 4" xfId="104"/>
    <cellStyle name="Millares_NUEVO FORMATO DE PRESUPUESTOS" xfId="70"/>
    <cellStyle name="Moneda 2" xfId="88"/>
    <cellStyle name="Moneda 3" xfId="98"/>
    <cellStyle name="No-definido" xfId="54"/>
    <cellStyle name="Normal" xfId="0" builtinId="0"/>
    <cellStyle name="Normal - Style1" xfId="55"/>
    <cellStyle name="Normal 10" xfId="79"/>
    <cellStyle name="Normal 10 2" xfId="91"/>
    <cellStyle name="Normal 13 2" xfId="81"/>
    <cellStyle name="Normal 19" xfId="1"/>
    <cellStyle name="Normal 2" xfId="56"/>
    <cellStyle name="Normal 2 2" xfId="57"/>
    <cellStyle name="Normal 2 2 2" xfId="95"/>
    <cellStyle name="Normal 2 3" xfId="71"/>
    <cellStyle name="Normal 2_07-09 presupu..." xfId="58"/>
    <cellStyle name="Normal 3" xfId="59"/>
    <cellStyle name="Normal 31_correccion de averia ac.hatillo prov.hato mayor oct.2011 2" xfId="82"/>
    <cellStyle name="Normal 4" xfId="60"/>
    <cellStyle name="Normal 42" xfId="94"/>
    <cellStyle name="Normal 5" xfId="61"/>
    <cellStyle name="Normal 5 2 2" xfId="69"/>
    <cellStyle name="Normal 6" xfId="74"/>
    <cellStyle name="Normal 7" xfId="83"/>
    <cellStyle name="Normal 9 4" xfId="101"/>
    <cellStyle name="Normal_55-09 Equipamiento Pozos Ac. Rural El Llano" xfId="75"/>
    <cellStyle name="Normal_Hoja1" xfId="77"/>
    <cellStyle name="Normal_PRES 059-09 REHABIL. PLANTA DE TRATAMIENTO DE 80 LPS RAPIDA, AC. HATO DEL YAQUE" xfId="72"/>
    <cellStyle name="Normal_Presupuesto" xfId="92"/>
    <cellStyle name="Note" xfId="62"/>
    <cellStyle name="Output" xfId="63"/>
    <cellStyle name="Percent 2" xfId="64"/>
    <cellStyle name="Porcentaje" xfId="90" builtinId="5"/>
    <cellStyle name="Porcentual 2" xfId="65"/>
    <cellStyle name="Porcentual 2 2" xfId="73"/>
    <cellStyle name="Porcentual 5" xfId="66"/>
    <cellStyle name="Title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105"/>
  <sheetViews>
    <sheetView showGridLines="0" showZeros="0" tabSelected="1" view="pageBreakPreview" zoomScale="110" zoomScaleNormal="100" zoomScaleSheetLayoutView="110" workbookViewId="0">
      <selection activeCell="B12" sqref="B12"/>
    </sheetView>
  </sheetViews>
  <sheetFormatPr baseColWidth="10" defaultRowHeight="12.75" x14ac:dyDescent="0.25"/>
  <cols>
    <col min="1" max="1" width="7.7109375" style="3" customWidth="1"/>
    <col min="2" max="2" width="48.5703125" style="3" customWidth="1"/>
    <col min="3" max="3" width="10.85546875" style="4" customWidth="1"/>
    <col min="4" max="4" width="5.42578125" style="5" customWidth="1"/>
    <col min="5" max="5" width="13.42578125" style="6" customWidth="1"/>
    <col min="6" max="6" width="15.7109375" style="6" customWidth="1"/>
    <col min="7" max="7" width="17.7109375" style="6" customWidth="1"/>
    <col min="8" max="8" width="16.7109375" style="3" customWidth="1"/>
    <col min="9" max="9" width="11.5703125" style="3" bestFit="1" customWidth="1"/>
    <col min="10" max="10" width="11.42578125" style="3"/>
    <col min="11" max="11" width="12.85546875" style="3" bestFit="1" customWidth="1"/>
    <col min="12" max="257" width="11.42578125" style="3"/>
    <col min="258" max="258" width="7.7109375" style="3" customWidth="1"/>
    <col min="259" max="259" width="48.7109375" style="3" customWidth="1"/>
    <col min="260" max="260" width="10.85546875" style="3" customWidth="1"/>
    <col min="261" max="261" width="6.85546875" style="3" customWidth="1"/>
    <col min="262" max="262" width="13.42578125" style="3" customWidth="1"/>
    <col min="263" max="263" width="15.42578125" style="3" customWidth="1"/>
    <col min="264" max="264" width="16.7109375" style="3" customWidth="1"/>
    <col min="265" max="265" width="11.5703125" style="3" bestFit="1" customWidth="1"/>
    <col min="266" max="513" width="11.42578125" style="3"/>
    <col min="514" max="514" width="7.7109375" style="3" customWidth="1"/>
    <col min="515" max="515" width="48.7109375" style="3" customWidth="1"/>
    <col min="516" max="516" width="10.85546875" style="3" customWidth="1"/>
    <col min="517" max="517" width="6.85546875" style="3" customWidth="1"/>
    <col min="518" max="518" width="13.42578125" style="3" customWidth="1"/>
    <col min="519" max="519" width="15.42578125" style="3" customWidth="1"/>
    <col min="520" max="520" width="16.7109375" style="3" customWidth="1"/>
    <col min="521" max="521" width="11.5703125" style="3" bestFit="1" customWidth="1"/>
    <col min="522" max="769" width="11.42578125" style="3"/>
    <col min="770" max="770" width="7.7109375" style="3" customWidth="1"/>
    <col min="771" max="771" width="48.7109375" style="3" customWidth="1"/>
    <col min="772" max="772" width="10.85546875" style="3" customWidth="1"/>
    <col min="773" max="773" width="6.85546875" style="3" customWidth="1"/>
    <col min="774" max="774" width="13.42578125" style="3" customWidth="1"/>
    <col min="775" max="775" width="15.42578125" style="3" customWidth="1"/>
    <col min="776" max="776" width="16.7109375" style="3" customWidth="1"/>
    <col min="777" max="777" width="11.5703125" style="3" bestFit="1" customWidth="1"/>
    <col min="778" max="1025" width="11.42578125" style="3"/>
    <col min="1026" max="1026" width="7.7109375" style="3" customWidth="1"/>
    <col min="1027" max="1027" width="48.7109375" style="3" customWidth="1"/>
    <col min="1028" max="1028" width="10.85546875" style="3" customWidth="1"/>
    <col min="1029" max="1029" width="6.85546875" style="3" customWidth="1"/>
    <col min="1030" max="1030" width="13.42578125" style="3" customWidth="1"/>
    <col min="1031" max="1031" width="15.42578125" style="3" customWidth="1"/>
    <col min="1032" max="1032" width="16.7109375" style="3" customWidth="1"/>
    <col min="1033" max="1033" width="11.5703125" style="3" bestFit="1" customWidth="1"/>
    <col min="1034" max="1281" width="11.42578125" style="3"/>
    <col min="1282" max="1282" width="7.7109375" style="3" customWidth="1"/>
    <col min="1283" max="1283" width="48.7109375" style="3" customWidth="1"/>
    <col min="1284" max="1284" width="10.85546875" style="3" customWidth="1"/>
    <col min="1285" max="1285" width="6.85546875" style="3" customWidth="1"/>
    <col min="1286" max="1286" width="13.42578125" style="3" customWidth="1"/>
    <col min="1287" max="1287" width="15.42578125" style="3" customWidth="1"/>
    <col min="1288" max="1288" width="16.7109375" style="3" customWidth="1"/>
    <col min="1289" max="1289" width="11.5703125" style="3" bestFit="1" customWidth="1"/>
    <col min="1290" max="1537" width="11.42578125" style="3"/>
    <col min="1538" max="1538" width="7.7109375" style="3" customWidth="1"/>
    <col min="1539" max="1539" width="48.7109375" style="3" customWidth="1"/>
    <col min="1540" max="1540" width="10.85546875" style="3" customWidth="1"/>
    <col min="1541" max="1541" width="6.85546875" style="3" customWidth="1"/>
    <col min="1542" max="1542" width="13.42578125" style="3" customWidth="1"/>
    <col min="1543" max="1543" width="15.42578125" style="3" customWidth="1"/>
    <col min="1544" max="1544" width="16.7109375" style="3" customWidth="1"/>
    <col min="1545" max="1545" width="11.5703125" style="3" bestFit="1" customWidth="1"/>
    <col min="1546" max="1793" width="11.42578125" style="3"/>
    <col min="1794" max="1794" width="7.7109375" style="3" customWidth="1"/>
    <col min="1795" max="1795" width="48.7109375" style="3" customWidth="1"/>
    <col min="1796" max="1796" width="10.85546875" style="3" customWidth="1"/>
    <col min="1797" max="1797" width="6.85546875" style="3" customWidth="1"/>
    <col min="1798" max="1798" width="13.42578125" style="3" customWidth="1"/>
    <col min="1799" max="1799" width="15.42578125" style="3" customWidth="1"/>
    <col min="1800" max="1800" width="16.7109375" style="3" customWidth="1"/>
    <col min="1801" max="1801" width="11.5703125" style="3" bestFit="1" customWidth="1"/>
    <col min="1802" max="2049" width="11.42578125" style="3"/>
    <col min="2050" max="2050" width="7.7109375" style="3" customWidth="1"/>
    <col min="2051" max="2051" width="48.7109375" style="3" customWidth="1"/>
    <col min="2052" max="2052" width="10.85546875" style="3" customWidth="1"/>
    <col min="2053" max="2053" width="6.85546875" style="3" customWidth="1"/>
    <col min="2054" max="2054" width="13.42578125" style="3" customWidth="1"/>
    <col min="2055" max="2055" width="15.42578125" style="3" customWidth="1"/>
    <col min="2056" max="2056" width="16.7109375" style="3" customWidth="1"/>
    <col min="2057" max="2057" width="11.5703125" style="3" bestFit="1" customWidth="1"/>
    <col min="2058" max="2305" width="11.42578125" style="3"/>
    <col min="2306" max="2306" width="7.7109375" style="3" customWidth="1"/>
    <col min="2307" max="2307" width="48.7109375" style="3" customWidth="1"/>
    <col min="2308" max="2308" width="10.85546875" style="3" customWidth="1"/>
    <col min="2309" max="2309" width="6.85546875" style="3" customWidth="1"/>
    <col min="2310" max="2310" width="13.42578125" style="3" customWidth="1"/>
    <col min="2311" max="2311" width="15.42578125" style="3" customWidth="1"/>
    <col min="2312" max="2312" width="16.7109375" style="3" customWidth="1"/>
    <col min="2313" max="2313" width="11.5703125" style="3" bestFit="1" customWidth="1"/>
    <col min="2314" max="2561" width="11.42578125" style="3"/>
    <col min="2562" max="2562" width="7.7109375" style="3" customWidth="1"/>
    <col min="2563" max="2563" width="48.7109375" style="3" customWidth="1"/>
    <col min="2564" max="2564" width="10.85546875" style="3" customWidth="1"/>
    <col min="2565" max="2565" width="6.85546875" style="3" customWidth="1"/>
    <col min="2566" max="2566" width="13.42578125" style="3" customWidth="1"/>
    <col min="2567" max="2567" width="15.42578125" style="3" customWidth="1"/>
    <col min="2568" max="2568" width="16.7109375" style="3" customWidth="1"/>
    <col min="2569" max="2569" width="11.5703125" style="3" bestFit="1" customWidth="1"/>
    <col min="2570" max="2817" width="11.42578125" style="3"/>
    <col min="2818" max="2818" width="7.7109375" style="3" customWidth="1"/>
    <col min="2819" max="2819" width="48.7109375" style="3" customWidth="1"/>
    <col min="2820" max="2820" width="10.85546875" style="3" customWidth="1"/>
    <col min="2821" max="2821" width="6.85546875" style="3" customWidth="1"/>
    <col min="2822" max="2822" width="13.42578125" style="3" customWidth="1"/>
    <col min="2823" max="2823" width="15.42578125" style="3" customWidth="1"/>
    <col min="2824" max="2824" width="16.7109375" style="3" customWidth="1"/>
    <col min="2825" max="2825" width="11.5703125" style="3" bestFit="1" customWidth="1"/>
    <col min="2826" max="3073" width="11.42578125" style="3"/>
    <col min="3074" max="3074" width="7.7109375" style="3" customWidth="1"/>
    <col min="3075" max="3075" width="48.7109375" style="3" customWidth="1"/>
    <col min="3076" max="3076" width="10.85546875" style="3" customWidth="1"/>
    <col min="3077" max="3077" width="6.85546875" style="3" customWidth="1"/>
    <col min="3078" max="3078" width="13.42578125" style="3" customWidth="1"/>
    <col min="3079" max="3079" width="15.42578125" style="3" customWidth="1"/>
    <col min="3080" max="3080" width="16.7109375" style="3" customWidth="1"/>
    <col min="3081" max="3081" width="11.5703125" style="3" bestFit="1" customWidth="1"/>
    <col min="3082" max="3329" width="11.42578125" style="3"/>
    <col min="3330" max="3330" width="7.7109375" style="3" customWidth="1"/>
    <col min="3331" max="3331" width="48.7109375" style="3" customWidth="1"/>
    <col min="3332" max="3332" width="10.85546875" style="3" customWidth="1"/>
    <col min="3333" max="3333" width="6.85546875" style="3" customWidth="1"/>
    <col min="3334" max="3334" width="13.42578125" style="3" customWidth="1"/>
    <col min="3335" max="3335" width="15.42578125" style="3" customWidth="1"/>
    <col min="3336" max="3336" width="16.7109375" style="3" customWidth="1"/>
    <col min="3337" max="3337" width="11.5703125" style="3" bestFit="1" customWidth="1"/>
    <col min="3338" max="3585" width="11.42578125" style="3"/>
    <col min="3586" max="3586" width="7.7109375" style="3" customWidth="1"/>
    <col min="3587" max="3587" width="48.7109375" style="3" customWidth="1"/>
    <col min="3588" max="3588" width="10.85546875" style="3" customWidth="1"/>
    <col min="3589" max="3589" width="6.85546875" style="3" customWidth="1"/>
    <col min="3590" max="3590" width="13.42578125" style="3" customWidth="1"/>
    <col min="3591" max="3591" width="15.42578125" style="3" customWidth="1"/>
    <col min="3592" max="3592" width="16.7109375" style="3" customWidth="1"/>
    <col min="3593" max="3593" width="11.5703125" style="3" bestFit="1" customWidth="1"/>
    <col min="3594" max="3841" width="11.42578125" style="3"/>
    <col min="3842" max="3842" width="7.7109375" style="3" customWidth="1"/>
    <col min="3843" max="3843" width="48.7109375" style="3" customWidth="1"/>
    <col min="3844" max="3844" width="10.85546875" style="3" customWidth="1"/>
    <col min="3845" max="3845" width="6.85546875" style="3" customWidth="1"/>
    <col min="3846" max="3846" width="13.42578125" style="3" customWidth="1"/>
    <col min="3847" max="3847" width="15.42578125" style="3" customWidth="1"/>
    <col min="3848" max="3848" width="16.7109375" style="3" customWidth="1"/>
    <col min="3849" max="3849" width="11.5703125" style="3" bestFit="1" customWidth="1"/>
    <col min="3850" max="4097" width="11.42578125" style="3"/>
    <col min="4098" max="4098" width="7.7109375" style="3" customWidth="1"/>
    <col min="4099" max="4099" width="48.7109375" style="3" customWidth="1"/>
    <col min="4100" max="4100" width="10.85546875" style="3" customWidth="1"/>
    <col min="4101" max="4101" width="6.85546875" style="3" customWidth="1"/>
    <col min="4102" max="4102" width="13.42578125" style="3" customWidth="1"/>
    <col min="4103" max="4103" width="15.42578125" style="3" customWidth="1"/>
    <col min="4104" max="4104" width="16.7109375" style="3" customWidth="1"/>
    <col min="4105" max="4105" width="11.5703125" style="3" bestFit="1" customWidth="1"/>
    <col min="4106" max="4353" width="11.42578125" style="3"/>
    <col min="4354" max="4354" width="7.7109375" style="3" customWidth="1"/>
    <col min="4355" max="4355" width="48.7109375" style="3" customWidth="1"/>
    <col min="4356" max="4356" width="10.85546875" style="3" customWidth="1"/>
    <col min="4357" max="4357" width="6.85546875" style="3" customWidth="1"/>
    <col min="4358" max="4358" width="13.42578125" style="3" customWidth="1"/>
    <col min="4359" max="4359" width="15.42578125" style="3" customWidth="1"/>
    <col min="4360" max="4360" width="16.7109375" style="3" customWidth="1"/>
    <col min="4361" max="4361" width="11.5703125" style="3" bestFit="1" customWidth="1"/>
    <col min="4362" max="4609" width="11.42578125" style="3"/>
    <col min="4610" max="4610" width="7.7109375" style="3" customWidth="1"/>
    <col min="4611" max="4611" width="48.7109375" style="3" customWidth="1"/>
    <col min="4612" max="4612" width="10.85546875" style="3" customWidth="1"/>
    <col min="4613" max="4613" width="6.85546875" style="3" customWidth="1"/>
    <col min="4614" max="4614" width="13.42578125" style="3" customWidth="1"/>
    <col min="4615" max="4615" width="15.42578125" style="3" customWidth="1"/>
    <col min="4616" max="4616" width="16.7109375" style="3" customWidth="1"/>
    <col min="4617" max="4617" width="11.5703125" style="3" bestFit="1" customWidth="1"/>
    <col min="4618" max="4865" width="11.42578125" style="3"/>
    <col min="4866" max="4866" width="7.7109375" style="3" customWidth="1"/>
    <col min="4867" max="4867" width="48.7109375" style="3" customWidth="1"/>
    <col min="4868" max="4868" width="10.85546875" style="3" customWidth="1"/>
    <col min="4869" max="4869" width="6.85546875" style="3" customWidth="1"/>
    <col min="4870" max="4870" width="13.42578125" style="3" customWidth="1"/>
    <col min="4871" max="4871" width="15.42578125" style="3" customWidth="1"/>
    <col min="4872" max="4872" width="16.7109375" style="3" customWidth="1"/>
    <col min="4873" max="4873" width="11.5703125" style="3" bestFit="1" customWidth="1"/>
    <col min="4874" max="5121" width="11.42578125" style="3"/>
    <col min="5122" max="5122" width="7.7109375" style="3" customWidth="1"/>
    <col min="5123" max="5123" width="48.7109375" style="3" customWidth="1"/>
    <col min="5124" max="5124" width="10.85546875" style="3" customWidth="1"/>
    <col min="5125" max="5125" width="6.85546875" style="3" customWidth="1"/>
    <col min="5126" max="5126" width="13.42578125" style="3" customWidth="1"/>
    <col min="5127" max="5127" width="15.42578125" style="3" customWidth="1"/>
    <col min="5128" max="5128" width="16.7109375" style="3" customWidth="1"/>
    <col min="5129" max="5129" width="11.5703125" style="3" bestFit="1" customWidth="1"/>
    <col min="5130" max="5377" width="11.42578125" style="3"/>
    <col min="5378" max="5378" width="7.7109375" style="3" customWidth="1"/>
    <col min="5379" max="5379" width="48.7109375" style="3" customWidth="1"/>
    <col min="5380" max="5380" width="10.85546875" style="3" customWidth="1"/>
    <col min="5381" max="5381" width="6.85546875" style="3" customWidth="1"/>
    <col min="5382" max="5382" width="13.42578125" style="3" customWidth="1"/>
    <col min="5383" max="5383" width="15.42578125" style="3" customWidth="1"/>
    <col min="5384" max="5384" width="16.7109375" style="3" customWidth="1"/>
    <col min="5385" max="5385" width="11.5703125" style="3" bestFit="1" customWidth="1"/>
    <col min="5386" max="5633" width="11.42578125" style="3"/>
    <col min="5634" max="5634" width="7.7109375" style="3" customWidth="1"/>
    <col min="5635" max="5635" width="48.7109375" style="3" customWidth="1"/>
    <col min="5636" max="5636" width="10.85546875" style="3" customWidth="1"/>
    <col min="5637" max="5637" width="6.85546875" style="3" customWidth="1"/>
    <col min="5638" max="5638" width="13.42578125" style="3" customWidth="1"/>
    <col min="5639" max="5639" width="15.42578125" style="3" customWidth="1"/>
    <col min="5640" max="5640" width="16.7109375" style="3" customWidth="1"/>
    <col min="5641" max="5641" width="11.5703125" style="3" bestFit="1" customWidth="1"/>
    <col min="5642" max="5889" width="11.42578125" style="3"/>
    <col min="5890" max="5890" width="7.7109375" style="3" customWidth="1"/>
    <col min="5891" max="5891" width="48.7109375" style="3" customWidth="1"/>
    <col min="5892" max="5892" width="10.85546875" style="3" customWidth="1"/>
    <col min="5893" max="5893" width="6.85546875" style="3" customWidth="1"/>
    <col min="5894" max="5894" width="13.42578125" style="3" customWidth="1"/>
    <col min="5895" max="5895" width="15.42578125" style="3" customWidth="1"/>
    <col min="5896" max="5896" width="16.7109375" style="3" customWidth="1"/>
    <col min="5897" max="5897" width="11.5703125" style="3" bestFit="1" customWidth="1"/>
    <col min="5898" max="6145" width="11.42578125" style="3"/>
    <col min="6146" max="6146" width="7.7109375" style="3" customWidth="1"/>
    <col min="6147" max="6147" width="48.7109375" style="3" customWidth="1"/>
    <col min="6148" max="6148" width="10.85546875" style="3" customWidth="1"/>
    <col min="6149" max="6149" width="6.85546875" style="3" customWidth="1"/>
    <col min="6150" max="6150" width="13.42578125" style="3" customWidth="1"/>
    <col min="6151" max="6151" width="15.42578125" style="3" customWidth="1"/>
    <col min="6152" max="6152" width="16.7109375" style="3" customWidth="1"/>
    <col min="6153" max="6153" width="11.5703125" style="3" bestFit="1" customWidth="1"/>
    <col min="6154" max="6401" width="11.42578125" style="3"/>
    <col min="6402" max="6402" width="7.7109375" style="3" customWidth="1"/>
    <col min="6403" max="6403" width="48.7109375" style="3" customWidth="1"/>
    <col min="6404" max="6404" width="10.85546875" style="3" customWidth="1"/>
    <col min="6405" max="6405" width="6.85546875" style="3" customWidth="1"/>
    <col min="6406" max="6406" width="13.42578125" style="3" customWidth="1"/>
    <col min="6407" max="6407" width="15.42578125" style="3" customWidth="1"/>
    <col min="6408" max="6408" width="16.7109375" style="3" customWidth="1"/>
    <col min="6409" max="6409" width="11.5703125" style="3" bestFit="1" customWidth="1"/>
    <col min="6410" max="6657" width="11.42578125" style="3"/>
    <col min="6658" max="6658" width="7.7109375" style="3" customWidth="1"/>
    <col min="6659" max="6659" width="48.7109375" style="3" customWidth="1"/>
    <col min="6660" max="6660" width="10.85546875" style="3" customWidth="1"/>
    <col min="6661" max="6661" width="6.85546875" style="3" customWidth="1"/>
    <col min="6662" max="6662" width="13.42578125" style="3" customWidth="1"/>
    <col min="6663" max="6663" width="15.42578125" style="3" customWidth="1"/>
    <col min="6664" max="6664" width="16.7109375" style="3" customWidth="1"/>
    <col min="6665" max="6665" width="11.5703125" style="3" bestFit="1" customWidth="1"/>
    <col min="6666" max="6913" width="11.42578125" style="3"/>
    <col min="6914" max="6914" width="7.7109375" style="3" customWidth="1"/>
    <col min="6915" max="6915" width="48.7109375" style="3" customWidth="1"/>
    <col min="6916" max="6916" width="10.85546875" style="3" customWidth="1"/>
    <col min="6917" max="6917" width="6.85546875" style="3" customWidth="1"/>
    <col min="6918" max="6918" width="13.42578125" style="3" customWidth="1"/>
    <col min="6919" max="6919" width="15.42578125" style="3" customWidth="1"/>
    <col min="6920" max="6920" width="16.7109375" style="3" customWidth="1"/>
    <col min="6921" max="6921" width="11.5703125" style="3" bestFit="1" customWidth="1"/>
    <col min="6922" max="7169" width="11.42578125" style="3"/>
    <col min="7170" max="7170" width="7.7109375" style="3" customWidth="1"/>
    <col min="7171" max="7171" width="48.7109375" style="3" customWidth="1"/>
    <col min="7172" max="7172" width="10.85546875" style="3" customWidth="1"/>
    <col min="7173" max="7173" width="6.85546875" style="3" customWidth="1"/>
    <col min="7174" max="7174" width="13.42578125" style="3" customWidth="1"/>
    <col min="7175" max="7175" width="15.42578125" style="3" customWidth="1"/>
    <col min="7176" max="7176" width="16.7109375" style="3" customWidth="1"/>
    <col min="7177" max="7177" width="11.5703125" style="3" bestFit="1" customWidth="1"/>
    <col min="7178" max="7425" width="11.42578125" style="3"/>
    <col min="7426" max="7426" width="7.7109375" style="3" customWidth="1"/>
    <col min="7427" max="7427" width="48.7109375" style="3" customWidth="1"/>
    <col min="7428" max="7428" width="10.85546875" style="3" customWidth="1"/>
    <col min="7429" max="7429" width="6.85546875" style="3" customWidth="1"/>
    <col min="7430" max="7430" width="13.42578125" style="3" customWidth="1"/>
    <col min="7431" max="7431" width="15.42578125" style="3" customWidth="1"/>
    <col min="7432" max="7432" width="16.7109375" style="3" customWidth="1"/>
    <col min="7433" max="7433" width="11.5703125" style="3" bestFit="1" customWidth="1"/>
    <col min="7434" max="7681" width="11.42578125" style="3"/>
    <col min="7682" max="7682" width="7.7109375" style="3" customWidth="1"/>
    <col min="7683" max="7683" width="48.7109375" style="3" customWidth="1"/>
    <col min="7684" max="7684" width="10.85546875" style="3" customWidth="1"/>
    <col min="7685" max="7685" width="6.85546875" style="3" customWidth="1"/>
    <col min="7686" max="7686" width="13.42578125" style="3" customWidth="1"/>
    <col min="7687" max="7687" width="15.42578125" style="3" customWidth="1"/>
    <col min="7688" max="7688" width="16.7109375" style="3" customWidth="1"/>
    <col min="7689" max="7689" width="11.5703125" style="3" bestFit="1" customWidth="1"/>
    <col min="7690" max="7937" width="11.42578125" style="3"/>
    <col min="7938" max="7938" width="7.7109375" style="3" customWidth="1"/>
    <col min="7939" max="7939" width="48.7109375" style="3" customWidth="1"/>
    <col min="7940" max="7940" width="10.85546875" style="3" customWidth="1"/>
    <col min="7941" max="7941" width="6.85546875" style="3" customWidth="1"/>
    <col min="7942" max="7942" width="13.42578125" style="3" customWidth="1"/>
    <col min="7943" max="7943" width="15.42578125" style="3" customWidth="1"/>
    <col min="7944" max="7944" width="16.7109375" style="3" customWidth="1"/>
    <col min="7945" max="7945" width="11.5703125" style="3" bestFit="1" customWidth="1"/>
    <col min="7946" max="8193" width="11.42578125" style="3"/>
    <col min="8194" max="8194" width="7.7109375" style="3" customWidth="1"/>
    <col min="8195" max="8195" width="48.7109375" style="3" customWidth="1"/>
    <col min="8196" max="8196" width="10.85546875" style="3" customWidth="1"/>
    <col min="8197" max="8197" width="6.85546875" style="3" customWidth="1"/>
    <col min="8198" max="8198" width="13.42578125" style="3" customWidth="1"/>
    <col min="8199" max="8199" width="15.42578125" style="3" customWidth="1"/>
    <col min="8200" max="8200" width="16.7109375" style="3" customWidth="1"/>
    <col min="8201" max="8201" width="11.5703125" style="3" bestFit="1" customWidth="1"/>
    <col min="8202" max="8449" width="11.42578125" style="3"/>
    <col min="8450" max="8450" width="7.7109375" style="3" customWidth="1"/>
    <col min="8451" max="8451" width="48.7109375" style="3" customWidth="1"/>
    <col min="8452" max="8452" width="10.85546875" style="3" customWidth="1"/>
    <col min="8453" max="8453" width="6.85546875" style="3" customWidth="1"/>
    <col min="8454" max="8454" width="13.42578125" style="3" customWidth="1"/>
    <col min="8455" max="8455" width="15.42578125" style="3" customWidth="1"/>
    <col min="8456" max="8456" width="16.7109375" style="3" customWidth="1"/>
    <col min="8457" max="8457" width="11.5703125" style="3" bestFit="1" customWidth="1"/>
    <col min="8458" max="8705" width="11.42578125" style="3"/>
    <col min="8706" max="8706" width="7.7109375" style="3" customWidth="1"/>
    <col min="8707" max="8707" width="48.7109375" style="3" customWidth="1"/>
    <col min="8708" max="8708" width="10.85546875" style="3" customWidth="1"/>
    <col min="8709" max="8709" width="6.85546875" style="3" customWidth="1"/>
    <col min="8710" max="8710" width="13.42578125" style="3" customWidth="1"/>
    <col min="8711" max="8711" width="15.42578125" style="3" customWidth="1"/>
    <col min="8712" max="8712" width="16.7109375" style="3" customWidth="1"/>
    <col min="8713" max="8713" width="11.5703125" style="3" bestFit="1" customWidth="1"/>
    <col min="8714" max="8961" width="11.42578125" style="3"/>
    <col min="8962" max="8962" width="7.7109375" style="3" customWidth="1"/>
    <col min="8963" max="8963" width="48.7109375" style="3" customWidth="1"/>
    <col min="8964" max="8964" width="10.85546875" style="3" customWidth="1"/>
    <col min="8965" max="8965" width="6.85546875" style="3" customWidth="1"/>
    <col min="8966" max="8966" width="13.42578125" style="3" customWidth="1"/>
    <col min="8967" max="8967" width="15.42578125" style="3" customWidth="1"/>
    <col min="8968" max="8968" width="16.7109375" style="3" customWidth="1"/>
    <col min="8969" max="8969" width="11.5703125" style="3" bestFit="1" customWidth="1"/>
    <col min="8970" max="9217" width="11.42578125" style="3"/>
    <col min="9218" max="9218" width="7.7109375" style="3" customWidth="1"/>
    <col min="9219" max="9219" width="48.7109375" style="3" customWidth="1"/>
    <col min="9220" max="9220" width="10.85546875" style="3" customWidth="1"/>
    <col min="9221" max="9221" width="6.85546875" style="3" customWidth="1"/>
    <col min="9222" max="9222" width="13.42578125" style="3" customWidth="1"/>
    <col min="9223" max="9223" width="15.42578125" style="3" customWidth="1"/>
    <col min="9224" max="9224" width="16.7109375" style="3" customWidth="1"/>
    <col min="9225" max="9225" width="11.5703125" style="3" bestFit="1" customWidth="1"/>
    <col min="9226" max="9473" width="11.42578125" style="3"/>
    <col min="9474" max="9474" width="7.7109375" style="3" customWidth="1"/>
    <col min="9475" max="9475" width="48.7109375" style="3" customWidth="1"/>
    <col min="9476" max="9476" width="10.85546875" style="3" customWidth="1"/>
    <col min="9477" max="9477" width="6.85546875" style="3" customWidth="1"/>
    <col min="9478" max="9478" width="13.42578125" style="3" customWidth="1"/>
    <col min="9479" max="9479" width="15.42578125" style="3" customWidth="1"/>
    <col min="9480" max="9480" width="16.7109375" style="3" customWidth="1"/>
    <col min="9481" max="9481" width="11.5703125" style="3" bestFit="1" customWidth="1"/>
    <col min="9482" max="9729" width="11.42578125" style="3"/>
    <col min="9730" max="9730" width="7.7109375" style="3" customWidth="1"/>
    <col min="9731" max="9731" width="48.7109375" style="3" customWidth="1"/>
    <col min="9732" max="9732" width="10.85546875" style="3" customWidth="1"/>
    <col min="9733" max="9733" width="6.85546875" style="3" customWidth="1"/>
    <col min="9734" max="9734" width="13.42578125" style="3" customWidth="1"/>
    <col min="9735" max="9735" width="15.42578125" style="3" customWidth="1"/>
    <col min="9736" max="9736" width="16.7109375" style="3" customWidth="1"/>
    <col min="9737" max="9737" width="11.5703125" style="3" bestFit="1" customWidth="1"/>
    <col min="9738" max="9985" width="11.42578125" style="3"/>
    <col min="9986" max="9986" width="7.7109375" style="3" customWidth="1"/>
    <col min="9987" max="9987" width="48.7109375" style="3" customWidth="1"/>
    <col min="9988" max="9988" width="10.85546875" style="3" customWidth="1"/>
    <col min="9989" max="9989" width="6.85546875" style="3" customWidth="1"/>
    <col min="9990" max="9990" width="13.42578125" style="3" customWidth="1"/>
    <col min="9991" max="9991" width="15.42578125" style="3" customWidth="1"/>
    <col min="9992" max="9992" width="16.7109375" style="3" customWidth="1"/>
    <col min="9993" max="9993" width="11.5703125" style="3" bestFit="1" customWidth="1"/>
    <col min="9994" max="10241" width="11.42578125" style="3"/>
    <col min="10242" max="10242" width="7.7109375" style="3" customWidth="1"/>
    <col min="10243" max="10243" width="48.7109375" style="3" customWidth="1"/>
    <col min="10244" max="10244" width="10.85546875" style="3" customWidth="1"/>
    <col min="10245" max="10245" width="6.85546875" style="3" customWidth="1"/>
    <col min="10246" max="10246" width="13.42578125" style="3" customWidth="1"/>
    <col min="10247" max="10247" width="15.42578125" style="3" customWidth="1"/>
    <col min="10248" max="10248" width="16.7109375" style="3" customWidth="1"/>
    <col min="10249" max="10249" width="11.5703125" style="3" bestFit="1" customWidth="1"/>
    <col min="10250" max="10497" width="11.42578125" style="3"/>
    <col min="10498" max="10498" width="7.7109375" style="3" customWidth="1"/>
    <col min="10499" max="10499" width="48.7109375" style="3" customWidth="1"/>
    <col min="10500" max="10500" width="10.85546875" style="3" customWidth="1"/>
    <col min="10501" max="10501" width="6.85546875" style="3" customWidth="1"/>
    <col min="10502" max="10502" width="13.42578125" style="3" customWidth="1"/>
    <col min="10503" max="10503" width="15.42578125" style="3" customWidth="1"/>
    <col min="10504" max="10504" width="16.7109375" style="3" customWidth="1"/>
    <col min="10505" max="10505" width="11.5703125" style="3" bestFit="1" customWidth="1"/>
    <col min="10506" max="10753" width="11.42578125" style="3"/>
    <col min="10754" max="10754" width="7.7109375" style="3" customWidth="1"/>
    <col min="10755" max="10755" width="48.7109375" style="3" customWidth="1"/>
    <col min="10756" max="10756" width="10.85546875" style="3" customWidth="1"/>
    <col min="10757" max="10757" width="6.85546875" style="3" customWidth="1"/>
    <col min="10758" max="10758" width="13.42578125" style="3" customWidth="1"/>
    <col min="10759" max="10759" width="15.42578125" style="3" customWidth="1"/>
    <col min="10760" max="10760" width="16.7109375" style="3" customWidth="1"/>
    <col min="10761" max="10761" width="11.5703125" style="3" bestFit="1" customWidth="1"/>
    <col min="10762" max="11009" width="11.42578125" style="3"/>
    <col min="11010" max="11010" width="7.7109375" style="3" customWidth="1"/>
    <col min="11011" max="11011" width="48.7109375" style="3" customWidth="1"/>
    <col min="11012" max="11012" width="10.85546875" style="3" customWidth="1"/>
    <col min="11013" max="11013" width="6.85546875" style="3" customWidth="1"/>
    <col min="11014" max="11014" width="13.42578125" style="3" customWidth="1"/>
    <col min="11015" max="11015" width="15.42578125" style="3" customWidth="1"/>
    <col min="11016" max="11016" width="16.7109375" style="3" customWidth="1"/>
    <col min="11017" max="11017" width="11.5703125" style="3" bestFit="1" customWidth="1"/>
    <col min="11018" max="11265" width="11.42578125" style="3"/>
    <col min="11266" max="11266" width="7.7109375" style="3" customWidth="1"/>
    <col min="11267" max="11267" width="48.7109375" style="3" customWidth="1"/>
    <col min="11268" max="11268" width="10.85546875" style="3" customWidth="1"/>
    <col min="11269" max="11269" width="6.85546875" style="3" customWidth="1"/>
    <col min="11270" max="11270" width="13.42578125" style="3" customWidth="1"/>
    <col min="11271" max="11271" width="15.42578125" style="3" customWidth="1"/>
    <col min="11272" max="11272" width="16.7109375" style="3" customWidth="1"/>
    <col min="11273" max="11273" width="11.5703125" style="3" bestFit="1" customWidth="1"/>
    <col min="11274" max="11521" width="11.42578125" style="3"/>
    <col min="11522" max="11522" width="7.7109375" style="3" customWidth="1"/>
    <col min="11523" max="11523" width="48.7109375" style="3" customWidth="1"/>
    <col min="11524" max="11524" width="10.85546875" style="3" customWidth="1"/>
    <col min="11525" max="11525" width="6.85546875" style="3" customWidth="1"/>
    <col min="11526" max="11526" width="13.42578125" style="3" customWidth="1"/>
    <col min="11527" max="11527" width="15.42578125" style="3" customWidth="1"/>
    <col min="11528" max="11528" width="16.7109375" style="3" customWidth="1"/>
    <col min="11529" max="11529" width="11.5703125" style="3" bestFit="1" customWidth="1"/>
    <col min="11530" max="11777" width="11.42578125" style="3"/>
    <col min="11778" max="11778" width="7.7109375" style="3" customWidth="1"/>
    <col min="11779" max="11779" width="48.7109375" style="3" customWidth="1"/>
    <col min="11780" max="11780" width="10.85546875" style="3" customWidth="1"/>
    <col min="11781" max="11781" width="6.85546875" style="3" customWidth="1"/>
    <col min="11782" max="11782" width="13.42578125" style="3" customWidth="1"/>
    <col min="11783" max="11783" width="15.42578125" style="3" customWidth="1"/>
    <col min="11784" max="11784" width="16.7109375" style="3" customWidth="1"/>
    <col min="11785" max="11785" width="11.5703125" style="3" bestFit="1" customWidth="1"/>
    <col min="11786" max="12033" width="11.42578125" style="3"/>
    <col min="12034" max="12034" width="7.7109375" style="3" customWidth="1"/>
    <col min="12035" max="12035" width="48.7109375" style="3" customWidth="1"/>
    <col min="12036" max="12036" width="10.85546875" style="3" customWidth="1"/>
    <col min="12037" max="12037" width="6.85546875" style="3" customWidth="1"/>
    <col min="12038" max="12038" width="13.42578125" style="3" customWidth="1"/>
    <col min="12039" max="12039" width="15.42578125" style="3" customWidth="1"/>
    <col min="12040" max="12040" width="16.7109375" style="3" customWidth="1"/>
    <col min="12041" max="12041" width="11.5703125" style="3" bestFit="1" customWidth="1"/>
    <col min="12042" max="12289" width="11.42578125" style="3"/>
    <col min="12290" max="12290" width="7.7109375" style="3" customWidth="1"/>
    <col min="12291" max="12291" width="48.7109375" style="3" customWidth="1"/>
    <col min="12292" max="12292" width="10.85546875" style="3" customWidth="1"/>
    <col min="12293" max="12293" width="6.85546875" style="3" customWidth="1"/>
    <col min="12294" max="12294" width="13.42578125" style="3" customWidth="1"/>
    <col min="12295" max="12295" width="15.42578125" style="3" customWidth="1"/>
    <col min="12296" max="12296" width="16.7109375" style="3" customWidth="1"/>
    <col min="12297" max="12297" width="11.5703125" style="3" bestFit="1" customWidth="1"/>
    <col min="12298" max="12545" width="11.42578125" style="3"/>
    <col min="12546" max="12546" width="7.7109375" style="3" customWidth="1"/>
    <col min="12547" max="12547" width="48.7109375" style="3" customWidth="1"/>
    <col min="12548" max="12548" width="10.85546875" style="3" customWidth="1"/>
    <col min="12549" max="12549" width="6.85546875" style="3" customWidth="1"/>
    <col min="12550" max="12550" width="13.42578125" style="3" customWidth="1"/>
    <col min="12551" max="12551" width="15.42578125" style="3" customWidth="1"/>
    <col min="12552" max="12552" width="16.7109375" style="3" customWidth="1"/>
    <col min="12553" max="12553" width="11.5703125" style="3" bestFit="1" customWidth="1"/>
    <col min="12554" max="12801" width="11.42578125" style="3"/>
    <col min="12802" max="12802" width="7.7109375" style="3" customWidth="1"/>
    <col min="12803" max="12803" width="48.7109375" style="3" customWidth="1"/>
    <col min="12804" max="12804" width="10.85546875" style="3" customWidth="1"/>
    <col min="12805" max="12805" width="6.85546875" style="3" customWidth="1"/>
    <col min="12806" max="12806" width="13.42578125" style="3" customWidth="1"/>
    <col min="12807" max="12807" width="15.42578125" style="3" customWidth="1"/>
    <col min="12808" max="12808" width="16.7109375" style="3" customWidth="1"/>
    <col min="12809" max="12809" width="11.5703125" style="3" bestFit="1" customWidth="1"/>
    <col min="12810" max="13057" width="11.42578125" style="3"/>
    <col min="13058" max="13058" width="7.7109375" style="3" customWidth="1"/>
    <col min="13059" max="13059" width="48.7109375" style="3" customWidth="1"/>
    <col min="13060" max="13060" width="10.85546875" style="3" customWidth="1"/>
    <col min="13061" max="13061" width="6.85546875" style="3" customWidth="1"/>
    <col min="13062" max="13062" width="13.42578125" style="3" customWidth="1"/>
    <col min="13063" max="13063" width="15.42578125" style="3" customWidth="1"/>
    <col min="13064" max="13064" width="16.7109375" style="3" customWidth="1"/>
    <col min="13065" max="13065" width="11.5703125" style="3" bestFit="1" customWidth="1"/>
    <col min="13066" max="13313" width="11.42578125" style="3"/>
    <col min="13314" max="13314" width="7.7109375" style="3" customWidth="1"/>
    <col min="13315" max="13315" width="48.7109375" style="3" customWidth="1"/>
    <col min="13316" max="13316" width="10.85546875" style="3" customWidth="1"/>
    <col min="13317" max="13317" width="6.85546875" style="3" customWidth="1"/>
    <col min="13318" max="13318" width="13.42578125" style="3" customWidth="1"/>
    <col min="13319" max="13319" width="15.42578125" style="3" customWidth="1"/>
    <col min="13320" max="13320" width="16.7109375" style="3" customWidth="1"/>
    <col min="13321" max="13321" width="11.5703125" style="3" bestFit="1" customWidth="1"/>
    <col min="13322" max="13569" width="11.42578125" style="3"/>
    <col min="13570" max="13570" width="7.7109375" style="3" customWidth="1"/>
    <col min="13571" max="13571" width="48.7109375" style="3" customWidth="1"/>
    <col min="13572" max="13572" width="10.85546875" style="3" customWidth="1"/>
    <col min="13573" max="13573" width="6.85546875" style="3" customWidth="1"/>
    <col min="13574" max="13574" width="13.42578125" style="3" customWidth="1"/>
    <col min="13575" max="13575" width="15.42578125" style="3" customWidth="1"/>
    <col min="13576" max="13576" width="16.7109375" style="3" customWidth="1"/>
    <col min="13577" max="13577" width="11.5703125" style="3" bestFit="1" customWidth="1"/>
    <col min="13578" max="13825" width="11.42578125" style="3"/>
    <col min="13826" max="13826" width="7.7109375" style="3" customWidth="1"/>
    <col min="13827" max="13827" width="48.7109375" style="3" customWidth="1"/>
    <col min="13828" max="13828" width="10.85546875" style="3" customWidth="1"/>
    <col min="13829" max="13829" width="6.85546875" style="3" customWidth="1"/>
    <col min="13830" max="13830" width="13.42578125" style="3" customWidth="1"/>
    <col min="13831" max="13831" width="15.42578125" style="3" customWidth="1"/>
    <col min="13832" max="13832" width="16.7109375" style="3" customWidth="1"/>
    <col min="13833" max="13833" width="11.5703125" style="3" bestFit="1" customWidth="1"/>
    <col min="13834" max="14081" width="11.42578125" style="3"/>
    <col min="14082" max="14082" width="7.7109375" style="3" customWidth="1"/>
    <col min="14083" max="14083" width="48.7109375" style="3" customWidth="1"/>
    <col min="14084" max="14084" width="10.85546875" style="3" customWidth="1"/>
    <col min="14085" max="14085" width="6.85546875" style="3" customWidth="1"/>
    <col min="14086" max="14086" width="13.42578125" style="3" customWidth="1"/>
    <col min="14087" max="14087" width="15.42578125" style="3" customWidth="1"/>
    <col min="14088" max="14088" width="16.7109375" style="3" customWidth="1"/>
    <col min="14089" max="14089" width="11.5703125" style="3" bestFit="1" customWidth="1"/>
    <col min="14090" max="14337" width="11.42578125" style="3"/>
    <col min="14338" max="14338" width="7.7109375" style="3" customWidth="1"/>
    <col min="14339" max="14339" width="48.7109375" style="3" customWidth="1"/>
    <col min="14340" max="14340" width="10.85546875" style="3" customWidth="1"/>
    <col min="14341" max="14341" width="6.85546875" style="3" customWidth="1"/>
    <col min="14342" max="14342" width="13.42578125" style="3" customWidth="1"/>
    <col min="14343" max="14343" width="15.42578125" style="3" customWidth="1"/>
    <col min="14344" max="14344" width="16.7109375" style="3" customWidth="1"/>
    <col min="14345" max="14345" width="11.5703125" style="3" bestFit="1" customWidth="1"/>
    <col min="14346" max="14593" width="11.42578125" style="3"/>
    <col min="14594" max="14594" width="7.7109375" style="3" customWidth="1"/>
    <col min="14595" max="14595" width="48.7109375" style="3" customWidth="1"/>
    <col min="14596" max="14596" width="10.85546875" style="3" customWidth="1"/>
    <col min="14597" max="14597" width="6.85546875" style="3" customWidth="1"/>
    <col min="14598" max="14598" width="13.42578125" style="3" customWidth="1"/>
    <col min="14599" max="14599" width="15.42578125" style="3" customWidth="1"/>
    <col min="14600" max="14600" width="16.7109375" style="3" customWidth="1"/>
    <col min="14601" max="14601" width="11.5703125" style="3" bestFit="1" customWidth="1"/>
    <col min="14602" max="14849" width="11.42578125" style="3"/>
    <col min="14850" max="14850" width="7.7109375" style="3" customWidth="1"/>
    <col min="14851" max="14851" width="48.7109375" style="3" customWidth="1"/>
    <col min="14852" max="14852" width="10.85546875" style="3" customWidth="1"/>
    <col min="14853" max="14853" width="6.85546875" style="3" customWidth="1"/>
    <col min="14854" max="14854" width="13.42578125" style="3" customWidth="1"/>
    <col min="14855" max="14855" width="15.42578125" style="3" customWidth="1"/>
    <col min="14856" max="14856" width="16.7109375" style="3" customWidth="1"/>
    <col min="14857" max="14857" width="11.5703125" style="3" bestFit="1" customWidth="1"/>
    <col min="14858" max="15105" width="11.42578125" style="3"/>
    <col min="15106" max="15106" width="7.7109375" style="3" customWidth="1"/>
    <col min="15107" max="15107" width="48.7109375" style="3" customWidth="1"/>
    <col min="15108" max="15108" width="10.85546875" style="3" customWidth="1"/>
    <col min="15109" max="15109" width="6.85546875" style="3" customWidth="1"/>
    <col min="15110" max="15110" width="13.42578125" style="3" customWidth="1"/>
    <col min="15111" max="15111" width="15.42578125" style="3" customWidth="1"/>
    <col min="15112" max="15112" width="16.7109375" style="3" customWidth="1"/>
    <col min="15113" max="15113" width="11.5703125" style="3" bestFit="1" customWidth="1"/>
    <col min="15114" max="15361" width="11.42578125" style="3"/>
    <col min="15362" max="15362" width="7.7109375" style="3" customWidth="1"/>
    <col min="15363" max="15363" width="48.7109375" style="3" customWidth="1"/>
    <col min="15364" max="15364" width="10.85546875" style="3" customWidth="1"/>
    <col min="15365" max="15365" width="6.85546875" style="3" customWidth="1"/>
    <col min="15366" max="15366" width="13.42578125" style="3" customWidth="1"/>
    <col min="15367" max="15367" width="15.42578125" style="3" customWidth="1"/>
    <col min="15368" max="15368" width="16.7109375" style="3" customWidth="1"/>
    <col min="15369" max="15369" width="11.5703125" style="3" bestFit="1" customWidth="1"/>
    <col min="15370" max="15617" width="11.42578125" style="3"/>
    <col min="15618" max="15618" width="7.7109375" style="3" customWidth="1"/>
    <col min="15619" max="15619" width="48.7109375" style="3" customWidth="1"/>
    <col min="15620" max="15620" width="10.85546875" style="3" customWidth="1"/>
    <col min="15621" max="15621" width="6.85546875" style="3" customWidth="1"/>
    <col min="15622" max="15622" width="13.42578125" style="3" customWidth="1"/>
    <col min="15623" max="15623" width="15.42578125" style="3" customWidth="1"/>
    <col min="15624" max="15624" width="16.7109375" style="3" customWidth="1"/>
    <col min="15625" max="15625" width="11.5703125" style="3" bestFit="1" customWidth="1"/>
    <col min="15626" max="15873" width="11.42578125" style="3"/>
    <col min="15874" max="15874" width="7.7109375" style="3" customWidth="1"/>
    <col min="15875" max="15875" width="48.7109375" style="3" customWidth="1"/>
    <col min="15876" max="15876" width="10.85546875" style="3" customWidth="1"/>
    <col min="15877" max="15877" width="6.85546875" style="3" customWidth="1"/>
    <col min="15878" max="15878" width="13.42578125" style="3" customWidth="1"/>
    <col min="15879" max="15879" width="15.42578125" style="3" customWidth="1"/>
    <col min="15880" max="15880" width="16.7109375" style="3" customWidth="1"/>
    <col min="15881" max="15881" width="11.5703125" style="3" bestFit="1" customWidth="1"/>
    <col min="15882" max="16129" width="11.42578125" style="3"/>
    <col min="16130" max="16130" width="7.7109375" style="3" customWidth="1"/>
    <col min="16131" max="16131" width="48.7109375" style="3" customWidth="1"/>
    <col min="16132" max="16132" width="10.85546875" style="3" customWidth="1"/>
    <col min="16133" max="16133" width="6.85546875" style="3" customWidth="1"/>
    <col min="16134" max="16134" width="13.42578125" style="3" customWidth="1"/>
    <col min="16135" max="16135" width="15.42578125" style="3" customWidth="1"/>
    <col min="16136" max="16136" width="16.7109375" style="3" customWidth="1"/>
    <col min="16137" max="16137" width="11.5703125" style="3" bestFit="1" customWidth="1"/>
    <col min="16138" max="16384" width="11.42578125" style="3"/>
  </cols>
  <sheetData>
    <row r="1" spans="1:18" s="1" customFormat="1" x14ac:dyDescent="0.2">
      <c r="A1" s="114"/>
      <c r="B1" s="114"/>
      <c r="C1" s="114"/>
      <c r="D1" s="114"/>
      <c r="E1" s="114"/>
      <c r="F1" s="114"/>
      <c r="G1" s="94"/>
    </row>
    <row r="2" spans="1:18" s="1" customFormat="1" x14ac:dyDescent="0.2">
      <c r="A2" s="114"/>
      <c r="B2" s="114"/>
      <c r="C2" s="114"/>
      <c r="D2" s="114"/>
      <c r="E2" s="114"/>
      <c r="F2" s="114"/>
      <c r="G2" s="94"/>
    </row>
    <row r="3" spans="1:18" s="1" customFormat="1" x14ac:dyDescent="0.2">
      <c r="A3" s="114"/>
      <c r="B3" s="114"/>
      <c r="C3" s="114"/>
      <c r="D3" s="114"/>
      <c r="E3" s="114"/>
      <c r="F3" s="114"/>
      <c r="G3" s="94"/>
    </row>
    <row r="4" spans="1:18" s="1" customFormat="1" x14ac:dyDescent="0.2">
      <c r="A4" s="114"/>
      <c r="B4" s="114"/>
      <c r="C4" s="114"/>
      <c r="D4" s="114"/>
      <c r="E4" s="114"/>
      <c r="F4" s="114"/>
      <c r="G4" s="94"/>
    </row>
    <row r="5" spans="1:18" s="1" customFormat="1" ht="8.25" customHeight="1" x14ac:dyDescent="0.2">
      <c r="A5" s="114"/>
      <c r="B5" s="114"/>
      <c r="C5" s="114"/>
      <c r="D5" s="114"/>
      <c r="E5" s="114"/>
      <c r="F5" s="114"/>
      <c r="G5" s="95"/>
      <c r="H5" s="71"/>
      <c r="I5" s="72"/>
      <c r="J5" s="96"/>
      <c r="K5" s="73"/>
      <c r="L5" s="73"/>
    </row>
    <row r="6" spans="1:18" s="1" customFormat="1" x14ac:dyDescent="0.2">
      <c r="A6" s="35"/>
      <c r="B6" s="36"/>
      <c r="C6" s="37"/>
      <c r="D6" s="38"/>
      <c r="E6" s="39"/>
      <c r="F6" s="40"/>
      <c r="G6" s="40"/>
    </row>
    <row r="7" spans="1:18" s="74" customFormat="1" ht="21" customHeight="1" x14ac:dyDescent="0.2">
      <c r="A7" s="70" t="s">
        <v>49</v>
      </c>
      <c r="B7" s="115" t="s">
        <v>91</v>
      </c>
      <c r="C7" s="115"/>
      <c r="D7" s="115"/>
      <c r="E7" s="115"/>
      <c r="F7" s="115"/>
      <c r="G7" s="73"/>
    </row>
    <row r="8" spans="1:18" s="1" customFormat="1" ht="14.25" customHeight="1" x14ac:dyDescent="0.2">
      <c r="A8" s="41" t="s">
        <v>63</v>
      </c>
      <c r="B8" s="36"/>
      <c r="C8" s="42"/>
      <c r="D8" s="38" t="s">
        <v>90</v>
      </c>
      <c r="E8" s="43"/>
      <c r="F8" s="73"/>
      <c r="G8" s="40"/>
    </row>
    <row r="9" spans="1:18" s="1" customFormat="1" ht="9" customHeight="1" x14ac:dyDescent="0.2">
      <c r="A9" s="41"/>
      <c r="B9" s="36"/>
      <c r="C9" s="42"/>
      <c r="D9" s="38"/>
      <c r="E9" s="43"/>
      <c r="F9" s="40"/>
      <c r="G9" s="40"/>
    </row>
    <row r="10" spans="1:18" s="33" customFormat="1" ht="11.25" customHeight="1" x14ac:dyDescent="0.25">
      <c r="A10" s="138" t="s">
        <v>0</v>
      </c>
      <c r="B10" s="138" t="s">
        <v>1</v>
      </c>
      <c r="C10" s="139" t="s">
        <v>2</v>
      </c>
      <c r="D10" s="138" t="s">
        <v>3</v>
      </c>
      <c r="E10" s="116" t="s">
        <v>4</v>
      </c>
      <c r="F10" s="44" t="s">
        <v>5</v>
      </c>
      <c r="G10" s="86"/>
      <c r="H10" s="90"/>
      <c r="I10" s="87"/>
      <c r="J10" s="87"/>
      <c r="K10" s="87"/>
      <c r="L10" s="85"/>
    </row>
    <row r="11" spans="1:18" ht="12.75" customHeight="1" x14ac:dyDescent="0.25">
      <c r="A11" s="140"/>
      <c r="B11" s="140"/>
      <c r="C11" s="141"/>
      <c r="D11" s="140"/>
      <c r="E11" s="117"/>
      <c r="F11" s="45"/>
      <c r="G11" s="88"/>
      <c r="H11" s="91"/>
      <c r="I11" s="87"/>
      <c r="J11" s="87"/>
      <c r="K11" s="87"/>
      <c r="L11" s="2"/>
    </row>
    <row r="12" spans="1:18" s="8" customFormat="1" ht="24.75" customHeight="1" x14ac:dyDescent="0.2">
      <c r="A12" s="60" t="s">
        <v>46</v>
      </c>
      <c r="B12" s="142" t="s">
        <v>80</v>
      </c>
      <c r="C12" s="143"/>
      <c r="D12" s="144"/>
      <c r="E12" s="118"/>
      <c r="F12" s="108"/>
      <c r="G12" s="89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s="8" customFormat="1" ht="12.75" customHeight="1" x14ac:dyDescent="0.2">
      <c r="A13" s="144"/>
      <c r="B13" s="145"/>
      <c r="C13" s="143"/>
      <c r="D13" s="144"/>
      <c r="E13" s="118"/>
      <c r="F13" s="108"/>
      <c r="G13" s="89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s="101" customFormat="1" ht="12.75" customHeight="1" x14ac:dyDescent="0.2">
      <c r="A14" s="146">
        <v>1</v>
      </c>
      <c r="B14" s="147" t="s">
        <v>37</v>
      </c>
      <c r="C14" s="119">
        <v>803</v>
      </c>
      <c r="D14" s="148" t="s">
        <v>9</v>
      </c>
      <c r="E14" s="119"/>
      <c r="F14" s="46">
        <f t="shared" ref="F14:F45" si="0">ROUND(C14*E14,2)</f>
        <v>0</v>
      </c>
      <c r="G14" s="99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</row>
    <row r="15" spans="1:18" s="101" customFormat="1" ht="12.75" customHeight="1" x14ac:dyDescent="0.2">
      <c r="A15" s="55"/>
      <c r="B15" s="147"/>
      <c r="C15" s="149"/>
      <c r="D15" s="148"/>
      <c r="E15" s="119"/>
      <c r="F15" s="46">
        <f t="shared" si="0"/>
        <v>0</v>
      </c>
      <c r="G15" s="99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spans="1:18" s="101" customFormat="1" ht="12.75" customHeight="1" x14ac:dyDescent="0.2">
      <c r="A16" s="150">
        <v>2</v>
      </c>
      <c r="B16" s="142" t="s">
        <v>6</v>
      </c>
      <c r="C16" s="149"/>
      <c r="D16" s="148"/>
      <c r="E16" s="119"/>
      <c r="F16" s="46">
        <f t="shared" si="0"/>
        <v>0</v>
      </c>
      <c r="G16" s="99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</row>
    <row r="17" spans="1:18" s="101" customFormat="1" ht="12.75" customHeight="1" x14ac:dyDescent="0.2">
      <c r="A17" s="151">
        <v>2.1</v>
      </c>
      <c r="B17" s="147" t="s">
        <v>34</v>
      </c>
      <c r="C17" s="119">
        <v>955.56999999999994</v>
      </c>
      <c r="D17" s="148" t="s">
        <v>7</v>
      </c>
      <c r="E17" s="119"/>
      <c r="F17" s="46">
        <f t="shared" si="0"/>
        <v>0</v>
      </c>
      <c r="G17" s="99"/>
      <c r="H17" s="102"/>
      <c r="I17" s="100"/>
      <c r="J17" s="100"/>
      <c r="K17" s="100"/>
      <c r="L17" s="100"/>
      <c r="M17" s="100"/>
      <c r="N17" s="100"/>
      <c r="O17" s="100"/>
      <c r="P17" s="100"/>
      <c r="Q17" s="100"/>
      <c r="R17" s="100"/>
    </row>
    <row r="18" spans="1:18" s="101" customFormat="1" ht="12.75" customHeight="1" x14ac:dyDescent="0.2">
      <c r="A18" s="151">
        <v>2.2000000000000002</v>
      </c>
      <c r="B18" s="147" t="s">
        <v>33</v>
      </c>
      <c r="C18" s="119">
        <v>68.260000000000005</v>
      </c>
      <c r="D18" s="148" t="s">
        <v>7</v>
      </c>
      <c r="E18" s="119"/>
      <c r="F18" s="46">
        <f t="shared" si="0"/>
        <v>0</v>
      </c>
      <c r="G18" s="99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</row>
    <row r="19" spans="1:18" s="101" customFormat="1" ht="25.5" x14ac:dyDescent="0.2">
      <c r="A19" s="151">
        <v>2.2999999999999998</v>
      </c>
      <c r="B19" s="152" t="s">
        <v>88</v>
      </c>
      <c r="C19" s="123">
        <v>787.26</v>
      </c>
      <c r="D19" s="153" t="s">
        <v>7</v>
      </c>
      <c r="E19" s="120"/>
      <c r="F19" s="46">
        <f t="shared" si="0"/>
        <v>0</v>
      </c>
      <c r="G19" s="99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</row>
    <row r="20" spans="1:18" s="101" customFormat="1" ht="24.75" customHeight="1" x14ac:dyDescent="0.2">
      <c r="A20" s="151">
        <v>2.4</v>
      </c>
      <c r="B20" s="154" t="s">
        <v>51</v>
      </c>
      <c r="C20" s="121">
        <v>201.97</v>
      </c>
      <c r="D20" s="148" t="s">
        <v>7</v>
      </c>
      <c r="E20" s="121"/>
      <c r="F20" s="46">
        <f t="shared" si="0"/>
        <v>0</v>
      </c>
      <c r="G20" s="99"/>
      <c r="H20" s="100"/>
      <c r="I20" s="100"/>
      <c r="J20" s="100"/>
      <c r="K20" s="103"/>
      <c r="L20" s="100"/>
      <c r="M20" s="100"/>
      <c r="N20" s="100"/>
      <c r="O20" s="100"/>
      <c r="P20" s="100"/>
      <c r="Q20" s="100"/>
      <c r="R20" s="100"/>
    </row>
    <row r="21" spans="1:18" s="101" customFormat="1" ht="9" customHeight="1" x14ac:dyDescent="0.2">
      <c r="A21" s="151"/>
      <c r="B21" s="147"/>
      <c r="C21" s="119"/>
      <c r="D21" s="148"/>
      <c r="E21" s="119"/>
      <c r="F21" s="46">
        <f t="shared" si="0"/>
        <v>0</v>
      </c>
      <c r="G21" s="99"/>
      <c r="H21" s="100"/>
      <c r="I21" s="100"/>
      <c r="J21" s="100"/>
      <c r="K21" s="103"/>
      <c r="L21" s="100"/>
      <c r="M21" s="100"/>
      <c r="N21" s="100"/>
      <c r="O21" s="100"/>
      <c r="P21" s="100"/>
      <c r="Q21" s="100"/>
      <c r="R21" s="100"/>
    </row>
    <row r="22" spans="1:18" s="101" customFormat="1" ht="12.75" customHeight="1" x14ac:dyDescent="0.2">
      <c r="A22" s="150">
        <v>3</v>
      </c>
      <c r="B22" s="142" t="s">
        <v>32</v>
      </c>
      <c r="C22" s="122"/>
      <c r="D22" s="60"/>
      <c r="E22" s="122"/>
      <c r="F22" s="46">
        <f t="shared" si="0"/>
        <v>0</v>
      </c>
      <c r="G22" s="99"/>
      <c r="H22" s="100"/>
      <c r="I22" s="100"/>
      <c r="J22" s="100"/>
      <c r="K22" s="103"/>
      <c r="L22" s="100"/>
      <c r="M22" s="100"/>
      <c r="N22" s="100"/>
      <c r="O22" s="100"/>
      <c r="P22" s="100"/>
      <c r="Q22" s="100"/>
      <c r="R22" s="100"/>
    </row>
    <row r="23" spans="1:18" s="101" customFormat="1" ht="25.5" x14ac:dyDescent="0.2">
      <c r="A23" s="155">
        <v>3.1</v>
      </c>
      <c r="B23" s="152" t="s">
        <v>47</v>
      </c>
      <c r="C23" s="123">
        <v>835.12</v>
      </c>
      <c r="D23" s="153" t="s">
        <v>9</v>
      </c>
      <c r="E23" s="120"/>
      <c r="F23" s="110">
        <f t="shared" si="0"/>
        <v>0</v>
      </c>
      <c r="G23" s="99"/>
      <c r="H23" s="100"/>
      <c r="I23" s="100"/>
      <c r="J23" s="100"/>
      <c r="K23" s="103"/>
      <c r="L23" s="100"/>
      <c r="M23" s="100"/>
      <c r="N23" s="100"/>
      <c r="O23" s="100"/>
      <c r="P23" s="100"/>
      <c r="Q23" s="100"/>
      <c r="R23" s="100"/>
    </row>
    <row r="24" spans="1:18" s="101" customFormat="1" ht="9.75" customHeight="1" x14ac:dyDescent="0.2">
      <c r="A24" s="156"/>
      <c r="B24" s="152"/>
      <c r="C24" s="137"/>
      <c r="D24" s="148"/>
      <c r="E24" s="119"/>
      <c r="F24" s="46">
        <f t="shared" si="0"/>
        <v>0</v>
      </c>
      <c r="G24" s="99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</row>
    <row r="25" spans="1:18" s="101" customFormat="1" ht="12.75" customHeight="1" x14ac:dyDescent="0.2">
      <c r="A25" s="150">
        <v>4</v>
      </c>
      <c r="B25" s="142" t="s">
        <v>31</v>
      </c>
      <c r="C25" s="122"/>
      <c r="D25" s="60"/>
      <c r="E25" s="122"/>
      <c r="F25" s="46">
        <f t="shared" si="0"/>
        <v>0</v>
      </c>
      <c r="G25" s="99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</row>
    <row r="26" spans="1:18" s="101" customFormat="1" ht="25.5" x14ac:dyDescent="0.2">
      <c r="A26" s="155">
        <v>4.0999999999999996</v>
      </c>
      <c r="B26" s="152" t="s">
        <v>47</v>
      </c>
      <c r="C26" s="123">
        <v>835.12</v>
      </c>
      <c r="D26" s="153" t="s">
        <v>9</v>
      </c>
      <c r="E26" s="123"/>
      <c r="F26" s="110">
        <f t="shared" si="0"/>
        <v>0</v>
      </c>
      <c r="G26" s="99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</row>
    <row r="27" spans="1:18" s="101" customFormat="1" ht="9" customHeight="1" x14ac:dyDescent="0.2">
      <c r="A27" s="151"/>
      <c r="B27" s="152"/>
      <c r="C27" s="149"/>
      <c r="D27" s="148"/>
      <c r="E27" s="119"/>
      <c r="F27" s="46">
        <f t="shared" si="0"/>
        <v>0</v>
      </c>
      <c r="G27" s="99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</row>
    <row r="28" spans="1:18" s="101" customFormat="1" ht="25.5" x14ac:dyDescent="0.2">
      <c r="A28" s="157">
        <v>5</v>
      </c>
      <c r="B28" s="158" t="s">
        <v>40</v>
      </c>
      <c r="C28" s="55"/>
      <c r="D28" s="148"/>
      <c r="E28" s="84"/>
      <c r="F28" s="46">
        <f t="shared" si="0"/>
        <v>0</v>
      </c>
      <c r="G28" s="99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</row>
    <row r="29" spans="1:18" s="107" customFormat="1" ht="25.5" x14ac:dyDescent="0.2">
      <c r="A29" s="155">
        <v>5.0999999999999996</v>
      </c>
      <c r="B29" s="159" t="s">
        <v>43</v>
      </c>
      <c r="C29" s="160">
        <v>3</v>
      </c>
      <c r="D29" s="153" t="s">
        <v>10</v>
      </c>
      <c r="E29" s="120"/>
      <c r="F29" s="110"/>
      <c r="G29" s="99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</row>
    <row r="30" spans="1:18" s="107" customFormat="1" ht="25.5" x14ac:dyDescent="0.2">
      <c r="A30" s="155">
        <v>5.2</v>
      </c>
      <c r="B30" s="159" t="s">
        <v>54</v>
      </c>
      <c r="C30" s="161">
        <v>1</v>
      </c>
      <c r="D30" s="148" t="s">
        <v>10</v>
      </c>
      <c r="E30" s="84"/>
      <c r="F30" s="46"/>
      <c r="G30" s="99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</row>
    <row r="31" spans="1:18" s="107" customFormat="1" ht="25.5" x14ac:dyDescent="0.2">
      <c r="A31" s="155">
        <v>5.3</v>
      </c>
      <c r="B31" s="159" t="s">
        <v>41</v>
      </c>
      <c r="C31" s="161">
        <v>1</v>
      </c>
      <c r="D31" s="148" t="s">
        <v>10</v>
      </c>
      <c r="E31" s="84"/>
      <c r="F31" s="46"/>
      <c r="G31" s="99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</row>
    <row r="32" spans="1:18" s="101" customFormat="1" ht="25.5" x14ac:dyDescent="0.2">
      <c r="A32" s="155">
        <v>5.4</v>
      </c>
      <c r="B32" s="159" t="s">
        <v>86</v>
      </c>
      <c r="C32" s="161">
        <v>5</v>
      </c>
      <c r="D32" s="148" t="s">
        <v>10</v>
      </c>
      <c r="E32" s="84"/>
      <c r="F32" s="46">
        <f t="shared" si="0"/>
        <v>0</v>
      </c>
      <c r="G32" s="99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</row>
    <row r="33" spans="1:18" s="101" customFormat="1" ht="25.5" x14ac:dyDescent="0.2">
      <c r="A33" s="155">
        <v>5.5</v>
      </c>
      <c r="B33" s="159" t="s">
        <v>87</v>
      </c>
      <c r="C33" s="161">
        <v>1</v>
      </c>
      <c r="D33" s="148" t="s">
        <v>10</v>
      </c>
      <c r="E33" s="84"/>
      <c r="F33" s="48">
        <f t="shared" si="0"/>
        <v>0</v>
      </c>
      <c r="G33" s="99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</row>
    <row r="34" spans="1:18" s="101" customFormat="1" x14ac:dyDescent="0.2">
      <c r="A34" s="155">
        <v>5.6</v>
      </c>
      <c r="B34" s="162" t="s">
        <v>50</v>
      </c>
      <c r="C34" s="161">
        <v>10</v>
      </c>
      <c r="D34" s="148" t="s">
        <v>10</v>
      </c>
      <c r="E34" s="84"/>
      <c r="F34" s="46">
        <f t="shared" si="0"/>
        <v>0</v>
      </c>
      <c r="G34" s="99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</row>
    <row r="35" spans="1:18" s="101" customFormat="1" x14ac:dyDescent="0.2">
      <c r="A35" s="155">
        <v>5.7</v>
      </c>
      <c r="B35" s="162" t="s">
        <v>66</v>
      </c>
      <c r="C35" s="161">
        <v>1</v>
      </c>
      <c r="D35" s="148" t="s">
        <v>10</v>
      </c>
      <c r="E35" s="84"/>
      <c r="F35" s="46">
        <f t="shared" si="0"/>
        <v>0</v>
      </c>
      <c r="G35" s="99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</row>
    <row r="36" spans="1:18" s="101" customFormat="1" x14ac:dyDescent="0.2">
      <c r="A36" s="155">
        <v>5.8</v>
      </c>
      <c r="B36" s="162" t="s">
        <v>52</v>
      </c>
      <c r="C36" s="161">
        <v>1</v>
      </c>
      <c r="D36" s="148" t="s">
        <v>10</v>
      </c>
      <c r="E36" s="84"/>
      <c r="F36" s="46">
        <f t="shared" si="0"/>
        <v>0</v>
      </c>
      <c r="G36" s="99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</row>
    <row r="37" spans="1:18" s="101" customFormat="1" x14ac:dyDescent="0.2">
      <c r="A37" s="155">
        <v>5.9</v>
      </c>
      <c r="B37" s="163" t="s">
        <v>48</v>
      </c>
      <c r="C37" s="161">
        <v>5</v>
      </c>
      <c r="D37" s="148" t="s">
        <v>10</v>
      </c>
      <c r="E37" s="84"/>
      <c r="F37" s="46">
        <f t="shared" si="0"/>
        <v>0</v>
      </c>
      <c r="G37" s="99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</row>
    <row r="38" spans="1:18" s="101" customFormat="1" x14ac:dyDescent="0.2">
      <c r="A38" s="157"/>
      <c r="B38" s="158"/>
      <c r="C38" s="55"/>
      <c r="D38" s="148"/>
      <c r="E38" s="84"/>
      <c r="F38" s="46">
        <f t="shared" si="0"/>
        <v>0</v>
      </c>
      <c r="G38" s="99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</row>
    <row r="39" spans="1:18" s="101" customFormat="1" ht="25.5" x14ac:dyDescent="0.2">
      <c r="A39" s="157">
        <v>6</v>
      </c>
      <c r="B39" s="158" t="s">
        <v>84</v>
      </c>
      <c r="C39" s="55"/>
      <c r="D39" s="148"/>
      <c r="E39" s="84"/>
      <c r="F39" s="46">
        <f t="shared" si="0"/>
        <v>0</v>
      </c>
      <c r="G39" s="99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</row>
    <row r="40" spans="1:18" s="101" customFormat="1" x14ac:dyDescent="0.2">
      <c r="A40" s="164">
        <v>6.1</v>
      </c>
      <c r="B40" s="158" t="s">
        <v>85</v>
      </c>
      <c r="C40" s="55"/>
      <c r="D40" s="148"/>
      <c r="E40" s="84"/>
      <c r="F40" s="46">
        <f t="shared" si="0"/>
        <v>0</v>
      </c>
      <c r="G40" s="99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</row>
    <row r="41" spans="1:18" s="101" customFormat="1" x14ac:dyDescent="0.2">
      <c r="A41" s="165" t="s">
        <v>70</v>
      </c>
      <c r="B41" s="162" t="s">
        <v>69</v>
      </c>
      <c r="C41" s="161">
        <v>10</v>
      </c>
      <c r="D41" s="148" t="s">
        <v>9</v>
      </c>
      <c r="E41" s="84"/>
      <c r="F41" s="46">
        <f t="shared" si="0"/>
        <v>0</v>
      </c>
      <c r="G41" s="99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</row>
    <row r="42" spans="1:18" s="101" customFormat="1" ht="51" x14ac:dyDescent="0.2">
      <c r="A42" s="165" t="s">
        <v>71</v>
      </c>
      <c r="B42" s="166" t="s">
        <v>82</v>
      </c>
      <c r="C42" s="161">
        <v>2</v>
      </c>
      <c r="D42" s="148" t="s">
        <v>10</v>
      </c>
      <c r="E42" s="84"/>
      <c r="F42" s="48"/>
      <c r="G42" s="99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</row>
    <row r="43" spans="1:18" s="104" customFormat="1" ht="25.5" x14ac:dyDescent="0.2">
      <c r="A43" s="165" t="s">
        <v>72</v>
      </c>
      <c r="B43" s="159" t="s">
        <v>67</v>
      </c>
      <c r="C43" s="161">
        <v>1</v>
      </c>
      <c r="D43" s="148" t="s">
        <v>10</v>
      </c>
      <c r="E43" s="84"/>
      <c r="F43" s="46">
        <f t="shared" si="0"/>
        <v>0</v>
      </c>
      <c r="G43" s="99"/>
      <c r="H43" s="105"/>
      <c r="I43" s="92"/>
      <c r="J43" s="92"/>
      <c r="K43" s="92"/>
      <c r="L43" s="92"/>
      <c r="M43" s="92"/>
      <c r="N43" s="92"/>
      <c r="O43" s="92"/>
      <c r="P43" s="92"/>
      <c r="Q43" s="92"/>
      <c r="R43" s="92"/>
    </row>
    <row r="44" spans="1:18" s="104" customFormat="1" ht="25.5" x14ac:dyDescent="0.2">
      <c r="A44" s="167" t="s">
        <v>73</v>
      </c>
      <c r="B44" s="168" t="s">
        <v>68</v>
      </c>
      <c r="C44" s="169">
        <v>1</v>
      </c>
      <c r="D44" s="170" t="s">
        <v>10</v>
      </c>
      <c r="E44" s="124"/>
      <c r="F44" s="109">
        <f t="shared" si="0"/>
        <v>0</v>
      </c>
      <c r="G44" s="99"/>
      <c r="H44" s="105"/>
      <c r="I44" s="92"/>
      <c r="J44" s="92"/>
      <c r="K44" s="92"/>
      <c r="L44" s="92"/>
      <c r="M44" s="92"/>
      <c r="N44" s="92"/>
      <c r="O44" s="92"/>
      <c r="P44" s="92"/>
      <c r="Q44" s="92"/>
      <c r="R44" s="92"/>
    </row>
    <row r="45" spans="1:18" s="101" customFormat="1" ht="25.5" x14ac:dyDescent="0.2">
      <c r="A45" s="165" t="s">
        <v>74</v>
      </c>
      <c r="B45" s="159" t="s">
        <v>86</v>
      </c>
      <c r="C45" s="161">
        <v>2</v>
      </c>
      <c r="D45" s="148" t="s">
        <v>10</v>
      </c>
      <c r="E45" s="84"/>
      <c r="F45" s="46">
        <f t="shared" si="0"/>
        <v>0</v>
      </c>
      <c r="G45" s="99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</row>
    <row r="46" spans="1:18" s="101" customFormat="1" ht="25.5" x14ac:dyDescent="0.2">
      <c r="A46" s="165" t="s">
        <v>75</v>
      </c>
      <c r="B46" s="159" t="s">
        <v>87</v>
      </c>
      <c r="C46" s="161">
        <v>2</v>
      </c>
      <c r="D46" s="148" t="s">
        <v>10</v>
      </c>
      <c r="E46" s="84"/>
      <c r="F46" s="48">
        <f t="shared" ref="F46:F73" si="1">ROUND(C46*E46,2)</f>
        <v>0</v>
      </c>
      <c r="G46" s="99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</row>
    <row r="47" spans="1:18" s="101" customFormat="1" x14ac:dyDescent="0.2">
      <c r="A47" s="165" t="s">
        <v>76</v>
      </c>
      <c r="B47" s="162" t="s">
        <v>50</v>
      </c>
      <c r="C47" s="161">
        <v>2</v>
      </c>
      <c r="D47" s="148" t="s">
        <v>10</v>
      </c>
      <c r="E47" s="84"/>
      <c r="F47" s="46">
        <f t="shared" si="1"/>
        <v>0</v>
      </c>
      <c r="G47" s="99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</row>
    <row r="48" spans="1:18" s="101" customFormat="1" x14ac:dyDescent="0.2">
      <c r="A48" s="165" t="s">
        <v>77</v>
      </c>
      <c r="B48" s="162" t="s">
        <v>66</v>
      </c>
      <c r="C48" s="161">
        <v>2</v>
      </c>
      <c r="D48" s="148" t="s">
        <v>10</v>
      </c>
      <c r="E48" s="84"/>
      <c r="F48" s="46">
        <f t="shared" si="1"/>
        <v>0</v>
      </c>
      <c r="G48" s="99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</row>
    <row r="49" spans="1:18" s="8" customFormat="1" x14ac:dyDescent="0.2">
      <c r="A49" s="165" t="s">
        <v>78</v>
      </c>
      <c r="B49" s="163" t="s">
        <v>48</v>
      </c>
      <c r="C49" s="161">
        <v>2</v>
      </c>
      <c r="D49" s="148" t="s">
        <v>10</v>
      </c>
      <c r="E49" s="84"/>
      <c r="F49" s="46">
        <f t="shared" si="1"/>
        <v>0</v>
      </c>
      <c r="G49" s="99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s="8" customFormat="1" x14ac:dyDescent="0.2">
      <c r="A50" s="165"/>
      <c r="B50" s="163" t="s">
        <v>89</v>
      </c>
      <c r="C50" s="161">
        <v>2</v>
      </c>
      <c r="D50" s="148" t="s">
        <v>10</v>
      </c>
      <c r="E50" s="84"/>
      <c r="F50" s="46">
        <f t="shared" si="1"/>
        <v>0</v>
      </c>
      <c r="G50" s="99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s="8" customFormat="1" x14ac:dyDescent="0.2">
      <c r="A51" s="165" t="s">
        <v>83</v>
      </c>
      <c r="B51" s="163" t="s">
        <v>6</v>
      </c>
      <c r="C51" s="161">
        <v>1</v>
      </c>
      <c r="D51" s="148" t="s">
        <v>10</v>
      </c>
      <c r="E51" s="84"/>
      <c r="F51" s="46">
        <f t="shared" si="1"/>
        <v>0</v>
      </c>
      <c r="G51" s="99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 s="101" customFormat="1" ht="11.25" customHeight="1" x14ac:dyDescent="0.2">
      <c r="A52" s="155"/>
      <c r="B52" s="163"/>
      <c r="C52" s="161"/>
      <c r="D52" s="148"/>
      <c r="E52" s="84"/>
      <c r="F52" s="46">
        <f t="shared" si="1"/>
        <v>0</v>
      </c>
      <c r="G52" s="99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</row>
    <row r="53" spans="1:18" s="101" customFormat="1" x14ac:dyDescent="0.2">
      <c r="A53" s="157">
        <v>7</v>
      </c>
      <c r="B53" s="158" t="s">
        <v>30</v>
      </c>
      <c r="C53" s="161"/>
      <c r="D53" s="148"/>
      <c r="E53" s="84"/>
      <c r="F53" s="46">
        <f t="shared" si="1"/>
        <v>0</v>
      </c>
      <c r="G53" s="99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</row>
    <row r="54" spans="1:18" s="101" customFormat="1" ht="51" x14ac:dyDescent="0.2">
      <c r="A54" s="155">
        <v>7.1</v>
      </c>
      <c r="B54" s="166" t="s">
        <v>79</v>
      </c>
      <c r="C54" s="161">
        <v>1</v>
      </c>
      <c r="D54" s="148" t="s">
        <v>10</v>
      </c>
      <c r="E54" s="84"/>
      <c r="F54" s="48">
        <f t="shared" si="1"/>
        <v>0</v>
      </c>
      <c r="G54" s="99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</row>
    <row r="55" spans="1:18" s="101" customFormat="1" ht="3.75" customHeight="1" x14ac:dyDescent="0.2">
      <c r="A55" s="157"/>
      <c r="B55" s="171"/>
      <c r="C55" s="161"/>
      <c r="D55" s="148"/>
      <c r="E55" s="84"/>
      <c r="F55" s="48">
        <f t="shared" si="1"/>
        <v>0</v>
      </c>
      <c r="G55" s="99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</row>
    <row r="56" spans="1:18" s="101" customFormat="1" ht="51" x14ac:dyDescent="0.2">
      <c r="A56" s="155">
        <v>7.2</v>
      </c>
      <c r="B56" s="166" t="s">
        <v>44</v>
      </c>
      <c r="C56" s="161">
        <v>1</v>
      </c>
      <c r="D56" s="148" t="s">
        <v>10</v>
      </c>
      <c r="E56" s="84"/>
      <c r="F56" s="48"/>
      <c r="G56" s="99"/>
      <c r="H56" s="103"/>
      <c r="I56" s="100"/>
      <c r="J56" s="100"/>
      <c r="K56" s="100"/>
      <c r="L56" s="100"/>
      <c r="M56" s="100"/>
      <c r="N56" s="100"/>
      <c r="O56" s="100"/>
      <c r="P56" s="100"/>
      <c r="Q56" s="100"/>
      <c r="R56" s="100"/>
    </row>
    <row r="57" spans="1:18" s="101" customFormat="1" x14ac:dyDescent="0.2">
      <c r="A57" s="155">
        <v>7.2</v>
      </c>
      <c r="B57" s="172" t="s">
        <v>53</v>
      </c>
      <c r="C57" s="161">
        <v>1</v>
      </c>
      <c r="D57" s="148" t="s">
        <v>10</v>
      </c>
      <c r="E57" s="84"/>
      <c r="F57" s="46">
        <f t="shared" si="1"/>
        <v>0</v>
      </c>
      <c r="G57" s="99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</row>
    <row r="58" spans="1:18" s="101" customFormat="1" ht="25.5" x14ac:dyDescent="0.2">
      <c r="A58" s="155">
        <v>7.3</v>
      </c>
      <c r="B58" s="152" t="s">
        <v>81</v>
      </c>
      <c r="C58" s="161">
        <v>1</v>
      </c>
      <c r="D58" s="148" t="s">
        <v>10</v>
      </c>
      <c r="E58" s="84"/>
      <c r="F58" s="47">
        <f t="shared" si="1"/>
        <v>0</v>
      </c>
      <c r="G58" s="99"/>
      <c r="H58" s="103"/>
      <c r="I58" s="100"/>
      <c r="J58" s="100"/>
      <c r="K58" s="100"/>
      <c r="L58" s="100"/>
      <c r="M58" s="100"/>
      <c r="N58" s="100"/>
      <c r="O58" s="100"/>
      <c r="P58" s="100"/>
      <c r="Q58" s="100"/>
      <c r="R58" s="100"/>
    </row>
    <row r="59" spans="1:18" s="13" customFormat="1" ht="12.75" customHeight="1" x14ac:dyDescent="0.2">
      <c r="A59" s="157"/>
      <c r="B59" s="158"/>
      <c r="C59" s="55"/>
      <c r="D59" s="148"/>
      <c r="E59" s="84"/>
      <c r="F59" s="46">
        <f t="shared" si="1"/>
        <v>0</v>
      </c>
      <c r="G59" s="99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spans="1:18" s="8" customFormat="1" ht="12.75" customHeight="1" x14ac:dyDescent="0.2">
      <c r="A60" s="157">
        <v>8</v>
      </c>
      <c r="B60" s="173" t="s">
        <v>29</v>
      </c>
      <c r="C60" s="174"/>
      <c r="D60" s="175"/>
      <c r="E60" s="125"/>
      <c r="F60" s="46">
        <f t="shared" si="1"/>
        <v>0</v>
      </c>
      <c r="G60" s="99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18" s="8" customFormat="1" ht="12.75" customHeight="1" x14ac:dyDescent="0.2">
      <c r="A61" s="151">
        <v>8.1</v>
      </c>
      <c r="B61" s="152" t="s">
        <v>36</v>
      </c>
      <c r="C61" s="119">
        <v>803</v>
      </c>
      <c r="D61" s="176" t="s">
        <v>9</v>
      </c>
      <c r="E61" s="119"/>
      <c r="F61" s="46">
        <f t="shared" si="1"/>
        <v>0</v>
      </c>
      <c r="G61" s="99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18" s="8" customFormat="1" ht="12.75" customHeight="1" x14ac:dyDescent="0.2">
      <c r="A62" s="151"/>
      <c r="B62" s="152"/>
      <c r="C62" s="119"/>
      <c r="D62" s="176"/>
      <c r="E62" s="119"/>
      <c r="F62" s="46">
        <f t="shared" si="1"/>
        <v>0</v>
      </c>
      <c r="G62" s="99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s="8" customFormat="1" ht="38.25" x14ac:dyDescent="0.2">
      <c r="A63" s="165">
        <v>9</v>
      </c>
      <c r="B63" s="177" t="s">
        <v>35</v>
      </c>
      <c r="C63" s="121">
        <v>803</v>
      </c>
      <c r="D63" s="148" t="s">
        <v>9</v>
      </c>
      <c r="E63" s="84"/>
      <c r="F63" s="48">
        <f t="shared" si="1"/>
        <v>0</v>
      </c>
      <c r="G63" s="99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8" s="8" customFormat="1" x14ac:dyDescent="0.2">
      <c r="A64" s="165">
        <v>10</v>
      </c>
      <c r="B64" s="177" t="s">
        <v>45</v>
      </c>
      <c r="C64" s="121">
        <v>803</v>
      </c>
      <c r="D64" s="148" t="s">
        <v>9</v>
      </c>
      <c r="E64" s="84"/>
      <c r="F64" s="46">
        <f t="shared" si="1"/>
        <v>0</v>
      </c>
      <c r="G64" s="99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18" s="8" customFormat="1" ht="9" customHeight="1" x14ac:dyDescent="0.2">
      <c r="A65" s="155"/>
      <c r="B65" s="152"/>
      <c r="C65" s="55"/>
      <c r="D65" s="148"/>
      <c r="E65" s="84"/>
      <c r="F65" s="46">
        <f t="shared" si="1"/>
        <v>0</v>
      </c>
      <c r="G65" s="99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s="8" customFormat="1" ht="16.5" customHeight="1" x14ac:dyDescent="0.2">
      <c r="A66" s="165">
        <v>11</v>
      </c>
      <c r="B66" s="178" t="s">
        <v>55</v>
      </c>
      <c r="C66" s="127"/>
      <c r="D66" s="179"/>
      <c r="E66" s="126"/>
      <c r="F66" s="46">
        <f t="shared" si="1"/>
        <v>0</v>
      </c>
      <c r="G66" s="99"/>
      <c r="H66" s="64"/>
      <c r="I66" s="64"/>
      <c r="J66" s="7"/>
      <c r="K66" s="7"/>
      <c r="L66" s="7"/>
      <c r="M66" s="7"/>
      <c r="N66" s="7"/>
      <c r="O66" s="7"/>
      <c r="P66" s="7"/>
      <c r="Q66" s="7"/>
      <c r="R66" s="7"/>
    </row>
    <row r="67" spans="1:18" s="8" customFormat="1" ht="12.75" customHeight="1" x14ac:dyDescent="0.2">
      <c r="A67" s="155">
        <v>11.1</v>
      </c>
      <c r="B67" s="180" t="s">
        <v>56</v>
      </c>
      <c r="C67" s="126">
        <v>1600</v>
      </c>
      <c r="D67" s="181" t="s">
        <v>9</v>
      </c>
      <c r="E67" s="126"/>
      <c r="F67" s="46">
        <f t="shared" si="1"/>
        <v>0</v>
      </c>
      <c r="G67" s="99"/>
      <c r="H67" s="64"/>
      <c r="I67" s="98"/>
      <c r="J67" s="7"/>
      <c r="K67" s="7"/>
      <c r="L67" s="7"/>
      <c r="M67" s="7"/>
      <c r="N67" s="7"/>
      <c r="O67" s="7"/>
      <c r="P67" s="7"/>
      <c r="Q67" s="7"/>
      <c r="R67" s="7"/>
    </row>
    <row r="68" spans="1:18" s="8" customFormat="1" ht="12.75" customHeight="1" x14ac:dyDescent="0.2">
      <c r="A68" s="155">
        <v>11.2</v>
      </c>
      <c r="B68" s="180" t="s">
        <v>57</v>
      </c>
      <c r="C68" s="126">
        <v>720</v>
      </c>
      <c r="D68" s="181" t="s">
        <v>8</v>
      </c>
      <c r="E68" s="126"/>
      <c r="F68" s="46">
        <f t="shared" si="1"/>
        <v>0</v>
      </c>
      <c r="G68" s="99"/>
      <c r="H68" s="64"/>
      <c r="I68" s="98"/>
      <c r="J68" s="7"/>
      <c r="K68" s="7"/>
      <c r="L68" s="7"/>
      <c r="M68" s="7"/>
      <c r="N68" s="7"/>
      <c r="O68" s="7"/>
      <c r="P68" s="7"/>
      <c r="Q68" s="7"/>
      <c r="R68" s="7"/>
    </row>
    <row r="69" spans="1:18" s="8" customFormat="1" ht="12.75" customHeight="1" x14ac:dyDescent="0.2">
      <c r="A69" s="155">
        <v>11.3</v>
      </c>
      <c r="B69" s="180" t="s">
        <v>58</v>
      </c>
      <c r="C69" s="127">
        <v>48.6</v>
      </c>
      <c r="D69" s="179" t="s">
        <v>7</v>
      </c>
      <c r="E69" s="127"/>
      <c r="F69" s="46">
        <f t="shared" si="1"/>
        <v>0</v>
      </c>
      <c r="G69" s="99"/>
      <c r="H69" s="64"/>
      <c r="I69" s="98"/>
      <c r="J69" s="7"/>
      <c r="K69" s="7"/>
      <c r="L69" s="7"/>
      <c r="M69" s="7"/>
      <c r="N69" s="7"/>
      <c r="O69" s="7"/>
      <c r="P69" s="7"/>
      <c r="Q69" s="7"/>
      <c r="R69" s="7"/>
    </row>
    <row r="70" spans="1:18" s="8" customFormat="1" ht="12.75" customHeight="1" x14ac:dyDescent="0.2">
      <c r="A70" s="155">
        <v>11.4</v>
      </c>
      <c r="B70" s="182" t="s">
        <v>59</v>
      </c>
      <c r="C70" s="126">
        <v>172.79999999999998</v>
      </c>
      <c r="D70" s="181" t="s">
        <v>7</v>
      </c>
      <c r="E70" s="126"/>
      <c r="F70" s="46">
        <f t="shared" si="1"/>
        <v>0</v>
      </c>
      <c r="G70" s="99"/>
      <c r="H70" s="64"/>
      <c r="I70" s="98"/>
      <c r="J70" s="7"/>
      <c r="K70" s="7"/>
      <c r="L70" s="7"/>
      <c r="M70" s="7"/>
      <c r="N70" s="7"/>
      <c r="O70" s="7"/>
      <c r="P70" s="7"/>
      <c r="Q70" s="7"/>
      <c r="R70" s="7"/>
    </row>
    <row r="71" spans="1:18" s="8" customFormat="1" ht="12.75" customHeight="1" x14ac:dyDescent="0.2">
      <c r="A71" s="155">
        <v>11.5</v>
      </c>
      <c r="B71" s="182" t="s">
        <v>60</v>
      </c>
      <c r="C71" s="127">
        <v>720</v>
      </c>
      <c r="D71" s="179" t="s">
        <v>8</v>
      </c>
      <c r="E71" s="126"/>
      <c r="F71" s="46">
        <f t="shared" si="1"/>
        <v>0</v>
      </c>
      <c r="G71" s="99"/>
      <c r="H71" s="64"/>
      <c r="I71" s="98"/>
      <c r="J71" s="7"/>
      <c r="K71" s="7"/>
      <c r="L71" s="7"/>
      <c r="M71" s="7"/>
      <c r="N71" s="7"/>
      <c r="O71" s="7"/>
      <c r="P71" s="7"/>
      <c r="Q71" s="7"/>
      <c r="R71" s="7"/>
    </row>
    <row r="72" spans="1:18" s="8" customFormat="1" ht="12.75" customHeight="1" x14ac:dyDescent="0.2">
      <c r="A72" s="155">
        <v>11.6</v>
      </c>
      <c r="B72" s="183" t="s">
        <v>61</v>
      </c>
      <c r="C72" s="127">
        <v>720</v>
      </c>
      <c r="D72" s="179" t="s">
        <v>8</v>
      </c>
      <c r="E72" s="127"/>
      <c r="F72" s="46"/>
      <c r="G72" s="99"/>
      <c r="H72" s="64"/>
      <c r="I72" s="98"/>
      <c r="J72" s="7"/>
      <c r="K72" s="7"/>
      <c r="L72" s="7"/>
      <c r="M72" s="7"/>
      <c r="N72" s="7"/>
      <c r="O72" s="7"/>
      <c r="P72" s="7"/>
      <c r="Q72" s="7"/>
      <c r="R72" s="7"/>
    </row>
    <row r="73" spans="1:18" s="8" customFormat="1" ht="12.75" customHeight="1" x14ac:dyDescent="0.2">
      <c r="A73" s="155">
        <v>11.7</v>
      </c>
      <c r="B73" s="152" t="s">
        <v>64</v>
      </c>
      <c r="C73" s="127">
        <v>2160</v>
      </c>
      <c r="D73" s="179" t="s">
        <v>62</v>
      </c>
      <c r="E73" s="126"/>
      <c r="F73" s="46">
        <f t="shared" si="1"/>
        <v>0</v>
      </c>
      <c r="G73" s="99"/>
      <c r="H73" s="64"/>
      <c r="I73" s="98"/>
      <c r="J73" s="7"/>
      <c r="K73" s="7"/>
      <c r="L73" s="7"/>
      <c r="M73" s="7"/>
      <c r="N73" s="7"/>
      <c r="O73" s="7"/>
      <c r="P73" s="7"/>
      <c r="Q73" s="7"/>
      <c r="R73" s="7"/>
    </row>
    <row r="74" spans="1:18" s="8" customFormat="1" ht="6.75" customHeight="1" x14ac:dyDescent="0.2">
      <c r="A74" s="155"/>
      <c r="B74" s="162"/>
      <c r="C74" s="126"/>
      <c r="D74" s="181"/>
      <c r="E74" s="126"/>
      <c r="F74" s="97"/>
      <c r="G74" s="99"/>
      <c r="H74" s="64"/>
      <c r="I74" s="64"/>
      <c r="J74" s="7"/>
      <c r="K74" s="7"/>
      <c r="L74" s="7"/>
      <c r="M74" s="7"/>
      <c r="N74" s="7"/>
      <c r="O74" s="7"/>
      <c r="P74" s="7"/>
      <c r="Q74" s="7"/>
      <c r="R74" s="7"/>
    </row>
    <row r="75" spans="1:18" s="10" customFormat="1" ht="12.75" customHeight="1" x14ac:dyDescent="0.2">
      <c r="A75" s="184"/>
      <c r="B75" s="185" t="s">
        <v>39</v>
      </c>
      <c r="C75" s="186"/>
      <c r="D75" s="184"/>
      <c r="E75" s="128"/>
      <c r="F75" s="49">
        <f>SUM(F14:F74)</f>
        <v>0</v>
      </c>
      <c r="G75" s="9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s="8" customFormat="1" ht="9" customHeight="1" x14ac:dyDescent="0.2">
      <c r="A76" s="148"/>
      <c r="B76" s="147"/>
      <c r="C76" s="149"/>
      <c r="D76" s="148"/>
      <c r="E76" s="119"/>
      <c r="F76" s="46"/>
      <c r="G76" s="99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s="8" customFormat="1" x14ac:dyDescent="0.2">
      <c r="A77" s="187" t="s">
        <v>13</v>
      </c>
      <c r="B77" s="142" t="s">
        <v>12</v>
      </c>
      <c r="C77" s="119"/>
      <c r="D77" s="148"/>
      <c r="E77" s="119"/>
      <c r="F77" s="46"/>
      <c r="G77" s="99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s="8" customFormat="1" x14ac:dyDescent="0.2">
      <c r="A78" s="146"/>
      <c r="B78" s="177"/>
      <c r="C78" s="121"/>
      <c r="D78" s="148"/>
      <c r="E78" s="121"/>
      <c r="F78" s="48"/>
      <c r="G78" s="99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18" s="8" customFormat="1" ht="27.75" customHeight="1" thickBot="1" x14ac:dyDescent="0.25">
      <c r="A79" s="146">
        <v>1</v>
      </c>
      <c r="B79" s="188" t="s">
        <v>28</v>
      </c>
      <c r="C79" s="121"/>
      <c r="D79" s="189" t="s">
        <v>65</v>
      </c>
      <c r="E79" s="121"/>
      <c r="F79" s="48"/>
      <c r="G79" s="99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s="17" customFormat="1" ht="14.25" thickTop="1" thickBot="1" x14ac:dyDescent="0.25">
      <c r="A80" s="190"/>
      <c r="B80" s="191" t="s">
        <v>27</v>
      </c>
      <c r="C80" s="192"/>
      <c r="D80" s="193"/>
      <c r="E80" s="129"/>
      <c r="F80" s="52">
        <f>SUM(F78:F79)</f>
        <v>0</v>
      </c>
      <c r="G80" s="99"/>
      <c r="H80" s="9"/>
      <c r="I80" s="16"/>
      <c r="J80" s="16"/>
      <c r="K80" s="16"/>
      <c r="L80" s="16"/>
      <c r="M80" s="16"/>
      <c r="N80" s="16"/>
      <c r="O80" s="16"/>
      <c r="P80" s="16"/>
      <c r="Q80" s="16"/>
      <c r="R80" s="16"/>
    </row>
    <row r="81" spans="1:18" s="19" customFormat="1" ht="17.25" customHeight="1" thickTop="1" thickBot="1" x14ac:dyDescent="0.25">
      <c r="A81" s="194"/>
      <c r="B81" s="195"/>
      <c r="C81" s="196"/>
      <c r="D81" s="175"/>
      <c r="E81" s="130"/>
      <c r="F81" s="51"/>
      <c r="G81" s="76"/>
      <c r="H81" s="7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1:18" s="15" customFormat="1" ht="14.25" thickTop="1" thickBot="1" x14ac:dyDescent="0.25">
      <c r="A82" s="197"/>
      <c r="B82" s="198" t="s">
        <v>26</v>
      </c>
      <c r="C82" s="199"/>
      <c r="D82" s="200"/>
      <c r="E82" s="131"/>
      <c r="F82" s="75">
        <f>+F75+F80</f>
        <v>0</v>
      </c>
      <c r="G82" s="77"/>
      <c r="H82" s="20"/>
      <c r="I82" s="14"/>
      <c r="J82" s="14"/>
      <c r="K82" s="14"/>
      <c r="L82" s="14"/>
      <c r="M82" s="14"/>
      <c r="N82" s="14"/>
      <c r="O82" s="14"/>
      <c r="P82" s="14"/>
      <c r="Q82" s="14"/>
      <c r="R82" s="14"/>
    </row>
    <row r="83" spans="1:18" s="14" customFormat="1" ht="13.5" thickTop="1" x14ac:dyDescent="0.2">
      <c r="A83" s="190"/>
      <c r="B83" s="191" t="s">
        <v>26</v>
      </c>
      <c r="C83" s="192"/>
      <c r="D83" s="193"/>
      <c r="E83" s="132"/>
      <c r="F83" s="52">
        <f>F82</f>
        <v>0</v>
      </c>
      <c r="G83" s="77"/>
      <c r="H83" s="20"/>
    </row>
    <row r="84" spans="1:18" s="14" customFormat="1" x14ac:dyDescent="0.2">
      <c r="A84" s="201"/>
      <c r="B84" s="195"/>
      <c r="C84" s="196"/>
      <c r="D84" s="175"/>
      <c r="E84" s="133"/>
      <c r="F84" s="51"/>
      <c r="G84" s="76"/>
      <c r="H84" s="20"/>
    </row>
    <row r="85" spans="1:18" s="8" customFormat="1" x14ac:dyDescent="0.2">
      <c r="A85" s="202"/>
      <c r="B85" s="53" t="s">
        <v>14</v>
      </c>
      <c r="C85" s="53"/>
      <c r="D85" s="53"/>
      <c r="E85" s="54"/>
      <c r="F85" s="34"/>
      <c r="G85" s="78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18" s="8" customFormat="1" x14ac:dyDescent="0.2">
      <c r="A86" s="203"/>
      <c r="B86" s="204" t="s">
        <v>16</v>
      </c>
      <c r="C86" s="203">
        <v>0.1</v>
      </c>
      <c r="D86" s="135"/>
      <c r="E86" s="134"/>
      <c r="F86" s="84">
        <f t="shared" ref="F86:F91" si="2">C86*$F$82</f>
        <v>0</v>
      </c>
      <c r="G86" s="79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18" s="8" customFormat="1" x14ac:dyDescent="0.2">
      <c r="A87" s="203"/>
      <c r="B87" s="204" t="s">
        <v>15</v>
      </c>
      <c r="C87" s="203">
        <v>0.03</v>
      </c>
      <c r="D87" s="135"/>
      <c r="E87" s="134"/>
      <c r="F87" s="84">
        <f t="shared" si="2"/>
        <v>0</v>
      </c>
      <c r="G87" s="79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18" s="8" customFormat="1" x14ac:dyDescent="0.2">
      <c r="A88" s="203"/>
      <c r="B88" s="204" t="s">
        <v>25</v>
      </c>
      <c r="C88" s="203">
        <v>0.04</v>
      </c>
      <c r="D88" s="135"/>
      <c r="E88" s="134"/>
      <c r="F88" s="84">
        <f t="shared" si="2"/>
        <v>0</v>
      </c>
      <c r="G88" s="79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18" s="8" customFormat="1" x14ac:dyDescent="0.2">
      <c r="A89" s="203"/>
      <c r="B89" s="204" t="s">
        <v>11</v>
      </c>
      <c r="C89" s="203">
        <v>0.03</v>
      </c>
      <c r="D89" s="135"/>
      <c r="E89" s="134"/>
      <c r="F89" s="84">
        <f t="shared" si="2"/>
        <v>0</v>
      </c>
      <c r="G89" s="79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s="8" customFormat="1" x14ac:dyDescent="0.2">
      <c r="A90" s="203"/>
      <c r="B90" s="204" t="s">
        <v>24</v>
      </c>
      <c r="C90" s="203">
        <v>0.05</v>
      </c>
      <c r="D90" s="135"/>
      <c r="E90" s="134"/>
      <c r="F90" s="84">
        <f t="shared" si="2"/>
        <v>0</v>
      </c>
      <c r="G90" s="79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18" s="8" customFormat="1" x14ac:dyDescent="0.2">
      <c r="A91" s="203"/>
      <c r="B91" s="204" t="s">
        <v>17</v>
      </c>
      <c r="C91" s="203">
        <v>0.01</v>
      </c>
      <c r="D91" s="135"/>
      <c r="E91" s="134"/>
      <c r="F91" s="84">
        <f t="shared" si="2"/>
        <v>0</v>
      </c>
      <c r="G91" s="79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18" s="8" customFormat="1" x14ac:dyDescent="0.2">
      <c r="A92" s="203"/>
      <c r="B92" s="204" t="s">
        <v>23</v>
      </c>
      <c r="C92" s="203">
        <v>0.18</v>
      </c>
      <c r="D92" s="135"/>
      <c r="E92" s="135"/>
      <c r="F92" s="84">
        <f>C92*F86</f>
        <v>0</v>
      </c>
      <c r="G92" s="79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s="8" customFormat="1" x14ac:dyDescent="0.2">
      <c r="A93" s="205"/>
      <c r="B93" s="206" t="s">
        <v>21</v>
      </c>
      <c r="C93" s="207">
        <v>1E-3</v>
      </c>
      <c r="D93" s="208"/>
      <c r="E93" s="135"/>
      <c r="F93" s="84">
        <f>F83*C93</f>
        <v>0</v>
      </c>
      <c r="G93" s="79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1:18" s="8" customFormat="1" x14ac:dyDescent="0.2">
      <c r="A94" s="205"/>
      <c r="B94" s="209" t="s">
        <v>22</v>
      </c>
      <c r="C94" s="210">
        <v>0.1</v>
      </c>
      <c r="D94" s="208"/>
      <c r="E94" s="135"/>
      <c r="F94" s="84">
        <f>F83*C94</f>
        <v>0</v>
      </c>
      <c r="G94" s="79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18" x14ac:dyDescent="0.25">
      <c r="A95" s="211"/>
      <c r="B95" s="212" t="s">
        <v>42</v>
      </c>
      <c r="C95" s="213">
        <v>1.4999999999999999E-2</v>
      </c>
      <c r="D95" s="214"/>
      <c r="E95" s="136"/>
      <c r="F95" s="6">
        <f>+F83*C95</f>
        <v>0</v>
      </c>
      <c r="G95" s="111"/>
      <c r="H95" s="87"/>
      <c r="I95" s="87"/>
      <c r="J95" s="87"/>
      <c r="K95" s="2"/>
    </row>
    <row r="96" spans="1:18" s="8" customFormat="1" ht="25.5" x14ac:dyDescent="0.2">
      <c r="A96" s="205"/>
      <c r="B96" s="215" t="s">
        <v>38</v>
      </c>
      <c r="C96" s="216">
        <v>0.03</v>
      </c>
      <c r="D96" s="208"/>
      <c r="E96" s="135"/>
      <c r="F96" s="84">
        <f>+F83*C96</f>
        <v>0</v>
      </c>
      <c r="G96" s="79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35" s="11" customFormat="1" ht="12.75" customHeight="1" x14ac:dyDescent="0.2">
      <c r="A97" s="217"/>
      <c r="B97" s="55" t="s">
        <v>18</v>
      </c>
      <c r="C97" s="203">
        <v>0.05</v>
      </c>
      <c r="D97" s="218"/>
      <c r="E97" s="137"/>
      <c r="F97" s="50">
        <f>F82*C97</f>
        <v>0</v>
      </c>
      <c r="G97" s="80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  <row r="98" spans="1:35" s="23" customFormat="1" x14ac:dyDescent="0.2">
      <c r="A98" s="56"/>
      <c r="B98" s="57" t="s">
        <v>20</v>
      </c>
      <c r="C98" s="58"/>
      <c r="D98" s="59"/>
      <c r="E98" s="58"/>
      <c r="F98" s="69">
        <f>SUM(F86:F97)</f>
        <v>0</v>
      </c>
      <c r="G98" s="81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</row>
    <row r="99" spans="1:35" s="8" customFormat="1" ht="9" customHeight="1" x14ac:dyDescent="0.2">
      <c r="A99" s="60"/>
      <c r="B99" s="60"/>
      <c r="C99" s="60"/>
      <c r="D99" s="60"/>
      <c r="E99" s="60"/>
      <c r="F99" s="61"/>
      <c r="G99" s="82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35" s="23" customFormat="1" ht="12.75" customHeight="1" x14ac:dyDescent="0.2">
      <c r="A100" s="62"/>
      <c r="B100" s="63" t="s">
        <v>19</v>
      </c>
      <c r="C100" s="62"/>
      <c r="D100" s="62"/>
      <c r="E100" s="62"/>
      <c r="F100" s="68">
        <f>+F83+F98</f>
        <v>0</v>
      </c>
      <c r="G100" s="83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</row>
    <row r="101" spans="1:35" s="27" customFormat="1" x14ac:dyDescent="0.2">
      <c r="A101" s="67"/>
      <c r="B101" s="64"/>
      <c r="C101" s="65"/>
      <c r="D101" s="65"/>
      <c r="E101" s="66"/>
      <c r="F101" s="66"/>
      <c r="G101" s="66"/>
      <c r="H101" s="26"/>
      <c r="I101" s="24"/>
      <c r="J101" s="25"/>
      <c r="K101" s="26"/>
      <c r="L101" s="26"/>
    </row>
    <row r="102" spans="1:35" s="27" customFormat="1" x14ac:dyDescent="0.25">
      <c r="A102" s="112"/>
      <c r="B102" s="113"/>
      <c r="C102" s="113"/>
      <c r="D102" s="113"/>
      <c r="E102" s="113"/>
      <c r="F102" s="113"/>
      <c r="G102" s="93"/>
      <c r="H102" s="26"/>
      <c r="I102" s="24"/>
      <c r="J102" s="25"/>
      <c r="K102" s="26"/>
      <c r="L102" s="26"/>
    </row>
    <row r="103" spans="1:35" s="7" customFormat="1" x14ac:dyDescent="0.2">
      <c r="A103" s="28"/>
      <c r="B103" s="28"/>
      <c r="C103" s="28"/>
      <c r="D103" s="28"/>
      <c r="E103" s="28"/>
      <c r="F103" s="29"/>
      <c r="G103" s="29"/>
      <c r="J103" s="30"/>
      <c r="K103" s="30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</row>
    <row r="104" spans="1:35" s="7" customFormat="1" x14ac:dyDescent="0.2">
      <c r="A104" s="31"/>
      <c r="B104" s="32"/>
      <c r="C104" s="21"/>
      <c r="D104" s="21"/>
      <c r="E104" s="21"/>
      <c r="F104" s="29"/>
      <c r="G104" s="29"/>
      <c r="J104" s="30"/>
      <c r="K104" s="30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</row>
    <row r="105" spans="1:35" s="7" customFormat="1" x14ac:dyDescent="0.2">
      <c r="A105" s="31"/>
      <c r="B105" s="32"/>
      <c r="C105" s="21"/>
      <c r="D105" s="21"/>
      <c r="E105" s="21"/>
      <c r="F105" s="29"/>
      <c r="G105" s="29"/>
      <c r="J105" s="30"/>
      <c r="K105" s="30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</row>
  </sheetData>
  <sheetProtection algorithmName="SHA-512" hashValue="YIjUFlaqo7z4apCaVE0UayQDHwc115Yb8WAG1gtdp53ax9MZDj4EiUKHd3hVXY2WsKONABhTLDlonX7Z3Mz12Q==" saltValue="8M06tUNFERpc7NDpv1+06g==" spinCount="100000" sheet="1" objects="1" scenarios="1"/>
  <mergeCells count="7">
    <mergeCell ref="A102:F102"/>
    <mergeCell ref="A1:F1"/>
    <mergeCell ref="A2:F2"/>
    <mergeCell ref="A3:F3"/>
    <mergeCell ref="A4:F4"/>
    <mergeCell ref="A5:F5"/>
    <mergeCell ref="B7:F7"/>
  </mergeCells>
  <printOptions horizontalCentered="1"/>
  <pageMargins left="0.19685039370078741" right="0.19685039370078741" top="0.19685039370078741" bottom="0.19685039370078741" header="0.19685039370078741" footer="0.19685039370078741"/>
  <pageSetup orientation="portrait" horizontalDpi="4294967295" verticalDpi="4294967295" r:id="rId1"/>
  <headerFooter alignWithMargins="0">
    <oddFooter>&amp;C&amp;6Página &amp;P de &amp;N&amp;R&amp;6&amp;D
&amp;T</oddFooter>
  </headerFooter>
  <rowBreaks count="1" manualBreakCount="1">
    <brk id="8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5</vt:lpstr>
      <vt:lpstr>'LOTE 5'!Área_de_impresión</vt:lpstr>
      <vt:lpstr>'LOTE 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Aysha Annette Piña Zarzuela</cp:lastModifiedBy>
  <cp:lastPrinted>2020-11-18T15:30:25Z</cp:lastPrinted>
  <dcterms:created xsi:type="dcterms:W3CDTF">2018-05-23T14:28:08Z</dcterms:created>
  <dcterms:modified xsi:type="dcterms:W3CDTF">2020-11-23T13:31:42Z</dcterms:modified>
</cp:coreProperties>
</file>