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Z:\Divicion de Licitaciones\DOCUMENTOS Y CARPETAS AÑO 2021\COMPARACION PRECIOS DE OBRAS\INAPA-CCC-CP-2021-0050  REUBICACION ALC EL SEIBO\"/>
    </mc:Choice>
  </mc:AlternateContent>
  <xr:revisionPtr revIDLastSave="0" documentId="8_{259D0CE9-E3D6-40EF-A529-E26A94EF3F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DO DE PARTIDAS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\a">#REF!</definedName>
    <definedName name="\b">#REF!</definedName>
    <definedName name="\c">#N/A</definedName>
    <definedName name="\d">#N/A</definedName>
    <definedName name="\f">#REF!</definedName>
    <definedName name="\i">#REF!</definedName>
    <definedName name="\m">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_____ZC1">#REF!</definedName>
    <definedName name="_________ZE1">#REF!</definedName>
    <definedName name="_________ZE2">#REF!</definedName>
    <definedName name="_________ZE3">#REF!</definedName>
    <definedName name="_________ZE4">#REF!</definedName>
    <definedName name="_________ZE5">#REF!</definedName>
    <definedName name="_________ZE6">#REF!</definedName>
    <definedName name="________ZC1">#REF!</definedName>
    <definedName name="________ZE1">#REF!</definedName>
    <definedName name="________ZE2">#REF!</definedName>
    <definedName name="________ZE3">#REF!</definedName>
    <definedName name="________ZE4">#REF!</definedName>
    <definedName name="________ZE5">#REF!</definedName>
    <definedName name="________ZE6">#REF!</definedName>
    <definedName name="_______ZC1">#REF!</definedName>
    <definedName name="_______ZE1">#REF!</definedName>
    <definedName name="_______ZE2">#REF!</definedName>
    <definedName name="_______ZE3">#REF!</definedName>
    <definedName name="_______ZE4">#REF!</definedName>
    <definedName name="_______ZE5">#REF!</definedName>
    <definedName name="_______ZE6">#REF!</definedName>
    <definedName name="______F">#REF!</definedName>
    <definedName name="______ZC1">#REF!</definedName>
    <definedName name="______ZE1">#REF!</definedName>
    <definedName name="______ZE2">#REF!</definedName>
    <definedName name="______ZE3">#REF!</definedName>
    <definedName name="______ZE4">#REF!</definedName>
    <definedName name="______ZE5">#REF!</definedName>
    <definedName name="______ZE6">#REF!</definedName>
    <definedName name="_____F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F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F">#REF!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ZC1">#REF!</definedName>
    <definedName name="__ZC1_8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b">#REF!</definedName>
    <definedName name="_b_6">#REF!</definedName>
    <definedName name="_c">NA()</definedName>
    <definedName name="_d">NA()</definedName>
    <definedName name="_f">#REF!</definedName>
    <definedName name="_f_6">#REF!</definedName>
    <definedName name="_Fill" hidden="1">#REF!</definedName>
    <definedName name="_xlnm._FilterDatabase" localSheetId="0" hidden="1">'LISTADO DE PARTIDAS'!$A$10:$F$137</definedName>
    <definedName name="_i">#REF!</definedName>
    <definedName name="_i_6">#REF!</definedName>
    <definedName name="_m">#REF!</definedName>
    <definedName name="_m_6">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[1]PVC!#REF!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'[2]M.O.'!#REF!</definedName>
    <definedName name="AC38G40">'[3]LISTADO INSUMOS DEL 2000'!$I$29</definedName>
    <definedName name="acero">#REF!</definedName>
    <definedName name="acero_6">#REF!</definedName>
    <definedName name="acero_8">#REF!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60">#REF!</definedName>
    <definedName name="acero60_8">#REF!</definedName>
    <definedName name="ACUEDUCTO">[4]INS!#REF!</definedName>
    <definedName name="ACUEDUCTO_8">#REF!</definedName>
    <definedName name="ADA">'[5]CUB-10181-3(Rescision)'!#REF!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ua">#REF!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_8">#REF!</definedName>
    <definedName name="ALBANIL">#REF!</definedName>
    <definedName name="ALBANIL2">#REF!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na">#REF!</definedName>
    <definedName name="ana_6">#REF!</definedName>
    <definedName name="analiis">'[6]M.O.'!#REF!</definedName>
    <definedName name="analisis">#REF!</definedName>
    <definedName name="ANALISSSSS">#REF!</definedName>
    <definedName name="ANALISSSSS_6">#REF!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>#REF!</definedName>
    <definedName name="ANGULAR_8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_xlnm.Extract">#REF!</definedName>
    <definedName name="_xlnm.Print_Area" localSheetId="0">'LISTADO DE PARTIDAS'!$A$1:$F$140</definedName>
    <definedName name="_xlnm.Print_Area">#REF!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'[7]M.O.'!#REF!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>#REF!</definedName>
    <definedName name="AYCARP">[4]INS!#REF!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[8]ADDENDA!#REF!</definedName>
    <definedName name="b_6">#REF!</definedName>
    <definedName name="b_8">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s3e">#REF!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que8">#REF!</definedName>
    <definedName name="bloque8_6">#REF!</definedName>
    <definedName name="bloque8_8">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[9]INSU!$B$42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'[6]M.O.'!$C$9</definedName>
    <definedName name="BRIGADATOPOGRAFICA_6">#REF!</definedName>
    <definedName name="BVNBVNBV">'[10]M.O.'!#REF!</definedName>
    <definedName name="BVNBVNBV_6">#REF!</definedName>
    <definedName name="C._ADICIONAL">#N/A</definedName>
    <definedName name="C._ADICIONAL_6">NA()</definedName>
    <definedName name="caballeteasbecto">[11]precios!#REF!</definedName>
    <definedName name="caballeteasbecto_8">#REF!</definedName>
    <definedName name="caballeteasbeto">[11]precios!#REF!</definedName>
    <definedName name="caballeteasbeto_8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>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RACOL">'[6]M.O.'!#REF!</definedName>
    <definedName name="CARANTEPECHO">'[6]M.O.'!#REF!</definedName>
    <definedName name="CARANTEPECHO_6">#REF!</definedName>
    <definedName name="CARANTEPECHO_8">#REF!</definedName>
    <definedName name="CARCOL30">'[6]M.O.'!#REF!</definedName>
    <definedName name="CARCOL30_6">#REF!</definedName>
    <definedName name="CARCOL30_8">#REF!</definedName>
    <definedName name="CARCOL50">'[6]M.O.'!#REF!</definedName>
    <definedName name="CARCOL50_6">#REF!</definedName>
    <definedName name="CARCOL50_8">#REF!</definedName>
    <definedName name="CARCOL51">'[6]M.O.'!#REF!</definedName>
    <definedName name="CARCOLAMARRE">'[6]M.O.'!#REF!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'[6]M.O.'!#REF!</definedName>
    <definedName name="CARLOSAPLA_6">#REF!</definedName>
    <definedName name="CARLOSAPLA_8">#REF!</definedName>
    <definedName name="CARLOSAVARIASAGUAS">'[6]M.O.'!#REF!</definedName>
    <definedName name="CARLOSAVARIASAGUAS_6">#REF!</definedName>
    <definedName name="CARLOSAVARIASAGUAS_8">#REF!</definedName>
    <definedName name="CARMURO">'[6]M.O.'!#REF!</definedName>
    <definedName name="CARMURO_6">#REF!</definedName>
    <definedName name="CARMURO_8">#REF!</definedName>
    <definedName name="CARP1">[4]INS!#REF!</definedName>
    <definedName name="CARP1_6">#REF!</definedName>
    <definedName name="CARP1_8">#REF!</definedName>
    <definedName name="CARP2">[4]INS!#REF!</definedName>
    <definedName name="CARP2_6">#REF!</definedName>
    <definedName name="CARP2_8">#REF!</definedName>
    <definedName name="CARPDINTEL">'[6]M.O.'!#REF!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'[6]M.O.'!#REF!</definedName>
    <definedName name="CARPVIGA2040_6">#REF!</definedName>
    <definedName name="CARPVIGA2040_8">#REF!</definedName>
    <definedName name="CARPVIGA3050">'[6]M.O.'!#REF!</definedName>
    <definedName name="CARPVIGA3050_6">#REF!</definedName>
    <definedName name="CARPVIGA3050_8">#REF!</definedName>
    <definedName name="CARPVIGA3060">'[6]M.O.'!#REF!</definedName>
    <definedName name="CARPVIGA3060_6">#REF!</definedName>
    <definedName name="CARPVIGA3060_8">#REF!</definedName>
    <definedName name="CARPVIGA4080">'[6]M.O.'!#REF!</definedName>
    <definedName name="CARPVIGA4080_6">#REF!</definedName>
    <definedName name="CARPVIGA4080_8">#REF!</definedName>
    <definedName name="CARRAMPA">'[6]M.O.'!#REF!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'[6]M.O.'!#REF!</definedName>
    <definedName name="CASABE_8">#REF!</definedName>
    <definedName name="CASBESTO">'[6]M.O.'!#REF!</definedName>
    <definedName name="CASBESTO_6">#REF!</definedName>
    <definedName name="CASBESTO_8">#REF!</definedName>
    <definedName name="CBLOCK10">[4]INS!#REF!</definedName>
    <definedName name="CBLOCK10_6">#REF!</definedName>
    <definedName name="CBLOCK10_8">#REF!</definedName>
    <definedName name="cell">'[12]LISTADO INSUMOS DEL 2000'!$I$29</definedName>
    <definedName name="CEMENTO">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N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HAZO">[9]INSU!$B$104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s">#REF!</definedName>
    <definedName name="clavos_6">#REF!</definedName>
    <definedName name="clavos_8">#REF!</definedName>
    <definedName name="CLAVOZINC">[13]INS!$D$767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PIA">[4]INS!#REF!</definedName>
    <definedName name="COPIA_8">#REF!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uadro">[8]ADDENDA!#REF!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ZINC">'[6]M.O.'!#REF!</definedName>
    <definedName name="CZINC_6">#REF!</definedName>
    <definedName name="CZINC_8">#REF!</definedName>
    <definedName name="D">#REF!</definedName>
    <definedName name="derop">'[7]M.O.'!#REF!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OS">#REF!</definedName>
    <definedName name="DISTRIBUCION_DE_AREAS_POR_NIVEL">#REF!</definedName>
    <definedName name="DISTRIBUCION_DE_AREAS_POR_NIVEL_8">#REF!</definedName>
    <definedName name="donatelo">[14]INS!#REF!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LVIRA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>#REF!</definedName>
    <definedName name="ESCOBILLON_10">#REF!</definedName>
    <definedName name="ESCOBILLON_11">#REF!</definedName>
    <definedName name="ESCOBILLON_6">#REF!</definedName>
    <definedName name="ESCOBILLON_7">#REF!</definedName>
    <definedName name="ESCOBILLON_8">#REF!</definedName>
    <definedName name="ESCOBILLON_9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TAPA3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l">[8]ADDENDA!#REF!</definedName>
    <definedName name="expl_6">#REF!</definedName>
    <definedName name="expl_8">#REF!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IOR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#REF!</definedName>
    <definedName name="FSDFS_6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#REF!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UA">#REF!</definedName>
    <definedName name="GRUA_10">#REF!</definedName>
    <definedName name="GRUA_11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'[2]M.O.'!#REF!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'[13]HORM. Y MORTEROS.'!$H$212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ilma">'[6]M.O.'!#REF!</definedName>
    <definedName name="impresion_2">[15]Directos!#REF!</definedName>
    <definedName name="Imprimir_área_IM">#REF!</definedName>
    <definedName name="Imprimir_área_IM_6">#REF!</definedName>
    <definedName name="ingeniera">'[7]M.O.'!$C$10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J">'[5]CUB-10181-3(Rescision)'!#REF!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k">'[6]M.O.'!#REF!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[9]INSU!$B$41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MA">#REF!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[4]INS!#REF!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gf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>[4]INS!#REF!</definedName>
    <definedName name="MOPISOCERAMICA_6">#REF!</definedName>
    <definedName name="MOPISOCERAMICA_8">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ADA">[16]Insumos!#REF!</definedName>
    <definedName name="NADA_6">#REF!</definedName>
    <definedName name="NADA_8">#REF!</definedName>
    <definedName name="NINGUNA">[16]Insumos!#REF!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UEVA">#REF!</definedName>
    <definedName name="num_linhas">#REF!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[13]SALARIOS!$C$10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[17]peso!#REF!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eon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[9]MO!$B$11</definedName>
    <definedName name="PEONCARP">[4]INS!#REF!</definedName>
    <definedName name="PEONCARP_6">#REF!</definedName>
    <definedName name="PEONCARP_8">#REF!</definedName>
    <definedName name="PERFIL_CUADRADO_34">[9]INSU!$B$91</definedName>
    <definedName name="Pernos">#REF!</definedName>
    <definedName name="Pernos_6">#REF!</definedName>
    <definedName name="Pernos_8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[13]INS!$D$770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SO_GRANITO_FONDO_BCO">[9]INSU!$B$103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STICO">[9]INSU!$B$90</definedName>
    <definedName name="PLIGADORA2">[4]INS!$D$563</definedName>
    <definedName name="PLIGADORA2_6">#REF!</definedName>
    <definedName name="PLOMERO">[4]INS!#REF!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[4]INS!#REF!</definedName>
    <definedName name="PLOMEROAYUDANTE_6">#REF!</definedName>
    <definedName name="PLOMEROAYUDANTE_8">#REF!</definedName>
    <definedName name="PLOMEROOFICIAL">[4]INS!#REF!</definedName>
    <definedName name="PLOMEROOFICIAL_6">#REF!</definedName>
    <definedName name="PLOMEROOFICIAL_8">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>[11]precios!#REF!</definedName>
    <definedName name="pmadera2162_8">#REF!</definedName>
    <definedName name="po">[18]PRESUPUESTO!$O$9:$O$236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os">[19]Precios!$A$4:$F$1576</definedName>
    <definedName name="PRESUPUESTO">#N/A</definedName>
    <definedName name="PRESUPUESTO_6">NA()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WINCHE2000K">[4]INS!$D$568</definedName>
    <definedName name="PWINCHE2000K_6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[20]INS!#REF!</definedName>
    <definedName name="QQQ">'[2]M.O.'!#REF!</definedName>
    <definedName name="QQQQ">#REF!</definedName>
    <definedName name="QQQQQ">#REF!</definedName>
    <definedName name="qw">[18]PRESUPUESTO!$M$10:$AH$731</definedName>
    <definedName name="qwe">[21]INSU!$D$133</definedName>
    <definedName name="qwe_6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EAL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[22]COF!$G$733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SALARIO">#REF!</definedName>
    <definedName name="SALIDA">#N/A</definedName>
    <definedName name="SALIDA_6">NA()</definedName>
    <definedName name="SDSDFSDFSDF">#REF!</definedName>
    <definedName name="SDSDFSDFSDF_6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'[6]M.O.'!$C$12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C">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_xlnm.Print_Titles" localSheetId="0">'LISTADO DE PARTIDAS'!$1:$10</definedName>
    <definedName name="_xlnm.Print_Titles">#N/A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UoM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COLGANTE1590">#REF!</definedName>
    <definedName name="VCOLGANTE1590_6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>#REF!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>#REF!</definedName>
    <definedName name="VUELO10_6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[20]INS!$D$561</definedName>
    <definedName name="XXXXXXX">#REF!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3" i="7" l="1"/>
  <c r="F112" i="7"/>
  <c r="F111" i="7"/>
  <c r="F108" i="7"/>
  <c r="F107" i="7"/>
  <c r="F106" i="7"/>
  <c r="F105" i="7"/>
  <c r="F103" i="7"/>
  <c r="F102" i="7"/>
  <c r="F100" i="7"/>
  <c r="F99" i="7"/>
  <c r="F98" i="7"/>
  <c r="F97" i="7"/>
  <c r="F94" i="7"/>
  <c r="F93" i="7"/>
  <c r="F92" i="7"/>
  <c r="F91" i="7"/>
  <c r="F90" i="7"/>
  <c r="F87" i="7"/>
  <c r="F86" i="7"/>
  <c r="F84" i="7"/>
  <c r="F83" i="7"/>
  <c r="F79" i="7"/>
  <c r="F78" i="7"/>
  <c r="F77" i="7"/>
  <c r="F76" i="7"/>
  <c r="F75" i="7"/>
  <c r="F74" i="7"/>
  <c r="F71" i="7"/>
  <c r="F70" i="7"/>
  <c r="F67" i="7"/>
  <c r="F66" i="7"/>
  <c r="F65" i="7"/>
  <c r="F64" i="7"/>
  <c r="F61" i="7"/>
  <c r="F60" i="7"/>
  <c r="F59" i="7"/>
  <c r="F58" i="7"/>
  <c r="F56" i="7"/>
  <c r="F55" i="7"/>
  <c r="F54" i="7"/>
  <c r="F53" i="7"/>
  <c r="F52" i="7"/>
  <c r="F51" i="7"/>
  <c r="F48" i="7"/>
  <c r="F47" i="7"/>
  <c r="F46" i="7"/>
  <c r="F45" i="7"/>
  <c r="F44" i="7"/>
  <c r="F43" i="7"/>
  <c r="F42" i="7"/>
  <c r="F41" i="7"/>
  <c r="F40" i="7"/>
  <c r="F37" i="7"/>
  <c r="F36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18" i="7"/>
  <c r="F17" i="7"/>
  <c r="F16" i="7"/>
  <c r="F15" i="7"/>
  <c r="F20" i="7"/>
  <c r="F19" i="7"/>
  <c r="F118" i="7" l="1"/>
  <c r="F117" i="7"/>
  <c r="F110" i="7"/>
  <c r="F109" i="7"/>
  <c r="F104" i="7"/>
  <c r="F101" i="7"/>
  <c r="F96" i="7"/>
  <c r="F95" i="7"/>
  <c r="F89" i="7"/>
  <c r="F88" i="7"/>
  <c r="F85" i="7"/>
  <c r="F82" i="7"/>
  <c r="F81" i="7"/>
  <c r="F80" i="7"/>
  <c r="F73" i="7"/>
  <c r="F72" i="7"/>
  <c r="F69" i="7"/>
  <c r="F68" i="7"/>
  <c r="F63" i="7"/>
  <c r="F62" i="7"/>
  <c r="F57" i="7"/>
  <c r="F50" i="7"/>
  <c r="F49" i="7"/>
  <c r="F39" i="7"/>
  <c r="F38" i="7"/>
  <c r="F35" i="7"/>
  <c r="F114" i="7" s="1"/>
  <c r="F119" i="7" l="1"/>
  <c r="F120" i="7" s="1"/>
  <c r="F128" i="7" s="1"/>
  <c r="F124" i="7" l="1"/>
  <c r="F129" i="7" s="1"/>
  <c r="F133" i="7"/>
  <c r="F132" i="7"/>
  <c r="F125" i="7"/>
  <c r="F134" i="7"/>
  <c r="F130" i="7"/>
  <c r="F126" i="7"/>
  <c r="F131" i="7"/>
  <c r="F127" i="7"/>
  <c r="F123" i="7"/>
  <c r="F135" i="7" l="1"/>
  <c r="F137" i="7" s="1"/>
</calcChain>
</file>

<file path=xl/sharedStrings.xml><?xml version="1.0" encoding="utf-8"?>
<sst xmlns="http://schemas.openxmlformats.org/spreadsheetml/2006/main" count="201" uniqueCount="137">
  <si>
    <t>REPLANTEO</t>
  </si>
  <si>
    <t xml:space="preserve">No. </t>
  </si>
  <si>
    <t>CANTIDAD</t>
  </si>
  <si>
    <t>UD</t>
  </si>
  <si>
    <t>PRECIO</t>
  </si>
  <si>
    <t>VALOR</t>
  </si>
  <si>
    <t>ASIENTO DE ARENA</t>
  </si>
  <si>
    <t>M</t>
  </si>
  <si>
    <t>U</t>
  </si>
  <si>
    <t>TOTAL FASE A</t>
  </si>
  <si>
    <t>A</t>
  </si>
  <si>
    <t>MOVIMIENTO DE TIERRA:</t>
  </si>
  <si>
    <t>ML</t>
  </si>
  <si>
    <t>PA</t>
  </si>
  <si>
    <t>DIA</t>
  </si>
  <si>
    <t>VARIOS</t>
  </si>
  <si>
    <t>B</t>
  </si>
  <si>
    <t>MESES</t>
  </si>
  <si>
    <t>SUB-TOTAL GENERAL</t>
  </si>
  <si>
    <t>GASTOS INDIRECTOS</t>
  </si>
  <si>
    <t>GASTOS ADMINISTRATIVOS</t>
  </si>
  <si>
    <t>HONORARIOS PROFESIONALES</t>
  </si>
  <si>
    <t>GASTOS DE TRANSPORTE</t>
  </si>
  <si>
    <t>LEY 6-86</t>
  </si>
  <si>
    <t>IMPREVISTOS</t>
  </si>
  <si>
    <t xml:space="preserve">CODIA </t>
  </si>
  <si>
    <t>TOTAL GASTOS INDIRECTOS</t>
  </si>
  <si>
    <t>TOTAL A CONTRATAR RD$</t>
  </si>
  <si>
    <t xml:space="preserve">DE Ø1/2" PVC  (SCH-40)  </t>
  </si>
  <si>
    <t>DE Ø3/4" PVC  (SCH-40)</t>
  </si>
  <si>
    <t xml:space="preserve">DE Ø1" PVC  (SCH-40) </t>
  </si>
  <si>
    <t xml:space="preserve">DE Ø2" PVC  (SCH-40) </t>
  </si>
  <si>
    <t>DE Ø3" PVC SDR-26 C/ JG</t>
  </si>
  <si>
    <t>SUMINISTRO DE:</t>
  </si>
  <si>
    <t>COUPLING  Ø1/2" PVC</t>
  </si>
  <si>
    <t>COUPLING 3/4" PVC</t>
  </si>
  <si>
    <t>COUPLING 1" PVC</t>
  </si>
  <si>
    <t>COUPLING Ø2" PVC</t>
  </si>
  <si>
    <t>JUNTA MECANICA TIPO DRESSER 3" 150 PSI</t>
  </si>
  <si>
    <t xml:space="preserve">MANO DE OBRA </t>
  </si>
  <si>
    <t>MAESTRO PLOMERO (1H)</t>
  </si>
  <si>
    <t>PEON (2H)</t>
  </si>
  <si>
    <t>ACHIQUE Ø3" (5,5 HP)</t>
  </si>
  <si>
    <t>HR</t>
  </si>
  <si>
    <t xml:space="preserve">UD </t>
  </si>
  <si>
    <t xml:space="preserve">MANO DE OBRA (INCLUYE PERSONAL, EQUIPOS Y MATERIALES) </t>
  </si>
  <si>
    <t xml:space="preserve">LIMPIEZA FINAL Y CONTINUA </t>
  </si>
  <si>
    <t>ACOMETIDAS DOMICILIARIAS 8" X 4" PVC SDR-32.5 (100 U)</t>
  </si>
  <si>
    <t>PRELIMINARIES</t>
  </si>
  <si>
    <t>USO DE ENTIBADOS PARA EXCAVACIONES &gt;3.0MTS</t>
  </si>
  <si>
    <t>TRANSPORTE DE ASFALTO D=10KM</t>
  </si>
  <si>
    <t>15.1.1</t>
  </si>
  <si>
    <t>15.1.2</t>
  </si>
  <si>
    <t>15.1.3</t>
  </si>
  <si>
    <t>15.1.4</t>
  </si>
  <si>
    <t>15.1.5</t>
  </si>
  <si>
    <t>15.2.1</t>
  </si>
  <si>
    <t>15.2.2</t>
  </si>
  <si>
    <t>15.2.3</t>
  </si>
  <si>
    <t>15.2.4</t>
  </si>
  <si>
    <t>15.2.5</t>
  </si>
  <si>
    <t>15.3.1</t>
  </si>
  <si>
    <t>15.3.2</t>
  </si>
  <si>
    <t>15.3.3</t>
  </si>
  <si>
    <t>SUMINISTRO MATERIAL DE BASE, INC. TRANPORTE</t>
  </si>
  <si>
    <t>ZONA  VI</t>
  </si>
  <si>
    <t>REGISTRO PREFABRICADOS H.A.:</t>
  </si>
  <si>
    <t>DESDE 2.01 A 2.50 MTS</t>
  </si>
  <si>
    <t>DESDE 3.01 A 3.50 MTS.</t>
  </si>
  <si>
    <t>TOTAL FASE B</t>
  </si>
  <si>
    <t>CAMPAMENTO (INCLUYE ALQUILER DEL SOLAR CON O SIN CASA, BAÑOS MOVILES Y CASETA DE MATERIALES)</t>
  </si>
  <si>
    <t>Ubicación : PROVINCIA EL SEIBO</t>
  </si>
  <si>
    <t>Obra : REUBICACIÓN COLECTORA ALCANTARILLADO SANITARIO EL SEIBO</t>
  </si>
  <si>
    <t xml:space="preserve">OPERACIÓN Y MANTENIMIENTO DEL INAPA </t>
  </si>
  <si>
    <t xml:space="preserve"> ITBIS HONORARIOS PROFESIONALES ( LEY 07-2007)</t>
  </si>
  <si>
    <t>LÍNEA COLECTORA</t>
  </si>
  <si>
    <r>
      <t>M</t>
    </r>
    <r>
      <rPr>
        <vertAlign val="superscript"/>
        <sz val="10"/>
        <rFont val="Arial"/>
        <family val="2"/>
      </rPr>
      <t>2</t>
    </r>
  </si>
  <si>
    <r>
      <t>M</t>
    </r>
    <r>
      <rPr>
        <vertAlign val="superscript"/>
        <sz val="10"/>
        <rFont val="Arial"/>
        <family val="2"/>
      </rPr>
      <t>3</t>
    </r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</si>
  <si>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/KM</t>
    </r>
  </si>
  <si>
    <t>DESCRIPCIÓN</t>
  </si>
  <si>
    <t>REPLANTEO  Y  CONTROL TOPOGRÁFICO</t>
  </si>
  <si>
    <t>DESBROCE Y ACONDICIONAMIENTO DE ÁREAS PARA ACCESOS</t>
  </si>
  <si>
    <t>DEMOLICIÓN DE VIVIENDAS Y BOTE DE ESCOMBROS (2U)</t>
  </si>
  <si>
    <t>EXCAVACIÓN MATERIAL COMPACTO CON EQUIPO</t>
  </si>
  <si>
    <t>EXCAVACIÓN MATERIAL A MANO</t>
  </si>
  <si>
    <t>REGULARIZACIÓN DE ZANJAS</t>
  </si>
  <si>
    <t xml:space="preserve">RELLENO COMPACTADO C/COMPACTADOR MECÁNICO EN CAPAS DE 0.20 M </t>
  </si>
  <si>
    <t xml:space="preserve">RELLENO COMPACTADO MATERIAL DE MINA PARA COLOCAR DETRÁS DE MURO DE GAVIONES (SUJETO A APROBACIÓN DEL SUPERVISOR) </t>
  </si>
  <si>
    <t>BOTE DE MATERIAL C/CAMIÓN D=5 KM (INCLUYE ESPARCIMIENTO EN BOTADERO)</t>
  </si>
  <si>
    <t>SUMINISTRO DE TUBERÍAS</t>
  </si>
  <si>
    <t>DE Ø 12" PVC SDR-32.5 C/J.G +4% PÉRDIDA</t>
  </si>
  <si>
    <t xml:space="preserve">DE 16" PVC SDR 32.5 C/J.G  + 5% DE PÉRDIDA </t>
  </si>
  <si>
    <t>COLOCACIÓN DE TUBERÍA:</t>
  </si>
  <si>
    <t>DESDE 1.00 A 1.50 MTS</t>
  </si>
  <si>
    <t>DESDE 1.51 A 2.00 MTS</t>
  </si>
  <si>
    <t>DESDE 2.51 A 3.00 MTS</t>
  </si>
  <si>
    <t>DESDE 3.51 A 4.00 MTS</t>
  </si>
  <si>
    <t>DESDE  4.01 A 4.50 MTS</t>
  </si>
  <si>
    <t>DESDE 5.01 A 5.50 MTS</t>
  </si>
  <si>
    <t>DESDE 5.51 A 6.00 MTS</t>
  </si>
  <si>
    <t>CRUCE  AEREO EN TUBERÍA DE Ø 12" ACERO L=28.60 M ( 1 UD)</t>
  </si>
  <si>
    <t>SUMINISTRO DE TUBO DE Ø 12" ACERO SCH-40 C/ PROTECCIÓN ANTICORROSIVA</t>
  </si>
  <si>
    <t>DEMOLICIÓN DE  PARTE SUPERIOR DE  ANCLAJES  EXISTENTES DE H.A.PARA DESMONTAR TUBERÍAS</t>
  </si>
  <si>
    <t xml:space="preserve">MANO DE OBRA INSTALACIÓN TUBERÍA (INCLUYE PERSONAL, EQUIPOS Y MATERIALES) </t>
  </si>
  <si>
    <t>CRUCE  AEREO EN TUBERÓA DE Ø 16" ACERO L=21.14 M (1 UD)</t>
  </si>
  <si>
    <t>SUMINISTRO DE TUBO DE Ø 16" ACERO SCH-40 C/ PROTECCIÓN ANTICORROSIVA</t>
  </si>
  <si>
    <t xml:space="preserve">ANCLAJE DE H.A. SEGÚN DETALLE </t>
  </si>
  <si>
    <t>LÍNEA DE SERVICIO PARA EMPALMAR ACOMETIDAS</t>
  </si>
  <si>
    <t>REPLANTEO Y CONTROL TOPOGRÁFICO</t>
  </si>
  <si>
    <t xml:space="preserve">SUMINISTRO TUBERÍA DE 8" PVC SDR 32.5 C/J.G </t>
  </si>
  <si>
    <t xml:space="preserve">COLOCACIÓN TUBERÍA DE 8" PVC SDR 32.5 C/J.G </t>
  </si>
  <si>
    <t>CAÍDAS</t>
  </si>
  <si>
    <t>CAÍDAS  DE 2.00@3.00 MTS</t>
  </si>
  <si>
    <t>CAÍDAS  DE 3.00@4.00 MTS</t>
  </si>
  <si>
    <t>EMPALME A SUB-COLECTORAS EXISTENTES (4 U)</t>
  </si>
  <si>
    <t>MUROS DE GAVIONES  PARA PROTECCIÓN (295 ML, H=4MTS)</t>
  </si>
  <si>
    <t xml:space="preserve">ESTRUCTRURA DE H.A /PROTECCIÓN DE TUBERÍAS (TRAMO DE 50.0 MTS) </t>
  </si>
  <si>
    <t>REPARACIÓN DE SERVICIOS EXISTENTES</t>
  </si>
  <si>
    <t>SUMINISTRO TUBERÍAS</t>
  </si>
  <si>
    <t>CORTE DE ASFALTO C/DISCO e= 2¨</t>
  </si>
  <si>
    <t>ROTURA Y EXTRACCIÓN DE ASFALTO e= 2¨</t>
  </si>
  <si>
    <t>COLOCACIÓN Y COMPACTACIÓN MATERIAL C/COMPACTADOR MECÁNICO EN CAPA DE 0.20 M.</t>
  </si>
  <si>
    <t>CONTROL Y MANEJO DE TRÁNSITO</t>
  </si>
  <si>
    <t>SEÑALIZACIÓN, CONTROL, SEGURIDAD EN LA OBRA Y MANEJO DE TRÁNSITO (INCLUYE: USO DE LETREROS, USO DE CONOS REFRACTARIOS Y HOMBRES CON BANDEROLAS)</t>
  </si>
  <si>
    <t>VALLA ANUNCIANDO OBRA 4' X 8' IMPRESIÓN FULL COLOR CONTENIENDO LOGO DE INAPA, NOMBRE DE PROYECTO Y CONTRATISTA. ESTRUCTURA EN TUBOS GALVANIZADOS 1 1/2"X 1 1/2" Y SOPORTES EN TUBO CUAD. 4" X 4"</t>
  </si>
  <si>
    <t>SEGUROS, PÓLIZAS Y FIANZAS</t>
  </si>
  <si>
    <t>SUPERVISIÓN DE LA OBRA</t>
  </si>
  <si>
    <t>ESTUDIOS (SOCIALES, AMBIENTALES, GEOTECNICO, TOPOGRÁFICO, DE CALIDAD, ECT)</t>
  </si>
  <si>
    <t>MEDIDA DE COMPENSACIÓN AMBIENTAL</t>
  </si>
  <si>
    <t>REFORZAR PILARES DE ANCLAJES EXISTENTES (PARA FIJAR LA NUEVA TUBERÍA)</t>
  </si>
  <si>
    <t xml:space="preserve">CARPETA ASFÁLTICA espesor= 2" </t>
  </si>
  <si>
    <t>BOTE CARPETA ASFÁLTICA D=15 KM  (INCLUYE ESPARCIMIENTO EN BOTADERO)</t>
  </si>
  <si>
    <t xml:space="preserve">ACOMETIDAS DOMICILIARIAS 8" X 4" PVC </t>
  </si>
  <si>
    <t xml:space="preserve">SUMINISTRO Y COLOCACIÓN DE ASFALTO ESPESOR DE 2" (INCLUYE LA IMPRIMACIÓN) </t>
  </si>
  <si>
    <t>SUMINISTRO MATERIAL DE MINA (SUJETO A APROBACIÓN DEL SUPERVISOR) DIST APROX.=10 KM</t>
  </si>
  <si>
    <t>SUMINISTRO MATERIAL DE MINA PARA COLOCAR DETRÁS DE MURO DE GAVIONES (SUJETO A APROBACIÓN DEL SUPERVISOR)  DIST APROX=10KM</t>
  </si>
  <si>
    <t>ANCLAJES PARA TUBERÍAS H.A. (1.00 X 1.0 X1.50 MTS,  EN TRAMO DONDE SE COLOCARÁ EL MURO DE GAVIONES C/12.0MTS)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</si>
</sst>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&quot;RD$&quot;#,##0.00_);\(&quot;RD$&quot;#,##0.00\)"/>
    <numFmt numFmtId="165" formatCode="_ * #,##0.00_ ;_ * \-#,##0.00_ ;_ * &quot;-&quot;??_ ;_ @_ "/>
    <numFmt numFmtId="166" formatCode="_-* #,##0.00\ _€_-;\-* #,##0.00\ _€_-;_-* &quot;-&quot;??\ _€_-;_-@_-"/>
    <numFmt numFmtId="167" formatCode="#,##0.00;[Red]#,##0.00"/>
    <numFmt numFmtId="168" formatCode="_-* #,##0.00_-;\-* #,##0.00_-;_-* &quot;-&quot;??_-;_-@_-"/>
    <numFmt numFmtId="169" formatCode="#."/>
    <numFmt numFmtId="170" formatCode="0_)"/>
    <numFmt numFmtId="171" formatCode="0.0"/>
    <numFmt numFmtId="172" formatCode="0.0%"/>
    <numFmt numFmtId="173" formatCode="#,##0.0;\-#,##0.0"/>
    <numFmt numFmtId="174" formatCode="#,##0.0\ _€;\-#,##0.0\ _€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vertAlign val="superscript"/>
      <sz val="10"/>
      <name val="Arial"/>
      <family val="2"/>
    </font>
    <font>
      <sz val="10"/>
      <color rgb="FFFF0000"/>
      <name val="Arial"/>
      <family val="2"/>
    </font>
    <font>
      <sz val="18"/>
      <color theme="1"/>
      <name val="Times New Roman"/>
      <family val="1"/>
    </font>
    <font>
      <sz val="10"/>
      <name val="Bahnschrift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8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9" fillId="0" borderId="0"/>
    <xf numFmtId="169" fontId="2" fillId="0" borderId="0" applyFon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9" fillId="0" borderId="0"/>
    <xf numFmtId="165" fontId="11" fillId="0" borderId="0" applyFont="0" applyFill="0" applyBorder="0" applyAlignment="0" applyProtection="0"/>
    <xf numFmtId="168" fontId="2" fillId="0" borderId="0" applyFont="0" applyFill="0" applyBorder="0" applyAlignment="0" applyProtection="0"/>
  </cellStyleXfs>
  <cellXfs count="149">
    <xf numFmtId="0" fontId="0" fillId="0" borderId="0" xfId="0"/>
    <xf numFmtId="167" fontId="3" fillId="0" borderId="3" xfId="11" applyNumberFormat="1" applyFont="1" applyFill="1" applyBorder="1" applyAlignment="1" applyProtection="1">
      <alignment horizontal="right" vertical="top" wrapText="1"/>
      <protection locked="0"/>
    </xf>
    <xf numFmtId="167" fontId="2" fillId="0" borderId="3" xfId="11" applyNumberFormat="1" applyFont="1" applyFill="1" applyBorder="1" applyAlignment="1" applyProtection="1">
      <alignment horizontal="right" vertical="top" wrapText="1"/>
      <protection locked="0"/>
    </xf>
    <xf numFmtId="4" fontId="16" fillId="0" borderId="3" xfId="27" applyNumberFormat="1" applyFont="1" applyFill="1" applyBorder="1" applyAlignment="1" applyProtection="1">
      <alignment vertical="top"/>
      <protection locked="0"/>
    </xf>
    <xf numFmtId="165" fontId="16" fillId="0" borderId="3" xfId="26" applyFont="1" applyFill="1" applyBorder="1" applyAlignment="1" applyProtection="1">
      <alignment vertical="top"/>
      <protection locked="0"/>
    </xf>
    <xf numFmtId="0" fontId="0" fillId="2" borderId="0" xfId="0" applyFill="1" applyAlignment="1" applyProtection="1">
      <alignment vertical="top"/>
      <protection locked="0"/>
    </xf>
    <xf numFmtId="0" fontId="3" fillId="2" borderId="0" xfId="3" applyFont="1" applyFill="1" applyBorder="1" applyAlignment="1" applyProtection="1">
      <alignment horizontal="center" vertical="top"/>
      <protection locked="0"/>
    </xf>
    <xf numFmtId="4" fontId="3" fillId="2" borderId="0" xfId="3" applyNumberFormat="1" applyFont="1" applyFill="1" applyBorder="1" applyAlignment="1" applyProtection="1">
      <alignment horizontal="center" vertical="top"/>
      <protection locked="0"/>
    </xf>
    <xf numFmtId="4" fontId="3" fillId="0" borderId="0" xfId="3" applyNumberFormat="1" applyFont="1" applyFill="1" applyBorder="1" applyAlignment="1" applyProtection="1">
      <alignment horizontal="center" vertical="top"/>
      <protection locked="0"/>
    </xf>
    <xf numFmtId="4" fontId="3" fillId="3" borderId="1" xfId="3" applyNumberFormat="1" applyFont="1" applyFill="1" applyBorder="1" applyAlignment="1" applyProtection="1">
      <alignment horizontal="center" vertical="top"/>
      <protection locked="0"/>
    </xf>
    <xf numFmtId="4" fontId="3" fillId="2" borderId="4" xfId="3" applyNumberFormat="1" applyFont="1" applyFill="1" applyBorder="1" applyAlignment="1" applyProtection="1">
      <alignment horizontal="center" vertical="top"/>
      <protection locked="0"/>
    </xf>
    <xf numFmtId="4" fontId="3" fillId="0" borderId="4" xfId="2" applyNumberFormat="1" applyFont="1" applyFill="1" applyBorder="1" applyAlignment="1" applyProtection="1">
      <alignment horizontal="center" vertical="top"/>
      <protection locked="0"/>
    </xf>
    <xf numFmtId="4" fontId="2" fillId="2" borderId="3" xfId="0" applyNumberFormat="1" applyFont="1" applyFill="1" applyBorder="1" applyAlignment="1" applyProtection="1">
      <alignment horizontal="left" vertical="top"/>
      <protection locked="0"/>
    </xf>
    <xf numFmtId="4" fontId="2" fillId="0" borderId="3" xfId="0" applyNumberFormat="1" applyFont="1" applyFill="1" applyBorder="1" applyAlignment="1" applyProtection="1">
      <alignment horizontal="left" vertical="top"/>
      <protection locked="0"/>
    </xf>
    <xf numFmtId="0" fontId="0" fillId="2" borderId="0" xfId="0" applyFill="1" applyAlignment="1" applyProtection="1">
      <alignment horizontal="left" vertical="top"/>
      <protection locked="0"/>
    </xf>
    <xf numFmtId="4" fontId="2" fillId="2" borderId="3" xfId="0" applyNumberFormat="1" applyFont="1" applyFill="1" applyBorder="1" applyAlignment="1" applyProtection="1">
      <alignment vertical="top"/>
      <protection locked="0"/>
    </xf>
    <xf numFmtId="4" fontId="2" fillId="0" borderId="3" xfId="0" applyNumberFormat="1" applyFont="1" applyFill="1" applyBorder="1" applyAlignment="1" applyProtection="1">
      <alignment vertical="top"/>
      <protection locked="0"/>
    </xf>
    <xf numFmtId="4" fontId="3" fillId="2" borderId="3" xfId="0" applyNumberFormat="1" applyFont="1" applyFill="1" applyBorder="1" applyAlignment="1" applyProtection="1">
      <alignment vertical="top"/>
      <protection locked="0"/>
    </xf>
    <xf numFmtId="4" fontId="3" fillId="0" borderId="3" xfId="0" applyNumberFormat="1" applyFont="1" applyFill="1" applyBorder="1" applyAlignment="1" applyProtection="1">
      <alignment vertical="top"/>
      <protection locked="0"/>
    </xf>
    <xf numFmtId="0" fontId="1" fillId="2" borderId="0" xfId="0" applyFont="1" applyFill="1" applyAlignment="1" applyProtection="1">
      <alignment vertical="top"/>
      <protection locked="0"/>
    </xf>
    <xf numFmtId="4" fontId="0" fillId="0" borderId="0" xfId="0" applyNumberFormat="1" applyFill="1" applyAlignment="1" applyProtection="1">
      <alignment vertical="top"/>
      <protection locked="0"/>
    </xf>
    <xf numFmtId="164" fontId="0" fillId="2" borderId="0" xfId="0" applyNumberFormat="1" applyFill="1" applyAlignment="1" applyProtection="1">
      <alignment vertical="top"/>
      <protection locked="0"/>
    </xf>
    <xf numFmtId="4" fontId="0" fillId="2" borderId="0" xfId="0" applyNumberFormat="1" applyFill="1" applyAlignment="1" applyProtection="1">
      <alignment vertical="top"/>
      <protection locked="0"/>
    </xf>
    <xf numFmtId="0" fontId="10" fillId="2" borderId="0" xfId="0" applyFont="1" applyFill="1" applyAlignment="1" applyProtection="1">
      <alignment vertical="top"/>
      <protection locked="0"/>
    </xf>
    <xf numFmtId="43" fontId="0" fillId="2" borderId="0" xfId="0" applyNumberFormat="1" applyFill="1" applyAlignment="1" applyProtection="1">
      <alignment vertical="top"/>
      <protection locked="0"/>
    </xf>
    <xf numFmtId="4" fontId="2" fillId="0" borderId="3" xfId="16" applyNumberFormat="1" applyFont="1" applyFill="1" applyBorder="1" applyAlignment="1" applyProtection="1">
      <alignment horizontal="right" vertical="top" wrapText="1"/>
      <protection locked="0"/>
    </xf>
    <xf numFmtId="4" fontId="2" fillId="0" borderId="3" xfId="9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Alignment="1" applyProtection="1">
      <alignment vertical="top" wrapText="1"/>
      <protection locked="0"/>
    </xf>
    <xf numFmtId="4" fontId="2" fillId="0" borderId="3" xfId="17" applyNumberFormat="1" applyFont="1" applyFill="1" applyBorder="1" applyAlignment="1" applyProtection="1">
      <alignment horizontal="right" vertical="top"/>
      <protection locked="0"/>
    </xf>
    <xf numFmtId="4" fontId="2" fillId="0" borderId="2" xfId="17" applyNumberFormat="1" applyFont="1" applyFill="1" applyBorder="1" applyAlignment="1" applyProtection="1">
      <alignment horizontal="right" vertical="top"/>
      <protection locked="0"/>
    </xf>
    <xf numFmtId="4" fontId="0" fillId="0" borderId="3" xfId="0" applyNumberFormat="1" applyFill="1" applyBorder="1" applyAlignment="1" applyProtection="1">
      <alignment vertical="top"/>
      <protection locked="0"/>
    </xf>
    <xf numFmtId="0" fontId="2" fillId="2" borderId="0" xfId="0" applyFont="1" applyFill="1" applyAlignment="1" applyProtection="1">
      <alignment vertical="top" wrapText="1"/>
      <protection locked="0"/>
    </xf>
    <xf numFmtId="0" fontId="0" fillId="0" borderId="0" xfId="0" applyFill="1" applyAlignment="1" applyProtection="1">
      <alignment vertical="top"/>
      <protection locked="0"/>
    </xf>
    <xf numFmtId="2" fontId="2" fillId="0" borderId="3" xfId="0" applyNumberFormat="1" applyFont="1" applyFill="1" applyBorder="1" applyAlignment="1" applyProtection="1">
      <alignment vertical="top"/>
      <protection locked="0"/>
    </xf>
    <xf numFmtId="43" fontId="0" fillId="0" borderId="0" xfId="0" applyNumberFormat="1" applyFill="1" applyAlignment="1" applyProtection="1">
      <alignment vertical="top"/>
      <protection locked="0"/>
    </xf>
    <xf numFmtId="4" fontId="0" fillId="0" borderId="6" xfId="0" applyNumberFormat="1" applyFill="1" applyBorder="1" applyAlignment="1" applyProtection="1">
      <alignment vertical="top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2" borderId="0" xfId="0" applyFont="1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vertical="top"/>
      <protection locked="0"/>
    </xf>
    <xf numFmtId="0" fontId="1" fillId="2" borderId="0" xfId="0" applyFont="1" applyFill="1" applyBorder="1" applyAlignment="1" applyProtection="1">
      <alignment vertical="top"/>
      <protection locked="0"/>
    </xf>
    <xf numFmtId="0" fontId="0" fillId="2" borderId="0" xfId="0" applyFill="1" applyBorder="1" applyAlignment="1" applyProtection="1">
      <alignment vertical="top"/>
      <protection locked="0"/>
    </xf>
    <xf numFmtId="4" fontId="3" fillId="4" borderId="5" xfId="0" applyNumberFormat="1" applyFont="1" applyFill="1" applyBorder="1" applyAlignment="1" applyProtection="1">
      <alignment vertical="top"/>
      <protection locked="0"/>
    </xf>
    <xf numFmtId="4" fontId="3" fillId="4" borderId="1" xfId="0" applyNumberFormat="1" applyFont="1" applyFill="1" applyBorder="1" applyAlignment="1" applyProtection="1">
      <alignment vertical="top"/>
      <protection locked="0"/>
    </xf>
    <xf numFmtId="0" fontId="0" fillId="4" borderId="0" xfId="0" applyFill="1" applyBorder="1" applyAlignment="1" applyProtection="1">
      <alignment vertical="top"/>
      <protection locked="0"/>
    </xf>
    <xf numFmtId="4" fontId="3" fillId="4" borderId="2" xfId="0" applyNumberFormat="1" applyFont="1" applyFill="1" applyBorder="1" applyAlignment="1" applyProtection="1">
      <alignment vertical="top"/>
      <protection locked="0"/>
    </xf>
    <xf numFmtId="0" fontId="7" fillId="2" borderId="0" xfId="0" applyFont="1" applyFill="1" applyBorder="1" applyAlignment="1" applyProtection="1">
      <alignment vertical="top"/>
      <protection locked="0"/>
    </xf>
    <xf numFmtId="0" fontId="2" fillId="2" borderId="0" xfId="0" applyFont="1" applyFill="1" applyBorder="1" applyAlignment="1" applyProtection="1">
      <alignment vertical="top"/>
      <protection locked="0"/>
    </xf>
    <xf numFmtId="4" fontId="2" fillId="2" borderId="0" xfId="0" applyNumberFormat="1" applyFont="1" applyFill="1" applyBorder="1" applyAlignment="1" applyProtection="1">
      <alignment vertical="top"/>
      <protection locked="0"/>
    </xf>
    <xf numFmtId="4" fontId="2" fillId="2" borderId="0" xfId="0" applyNumberFormat="1" applyFont="1" applyFill="1" applyBorder="1" applyAlignment="1" applyProtection="1">
      <alignment horizontal="center" vertical="top"/>
      <protection locked="0"/>
    </xf>
    <xf numFmtId="4" fontId="2" fillId="0" borderId="0" xfId="0" applyNumberFormat="1" applyFont="1" applyFill="1" applyBorder="1" applyAlignment="1" applyProtection="1">
      <alignment vertical="top"/>
      <protection locked="0"/>
    </xf>
    <xf numFmtId="0" fontId="7" fillId="2" borderId="0" xfId="0" applyFont="1" applyFill="1" applyAlignment="1" applyProtection="1">
      <alignment vertical="top"/>
      <protection locked="0"/>
    </xf>
    <xf numFmtId="0" fontId="2" fillId="2" borderId="0" xfId="0" applyFont="1" applyFill="1" applyAlignment="1" applyProtection="1">
      <alignment vertical="top"/>
      <protection locked="0"/>
    </xf>
    <xf numFmtId="4" fontId="2" fillId="2" borderId="0" xfId="0" applyNumberFormat="1" applyFont="1" applyFill="1" applyAlignment="1" applyProtection="1">
      <alignment vertical="top"/>
      <protection locked="0"/>
    </xf>
    <xf numFmtId="4" fontId="2" fillId="2" borderId="0" xfId="0" applyNumberFormat="1" applyFont="1" applyFill="1" applyAlignment="1" applyProtection="1">
      <alignment horizontal="center" vertical="top"/>
      <protection locked="0"/>
    </xf>
    <xf numFmtId="4" fontId="2" fillId="0" borderId="0" xfId="0" applyNumberFormat="1" applyFont="1" applyFill="1" applyAlignment="1" applyProtection="1">
      <alignment vertical="top"/>
      <protection locked="0"/>
    </xf>
    <xf numFmtId="0" fontId="3" fillId="3" borderId="1" xfId="3" applyFont="1" applyFill="1" applyBorder="1" applyAlignment="1" applyProtection="1">
      <alignment horizontal="center" vertical="top"/>
    </xf>
    <xf numFmtId="4" fontId="3" fillId="3" borderId="1" xfId="3" applyNumberFormat="1" applyFont="1" applyFill="1" applyBorder="1" applyAlignment="1" applyProtection="1">
      <alignment horizontal="center" vertical="top"/>
    </xf>
    <xf numFmtId="0" fontId="3" fillId="2" borderId="4" xfId="3" applyFont="1" applyFill="1" applyBorder="1" applyAlignment="1" applyProtection="1">
      <alignment horizontal="center" vertical="top"/>
    </xf>
    <xf numFmtId="4" fontId="3" fillId="2" borderId="4" xfId="3" applyNumberFormat="1" applyFont="1" applyFill="1" applyBorder="1" applyAlignment="1" applyProtection="1">
      <alignment horizontal="center" vertical="top"/>
    </xf>
    <xf numFmtId="0" fontId="6" fillId="2" borderId="3" xfId="0" applyFont="1" applyFill="1" applyBorder="1" applyAlignment="1" applyProtection="1">
      <alignment horizontal="center" vertical="top"/>
    </xf>
    <xf numFmtId="0" fontId="3" fillId="2" borderId="3" xfId="3" applyFont="1" applyFill="1" applyBorder="1" applyAlignment="1" applyProtection="1">
      <alignment horizontal="left" vertical="top" wrapText="1"/>
    </xf>
    <xf numFmtId="4" fontId="2" fillId="2" borderId="3" xfId="0" applyNumberFormat="1" applyFont="1" applyFill="1" applyBorder="1" applyAlignment="1" applyProtection="1">
      <alignment horizontal="left" vertical="top"/>
    </xf>
    <xf numFmtId="0" fontId="7" fillId="2" borderId="3" xfId="0" applyFont="1" applyFill="1" applyBorder="1" applyAlignment="1" applyProtection="1">
      <alignment vertical="top"/>
    </xf>
    <xf numFmtId="0" fontId="2" fillId="2" borderId="3" xfId="3" applyFont="1" applyFill="1" applyBorder="1" applyAlignment="1" applyProtection="1">
      <alignment vertical="top"/>
    </xf>
    <xf numFmtId="4" fontId="2" fillId="2" borderId="3" xfId="0" applyNumberFormat="1" applyFont="1" applyFill="1" applyBorder="1" applyAlignment="1" applyProtection="1">
      <alignment vertical="top"/>
    </xf>
    <xf numFmtId="4" fontId="2" fillId="2" borderId="3" xfId="0" applyNumberFormat="1" applyFont="1" applyFill="1" applyBorder="1" applyAlignment="1" applyProtection="1">
      <alignment horizontal="center" vertical="top"/>
    </xf>
    <xf numFmtId="0" fontId="6" fillId="2" borderId="3" xfId="0" applyFont="1" applyFill="1" applyBorder="1" applyAlignment="1" applyProtection="1">
      <alignment vertical="top"/>
    </xf>
    <xf numFmtId="0" fontId="3" fillId="2" borderId="3" xfId="3" applyFont="1" applyFill="1" applyBorder="1" applyAlignment="1" applyProtection="1">
      <alignment vertical="top"/>
    </xf>
    <xf numFmtId="4" fontId="3" fillId="2" borderId="3" xfId="0" applyNumberFormat="1" applyFont="1" applyFill="1" applyBorder="1" applyAlignment="1" applyProtection="1">
      <alignment vertical="top"/>
    </xf>
    <xf numFmtId="4" fontId="3" fillId="2" borderId="3" xfId="0" applyNumberFormat="1" applyFont="1" applyFill="1" applyBorder="1" applyAlignment="1" applyProtection="1">
      <alignment horizontal="center" vertical="top"/>
    </xf>
    <xf numFmtId="0" fontId="2" fillId="2" borderId="3" xfId="0" applyFont="1" applyFill="1" applyBorder="1" applyAlignment="1" applyProtection="1">
      <alignment vertical="top"/>
    </xf>
    <xf numFmtId="0" fontId="2" fillId="2" borderId="3" xfId="3" applyFont="1" applyFill="1" applyBorder="1" applyAlignment="1" applyProtection="1">
      <alignment vertical="top" wrapText="1"/>
    </xf>
    <xf numFmtId="39" fontId="2" fillId="2" borderId="3" xfId="0" applyNumberFormat="1" applyFont="1" applyFill="1" applyBorder="1" applyAlignment="1" applyProtection="1">
      <alignment horizontal="left" vertical="top" wrapText="1"/>
    </xf>
    <xf numFmtId="174" fontId="2" fillId="2" borderId="3" xfId="0" applyNumberFormat="1" applyFont="1" applyFill="1" applyBorder="1" applyAlignment="1" applyProtection="1">
      <alignment horizontal="right" vertical="top" wrapText="1"/>
    </xf>
    <xf numFmtId="4" fontId="2" fillId="2" borderId="3" xfId="9" applyNumberFormat="1" applyFont="1" applyFill="1" applyBorder="1" applyAlignment="1" applyProtection="1">
      <alignment horizontal="right" vertical="top"/>
    </xf>
    <xf numFmtId="4" fontId="2" fillId="2" borderId="3" xfId="15" applyNumberFormat="1" applyFont="1" applyFill="1" applyBorder="1" applyAlignment="1" applyProtection="1">
      <alignment horizontal="center" vertical="top"/>
    </xf>
    <xf numFmtId="37" fontId="3" fillId="2" borderId="3" xfId="0" applyNumberFormat="1" applyFont="1" applyFill="1" applyBorder="1" applyAlignment="1" applyProtection="1">
      <alignment horizontal="right" vertical="top" wrapText="1"/>
    </xf>
    <xf numFmtId="39" fontId="3" fillId="2" borderId="3" xfId="0" applyNumberFormat="1" applyFont="1" applyFill="1" applyBorder="1" applyAlignment="1" applyProtection="1">
      <alignment horizontal="left" vertical="top" wrapText="1"/>
    </xf>
    <xf numFmtId="37" fontId="3" fillId="2" borderId="3" xfId="0" applyNumberFormat="1" applyFont="1" applyFill="1" applyBorder="1" applyAlignment="1" applyProtection="1">
      <alignment horizontal="left" vertical="top" wrapText="1"/>
    </xf>
    <xf numFmtId="0" fontId="2" fillId="2" borderId="3" xfId="17" applyFont="1" applyFill="1" applyBorder="1" applyAlignment="1" applyProtection="1">
      <alignment vertical="top" wrapText="1"/>
    </xf>
    <xf numFmtId="4" fontId="2" fillId="2" borderId="3" xfId="17" applyNumberFormat="1" applyFont="1" applyFill="1" applyBorder="1" applyAlignment="1" applyProtection="1">
      <alignment horizontal="right" vertical="top"/>
    </xf>
    <xf numFmtId="167" fontId="2" fillId="2" borderId="3" xfId="17" applyNumberFormat="1" applyFont="1" applyFill="1" applyBorder="1" applyAlignment="1" applyProtection="1">
      <alignment horizontal="center" vertical="top"/>
    </xf>
    <xf numFmtId="0" fontId="2" fillId="2" borderId="3" xfId="17" applyFont="1" applyFill="1" applyBorder="1" applyAlignment="1" applyProtection="1">
      <alignment vertical="top"/>
    </xf>
    <xf numFmtId="174" fontId="2" fillId="2" borderId="2" xfId="0" applyNumberFormat="1" applyFont="1" applyFill="1" applyBorder="1" applyAlignment="1" applyProtection="1">
      <alignment horizontal="right" vertical="top" wrapText="1"/>
    </xf>
    <xf numFmtId="0" fontId="2" fillId="2" borderId="2" xfId="17" applyFont="1" applyFill="1" applyBorder="1" applyAlignment="1" applyProtection="1">
      <alignment vertical="top" wrapText="1"/>
    </xf>
    <xf numFmtId="4" fontId="2" fillId="2" borderId="2" xfId="17" applyNumberFormat="1" applyFont="1" applyFill="1" applyBorder="1" applyAlignment="1" applyProtection="1">
      <alignment horizontal="right" vertical="top"/>
    </xf>
    <xf numFmtId="167" fontId="2" fillId="2" borderId="2" xfId="17" applyNumberFormat="1" applyFont="1" applyFill="1" applyBorder="1" applyAlignment="1" applyProtection="1">
      <alignment horizontal="center" vertical="top"/>
    </xf>
    <xf numFmtId="0" fontId="3" fillId="2" borderId="3" xfId="0" applyFont="1" applyFill="1" applyBorder="1" applyAlignment="1" applyProtection="1">
      <alignment vertical="top" wrapText="1"/>
    </xf>
    <xf numFmtId="171" fontId="7" fillId="2" borderId="3" xfId="0" applyNumberFormat="1" applyFont="1" applyFill="1" applyBorder="1" applyAlignment="1" applyProtection="1">
      <alignment vertical="top"/>
    </xf>
    <xf numFmtId="0" fontId="3" fillId="2" borderId="3" xfId="0" applyFont="1" applyFill="1" applyBorder="1" applyAlignment="1" applyProtection="1">
      <alignment vertical="top"/>
    </xf>
    <xf numFmtId="2" fontId="7" fillId="2" borderId="3" xfId="0" applyNumberFormat="1" applyFont="1" applyFill="1" applyBorder="1" applyAlignment="1" applyProtection="1">
      <alignment vertical="top"/>
    </xf>
    <xf numFmtId="0" fontId="3" fillId="2" borderId="3" xfId="18" applyFont="1" applyFill="1" applyBorder="1" applyAlignment="1" applyProtection="1">
      <alignment horizontal="right" vertical="top"/>
    </xf>
    <xf numFmtId="0" fontId="2" fillId="2" borderId="3" xfId="0" applyFont="1" applyFill="1" applyBorder="1" applyAlignment="1" applyProtection="1">
      <alignment vertical="top" wrapText="1"/>
    </xf>
    <xf numFmtId="173" fontId="3" fillId="2" borderId="3" xfId="0" applyNumberFormat="1" applyFont="1" applyFill="1" applyBorder="1" applyAlignment="1" applyProtection="1">
      <alignment horizontal="right" vertical="top"/>
    </xf>
    <xf numFmtId="0" fontId="3" fillId="2" borderId="3" xfId="0" applyNumberFormat="1" applyFont="1" applyFill="1" applyBorder="1" applyAlignment="1" applyProtection="1">
      <alignment vertical="top" wrapText="1"/>
    </xf>
    <xf numFmtId="4" fontId="3" fillId="2" borderId="3" xfId="0" applyNumberFormat="1" applyFont="1" applyFill="1" applyBorder="1" applyAlignment="1" applyProtection="1">
      <alignment horizontal="right" vertical="top"/>
    </xf>
    <xf numFmtId="173" fontId="2" fillId="2" borderId="3" xfId="0" applyNumberFormat="1" applyFont="1" applyFill="1" applyBorder="1" applyAlignment="1" applyProtection="1">
      <alignment horizontal="right" vertical="top"/>
    </xf>
    <xf numFmtId="0" fontId="2" fillId="2" borderId="3" xfId="0" applyNumberFormat="1" applyFont="1" applyFill="1" applyBorder="1" applyAlignment="1" applyProtection="1">
      <alignment vertical="top" wrapText="1"/>
    </xf>
    <xf numFmtId="4" fontId="2" fillId="2" borderId="3" xfId="0" applyNumberFormat="1" applyFont="1" applyFill="1" applyBorder="1" applyAlignment="1" applyProtection="1">
      <alignment horizontal="right" vertical="top"/>
    </xf>
    <xf numFmtId="0" fontId="3" fillId="2" borderId="3" xfId="0" applyFont="1" applyFill="1" applyBorder="1" applyAlignment="1" applyProtection="1">
      <alignment horizontal="right" vertical="top"/>
    </xf>
    <xf numFmtId="4" fontId="2" fillId="2" borderId="3" xfId="0" applyNumberFormat="1" applyFont="1" applyFill="1" applyBorder="1" applyAlignment="1" applyProtection="1">
      <alignment vertical="top" wrapText="1"/>
    </xf>
    <xf numFmtId="0" fontId="7" fillId="2" borderId="2" xfId="0" applyFont="1" applyFill="1" applyBorder="1" applyAlignment="1" applyProtection="1">
      <alignment vertical="top"/>
    </xf>
    <xf numFmtId="0" fontId="2" fillId="2" borderId="2" xfId="0" applyFont="1" applyFill="1" applyBorder="1" applyAlignment="1" applyProtection="1">
      <alignment vertical="top" wrapText="1"/>
    </xf>
    <xf numFmtId="2" fontId="2" fillId="2" borderId="2" xfId="0" applyNumberFormat="1" applyFont="1" applyFill="1" applyBorder="1" applyAlignment="1" applyProtection="1">
      <alignment vertical="top"/>
    </xf>
    <xf numFmtId="4" fontId="2" fillId="2" borderId="2" xfId="0" applyNumberFormat="1" applyFont="1" applyFill="1" applyBorder="1" applyAlignment="1" applyProtection="1">
      <alignment horizontal="center" vertical="top"/>
    </xf>
    <xf numFmtId="0" fontId="2" fillId="2" borderId="3" xfId="3" applyFont="1" applyFill="1" applyBorder="1" applyAlignment="1" applyProtection="1">
      <alignment horizontal="justify" vertical="top" wrapText="1"/>
    </xf>
    <xf numFmtId="2" fontId="2" fillId="2" borderId="3" xfId="0" applyNumberFormat="1" applyFont="1" applyFill="1" applyBorder="1" applyAlignment="1" applyProtection="1">
      <alignment vertical="top"/>
    </xf>
    <xf numFmtId="0" fontId="3" fillId="0" borderId="5" xfId="0" applyFont="1" applyFill="1" applyBorder="1" applyAlignment="1" applyProtection="1">
      <alignment vertical="top" wrapText="1"/>
    </xf>
    <xf numFmtId="0" fontId="3" fillId="2" borderId="5" xfId="0" applyFont="1" applyFill="1" applyBorder="1" applyAlignment="1" applyProtection="1">
      <alignment vertical="top" wrapText="1"/>
    </xf>
    <xf numFmtId="0" fontId="7" fillId="3" borderId="3" xfId="0" applyFont="1" applyFill="1" applyBorder="1" applyAlignment="1" applyProtection="1">
      <alignment vertical="top"/>
    </xf>
    <xf numFmtId="0" fontId="3" fillId="3" borderId="3" xfId="0" applyFont="1" applyFill="1" applyBorder="1" applyAlignment="1" applyProtection="1">
      <alignment horizontal="center" vertical="top"/>
    </xf>
    <xf numFmtId="4" fontId="2" fillId="3" borderId="3" xfId="0" applyNumberFormat="1" applyFont="1" applyFill="1" applyBorder="1" applyAlignment="1" applyProtection="1">
      <alignment vertical="top"/>
    </xf>
    <xf numFmtId="4" fontId="2" fillId="3" borderId="3" xfId="0" applyNumberFormat="1" applyFont="1" applyFill="1" applyBorder="1" applyAlignment="1" applyProtection="1">
      <alignment horizontal="center" vertical="top"/>
    </xf>
    <xf numFmtId="0" fontId="2" fillId="2" borderId="3" xfId="0" applyFont="1" applyFill="1" applyBorder="1" applyAlignment="1" applyProtection="1">
      <alignment horizontal="justify" vertical="top" wrapText="1"/>
    </xf>
    <xf numFmtId="4" fontId="14" fillId="2" borderId="3" xfId="0" applyNumberFormat="1" applyFont="1" applyFill="1" applyBorder="1" applyAlignment="1" applyProtection="1">
      <alignment vertical="top"/>
    </xf>
    <xf numFmtId="0" fontId="6" fillId="4" borderId="1" xfId="0" applyFont="1" applyFill="1" applyBorder="1" applyAlignment="1" applyProtection="1">
      <alignment vertical="top"/>
    </xf>
    <xf numFmtId="0" fontId="3" fillId="4" borderId="1" xfId="0" applyFont="1" applyFill="1" applyBorder="1" applyAlignment="1" applyProtection="1">
      <alignment horizontal="center" vertical="top"/>
    </xf>
    <xf numFmtId="4" fontId="3" fillId="4" borderId="1" xfId="0" applyNumberFormat="1" applyFont="1" applyFill="1" applyBorder="1" applyAlignment="1" applyProtection="1">
      <alignment vertical="top"/>
    </xf>
    <xf numFmtId="4" fontId="3" fillId="4" borderId="1" xfId="0" applyNumberFormat="1" applyFont="1" applyFill="1" applyBorder="1" applyAlignment="1" applyProtection="1">
      <alignment horizontal="center" vertical="top"/>
    </xf>
    <xf numFmtId="171" fontId="2" fillId="2" borderId="3" xfId="8" applyNumberFormat="1" applyFont="1" applyFill="1" applyBorder="1" applyAlignment="1" applyProtection="1">
      <alignment horizontal="right" vertical="top"/>
    </xf>
    <xf numFmtId="172" fontId="2" fillId="2" borderId="3" xfId="8" applyNumberFormat="1" applyFont="1" applyFill="1" applyBorder="1" applyAlignment="1" applyProtection="1">
      <alignment vertical="top"/>
    </xf>
    <xf numFmtId="0" fontId="2" fillId="2" borderId="3" xfId="8" applyFont="1" applyFill="1" applyBorder="1" applyAlignment="1" applyProtection="1">
      <alignment horizontal="right" vertical="top"/>
    </xf>
    <xf numFmtId="10" fontId="2" fillId="2" borderId="3" xfId="8" applyNumberFormat="1" applyFont="1" applyFill="1" applyBorder="1" applyAlignment="1" applyProtection="1">
      <alignment vertical="top"/>
    </xf>
    <xf numFmtId="0" fontId="2" fillId="2" borderId="3" xfId="8" applyFont="1" applyFill="1" applyBorder="1" applyAlignment="1" applyProtection="1">
      <alignment horizontal="right" vertical="top" wrapText="1"/>
    </xf>
    <xf numFmtId="0" fontId="2" fillId="2" borderId="3" xfId="0" applyFont="1" applyFill="1" applyBorder="1" applyAlignment="1" applyProtection="1">
      <alignment horizontal="right" vertical="top" wrapText="1"/>
    </xf>
    <xf numFmtId="0" fontId="2" fillId="2" borderId="3" xfId="0" applyFont="1" applyFill="1" applyBorder="1" applyAlignment="1" applyProtection="1">
      <alignment horizontal="right" vertical="top"/>
    </xf>
    <xf numFmtId="0" fontId="6" fillId="4" borderId="2" xfId="0" applyFont="1" applyFill="1" applyBorder="1" applyAlignment="1" applyProtection="1">
      <alignment vertical="top"/>
    </xf>
    <xf numFmtId="0" fontId="3" fillId="4" borderId="2" xfId="0" applyFont="1" applyFill="1" applyBorder="1" applyAlignment="1" applyProtection="1">
      <alignment horizontal="right" vertical="top"/>
    </xf>
    <xf numFmtId="4" fontId="3" fillId="4" borderId="2" xfId="0" applyNumberFormat="1" applyFont="1" applyFill="1" applyBorder="1" applyAlignment="1" applyProtection="1">
      <alignment vertical="top"/>
    </xf>
    <xf numFmtId="4" fontId="3" fillId="4" borderId="2" xfId="0" applyNumberFormat="1" applyFont="1" applyFill="1" applyBorder="1" applyAlignment="1" applyProtection="1">
      <alignment horizontal="center" vertical="top"/>
    </xf>
    <xf numFmtId="49" fontId="2" fillId="2" borderId="3" xfId="0" applyNumberFormat="1" applyFont="1" applyFill="1" applyBorder="1" applyAlignment="1" applyProtection="1">
      <alignment vertical="top" wrapText="1"/>
    </xf>
    <xf numFmtId="4" fontId="2" fillId="3" borderId="3" xfId="0" applyNumberFormat="1" applyFont="1" applyFill="1" applyBorder="1" applyAlignment="1" applyProtection="1">
      <alignment horizontal="center" vertical="top"/>
      <protection locked="0"/>
    </xf>
    <xf numFmtId="4" fontId="3" fillId="4" borderId="2" xfId="0" applyNumberFormat="1" applyFont="1" applyFill="1" applyBorder="1" applyAlignment="1" applyProtection="1">
      <alignment horizontal="center" vertical="top"/>
      <protection locked="0"/>
    </xf>
    <xf numFmtId="0" fontId="2" fillId="2" borderId="0" xfId="3" quotePrefix="1" applyFont="1" applyFill="1" applyBorder="1" applyAlignment="1" applyProtection="1">
      <alignment horizontal="left" vertical="top"/>
    </xf>
    <xf numFmtId="0" fontId="2" fillId="2" borderId="0" xfId="3" applyFont="1" applyFill="1" applyBorder="1" applyAlignment="1" applyProtection="1">
      <alignment vertical="top"/>
    </xf>
    <xf numFmtId="4" fontId="2" fillId="2" borderId="0" xfId="3" applyNumberFormat="1" applyFont="1" applyFill="1" applyBorder="1" applyAlignment="1" applyProtection="1">
      <alignment vertical="top"/>
    </xf>
    <xf numFmtId="4" fontId="2" fillId="2" borderId="0" xfId="3" applyNumberFormat="1" applyFont="1" applyFill="1" applyBorder="1" applyAlignment="1" applyProtection="1">
      <alignment horizontal="center" vertical="top"/>
    </xf>
    <xf numFmtId="4" fontId="2" fillId="0" borderId="0" xfId="2" quotePrefix="1" applyNumberFormat="1" applyFont="1" applyFill="1" applyBorder="1" applyAlignment="1" applyProtection="1">
      <alignment horizontal="left" vertical="top"/>
    </xf>
    <xf numFmtId="4" fontId="3" fillId="2" borderId="0" xfId="3" applyNumberFormat="1" applyFont="1" applyFill="1" applyBorder="1" applyAlignment="1" applyProtection="1">
      <alignment vertical="top"/>
    </xf>
    <xf numFmtId="0" fontId="4" fillId="2" borderId="0" xfId="3" applyFont="1" applyFill="1" applyBorder="1" applyAlignment="1" applyProtection="1">
      <alignment vertical="top"/>
    </xf>
    <xf numFmtId="0" fontId="5" fillId="2" borderId="0" xfId="3" applyFont="1" applyFill="1" applyBorder="1" applyAlignment="1" applyProtection="1">
      <alignment vertical="top"/>
    </xf>
    <xf numFmtId="4" fontId="5" fillId="2" borderId="0" xfId="3" applyNumberFormat="1" applyFont="1" applyFill="1" applyBorder="1" applyAlignment="1" applyProtection="1">
      <alignment vertical="top"/>
    </xf>
    <xf numFmtId="4" fontId="4" fillId="2" borderId="0" xfId="3" applyNumberFormat="1" applyFont="1" applyFill="1" applyBorder="1" applyAlignment="1" applyProtection="1">
      <alignment horizontal="center" vertical="top"/>
    </xf>
    <xf numFmtId="4" fontId="4" fillId="0" borderId="0" xfId="2" applyNumberFormat="1" applyFont="1" applyFill="1" applyBorder="1" applyAlignment="1" applyProtection="1">
      <alignment vertical="top"/>
    </xf>
    <xf numFmtId="0" fontId="2" fillId="2" borderId="0" xfId="3" quotePrefix="1" applyFont="1" applyFill="1" applyBorder="1" applyAlignment="1" applyProtection="1">
      <alignment horizontal="left" vertical="top" wrapText="1"/>
    </xf>
    <xf numFmtId="0" fontId="15" fillId="0" borderId="0" xfId="0" applyFont="1" applyAlignment="1" applyProtection="1">
      <alignment horizontal="center" vertical="center"/>
      <protection locked="0"/>
    </xf>
    <xf numFmtId="0" fontId="3" fillId="2" borderId="0" xfId="3" applyFont="1" applyFill="1" applyBorder="1" applyAlignment="1" applyProtection="1">
      <alignment horizontal="center" vertical="top"/>
      <protection locked="0"/>
    </xf>
    <xf numFmtId="49" fontId="2" fillId="2" borderId="0" xfId="3" applyNumberFormat="1" applyFont="1" applyFill="1" applyBorder="1" applyAlignment="1" applyProtection="1">
      <alignment vertical="top" wrapText="1"/>
    </xf>
    <xf numFmtId="0" fontId="0" fillId="0" borderId="0" xfId="0" applyAlignment="1" applyProtection="1">
      <alignment vertical="top" wrapText="1"/>
    </xf>
  </cellXfs>
  <cellStyles count="28">
    <cellStyle name="Comma_ANALISIS EL PUERTO 2" xfId="6" xr:uid="{00000000-0005-0000-0000-000000000000}"/>
    <cellStyle name="Millares" xfId="26" builtinId="3"/>
    <cellStyle name="Millares 10" xfId="21" xr:uid="{00000000-0005-0000-0000-000002000000}"/>
    <cellStyle name="Millares 2" xfId="14" xr:uid="{00000000-0005-0000-0000-000003000000}"/>
    <cellStyle name="Millares 2 2 2 2" xfId="9" xr:uid="{00000000-0005-0000-0000-000004000000}"/>
    <cellStyle name="Millares 3" xfId="16" xr:uid="{00000000-0005-0000-0000-000005000000}"/>
    <cellStyle name="Millares 3_111-12 ac neyba zona alta" xfId="27" xr:uid="{00000000-0005-0000-0000-000006000000}"/>
    <cellStyle name="Millares 4 2 2" xfId="12" xr:uid="{00000000-0005-0000-0000-000007000000}"/>
    <cellStyle name="Millares 5 2" xfId="24" xr:uid="{00000000-0005-0000-0000-000008000000}"/>
    <cellStyle name="Millares 5 3" xfId="11" xr:uid="{00000000-0005-0000-0000-000009000000}"/>
    <cellStyle name="Millares 7 2" xfId="2" xr:uid="{00000000-0005-0000-0000-00000A000000}"/>
    <cellStyle name="Millares 7 2 2" xfId="7" xr:uid="{00000000-0005-0000-0000-00000B000000}"/>
    <cellStyle name="Millares 8" xfId="5" xr:uid="{00000000-0005-0000-0000-00000C000000}"/>
    <cellStyle name="Millares 9" xfId="4" xr:uid="{00000000-0005-0000-0000-00000D000000}"/>
    <cellStyle name="Millares 9 4" xfId="19" xr:uid="{00000000-0005-0000-0000-00000E000000}"/>
    <cellStyle name="Normal" xfId="0" builtinId="0"/>
    <cellStyle name="Normal 10" xfId="3" xr:uid="{00000000-0005-0000-0000-000010000000}"/>
    <cellStyle name="Normal 10 2" xfId="10" xr:uid="{00000000-0005-0000-0000-000011000000}"/>
    <cellStyle name="Normal 11 2" xfId="20" xr:uid="{00000000-0005-0000-0000-000012000000}"/>
    <cellStyle name="Normal 13" xfId="23" xr:uid="{00000000-0005-0000-0000-000013000000}"/>
    <cellStyle name="Normal 2" xfId="13" xr:uid="{00000000-0005-0000-0000-000014000000}"/>
    <cellStyle name="Normal 2 2 2" xfId="1" xr:uid="{00000000-0005-0000-0000-000015000000}"/>
    <cellStyle name="Normal 2 3" xfId="8" xr:uid="{00000000-0005-0000-0000-000016000000}"/>
    <cellStyle name="Normal 28" xfId="25" xr:uid="{00000000-0005-0000-0000-000017000000}"/>
    <cellStyle name="Normal 3" xfId="18" xr:uid="{00000000-0005-0000-0000-000018000000}"/>
    <cellStyle name="Normal 9" xfId="22" xr:uid="{00000000-0005-0000-0000-000019000000}"/>
    <cellStyle name="Normal_presupuesto" xfId="17" xr:uid="{00000000-0005-0000-0000-00001A000000}"/>
    <cellStyle name="Normal_REPARACION ACUEDUCTO SANCRISTOBAL, CAMBITA GARABITO Y PARAJE LA TOMA (version 1)" xfId="15" xr:uid="{00000000-0005-0000-0000-00001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SIN%20PRO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22A946DD" TargetMode="External"/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1E846D7E" TargetMode="External"/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S."/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</sheetNames>
    <sheetDataSet>
      <sheetData sheetId="0">
        <row r="561">
          <cell r="D561">
            <v>36.01</v>
          </cell>
        </row>
      </sheetData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H140"/>
  <sheetViews>
    <sheetView showZeros="0" tabSelected="1" view="pageBreakPreview" zoomScaleNormal="100" zoomScaleSheetLayoutView="100" workbookViewId="0">
      <selection activeCell="D90" sqref="D90"/>
    </sheetView>
  </sheetViews>
  <sheetFormatPr baseColWidth="10" defaultColWidth="11.42578125" defaultRowHeight="12.75" customHeight="1" x14ac:dyDescent="0.25"/>
  <cols>
    <col min="1" max="1" width="5.7109375" style="50" customWidth="1"/>
    <col min="2" max="2" width="60.28515625" style="51" customWidth="1"/>
    <col min="3" max="3" width="11" style="52" customWidth="1"/>
    <col min="4" max="4" width="7.7109375" style="53" customWidth="1"/>
    <col min="5" max="5" width="13.7109375" style="54" customWidth="1"/>
    <col min="6" max="6" width="13.5703125" style="52" customWidth="1"/>
    <col min="7" max="7" width="15.85546875" style="5" customWidth="1"/>
    <col min="8" max="8" width="11.7109375" style="5" bestFit="1" customWidth="1"/>
    <col min="9" max="16384" width="11.42578125" style="5"/>
  </cols>
  <sheetData>
    <row r="1" spans="1:7" ht="12.75" customHeight="1" x14ac:dyDescent="0.25">
      <c r="A1" s="146"/>
      <c r="B1" s="146"/>
      <c r="C1" s="146"/>
      <c r="D1" s="146"/>
      <c r="E1" s="146"/>
      <c r="F1" s="146"/>
    </row>
    <row r="2" spans="1:7" ht="12.75" customHeight="1" x14ac:dyDescent="0.25">
      <c r="A2" s="146"/>
      <c r="B2" s="146"/>
      <c r="C2" s="146"/>
      <c r="D2" s="146"/>
      <c r="E2" s="146"/>
      <c r="F2" s="146"/>
    </row>
    <row r="3" spans="1:7" ht="12.75" customHeight="1" x14ac:dyDescent="0.25">
      <c r="A3" s="146"/>
      <c r="B3" s="146"/>
      <c r="C3" s="146"/>
      <c r="D3" s="146"/>
      <c r="E3" s="146"/>
      <c r="F3" s="146"/>
    </row>
    <row r="4" spans="1:7" ht="12.75" customHeight="1" x14ac:dyDescent="0.25">
      <c r="A4" s="146"/>
      <c r="B4" s="146"/>
      <c r="C4" s="146"/>
      <c r="D4" s="146"/>
      <c r="E4" s="146"/>
      <c r="F4" s="146"/>
    </row>
    <row r="5" spans="1:7" ht="12.75" customHeight="1" x14ac:dyDescent="0.25">
      <c r="A5" s="6"/>
      <c r="B5" s="6"/>
      <c r="C5" s="7"/>
      <c r="D5" s="7"/>
      <c r="E5" s="8"/>
      <c r="F5" s="7"/>
    </row>
    <row r="6" spans="1:7" ht="12.75" customHeight="1" x14ac:dyDescent="0.25">
      <c r="A6" s="147"/>
      <c r="B6" s="147"/>
      <c r="C6" s="148"/>
      <c r="D6" s="148"/>
      <c r="E6" s="148"/>
      <c r="F6" s="148"/>
    </row>
    <row r="7" spans="1:7" ht="12.75" customHeight="1" x14ac:dyDescent="0.25">
      <c r="A7" s="144" t="s">
        <v>72</v>
      </c>
      <c r="B7" s="144"/>
      <c r="C7" s="144"/>
      <c r="D7" s="144"/>
      <c r="E7" s="144"/>
      <c r="F7" s="144"/>
    </row>
    <row r="8" spans="1:7" ht="12.75" customHeight="1" x14ac:dyDescent="0.25">
      <c r="A8" s="133" t="s">
        <v>71</v>
      </c>
      <c r="B8" s="134"/>
      <c r="C8" s="135"/>
      <c r="D8" s="136"/>
      <c r="E8" s="137" t="s">
        <v>65</v>
      </c>
      <c r="F8" s="138"/>
    </row>
    <row r="9" spans="1:7" ht="12.75" customHeight="1" x14ac:dyDescent="0.25">
      <c r="A9" s="139"/>
      <c r="B9" s="140"/>
      <c r="C9" s="141"/>
      <c r="D9" s="142"/>
      <c r="E9" s="143"/>
      <c r="F9" s="141"/>
    </row>
    <row r="10" spans="1:7" ht="12.75" customHeight="1" x14ac:dyDescent="0.25">
      <c r="A10" s="55" t="s">
        <v>1</v>
      </c>
      <c r="B10" s="55" t="s">
        <v>79</v>
      </c>
      <c r="C10" s="56" t="s">
        <v>2</v>
      </c>
      <c r="D10" s="56" t="s">
        <v>3</v>
      </c>
      <c r="E10" s="9" t="s">
        <v>4</v>
      </c>
      <c r="F10" s="9" t="s">
        <v>5</v>
      </c>
    </row>
    <row r="11" spans="1:7" ht="4.5" customHeight="1" x14ac:dyDescent="0.25">
      <c r="A11" s="57"/>
      <c r="B11" s="57"/>
      <c r="C11" s="58"/>
      <c r="D11" s="58"/>
      <c r="E11" s="11"/>
      <c r="F11" s="10"/>
    </row>
    <row r="12" spans="1:7" s="14" customFormat="1" ht="12.75" customHeight="1" x14ac:dyDescent="0.25">
      <c r="A12" s="59" t="s">
        <v>10</v>
      </c>
      <c r="B12" s="60" t="s">
        <v>75</v>
      </c>
      <c r="C12" s="61"/>
      <c r="D12" s="61"/>
      <c r="E12" s="13"/>
      <c r="F12" s="12"/>
    </row>
    <row r="13" spans="1:7" ht="12.75" customHeight="1" x14ac:dyDescent="0.25">
      <c r="A13" s="62"/>
      <c r="B13" s="63"/>
      <c r="C13" s="64"/>
      <c r="D13" s="65"/>
      <c r="E13" s="16"/>
      <c r="F13" s="15"/>
    </row>
    <row r="14" spans="1:7" s="19" customFormat="1" ht="12.75" customHeight="1" x14ac:dyDescent="0.25">
      <c r="A14" s="66">
        <v>1</v>
      </c>
      <c r="B14" s="67" t="s">
        <v>48</v>
      </c>
      <c r="C14" s="68"/>
      <c r="D14" s="69"/>
      <c r="E14" s="18"/>
      <c r="F14" s="17"/>
    </row>
    <row r="15" spans="1:7" ht="12.75" customHeight="1" x14ac:dyDescent="0.25">
      <c r="A15" s="62">
        <v>1.1000000000000001</v>
      </c>
      <c r="B15" s="63" t="s">
        <v>80</v>
      </c>
      <c r="C15" s="64">
        <v>1247.9799999999998</v>
      </c>
      <c r="D15" s="65" t="s">
        <v>7</v>
      </c>
      <c r="E15" s="20"/>
      <c r="F15" s="15">
        <f t="shared" ref="F15:F34" si="0">ROUND(E15*C15,2)</f>
        <v>0</v>
      </c>
      <c r="G15" s="21"/>
    </row>
    <row r="16" spans="1:7" ht="12.75" customHeight="1" x14ac:dyDescent="0.25">
      <c r="A16" s="62">
        <v>1.2</v>
      </c>
      <c r="B16" s="63" t="s">
        <v>81</v>
      </c>
      <c r="C16" s="64">
        <v>1</v>
      </c>
      <c r="D16" s="65" t="s">
        <v>13</v>
      </c>
      <c r="E16" s="16"/>
      <c r="F16" s="15">
        <f t="shared" si="0"/>
        <v>0</v>
      </c>
    </row>
    <row r="17" spans="1:8" ht="12.75" customHeight="1" x14ac:dyDescent="0.25">
      <c r="A17" s="62">
        <v>1.3</v>
      </c>
      <c r="B17" s="63" t="s">
        <v>49</v>
      </c>
      <c r="C17" s="64">
        <v>1748.6465000000001</v>
      </c>
      <c r="D17" s="65" t="s">
        <v>76</v>
      </c>
      <c r="E17" s="16"/>
      <c r="F17" s="15">
        <f t="shared" si="0"/>
        <v>0</v>
      </c>
    </row>
    <row r="18" spans="1:8" ht="12.75" customHeight="1" x14ac:dyDescent="0.25">
      <c r="A18" s="62">
        <v>1.4</v>
      </c>
      <c r="B18" s="70" t="s">
        <v>82</v>
      </c>
      <c r="C18" s="64">
        <v>1</v>
      </c>
      <c r="D18" s="65" t="s">
        <v>13</v>
      </c>
      <c r="E18" s="20"/>
      <c r="F18" s="15">
        <f t="shared" si="0"/>
        <v>0</v>
      </c>
    </row>
    <row r="19" spans="1:8" ht="12.75" customHeight="1" x14ac:dyDescent="0.25">
      <c r="A19" s="62"/>
      <c r="B19" s="63"/>
      <c r="C19" s="64"/>
      <c r="D19" s="65"/>
      <c r="E19" s="16"/>
      <c r="F19" s="15">
        <f t="shared" si="0"/>
        <v>0</v>
      </c>
    </row>
    <row r="20" spans="1:8" ht="12.75" customHeight="1" x14ac:dyDescent="0.25">
      <c r="A20" s="66">
        <v>2</v>
      </c>
      <c r="B20" s="67" t="s">
        <v>11</v>
      </c>
      <c r="C20" s="64"/>
      <c r="D20" s="65"/>
      <c r="E20" s="16"/>
      <c r="F20" s="15">
        <f t="shared" si="0"/>
        <v>0</v>
      </c>
    </row>
    <row r="21" spans="1:8" ht="12.75" customHeight="1" x14ac:dyDescent="0.25">
      <c r="A21" s="62">
        <v>2.1</v>
      </c>
      <c r="B21" s="71" t="s">
        <v>83</v>
      </c>
      <c r="C21" s="64">
        <v>2942.6200749999998</v>
      </c>
      <c r="D21" s="65" t="s">
        <v>77</v>
      </c>
      <c r="E21" s="20"/>
      <c r="F21" s="15">
        <f t="shared" si="0"/>
        <v>0</v>
      </c>
      <c r="G21" s="22"/>
    </row>
    <row r="22" spans="1:8" ht="12.75" customHeight="1" x14ac:dyDescent="0.25">
      <c r="A22" s="62">
        <v>2.2000000000000002</v>
      </c>
      <c r="B22" s="71" t="s">
        <v>84</v>
      </c>
      <c r="C22" s="64">
        <v>585.48244999999997</v>
      </c>
      <c r="D22" s="65" t="s">
        <v>77</v>
      </c>
      <c r="E22" s="20"/>
      <c r="F22" s="15">
        <f t="shared" si="0"/>
        <v>0</v>
      </c>
      <c r="G22" s="22"/>
    </row>
    <row r="23" spans="1:8" ht="12.75" customHeight="1" x14ac:dyDescent="0.25">
      <c r="A23" s="62">
        <v>2.2999999999999998</v>
      </c>
      <c r="B23" s="63" t="s">
        <v>85</v>
      </c>
      <c r="C23" s="64">
        <v>1587.0886500000001</v>
      </c>
      <c r="D23" s="65" t="s">
        <v>76</v>
      </c>
      <c r="E23" s="16"/>
      <c r="F23" s="15">
        <f t="shared" si="0"/>
        <v>0</v>
      </c>
    </row>
    <row r="24" spans="1:8" ht="12.75" customHeight="1" x14ac:dyDescent="0.25">
      <c r="A24" s="62">
        <v>2.4</v>
      </c>
      <c r="B24" s="63" t="s">
        <v>6</v>
      </c>
      <c r="C24" s="64">
        <v>142.58750000000001</v>
      </c>
      <c r="D24" s="65" t="s">
        <v>77</v>
      </c>
      <c r="E24" s="20"/>
      <c r="F24" s="15">
        <f t="shared" si="0"/>
        <v>0</v>
      </c>
      <c r="G24" s="22"/>
    </row>
    <row r="25" spans="1:8" s="23" customFormat="1" ht="26.25" customHeight="1" x14ac:dyDescent="0.25">
      <c r="A25" s="70">
        <v>2.5</v>
      </c>
      <c r="B25" s="71" t="s">
        <v>134</v>
      </c>
      <c r="C25" s="64">
        <v>2241.7162653884498</v>
      </c>
      <c r="D25" s="65" t="s">
        <v>77</v>
      </c>
      <c r="E25" s="16"/>
      <c r="F25" s="15">
        <f t="shared" si="0"/>
        <v>0</v>
      </c>
      <c r="G25" s="5"/>
    </row>
    <row r="26" spans="1:8" ht="25.5" x14ac:dyDescent="0.25">
      <c r="A26" s="62">
        <v>2.6</v>
      </c>
      <c r="B26" s="71" t="s">
        <v>86</v>
      </c>
      <c r="C26" s="64">
        <v>3113.4948130395137</v>
      </c>
      <c r="D26" s="65" t="s">
        <v>77</v>
      </c>
      <c r="E26" s="20"/>
      <c r="F26" s="15">
        <f t="shared" si="0"/>
        <v>0</v>
      </c>
      <c r="G26" s="22"/>
    </row>
    <row r="27" spans="1:8" s="23" customFormat="1" ht="41.25" customHeight="1" x14ac:dyDescent="0.25">
      <c r="A27" s="70">
        <v>2.7</v>
      </c>
      <c r="B27" s="71" t="s">
        <v>135</v>
      </c>
      <c r="C27" s="64">
        <v>2312.8000000000002</v>
      </c>
      <c r="D27" s="65" t="s">
        <v>77</v>
      </c>
      <c r="E27" s="16"/>
      <c r="F27" s="15">
        <f t="shared" si="0"/>
        <v>0</v>
      </c>
      <c r="G27" s="5"/>
    </row>
    <row r="28" spans="1:8" ht="39" customHeight="1" x14ac:dyDescent="0.25">
      <c r="A28" s="62">
        <v>2.8</v>
      </c>
      <c r="B28" s="71" t="s">
        <v>87</v>
      </c>
      <c r="C28" s="64">
        <v>2197.16</v>
      </c>
      <c r="D28" s="65" t="s">
        <v>77</v>
      </c>
      <c r="E28" s="20"/>
      <c r="F28" s="15">
        <f t="shared" si="0"/>
        <v>0</v>
      </c>
      <c r="G28" s="22"/>
    </row>
    <row r="29" spans="1:8" ht="12.75" customHeight="1" x14ac:dyDescent="0.25">
      <c r="A29" s="62">
        <v>2.9</v>
      </c>
      <c r="B29" s="71" t="s">
        <v>88</v>
      </c>
      <c r="C29" s="64">
        <v>2040.8764946115502</v>
      </c>
      <c r="D29" s="65" t="s">
        <v>77</v>
      </c>
      <c r="E29" s="20"/>
      <c r="F29" s="15">
        <f t="shared" si="0"/>
        <v>0</v>
      </c>
      <c r="G29" s="24"/>
    </row>
    <row r="30" spans="1:8" ht="12.75" customHeight="1" x14ac:dyDescent="0.25">
      <c r="A30" s="62"/>
      <c r="B30" s="63"/>
      <c r="C30" s="64"/>
      <c r="D30" s="65"/>
      <c r="E30" s="16"/>
      <c r="F30" s="15">
        <f t="shared" si="0"/>
        <v>0</v>
      </c>
    </row>
    <row r="31" spans="1:8" ht="12.75" customHeight="1" x14ac:dyDescent="0.25">
      <c r="A31" s="66">
        <v>3</v>
      </c>
      <c r="B31" s="67" t="s">
        <v>89</v>
      </c>
      <c r="C31" s="64"/>
      <c r="D31" s="65"/>
      <c r="E31" s="16"/>
      <c r="F31" s="15">
        <f t="shared" si="0"/>
        <v>0</v>
      </c>
    </row>
    <row r="32" spans="1:8" ht="12.75" customHeight="1" x14ac:dyDescent="0.25">
      <c r="A32" s="62">
        <v>3.1</v>
      </c>
      <c r="B32" s="72" t="s">
        <v>90</v>
      </c>
      <c r="C32" s="64">
        <v>236.28799999999998</v>
      </c>
      <c r="D32" s="65" t="s">
        <v>7</v>
      </c>
      <c r="E32" s="25"/>
      <c r="F32" s="15">
        <f t="shared" si="0"/>
        <v>0</v>
      </c>
      <c r="H32" s="22"/>
    </row>
    <row r="33" spans="1:7" ht="12.75" customHeight="1" x14ac:dyDescent="0.25">
      <c r="A33" s="62">
        <v>3.2</v>
      </c>
      <c r="B33" s="71" t="s">
        <v>91</v>
      </c>
      <c r="C33" s="64">
        <v>1071.1890000000001</v>
      </c>
      <c r="D33" s="65" t="s">
        <v>7</v>
      </c>
      <c r="E33" s="16"/>
      <c r="F33" s="15">
        <f t="shared" si="0"/>
        <v>0</v>
      </c>
    </row>
    <row r="34" spans="1:7" s="27" customFormat="1" ht="12.75" customHeight="1" x14ac:dyDescent="0.25">
      <c r="A34" s="73"/>
      <c r="B34" s="72"/>
      <c r="C34" s="74"/>
      <c r="D34" s="75"/>
      <c r="E34" s="26"/>
      <c r="F34" s="15">
        <f t="shared" si="0"/>
        <v>0</v>
      </c>
      <c r="G34" s="5"/>
    </row>
    <row r="35" spans="1:7" s="27" customFormat="1" ht="12.75" customHeight="1" x14ac:dyDescent="0.25">
      <c r="A35" s="76">
        <v>4</v>
      </c>
      <c r="B35" s="77" t="s">
        <v>92</v>
      </c>
      <c r="C35" s="74"/>
      <c r="D35" s="75"/>
      <c r="E35" s="26"/>
      <c r="F35" s="15">
        <f t="shared" ref="F35:F73" si="1">ROUND(E35*C35,2)</f>
        <v>0</v>
      </c>
      <c r="G35" s="5"/>
    </row>
    <row r="36" spans="1:7" ht="12.75" customHeight="1" x14ac:dyDescent="0.25">
      <c r="A36" s="62">
        <v>4.0999999999999996</v>
      </c>
      <c r="B36" s="72" t="s">
        <v>90</v>
      </c>
      <c r="C36" s="64">
        <v>236.28799999999998</v>
      </c>
      <c r="D36" s="65" t="s">
        <v>7</v>
      </c>
      <c r="E36" s="25"/>
      <c r="F36" s="15">
        <f>ROUND(E36*C36,2)</f>
        <v>0</v>
      </c>
    </row>
    <row r="37" spans="1:7" ht="12.75" customHeight="1" x14ac:dyDescent="0.25">
      <c r="A37" s="62">
        <v>4.0999999999999996</v>
      </c>
      <c r="B37" s="71" t="s">
        <v>91</v>
      </c>
      <c r="C37" s="64">
        <v>1071.1890000000001</v>
      </c>
      <c r="D37" s="65" t="s">
        <v>7</v>
      </c>
      <c r="E37" s="16"/>
      <c r="F37" s="15">
        <f>ROUND(E37*C37,2)</f>
        <v>0</v>
      </c>
    </row>
    <row r="38" spans="1:7" s="27" customFormat="1" ht="12.75" customHeight="1" x14ac:dyDescent="0.25">
      <c r="A38" s="73"/>
      <c r="B38" s="72"/>
      <c r="C38" s="74"/>
      <c r="D38" s="75"/>
      <c r="E38" s="25"/>
      <c r="F38" s="15">
        <f t="shared" si="1"/>
        <v>0</v>
      </c>
      <c r="G38" s="5"/>
    </row>
    <row r="39" spans="1:7" s="27" customFormat="1" ht="12.75" customHeight="1" x14ac:dyDescent="0.25">
      <c r="A39" s="76">
        <v>5</v>
      </c>
      <c r="B39" s="77" t="s">
        <v>66</v>
      </c>
      <c r="C39" s="74"/>
      <c r="D39" s="75"/>
      <c r="E39" s="25"/>
      <c r="F39" s="15">
        <f t="shared" si="1"/>
        <v>0</v>
      </c>
      <c r="G39" s="5"/>
    </row>
    <row r="40" spans="1:7" s="27" customFormat="1" ht="12.75" customHeight="1" x14ac:dyDescent="0.25">
      <c r="A40" s="73">
        <v>5.0999999999999996</v>
      </c>
      <c r="B40" s="72" t="s">
        <v>93</v>
      </c>
      <c r="C40" s="74">
        <v>18</v>
      </c>
      <c r="D40" s="75" t="s">
        <v>44</v>
      </c>
      <c r="E40" s="20"/>
      <c r="F40" s="15">
        <f t="shared" ref="F40:F48" si="2">ROUND(E40*C40,2)</f>
        <v>0</v>
      </c>
      <c r="G40" s="22"/>
    </row>
    <row r="41" spans="1:7" s="27" customFormat="1" ht="12.75" customHeight="1" x14ac:dyDescent="0.25">
      <c r="A41" s="73">
        <v>5.2</v>
      </c>
      <c r="B41" s="72" t="s">
        <v>94</v>
      </c>
      <c r="C41" s="74">
        <v>2</v>
      </c>
      <c r="D41" s="75" t="s">
        <v>44</v>
      </c>
      <c r="E41" s="20"/>
      <c r="F41" s="15">
        <f t="shared" si="2"/>
        <v>0</v>
      </c>
      <c r="G41" s="22"/>
    </row>
    <row r="42" spans="1:7" s="27" customFormat="1" ht="12.75" customHeight="1" x14ac:dyDescent="0.25">
      <c r="A42" s="73">
        <v>5.3</v>
      </c>
      <c r="B42" s="72" t="s">
        <v>67</v>
      </c>
      <c r="C42" s="74">
        <v>7</v>
      </c>
      <c r="D42" s="75" t="s">
        <v>44</v>
      </c>
      <c r="E42" s="20"/>
      <c r="F42" s="15">
        <f t="shared" si="2"/>
        <v>0</v>
      </c>
      <c r="G42" s="22"/>
    </row>
    <row r="43" spans="1:7" s="27" customFormat="1" ht="12.75" customHeight="1" x14ac:dyDescent="0.25">
      <c r="A43" s="73">
        <v>5.4</v>
      </c>
      <c r="B43" s="72" t="s">
        <v>95</v>
      </c>
      <c r="C43" s="74">
        <v>1</v>
      </c>
      <c r="D43" s="75" t="s">
        <v>44</v>
      </c>
      <c r="E43" s="20"/>
      <c r="F43" s="15">
        <f t="shared" si="2"/>
        <v>0</v>
      </c>
      <c r="G43" s="22"/>
    </row>
    <row r="44" spans="1:7" s="27" customFormat="1" ht="12.75" customHeight="1" x14ac:dyDescent="0.25">
      <c r="A44" s="73">
        <v>5.5</v>
      </c>
      <c r="B44" s="72" t="s">
        <v>68</v>
      </c>
      <c r="C44" s="74">
        <v>3</v>
      </c>
      <c r="D44" s="75" t="s">
        <v>44</v>
      </c>
      <c r="E44" s="20"/>
      <c r="F44" s="15">
        <f t="shared" si="2"/>
        <v>0</v>
      </c>
      <c r="G44" s="22"/>
    </row>
    <row r="45" spans="1:7" s="27" customFormat="1" ht="12.75" customHeight="1" x14ac:dyDescent="0.25">
      <c r="A45" s="73">
        <v>5.6</v>
      </c>
      <c r="B45" s="72" t="s">
        <v>96</v>
      </c>
      <c r="C45" s="74">
        <v>2</v>
      </c>
      <c r="D45" s="75" t="s">
        <v>44</v>
      </c>
      <c r="E45" s="20"/>
      <c r="F45" s="15">
        <f t="shared" si="2"/>
        <v>0</v>
      </c>
      <c r="G45" s="22"/>
    </row>
    <row r="46" spans="1:7" s="27" customFormat="1" ht="12.75" customHeight="1" x14ac:dyDescent="0.25">
      <c r="A46" s="73">
        <v>5.7</v>
      </c>
      <c r="B46" s="72" t="s">
        <v>97</v>
      </c>
      <c r="C46" s="74">
        <v>1</v>
      </c>
      <c r="D46" s="75" t="s">
        <v>44</v>
      </c>
      <c r="E46" s="20"/>
      <c r="F46" s="15">
        <f t="shared" si="2"/>
        <v>0</v>
      </c>
      <c r="G46" s="22"/>
    </row>
    <row r="47" spans="1:7" s="27" customFormat="1" ht="12.75" customHeight="1" x14ac:dyDescent="0.25">
      <c r="A47" s="73">
        <v>5.8</v>
      </c>
      <c r="B47" s="72" t="s">
        <v>98</v>
      </c>
      <c r="C47" s="74">
        <v>1</v>
      </c>
      <c r="D47" s="75" t="s">
        <v>44</v>
      </c>
      <c r="E47" s="20"/>
      <c r="F47" s="15">
        <f t="shared" si="2"/>
        <v>0</v>
      </c>
      <c r="G47" s="22"/>
    </row>
    <row r="48" spans="1:7" s="27" customFormat="1" ht="12.75" customHeight="1" x14ac:dyDescent="0.25">
      <c r="A48" s="73">
        <v>5.9</v>
      </c>
      <c r="B48" s="72" t="s">
        <v>99</v>
      </c>
      <c r="C48" s="74">
        <v>1</v>
      </c>
      <c r="D48" s="75" t="s">
        <v>44</v>
      </c>
      <c r="E48" s="20"/>
      <c r="F48" s="15">
        <f t="shared" si="2"/>
        <v>0</v>
      </c>
      <c r="G48" s="22"/>
    </row>
    <row r="49" spans="1:7" s="27" customFormat="1" ht="12.75" customHeight="1" x14ac:dyDescent="0.25">
      <c r="A49" s="73"/>
      <c r="B49" s="72"/>
      <c r="C49" s="74"/>
      <c r="D49" s="75"/>
      <c r="E49" s="25"/>
      <c r="F49" s="15">
        <f t="shared" si="1"/>
        <v>0</v>
      </c>
      <c r="G49" s="5"/>
    </row>
    <row r="50" spans="1:7" s="27" customFormat="1" ht="12.75" customHeight="1" x14ac:dyDescent="0.25">
      <c r="A50" s="76">
        <v>6</v>
      </c>
      <c r="B50" s="78" t="s">
        <v>100</v>
      </c>
      <c r="C50" s="74"/>
      <c r="D50" s="75"/>
      <c r="E50" s="25"/>
      <c r="F50" s="15">
        <f t="shared" si="1"/>
        <v>0</v>
      </c>
      <c r="G50" s="5"/>
    </row>
    <row r="51" spans="1:7" s="27" customFormat="1" ht="12.75" customHeight="1" x14ac:dyDescent="0.25">
      <c r="A51" s="73">
        <v>6.1</v>
      </c>
      <c r="B51" s="72" t="s">
        <v>0</v>
      </c>
      <c r="C51" s="74">
        <v>1</v>
      </c>
      <c r="D51" s="75" t="s">
        <v>3</v>
      </c>
      <c r="E51" s="25"/>
      <c r="F51" s="15">
        <f t="shared" ref="F51:F56" si="3">ROUND(E51*C51,2)</f>
        <v>0</v>
      </c>
      <c r="G51" s="5"/>
    </row>
    <row r="52" spans="1:7" s="27" customFormat="1" ht="27" customHeight="1" x14ac:dyDescent="0.25">
      <c r="A52" s="73">
        <v>6.2</v>
      </c>
      <c r="B52" s="79" t="s">
        <v>101</v>
      </c>
      <c r="C52" s="80">
        <v>28.6</v>
      </c>
      <c r="D52" s="81" t="s">
        <v>12</v>
      </c>
      <c r="E52" s="28"/>
      <c r="F52" s="15">
        <f t="shared" si="3"/>
        <v>0</v>
      </c>
      <c r="G52" s="22"/>
    </row>
    <row r="53" spans="1:7" ht="28.5" customHeight="1" x14ac:dyDescent="0.25">
      <c r="A53" s="73">
        <v>6.3</v>
      </c>
      <c r="B53" s="71" t="s">
        <v>102</v>
      </c>
      <c r="C53" s="64">
        <v>1</v>
      </c>
      <c r="D53" s="65" t="s">
        <v>13</v>
      </c>
      <c r="E53" s="16"/>
      <c r="F53" s="15">
        <f t="shared" si="3"/>
        <v>0</v>
      </c>
    </row>
    <row r="54" spans="1:7" ht="25.5" x14ac:dyDescent="0.25">
      <c r="A54" s="73">
        <v>6.4</v>
      </c>
      <c r="B54" s="71" t="s">
        <v>129</v>
      </c>
      <c r="C54" s="64">
        <v>1</v>
      </c>
      <c r="D54" s="65" t="s">
        <v>13</v>
      </c>
      <c r="E54" s="16"/>
      <c r="F54" s="15">
        <f t="shared" si="3"/>
        <v>0</v>
      </c>
    </row>
    <row r="55" spans="1:7" s="27" customFormat="1" ht="25.5" x14ac:dyDescent="0.25">
      <c r="A55" s="73">
        <v>6.5</v>
      </c>
      <c r="B55" s="79" t="s">
        <v>103</v>
      </c>
      <c r="C55" s="80">
        <v>1</v>
      </c>
      <c r="D55" s="81" t="s">
        <v>3</v>
      </c>
      <c r="E55" s="28"/>
      <c r="F55" s="15">
        <f t="shared" si="3"/>
        <v>0</v>
      </c>
      <c r="G55" s="5"/>
    </row>
    <row r="56" spans="1:7" s="27" customFormat="1" ht="12.75" customHeight="1" x14ac:dyDescent="0.25">
      <c r="A56" s="73"/>
      <c r="B56" s="72"/>
      <c r="C56" s="74"/>
      <c r="D56" s="75"/>
      <c r="E56" s="25"/>
      <c r="F56" s="15">
        <f t="shared" si="3"/>
        <v>0</v>
      </c>
      <c r="G56" s="5"/>
    </row>
    <row r="57" spans="1:7" s="27" customFormat="1" ht="12.75" customHeight="1" x14ac:dyDescent="0.25">
      <c r="A57" s="76">
        <v>7</v>
      </c>
      <c r="B57" s="78" t="s">
        <v>104</v>
      </c>
      <c r="C57" s="74"/>
      <c r="D57" s="75"/>
      <c r="E57" s="25"/>
      <c r="F57" s="15">
        <f t="shared" si="1"/>
        <v>0</v>
      </c>
      <c r="G57" s="5"/>
    </row>
    <row r="58" spans="1:7" s="27" customFormat="1" ht="12.75" customHeight="1" x14ac:dyDescent="0.25">
      <c r="A58" s="73">
        <v>7.1</v>
      </c>
      <c r="B58" s="72" t="s">
        <v>0</v>
      </c>
      <c r="C58" s="74">
        <v>1</v>
      </c>
      <c r="D58" s="75" t="s">
        <v>3</v>
      </c>
      <c r="E58" s="25"/>
      <c r="F58" s="15">
        <f>ROUND(E58*C58,2)</f>
        <v>0</v>
      </c>
      <c r="G58" s="5"/>
    </row>
    <row r="59" spans="1:7" s="27" customFormat="1" ht="26.25" customHeight="1" x14ac:dyDescent="0.25">
      <c r="A59" s="73">
        <v>7.2</v>
      </c>
      <c r="B59" s="79" t="s">
        <v>105</v>
      </c>
      <c r="C59" s="80">
        <v>21.1</v>
      </c>
      <c r="D59" s="81" t="s">
        <v>12</v>
      </c>
      <c r="E59" s="28"/>
      <c r="F59" s="15">
        <f>ROUND(E59*C59,2)</f>
        <v>0</v>
      </c>
      <c r="G59" s="22"/>
    </row>
    <row r="60" spans="1:7" s="27" customFormat="1" ht="12.75" customHeight="1" x14ac:dyDescent="0.25">
      <c r="A60" s="73">
        <v>7.3</v>
      </c>
      <c r="B60" s="82" t="s">
        <v>106</v>
      </c>
      <c r="C60" s="80">
        <v>2</v>
      </c>
      <c r="D60" s="81" t="s">
        <v>3</v>
      </c>
      <c r="E60" s="28"/>
      <c r="F60" s="15">
        <f>ROUND(E60*C60,2)</f>
        <v>0</v>
      </c>
      <c r="G60" s="5"/>
    </row>
    <row r="61" spans="1:7" s="27" customFormat="1" ht="18" customHeight="1" x14ac:dyDescent="0.25">
      <c r="A61" s="73">
        <v>7.4</v>
      </c>
      <c r="B61" s="79" t="s">
        <v>45</v>
      </c>
      <c r="C61" s="80">
        <v>1</v>
      </c>
      <c r="D61" s="81" t="s">
        <v>3</v>
      </c>
      <c r="E61" s="28"/>
      <c r="F61" s="15">
        <f>ROUND(E61*C61,2)</f>
        <v>0</v>
      </c>
      <c r="G61" s="5"/>
    </row>
    <row r="62" spans="1:7" s="27" customFormat="1" ht="12.75" customHeight="1" x14ac:dyDescent="0.25">
      <c r="A62" s="83"/>
      <c r="B62" s="84"/>
      <c r="C62" s="85"/>
      <c r="D62" s="86"/>
      <c r="E62" s="29"/>
      <c r="F62" s="15">
        <f t="shared" si="1"/>
        <v>0</v>
      </c>
      <c r="G62" s="5"/>
    </row>
    <row r="63" spans="1:7" ht="12.75" customHeight="1" x14ac:dyDescent="0.25">
      <c r="A63" s="66">
        <v>8</v>
      </c>
      <c r="B63" s="87" t="s">
        <v>107</v>
      </c>
      <c r="C63" s="64"/>
      <c r="D63" s="65"/>
      <c r="E63" s="16"/>
      <c r="F63" s="15">
        <f t="shared" si="1"/>
        <v>0</v>
      </c>
    </row>
    <row r="64" spans="1:7" ht="12.75" customHeight="1" x14ac:dyDescent="0.25">
      <c r="A64" s="62">
        <v>8.1</v>
      </c>
      <c r="B64" s="71" t="s">
        <v>108</v>
      </c>
      <c r="C64" s="74">
        <v>395.12</v>
      </c>
      <c r="D64" s="65" t="s">
        <v>7</v>
      </c>
      <c r="E64" s="20"/>
      <c r="F64" s="15">
        <f>ROUND(E64*C64,2)</f>
        <v>0</v>
      </c>
      <c r="G64" s="21"/>
    </row>
    <row r="65" spans="1:7" ht="12.75" customHeight="1" x14ac:dyDescent="0.25">
      <c r="A65" s="62">
        <v>8.1999999999999993</v>
      </c>
      <c r="B65" s="71" t="s">
        <v>109</v>
      </c>
      <c r="C65" s="74">
        <v>406.97360000000003</v>
      </c>
      <c r="D65" s="65" t="s">
        <v>7</v>
      </c>
      <c r="E65" s="20"/>
      <c r="F65" s="15">
        <f>ROUND(E65*C65,2)</f>
        <v>0</v>
      </c>
      <c r="G65" s="22"/>
    </row>
    <row r="66" spans="1:7" ht="12.75" customHeight="1" x14ac:dyDescent="0.25">
      <c r="A66" s="62">
        <v>8.3000000000000007</v>
      </c>
      <c r="B66" s="71" t="s">
        <v>110</v>
      </c>
      <c r="C66" s="74">
        <v>419.18280800000002</v>
      </c>
      <c r="D66" s="65" t="s">
        <v>7</v>
      </c>
      <c r="E66" s="20"/>
      <c r="F66" s="15">
        <f>ROUND(E66*C66,2)</f>
        <v>0</v>
      </c>
      <c r="G66" s="22"/>
    </row>
    <row r="67" spans="1:7" ht="12.75" customHeight="1" x14ac:dyDescent="0.25">
      <c r="A67" s="62">
        <v>8.4</v>
      </c>
      <c r="B67" s="70" t="s">
        <v>6</v>
      </c>
      <c r="C67" s="74">
        <v>33.5852</v>
      </c>
      <c r="D67" s="65" t="s">
        <v>77</v>
      </c>
      <c r="E67" s="20"/>
      <c r="F67" s="15">
        <f>ROUND(E67*C67,2)</f>
        <v>0</v>
      </c>
      <c r="G67" s="22"/>
    </row>
    <row r="68" spans="1:7" ht="12.75" customHeight="1" x14ac:dyDescent="0.25">
      <c r="A68" s="88"/>
      <c r="B68" s="70"/>
      <c r="C68" s="74"/>
      <c r="D68" s="65"/>
      <c r="E68" s="16"/>
      <c r="F68" s="15">
        <f t="shared" si="1"/>
        <v>0</v>
      </c>
    </row>
    <row r="69" spans="1:7" ht="12.75" customHeight="1" x14ac:dyDescent="0.25">
      <c r="A69" s="66">
        <v>9</v>
      </c>
      <c r="B69" s="89" t="s">
        <v>111</v>
      </c>
      <c r="C69" s="74"/>
      <c r="D69" s="65"/>
      <c r="E69" s="16"/>
      <c r="F69" s="15">
        <f t="shared" si="1"/>
        <v>0</v>
      </c>
    </row>
    <row r="70" spans="1:7" ht="12.75" customHeight="1" x14ac:dyDescent="0.25">
      <c r="A70" s="88">
        <v>9.1</v>
      </c>
      <c r="B70" s="70" t="s">
        <v>112</v>
      </c>
      <c r="C70" s="74">
        <v>5</v>
      </c>
      <c r="D70" s="65" t="s">
        <v>8</v>
      </c>
      <c r="E70" s="20"/>
      <c r="F70" s="15">
        <f>ROUND(E70*C70,2)</f>
        <v>0</v>
      </c>
      <c r="G70" s="22"/>
    </row>
    <row r="71" spans="1:7" ht="12.75" customHeight="1" x14ac:dyDescent="0.25">
      <c r="A71" s="88">
        <v>9.1999999999999993</v>
      </c>
      <c r="B71" s="70" t="s">
        <v>113</v>
      </c>
      <c r="C71" s="74">
        <v>1</v>
      </c>
      <c r="D71" s="65" t="s">
        <v>8</v>
      </c>
      <c r="E71" s="20"/>
      <c r="F71" s="15">
        <f>ROUND(E71*C71,2)</f>
        <v>0</v>
      </c>
      <c r="G71" s="22"/>
    </row>
    <row r="72" spans="1:7" ht="12.75" customHeight="1" x14ac:dyDescent="0.25">
      <c r="A72" s="90"/>
      <c r="B72" s="70"/>
      <c r="C72" s="74"/>
      <c r="D72" s="65"/>
      <c r="E72" s="16"/>
      <c r="F72" s="15">
        <f t="shared" si="1"/>
        <v>0</v>
      </c>
    </row>
    <row r="73" spans="1:7" ht="12.75" customHeight="1" x14ac:dyDescent="0.25">
      <c r="A73" s="66">
        <v>10</v>
      </c>
      <c r="B73" s="87" t="s">
        <v>47</v>
      </c>
      <c r="C73" s="64"/>
      <c r="D73" s="65"/>
      <c r="E73" s="20"/>
      <c r="F73" s="15">
        <f t="shared" si="1"/>
        <v>0</v>
      </c>
    </row>
    <row r="74" spans="1:7" ht="12.75" customHeight="1" x14ac:dyDescent="0.25">
      <c r="A74" s="70">
        <v>10.1</v>
      </c>
      <c r="B74" s="70" t="s">
        <v>132</v>
      </c>
      <c r="C74" s="74">
        <v>100</v>
      </c>
      <c r="D74" s="65" t="s">
        <v>3</v>
      </c>
      <c r="E74" s="30"/>
      <c r="F74" s="15">
        <f t="shared" ref="F74:F79" si="4">ROUND(E74*C74,2)</f>
        <v>0</v>
      </c>
    </row>
    <row r="75" spans="1:7" ht="12.75" customHeight="1" x14ac:dyDescent="0.25">
      <c r="A75" s="70"/>
      <c r="B75" s="70"/>
      <c r="C75" s="74"/>
      <c r="D75" s="65"/>
      <c r="E75" s="30"/>
      <c r="F75" s="15">
        <f t="shared" si="4"/>
        <v>0</v>
      </c>
    </row>
    <row r="76" spans="1:7" s="31" customFormat="1" ht="12.75" customHeight="1" x14ac:dyDescent="0.25">
      <c r="A76" s="70">
        <v>11</v>
      </c>
      <c r="B76" s="70" t="s">
        <v>114</v>
      </c>
      <c r="C76" s="74">
        <v>4</v>
      </c>
      <c r="D76" s="65" t="s">
        <v>8</v>
      </c>
      <c r="E76" s="30"/>
      <c r="F76" s="15">
        <f t="shared" si="4"/>
        <v>0</v>
      </c>
      <c r="G76" s="5"/>
    </row>
    <row r="77" spans="1:7" s="31" customFormat="1" ht="12.75" customHeight="1" x14ac:dyDescent="0.25">
      <c r="A77" s="70">
        <v>12</v>
      </c>
      <c r="B77" s="70" t="s">
        <v>115</v>
      </c>
      <c r="C77" s="74">
        <v>5015</v>
      </c>
      <c r="D77" s="65" t="s">
        <v>77</v>
      </c>
      <c r="E77" s="30"/>
      <c r="F77" s="15">
        <f t="shared" si="4"/>
        <v>0</v>
      </c>
      <c r="G77" s="24"/>
    </row>
    <row r="78" spans="1:7" s="31" customFormat="1" ht="25.5" customHeight="1" x14ac:dyDescent="0.25">
      <c r="A78" s="70">
        <v>13</v>
      </c>
      <c r="B78" s="130" t="s">
        <v>116</v>
      </c>
      <c r="C78" s="74">
        <v>50</v>
      </c>
      <c r="D78" s="65" t="s">
        <v>12</v>
      </c>
      <c r="E78" s="30"/>
      <c r="F78" s="15">
        <f t="shared" si="4"/>
        <v>0</v>
      </c>
      <c r="G78" s="22"/>
    </row>
    <row r="79" spans="1:7" s="31" customFormat="1" ht="38.25" customHeight="1" x14ac:dyDescent="0.25">
      <c r="A79" s="70">
        <v>14</v>
      </c>
      <c r="B79" s="130" t="s">
        <v>136</v>
      </c>
      <c r="C79" s="74">
        <v>25</v>
      </c>
      <c r="D79" s="65" t="s">
        <v>8</v>
      </c>
      <c r="E79" s="30"/>
      <c r="F79" s="15">
        <f t="shared" si="4"/>
        <v>0</v>
      </c>
      <c r="G79" s="24"/>
    </row>
    <row r="80" spans="1:7" s="31" customFormat="1" ht="12.75" customHeight="1" x14ac:dyDescent="0.25">
      <c r="A80" s="91"/>
      <c r="B80" s="92"/>
      <c r="C80" s="74"/>
      <c r="D80" s="65"/>
      <c r="E80" s="16"/>
      <c r="F80" s="15">
        <f t="shared" ref="F80:F118" si="5">ROUND(E80*C80,2)</f>
        <v>0</v>
      </c>
      <c r="G80" s="5"/>
    </row>
    <row r="81" spans="1:7" ht="12.75" customHeight="1" x14ac:dyDescent="0.25">
      <c r="A81" s="59">
        <v>15</v>
      </c>
      <c r="B81" s="89" t="s">
        <v>117</v>
      </c>
      <c r="C81" s="64"/>
      <c r="D81" s="65"/>
      <c r="E81" s="16"/>
      <c r="F81" s="15">
        <f t="shared" si="5"/>
        <v>0</v>
      </c>
    </row>
    <row r="82" spans="1:7" ht="12.75" customHeight="1" x14ac:dyDescent="0.25">
      <c r="A82" s="93">
        <v>15.1</v>
      </c>
      <c r="B82" s="94" t="s">
        <v>118</v>
      </c>
      <c r="C82" s="95"/>
      <c r="D82" s="69"/>
      <c r="E82" s="1"/>
      <c r="F82" s="15">
        <f t="shared" si="5"/>
        <v>0</v>
      </c>
    </row>
    <row r="83" spans="1:7" ht="12.75" customHeight="1" x14ac:dyDescent="0.25">
      <c r="A83" s="96" t="s">
        <v>51</v>
      </c>
      <c r="B83" s="97" t="s">
        <v>28</v>
      </c>
      <c r="C83" s="98">
        <v>87</v>
      </c>
      <c r="D83" s="65" t="s">
        <v>7</v>
      </c>
      <c r="E83" s="20"/>
      <c r="F83" s="15">
        <f>ROUND(E83*C83,2)</f>
        <v>0</v>
      </c>
      <c r="G83" s="22"/>
    </row>
    <row r="84" spans="1:7" ht="12.75" customHeight="1" x14ac:dyDescent="0.25">
      <c r="A84" s="96" t="s">
        <v>52</v>
      </c>
      <c r="B84" s="97" t="s">
        <v>29</v>
      </c>
      <c r="C84" s="98">
        <v>87</v>
      </c>
      <c r="D84" s="65" t="s">
        <v>7</v>
      </c>
      <c r="E84" s="20"/>
      <c r="F84" s="15">
        <f>ROUND(E84*C84,2)</f>
        <v>0</v>
      </c>
      <c r="G84" s="22"/>
    </row>
    <row r="85" spans="1:7" ht="12.75" customHeight="1" x14ac:dyDescent="0.25">
      <c r="A85" s="96" t="s">
        <v>53</v>
      </c>
      <c r="B85" s="97" t="s">
        <v>30</v>
      </c>
      <c r="C85" s="98">
        <v>5</v>
      </c>
      <c r="D85" s="65" t="s">
        <v>7</v>
      </c>
      <c r="E85" s="20"/>
      <c r="F85" s="15">
        <f t="shared" si="5"/>
        <v>0</v>
      </c>
      <c r="G85" s="22"/>
    </row>
    <row r="86" spans="1:7" ht="12.75" customHeight="1" x14ac:dyDescent="0.25">
      <c r="A86" s="96" t="s">
        <v>54</v>
      </c>
      <c r="B86" s="97" t="s">
        <v>31</v>
      </c>
      <c r="C86" s="98">
        <v>5</v>
      </c>
      <c r="D86" s="65" t="s">
        <v>7</v>
      </c>
      <c r="E86" s="20"/>
      <c r="F86" s="15">
        <f>ROUND(E86*C86,2)</f>
        <v>0</v>
      </c>
      <c r="G86" s="22"/>
    </row>
    <row r="87" spans="1:7" ht="12.75" customHeight="1" x14ac:dyDescent="0.25">
      <c r="A87" s="96" t="s">
        <v>55</v>
      </c>
      <c r="B87" s="97" t="s">
        <v>32</v>
      </c>
      <c r="C87" s="98">
        <v>5</v>
      </c>
      <c r="D87" s="65" t="s">
        <v>7</v>
      </c>
      <c r="E87" s="20"/>
      <c r="F87" s="15">
        <f>ROUND(E87*C87,2)</f>
        <v>0</v>
      </c>
      <c r="G87" s="22"/>
    </row>
    <row r="88" spans="1:7" ht="12.75" customHeight="1" x14ac:dyDescent="0.25">
      <c r="A88" s="96"/>
      <c r="B88" s="97"/>
      <c r="C88" s="98"/>
      <c r="D88" s="65"/>
      <c r="E88" s="32"/>
      <c r="F88" s="15">
        <f t="shared" si="5"/>
        <v>0</v>
      </c>
    </row>
    <row r="89" spans="1:7" ht="12.75" customHeight="1" x14ac:dyDescent="0.25">
      <c r="A89" s="93">
        <v>15.2</v>
      </c>
      <c r="B89" s="94" t="s">
        <v>33</v>
      </c>
      <c r="C89" s="95"/>
      <c r="D89" s="69"/>
      <c r="E89" s="32"/>
      <c r="F89" s="15">
        <f t="shared" si="5"/>
        <v>0</v>
      </c>
    </row>
    <row r="90" spans="1:7" ht="12.75" customHeight="1" x14ac:dyDescent="0.25">
      <c r="A90" s="96" t="s">
        <v>56</v>
      </c>
      <c r="B90" s="97" t="s">
        <v>34</v>
      </c>
      <c r="C90" s="98">
        <v>87</v>
      </c>
      <c r="D90" s="65" t="s">
        <v>8</v>
      </c>
      <c r="E90" s="20"/>
      <c r="F90" s="15">
        <f>ROUND(E90*C90,2)</f>
        <v>0</v>
      </c>
      <c r="G90" s="22"/>
    </row>
    <row r="91" spans="1:7" ht="12.75" customHeight="1" x14ac:dyDescent="0.25">
      <c r="A91" s="96" t="s">
        <v>57</v>
      </c>
      <c r="B91" s="97" t="s">
        <v>35</v>
      </c>
      <c r="C91" s="98">
        <v>87</v>
      </c>
      <c r="D91" s="65" t="s">
        <v>8</v>
      </c>
      <c r="E91" s="20"/>
      <c r="F91" s="15">
        <f>ROUND(E91*C91,2)</f>
        <v>0</v>
      </c>
      <c r="G91" s="22"/>
    </row>
    <row r="92" spans="1:7" ht="12.75" customHeight="1" x14ac:dyDescent="0.25">
      <c r="A92" s="96" t="s">
        <v>58</v>
      </c>
      <c r="B92" s="97" t="s">
        <v>36</v>
      </c>
      <c r="C92" s="98">
        <v>5</v>
      </c>
      <c r="D92" s="65" t="s">
        <v>8</v>
      </c>
      <c r="E92" s="20"/>
      <c r="F92" s="15">
        <f>ROUND(E92*C92,2)</f>
        <v>0</v>
      </c>
      <c r="G92" s="22"/>
    </row>
    <row r="93" spans="1:7" ht="12.75" customHeight="1" x14ac:dyDescent="0.25">
      <c r="A93" s="96" t="s">
        <v>59</v>
      </c>
      <c r="B93" s="97" t="s">
        <v>37</v>
      </c>
      <c r="C93" s="98">
        <v>5</v>
      </c>
      <c r="D93" s="65" t="s">
        <v>8</v>
      </c>
      <c r="E93" s="20"/>
      <c r="F93" s="15">
        <f>ROUND(E93*C93,2)</f>
        <v>0</v>
      </c>
      <c r="G93" s="22"/>
    </row>
    <row r="94" spans="1:7" ht="12.75" customHeight="1" x14ac:dyDescent="0.25">
      <c r="A94" s="96" t="s">
        <v>60</v>
      </c>
      <c r="B94" s="97" t="s">
        <v>38</v>
      </c>
      <c r="C94" s="98">
        <v>10</v>
      </c>
      <c r="D94" s="65" t="s">
        <v>8</v>
      </c>
      <c r="E94" s="20"/>
      <c r="F94" s="15">
        <f>ROUND(E94*C94,2)</f>
        <v>0</v>
      </c>
      <c r="G94" s="22"/>
    </row>
    <row r="95" spans="1:7" ht="12.75" customHeight="1" x14ac:dyDescent="0.25">
      <c r="A95" s="96"/>
      <c r="B95" s="97"/>
      <c r="C95" s="98"/>
      <c r="D95" s="65"/>
      <c r="E95" s="2"/>
      <c r="F95" s="15">
        <f t="shared" si="5"/>
        <v>0</v>
      </c>
    </row>
    <row r="96" spans="1:7" ht="12.75" customHeight="1" x14ac:dyDescent="0.25">
      <c r="A96" s="93">
        <v>15.3</v>
      </c>
      <c r="B96" s="94" t="s">
        <v>39</v>
      </c>
      <c r="C96" s="95"/>
      <c r="D96" s="69"/>
      <c r="E96" s="1"/>
      <c r="F96" s="15">
        <f t="shared" si="5"/>
        <v>0</v>
      </c>
    </row>
    <row r="97" spans="1:7" ht="12.75" customHeight="1" x14ac:dyDescent="0.25">
      <c r="A97" s="96" t="s">
        <v>61</v>
      </c>
      <c r="B97" s="97" t="s">
        <v>40</v>
      </c>
      <c r="C97" s="98">
        <v>24</v>
      </c>
      <c r="D97" s="65" t="s">
        <v>14</v>
      </c>
      <c r="E97" s="2"/>
      <c r="F97" s="15">
        <f>ROUND(E97*C97,2)</f>
        <v>0</v>
      </c>
    </row>
    <row r="98" spans="1:7" ht="12.75" customHeight="1" x14ac:dyDescent="0.25">
      <c r="A98" s="96" t="s">
        <v>62</v>
      </c>
      <c r="B98" s="97" t="s">
        <v>41</v>
      </c>
      <c r="C98" s="98">
        <v>24</v>
      </c>
      <c r="D98" s="65" t="s">
        <v>14</v>
      </c>
      <c r="E98" s="2"/>
      <c r="F98" s="15">
        <f>ROUND(E98*C98,2)</f>
        <v>0</v>
      </c>
    </row>
    <row r="99" spans="1:7" ht="12.75" customHeight="1" x14ac:dyDescent="0.25">
      <c r="A99" s="96" t="s">
        <v>63</v>
      </c>
      <c r="B99" s="97" t="s">
        <v>42</v>
      </c>
      <c r="C99" s="98">
        <v>90</v>
      </c>
      <c r="D99" s="65" t="s">
        <v>43</v>
      </c>
      <c r="E99" s="20"/>
      <c r="F99" s="15">
        <f>ROUND(E99*C99,2)</f>
        <v>0</v>
      </c>
    </row>
    <row r="100" spans="1:7" ht="12.75" customHeight="1" x14ac:dyDescent="0.25">
      <c r="A100" s="96"/>
      <c r="B100" s="97"/>
      <c r="C100" s="98"/>
      <c r="D100" s="65"/>
      <c r="E100" s="2"/>
      <c r="F100" s="15">
        <f>ROUND(E100*C100,2)</f>
        <v>0</v>
      </c>
    </row>
    <row r="101" spans="1:7" s="27" customFormat="1" ht="12.75" customHeight="1" x14ac:dyDescent="0.25">
      <c r="A101" s="99">
        <v>16</v>
      </c>
      <c r="B101" s="89" t="s">
        <v>130</v>
      </c>
      <c r="C101" s="70"/>
      <c r="D101" s="70"/>
      <c r="E101" s="33"/>
      <c r="F101" s="15">
        <f t="shared" si="5"/>
        <v>0</v>
      </c>
      <c r="G101" s="5"/>
    </row>
    <row r="102" spans="1:7" ht="12.75" customHeight="1" x14ac:dyDescent="0.25">
      <c r="A102" s="62">
        <v>16.100000000000001</v>
      </c>
      <c r="B102" s="64" t="s">
        <v>119</v>
      </c>
      <c r="C102" s="64">
        <v>1000</v>
      </c>
      <c r="D102" s="65" t="s">
        <v>7</v>
      </c>
      <c r="E102" s="16"/>
      <c r="F102" s="15">
        <f>ROUND(E102*C102,2)</f>
        <v>0</v>
      </c>
    </row>
    <row r="103" spans="1:7" ht="12.75" customHeight="1" x14ac:dyDescent="0.25">
      <c r="A103" s="62">
        <v>16.2</v>
      </c>
      <c r="B103" s="64" t="s">
        <v>120</v>
      </c>
      <c r="C103" s="64">
        <v>575</v>
      </c>
      <c r="D103" s="65" t="s">
        <v>76</v>
      </c>
      <c r="E103" s="34"/>
      <c r="F103" s="15">
        <f>ROUND(E103*C103,2)</f>
        <v>0</v>
      </c>
      <c r="G103" s="21"/>
    </row>
    <row r="104" spans="1:7" ht="26.25" customHeight="1" x14ac:dyDescent="0.25">
      <c r="A104" s="62">
        <v>16.3</v>
      </c>
      <c r="B104" s="100" t="s">
        <v>131</v>
      </c>
      <c r="C104" s="64">
        <v>37.375</v>
      </c>
      <c r="D104" s="65" t="s">
        <v>77</v>
      </c>
      <c r="E104" s="34"/>
      <c r="F104" s="15">
        <f t="shared" si="5"/>
        <v>0</v>
      </c>
      <c r="G104" s="24"/>
    </row>
    <row r="105" spans="1:7" s="27" customFormat="1" ht="12.75" customHeight="1" x14ac:dyDescent="0.25">
      <c r="A105" s="101">
        <v>16.399999999999999</v>
      </c>
      <c r="B105" s="102" t="s">
        <v>64</v>
      </c>
      <c r="C105" s="103">
        <v>138</v>
      </c>
      <c r="D105" s="104" t="s">
        <v>77</v>
      </c>
      <c r="E105" s="35"/>
      <c r="F105" s="15">
        <f>ROUND(E105*C105,2)</f>
        <v>0</v>
      </c>
      <c r="G105" s="5"/>
    </row>
    <row r="106" spans="1:7" s="27" customFormat="1" ht="28.5" customHeight="1" x14ac:dyDescent="0.25">
      <c r="A106" s="62">
        <v>16.5</v>
      </c>
      <c r="B106" s="105" t="s">
        <v>121</v>
      </c>
      <c r="C106" s="106">
        <v>131.1</v>
      </c>
      <c r="D106" s="65" t="s">
        <v>77</v>
      </c>
      <c r="E106" s="20"/>
      <c r="F106" s="15">
        <f>ROUND(E106*C106,2)</f>
        <v>0</v>
      </c>
      <c r="G106" s="22"/>
    </row>
    <row r="107" spans="1:7" s="27" customFormat="1" ht="27" customHeight="1" x14ac:dyDescent="0.25">
      <c r="A107" s="62">
        <v>16.600000000000001</v>
      </c>
      <c r="B107" s="105" t="s">
        <v>133</v>
      </c>
      <c r="C107" s="106">
        <v>632.5</v>
      </c>
      <c r="D107" s="65" t="s">
        <v>76</v>
      </c>
      <c r="E107" s="20"/>
      <c r="F107" s="15">
        <f>ROUND(E107*C107,2)</f>
        <v>0</v>
      </c>
      <c r="G107" s="22"/>
    </row>
    <row r="108" spans="1:7" s="27" customFormat="1" ht="12.75" customHeight="1" x14ac:dyDescent="0.25">
      <c r="A108" s="62">
        <v>16.7</v>
      </c>
      <c r="B108" s="72" t="s">
        <v>50</v>
      </c>
      <c r="C108" s="74">
        <v>316.25</v>
      </c>
      <c r="D108" s="75" t="s">
        <v>78</v>
      </c>
      <c r="E108" s="20"/>
      <c r="F108" s="15">
        <f>ROUND(E108*C108,2)</f>
        <v>0</v>
      </c>
      <c r="G108" s="5"/>
    </row>
    <row r="109" spans="1:7" s="27" customFormat="1" ht="12.75" customHeight="1" x14ac:dyDescent="0.25">
      <c r="A109" s="73"/>
      <c r="B109" s="72"/>
      <c r="C109" s="74"/>
      <c r="D109" s="75"/>
      <c r="E109" s="26"/>
      <c r="F109" s="15">
        <f t="shared" si="5"/>
        <v>0</v>
      </c>
      <c r="G109" s="5"/>
    </row>
    <row r="110" spans="1:7" s="27" customFormat="1" ht="12.75" customHeight="1" x14ac:dyDescent="0.25">
      <c r="A110" s="91">
        <v>17</v>
      </c>
      <c r="B110" s="72" t="s">
        <v>122</v>
      </c>
      <c r="C110" s="74">
        <v>1247.9799999999998</v>
      </c>
      <c r="D110" s="75" t="s">
        <v>12</v>
      </c>
      <c r="E110" s="20"/>
      <c r="F110" s="15">
        <f t="shared" si="5"/>
        <v>0</v>
      </c>
      <c r="G110" s="22"/>
    </row>
    <row r="111" spans="1:7" s="27" customFormat="1" ht="42" customHeight="1" x14ac:dyDescent="0.25">
      <c r="A111" s="91">
        <v>18</v>
      </c>
      <c r="B111" s="105" t="s">
        <v>123</v>
      </c>
      <c r="C111" s="74">
        <v>1247.9799999999998</v>
      </c>
      <c r="D111" s="75" t="s">
        <v>12</v>
      </c>
      <c r="E111" s="20"/>
      <c r="F111" s="15">
        <f>ROUND(E111*C111,2)</f>
        <v>0</v>
      </c>
      <c r="G111" s="22"/>
    </row>
    <row r="112" spans="1:7" s="36" customFormat="1" ht="12.75" customHeight="1" x14ac:dyDescent="0.25">
      <c r="A112" s="107">
        <v>19</v>
      </c>
      <c r="B112" s="72" t="s">
        <v>46</v>
      </c>
      <c r="C112" s="74">
        <v>1247.9799999999998</v>
      </c>
      <c r="D112" s="75" t="s">
        <v>12</v>
      </c>
      <c r="E112" s="20"/>
      <c r="F112" s="15">
        <f>ROUND(E112*C112,2)</f>
        <v>0</v>
      </c>
      <c r="G112" s="24"/>
    </row>
    <row r="113" spans="1:7" s="37" customFormat="1" ht="12.75" customHeight="1" x14ac:dyDescent="0.25">
      <c r="A113" s="108"/>
      <c r="B113" s="72"/>
      <c r="C113" s="74"/>
      <c r="D113" s="75"/>
      <c r="E113" s="26"/>
      <c r="F113" s="15">
        <f>ROUND(E113*C113,2)</f>
        <v>0</v>
      </c>
      <c r="G113" s="5"/>
    </row>
    <row r="114" spans="1:7" s="38" customFormat="1" ht="12.75" customHeight="1" x14ac:dyDescent="0.25">
      <c r="A114" s="109"/>
      <c r="B114" s="110" t="s">
        <v>9</v>
      </c>
      <c r="C114" s="111"/>
      <c r="D114" s="112"/>
      <c r="E114" s="131"/>
      <c r="F114" s="131">
        <f>SUM(F15:F113)</f>
        <v>0</v>
      </c>
      <c r="G114" s="5"/>
    </row>
    <row r="115" spans="1:7" s="39" customFormat="1" ht="12.75" customHeight="1" x14ac:dyDescent="0.25">
      <c r="A115" s="62"/>
      <c r="B115" s="70"/>
      <c r="C115" s="64"/>
      <c r="D115" s="65"/>
      <c r="E115" s="16"/>
      <c r="F115" s="4"/>
      <c r="G115" s="5"/>
    </row>
    <row r="116" spans="1:7" s="40" customFormat="1" ht="12.75" customHeight="1" x14ac:dyDescent="0.25">
      <c r="A116" s="59" t="s">
        <v>16</v>
      </c>
      <c r="B116" s="89" t="s">
        <v>15</v>
      </c>
      <c r="C116" s="64"/>
      <c r="D116" s="65"/>
      <c r="E116" s="16"/>
      <c r="F116" s="15"/>
      <c r="G116" s="5"/>
    </row>
    <row r="117" spans="1:7" s="40" customFormat="1" ht="51.75" customHeight="1" x14ac:dyDescent="0.25">
      <c r="A117" s="62">
        <v>1</v>
      </c>
      <c r="B117" s="113" t="s">
        <v>124</v>
      </c>
      <c r="C117" s="64">
        <v>3</v>
      </c>
      <c r="D117" s="65" t="s">
        <v>8</v>
      </c>
      <c r="E117" s="16"/>
      <c r="F117" s="15">
        <f t="shared" si="5"/>
        <v>0</v>
      </c>
      <c r="G117" s="5"/>
    </row>
    <row r="118" spans="1:7" s="40" customFormat="1" ht="27" customHeight="1" x14ac:dyDescent="0.25">
      <c r="A118" s="62">
        <v>2</v>
      </c>
      <c r="B118" s="113" t="s">
        <v>70</v>
      </c>
      <c r="C118" s="114">
        <v>3</v>
      </c>
      <c r="D118" s="65" t="s">
        <v>17</v>
      </c>
      <c r="E118" s="20"/>
      <c r="F118" s="15">
        <f t="shared" si="5"/>
        <v>0</v>
      </c>
      <c r="G118" s="5"/>
    </row>
    <row r="119" spans="1:7" s="38" customFormat="1" ht="12.75" customHeight="1" x14ac:dyDescent="0.25">
      <c r="A119" s="109"/>
      <c r="B119" s="110" t="s">
        <v>69</v>
      </c>
      <c r="C119" s="111"/>
      <c r="D119" s="112"/>
      <c r="E119" s="131"/>
      <c r="F119" s="131">
        <f>SUM(F117:F118)</f>
        <v>0</v>
      </c>
      <c r="G119" s="41"/>
    </row>
    <row r="120" spans="1:7" s="43" customFormat="1" ht="12.75" customHeight="1" x14ac:dyDescent="0.25">
      <c r="A120" s="115"/>
      <c r="B120" s="116" t="s">
        <v>18</v>
      </c>
      <c r="C120" s="117"/>
      <c r="D120" s="118"/>
      <c r="E120" s="42"/>
      <c r="F120" s="42">
        <f>+F119+F114</f>
        <v>0</v>
      </c>
    </row>
    <row r="121" spans="1:7" s="40" customFormat="1" ht="12.75" customHeight="1" x14ac:dyDescent="0.25">
      <c r="A121" s="62"/>
      <c r="B121" s="70"/>
      <c r="C121" s="64"/>
      <c r="D121" s="65"/>
      <c r="E121" s="16"/>
      <c r="F121" s="15"/>
    </row>
    <row r="122" spans="1:7" s="40" customFormat="1" ht="12.75" customHeight="1" x14ac:dyDescent="0.25">
      <c r="A122" s="62"/>
      <c r="B122" s="99" t="s">
        <v>19</v>
      </c>
      <c r="C122" s="64"/>
      <c r="D122" s="65"/>
      <c r="E122" s="16"/>
      <c r="F122" s="15"/>
    </row>
    <row r="123" spans="1:7" ht="12.75" customHeight="1" x14ac:dyDescent="0.25">
      <c r="A123" s="62"/>
      <c r="B123" s="119" t="s">
        <v>20</v>
      </c>
      <c r="C123" s="120">
        <v>0.03</v>
      </c>
      <c r="D123" s="65"/>
      <c r="E123" s="16"/>
      <c r="F123" s="3">
        <f>ROUND($F$120*C123,2)</f>
        <v>0</v>
      </c>
    </row>
    <row r="124" spans="1:7" ht="12.75" customHeight="1" x14ac:dyDescent="0.25">
      <c r="A124" s="62"/>
      <c r="B124" s="119" t="s">
        <v>21</v>
      </c>
      <c r="C124" s="120">
        <v>0.1</v>
      </c>
      <c r="D124" s="65"/>
      <c r="E124" s="16"/>
      <c r="F124" s="3">
        <f t="shared" ref="F124:F134" si="6">ROUND($F$120*C124,2)</f>
        <v>0</v>
      </c>
    </row>
    <row r="125" spans="1:7" ht="12.75" customHeight="1" x14ac:dyDescent="0.25">
      <c r="A125" s="62"/>
      <c r="B125" s="119" t="s">
        <v>125</v>
      </c>
      <c r="C125" s="120">
        <v>0.04</v>
      </c>
      <c r="D125" s="65"/>
      <c r="E125" s="16"/>
      <c r="F125" s="3">
        <f t="shared" si="6"/>
        <v>0</v>
      </c>
    </row>
    <row r="126" spans="1:7" ht="12.75" customHeight="1" x14ac:dyDescent="0.25">
      <c r="A126" s="62"/>
      <c r="B126" s="119" t="s">
        <v>126</v>
      </c>
      <c r="C126" s="120">
        <v>0.05</v>
      </c>
      <c r="D126" s="65"/>
      <c r="E126" s="16"/>
      <c r="F126" s="3">
        <f t="shared" si="6"/>
        <v>0</v>
      </c>
    </row>
    <row r="127" spans="1:7" ht="12.75" customHeight="1" x14ac:dyDescent="0.25">
      <c r="A127" s="62"/>
      <c r="B127" s="119" t="s">
        <v>22</v>
      </c>
      <c r="C127" s="120">
        <v>0.04</v>
      </c>
      <c r="D127" s="65"/>
      <c r="E127" s="16"/>
      <c r="F127" s="3">
        <f t="shared" si="6"/>
        <v>0</v>
      </c>
    </row>
    <row r="128" spans="1:7" ht="12.75" customHeight="1" x14ac:dyDescent="0.25">
      <c r="A128" s="62"/>
      <c r="B128" s="119" t="s">
        <v>23</v>
      </c>
      <c r="C128" s="120">
        <v>0.01</v>
      </c>
      <c r="D128" s="65"/>
      <c r="E128" s="16"/>
      <c r="F128" s="3">
        <f t="shared" si="6"/>
        <v>0</v>
      </c>
    </row>
    <row r="129" spans="1:7" ht="12.75" customHeight="1" x14ac:dyDescent="0.25">
      <c r="A129" s="62"/>
      <c r="B129" s="119" t="s">
        <v>74</v>
      </c>
      <c r="C129" s="120">
        <v>0.18</v>
      </c>
      <c r="D129" s="65"/>
      <c r="E129" s="16"/>
      <c r="F129" s="3">
        <f>ROUND($F$124*C129,2)</f>
        <v>0</v>
      </c>
    </row>
    <row r="130" spans="1:7" ht="12.75" customHeight="1" x14ac:dyDescent="0.25">
      <c r="A130" s="62"/>
      <c r="B130" s="121" t="s">
        <v>24</v>
      </c>
      <c r="C130" s="122">
        <v>0.05</v>
      </c>
      <c r="D130" s="65"/>
      <c r="E130" s="16"/>
      <c r="F130" s="3">
        <f t="shared" si="6"/>
        <v>0</v>
      </c>
    </row>
    <row r="131" spans="1:7" ht="12.75" customHeight="1" x14ac:dyDescent="0.25">
      <c r="A131" s="62"/>
      <c r="B131" s="121" t="s">
        <v>73</v>
      </c>
      <c r="C131" s="122">
        <v>0.1</v>
      </c>
      <c r="D131" s="65"/>
      <c r="E131" s="16"/>
      <c r="F131" s="3">
        <f t="shared" si="6"/>
        <v>0</v>
      </c>
    </row>
    <row r="132" spans="1:7" ht="12.75" customHeight="1" x14ac:dyDescent="0.25">
      <c r="A132" s="62"/>
      <c r="B132" s="123" t="s">
        <v>25</v>
      </c>
      <c r="C132" s="122">
        <v>1E-3</v>
      </c>
      <c r="D132" s="65"/>
      <c r="E132" s="16"/>
      <c r="F132" s="3">
        <f t="shared" si="6"/>
        <v>0</v>
      </c>
    </row>
    <row r="133" spans="1:7" ht="31.5" customHeight="1" x14ac:dyDescent="0.25">
      <c r="A133" s="62"/>
      <c r="B133" s="124" t="s">
        <v>127</v>
      </c>
      <c r="C133" s="122">
        <v>0.03</v>
      </c>
      <c r="D133" s="65"/>
      <c r="E133" s="16"/>
      <c r="F133" s="3">
        <f t="shared" si="6"/>
        <v>0</v>
      </c>
    </row>
    <row r="134" spans="1:7" ht="12.75" customHeight="1" x14ac:dyDescent="0.25">
      <c r="A134" s="62"/>
      <c r="B134" s="125" t="s">
        <v>128</v>
      </c>
      <c r="C134" s="122">
        <v>1.4999999999999999E-2</v>
      </c>
      <c r="D134" s="65"/>
      <c r="E134" s="16"/>
      <c r="F134" s="3">
        <f t="shared" si="6"/>
        <v>0</v>
      </c>
    </row>
    <row r="135" spans="1:7" ht="12.75" customHeight="1" x14ac:dyDescent="0.25">
      <c r="A135" s="62"/>
      <c r="B135" s="99" t="s">
        <v>26</v>
      </c>
      <c r="C135" s="64"/>
      <c r="D135" s="65"/>
      <c r="E135" s="16"/>
      <c r="F135" s="17">
        <f>SUM(F123:F134)</f>
        <v>0</v>
      </c>
    </row>
    <row r="136" spans="1:7" ht="12.75" customHeight="1" x14ac:dyDescent="0.25">
      <c r="A136" s="62"/>
      <c r="B136" s="70"/>
      <c r="C136" s="64"/>
      <c r="D136" s="65"/>
      <c r="E136" s="16"/>
      <c r="F136" s="15"/>
    </row>
    <row r="137" spans="1:7" ht="12.75" customHeight="1" x14ac:dyDescent="0.25">
      <c r="A137" s="126"/>
      <c r="B137" s="127" t="s">
        <v>27</v>
      </c>
      <c r="C137" s="128"/>
      <c r="D137" s="129"/>
      <c r="E137" s="132"/>
      <c r="F137" s="44">
        <f>+F135+F120</f>
        <v>0</v>
      </c>
      <c r="G137" s="22"/>
    </row>
    <row r="138" spans="1:7" ht="12.75" customHeight="1" x14ac:dyDescent="0.25">
      <c r="A138" s="45"/>
      <c r="B138" s="46"/>
      <c r="C138" s="47"/>
      <c r="D138" s="48"/>
      <c r="E138" s="49"/>
      <c r="F138" s="47"/>
    </row>
    <row r="139" spans="1:7" ht="21.75" customHeight="1" x14ac:dyDescent="0.25"/>
    <row r="140" spans="1:7" ht="20.25" customHeight="1" x14ac:dyDescent="0.25">
      <c r="A140" s="145"/>
      <c r="B140" s="145"/>
      <c r="C140" s="145"/>
      <c r="D140" s="145"/>
      <c r="E140" s="145"/>
      <c r="F140" s="145"/>
    </row>
  </sheetData>
  <sheetProtection algorithmName="SHA-512" hashValue="Im13FE/0k1UVLpyB6O9HMQiUnIZ2hkXktYVbPETUlyPnCm84qnbzpkXyhyQp3N9XQk8aaN6aXGv87zYf3bxNEQ==" saltValue="upaGJILfxhrgexBpeSj6Dw==" spinCount="100000" sheet="1" objects="1" scenarios="1"/>
  <mergeCells count="7">
    <mergeCell ref="A7:F7"/>
    <mergeCell ref="A140:F140"/>
    <mergeCell ref="A1:F1"/>
    <mergeCell ref="A2:F2"/>
    <mergeCell ref="A3:F3"/>
    <mergeCell ref="A4:F4"/>
    <mergeCell ref="A6:F6"/>
  </mergeCells>
  <printOptions horizontalCentered="1"/>
  <pageMargins left="0.51181102362204722" right="0.70866141732283472" top="0.74803149606299213" bottom="0.74803149606299213" header="0.31496062992125984" footer="0.31496062992125984"/>
  <pageSetup scale="75" orientation="portrait" r:id="rId1"/>
  <headerFooter>
    <oddFooter>&amp;CPágina &amp;P de &amp;N&amp;RReubicacion Colectora El Seibo</oddFooter>
  </headerFooter>
  <rowBreaks count="2" manualBreakCount="2">
    <brk id="62" max="5" man="1"/>
    <brk id="105" max="5" man="1"/>
  </rowBreaks>
  <ignoredErrors>
    <ignoredError sqref="F123:F128 F80:F82 F109:F110 F15 F19:F20 F16:F18 F21:F26 F38:F39 F35 F27:F34 F36:F37 F40:F42 F57 F49:F50 F43:F48 F51:F56 F58:F60 F72:F73 F68:F69 F62:F63 F61 F64:F67 F70:F71 F74:F79 F95:F96 F88:F89 F85 F83:F84 F86:F87 F90:F94 F97 F104 F101 F98:F100 F102:F103 F105:F108 F117:F118 F111:F113 F119:F120 F130:F137 F115:F116" unlockedFormula="1"/>
    <ignoredError sqref="F129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LISTADO DE PARTIDAS</vt:lpstr>
      <vt:lpstr>'LISTADO DE PARTIDAS'!Área_de_impresión</vt:lpstr>
      <vt:lpstr>'LISTADO DE PARTIDAS'!Títulos_a_imprimir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Johanny Mercedes</dc:creator>
  <cp:lastModifiedBy>Sasha María Aquino</cp:lastModifiedBy>
  <cp:lastPrinted>2021-09-13T14:54:02Z</cp:lastPrinted>
  <dcterms:created xsi:type="dcterms:W3CDTF">2020-05-28T17:33:19Z</dcterms:created>
  <dcterms:modified xsi:type="dcterms:W3CDTF">2021-09-15T16:43:07Z</dcterms:modified>
</cp:coreProperties>
</file>