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4\"/>
    </mc:Choice>
  </mc:AlternateContent>
  <bookViews>
    <workbookView xWindow="0" yWindow="345" windowWidth="20115" windowHeight="7440"/>
  </bookViews>
  <sheets>
    <sheet name="LOTE 4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4'!$A$1:$F$82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4'!$1:$10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39" i="9" l="1"/>
  <c r="F37" i="9"/>
  <c r="F62" i="9" l="1"/>
  <c r="F48" i="9"/>
  <c r="F41" i="9"/>
  <c r="F38" i="9"/>
  <c r="F36" i="9"/>
  <c r="F35" i="9"/>
  <c r="F33" i="9"/>
  <c r="F31" i="9"/>
  <c r="F28" i="9"/>
  <c r="F27" i="9"/>
  <c r="F25" i="9"/>
  <c r="F24" i="9"/>
  <c r="F22" i="9"/>
  <c r="F21" i="9"/>
  <c r="F16" i="9"/>
  <c r="F15" i="9"/>
  <c r="F14" i="9"/>
  <c r="F49" i="9" l="1"/>
  <c r="F54" i="9"/>
  <c r="F30" i="9"/>
  <c r="F50" i="9"/>
  <c r="F53" i="9"/>
  <c r="F52" i="9"/>
  <c r="F55" i="9"/>
  <c r="F29" i="9" l="1"/>
  <c r="F23" i="9" l="1"/>
  <c r="F32" i="9"/>
  <c r="F26" i="9" l="1"/>
  <c r="F17" i="9" l="1"/>
  <c r="F19" i="9" l="1"/>
  <c r="F20" i="9"/>
  <c r="F42" i="9" l="1"/>
  <c r="F18" i="9"/>
  <c r="F45" i="9" l="1"/>
  <c r="F57" i="9" l="1"/>
  <c r="F64" i="9" s="1"/>
  <c r="F73" i="9" l="1"/>
  <c r="F71" i="9"/>
  <c r="F69" i="9"/>
  <c r="F65" i="9"/>
  <c r="F75" i="9" s="1"/>
  <c r="F68" i="9"/>
  <c r="F74" i="9" s="1"/>
  <c r="F79" i="9"/>
  <c r="F72" i="9"/>
  <c r="F70" i="9"/>
  <c r="F76" i="9" l="1"/>
  <c r="F77" i="9"/>
  <c r="F78" i="9"/>
  <c r="F80" i="9" l="1"/>
  <c r="F82" i="9" s="1"/>
</calcChain>
</file>

<file path=xl/sharedStrings.xml><?xml version="1.0" encoding="utf-8"?>
<sst xmlns="http://schemas.openxmlformats.org/spreadsheetml/2006/main" count="94" uniqueCount="71">
  <si>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</si>
  <si>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</si>
  <si>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</si>
  <si>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</si>
  <si>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</si>
  <si>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</si>
  <si>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</si>
  <si>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</si>
  <si>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</si>
  <si>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</si>
  <si>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</si>
  <si>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</si>
  <si>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</si>
  <si>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</si>
  <si>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</si>
  <si>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</si>
  <si>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</si>
  <si>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</si>
  <si>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</si>
  <si>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</si>
  <si>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</si>
  <si>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</si>
  <si>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</si>
  <si>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</si>
  <si>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</si>
  <si>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</si>
  <si>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</si>
  <si>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</si>
  <si>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</si>
  <si>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</si>
  <si>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</si>
  <si>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</si>
  <si>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</si>
  <si>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</si>
  <si>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</si>
  <si>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</si>
  <si>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</si>
  <si>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</si>
  <si>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</si>
  <si>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</si>
  <si>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SUBTOTAL FASE A</t>
  </si>
  <si>
    <t xml:space="preserve">SUMINISTRO  Y COLOCACION DE PIEZAS ESPECIALES DE PRESION 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</si>
  <si>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</si>
  <si>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</si>
  <si>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</si>
  <si>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</si>
  <si>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</si>
  <si>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</si>
  <si>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 xml:space="preserve">Obra: </t>
  </si>
  <si>
    <t>JUNTA MECANICA TIPO DRESSER DE Ø 12" HF</t>
  </si>
  <si>
    <t>CODO 12X15"  ACERO (SCH-30) C/PROTECCION ANTICORROSIVA</t>
  </si>
  <si>
    <t>BOTE DE MATERIAL CON CAMION, INCLUYE CARGIO Y ESPARCIMIENTO EN BOTADERO (DIST.=5.0 KM)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</si>
  <si>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</si>
  <si>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</si>
  <si>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</si>
  <si>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</si>
  <si>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</si>
  <si>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</si>
  <si>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</si>
  <si>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</si>
  <si>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</si>
  <si>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</si>
  <si>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CODO 12X20"  ACERO (SCH-30) C/PROTECCION ANTICORROSIVA</t>
  </si>
  <si>
    <t>NIPLE 12" X 1.00 M</t>
  </si>
  <si>
    <t>RELLENO  COMPACTADO C/COMPACTADOR MECANICO EN CAPAS DE 0.20M</t>
  </si>
  <si>
    <t>MES</t>
  </si>
  <si>
    <t>LINEA DE CONDUCCION GUANUMA (DESDE ESTACION 1+556 H/ ESTACION 2+359)</t>
  </si>
  <si>
    <t>REGISTRO PARA VALVULA  EN TUBO DE Ø48" H.A. (INC. BASE Y TAPA DE H.S.)</t>
  </si>
  <si>
    <t>CAJA TELESCOPICA</t>
  </si>
  <si>
    <t>VALVULA DE DESAGUE Ø4" H.F. 150 PSI, PLATILLADA (INC.  2 JUNTAS DE GOMA, 2 NIPLE PLATILLADOS, 2 JUNTAS MECANICAS TIPO DRESSER Y 2 PARES DE TORNILLOS)</t>
  </si>
  <si>
    <t xml:space="preserve"> LINEA DE CONDUCCION  12" PVC  TRAMO  DESDE EST. 1+556 HASTA EST. 2+359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</si>
</sst>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0.0%"/>
    <numFmt numFmtId="173" formatCode="0.0_)"/>
    <numFmt numFmtId="174" formatCode="#,##0.0_);\(#,##0.0\)"/>
    <numFmt numFmtId="175" formatCode="#,##0;\-#,##0"/>
    <numFmt numFmtId="176" formatCode="&quot;Sí&quot;;&quot;Sí&quot;;&quot;No&quot;"/>
    <numFmt numFmtId="177" formatCode="#,##0.00\ &quot;€&quot;;[Red]\-#,##0.00\ &quot;€&quot;"/>
    <numFmt numFmtId="178" formatCode="_-* #,##0\ _€_-;\-* #,##0\ _€_-;_-* &quot;-&quot;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5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6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6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6" xfId="0" applyFont="1" applyFill="1" applyBorder="1" applyAlignment="1">
      <alignment vertical="center"/>
    </xf>
    <xf numFmtId="0" fontId="3" fillId="20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4" fontId="3" fillId="0" borderId="0" xfId="0" applyNumberFormat="1" applyFont="1" applyBorder="1"/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39" fontId="2" fillId="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9" fontId="26" fillId="2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26" fillId="0" borderId="0" xfId="1" applyFont="1" applyFill="1" applyAlignment="1">
      <alignment horizontal="center"/>
    </xf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4" fontId="2" fillId="25" borderId="0" xfId="1" applyNumberFormat="1" applyFont="1" applyFill="1" applyBorder="1" applyAlignment="1">
      <alignment horizontal="right"/>
    </xf>
    <xf numFmtId="0" fontId="3" fillId="25" borderId="0" xfId="0" applyFont="1" applyFill="1" applyBorder="1"/>
    <xf numFmtId="0" fontId="3" fillId="25" borderId="0" xfId="0" applyFont="1" applyFill="1"/>
    <xf numFmtId="43" fontId="3" fillId="25" borderId="0" xfId="0" applyNumberFormat="1" applyFont="1" applyFill="1" applyBorder="1"/>
    <xf numFmtId="4" fontId="3" fillId="25" borderId="0" xfId="0" applyNumberFormat="1" applyFont="1" applyFill="1" applyBorder="1"/>
    <xf numFmtId="4" fontId="2" fillId="0" borderId="0" xfId="0" applyNumberFormat="1" applyFont="1" applyFill="1" applyAlignment="1">
      <alignment vertical="top" wrapText="1"/>
    </xf>
    <xf numFmtId="4" fontId="3" fillId="24" borderId="0" xfId="0" applyNumberFormat="1" applyFont="1" applyFill="1" applyBorder="1"/>
    <xf numFmtId="0" fontId="3" fillId="24" borderId="0" xfId="0" applyFont="1" applyFill="1" applyBorder="1"/>
    <xf numFmtId="0" fontId="3" fillId="24" borderId="0" xfId="0" applyFont="1" applyFill="1"/>
    <xf numFmtId="39" fontId="2" fillId="2" borderId="2" xfId="0" applyNumberFormat="1" applyFont="1" applyFill="1" applyBorder="1" applyAlignment="1" applyProtection="1">
      <protection locked="0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4" fontId="3" fillId="0" borderId="6" xfId="1" applyNumberFormat="1" applyFont="1" applyFill="1" applyBorder="1" applyAlignment="1">
      <alignment horizontal="right" vertical="top" wrapText="1"/>
    </xf>
    <xf numFmtId="39" fontId="2" fillId="2" borderId="4" xfId="0" applyNumberFormat="1" applyFont="1" applyFill="1" applyBorder="1" applyAlignment="1" applyProtection="1">
      <alignment horizontal="right" vertical="center"/>
      <protection locked="0"/>
    </xf>
    <xf numFmtId="0" fontId="26" fillId="0" borderId="1" xfId="1" applyFont="1" applyFill="1" applyBorder="1" applyAlignment="1" applyProtection="1">
      <alignment horizontal="center" vertical="center" wrapText="1"/>
    </xf>
    <xf numFmtId="167" fontId="26" fillId="0" borderId="1" xfId="2" applyFont="1" applyFill="1" applyBorder="1" applyAlignment="1" applyProtection="1">
      <alignment horizontal="center" vertical="center" wrapText="1"/>
    </xf>
    <xf numFmtId="4" fontId="26" fillId="0" borderId="1" xfId="1" applyNumberFormat="1" applyFont="1" applyFill="1" applyBorder="1" applyAlignment="1" applyProtection="1">
      <alignment horizontal="center" vertical="center" wrapText="1"/>
    </xf>
    <xf numFmtId="0" fontId="26" fillId="0" borderId="2" xfId="1" applyFont="1" applyFill="1" applyBorder="1" applyAlignment="1" applyProtection="1">
      <alignment horizontal="center" vertical="center" wrapText="1"/>
    </xf>
    <xf numFmtId="167" fontId="26" fillId="0" borderId="2" xfId="2" applyFont="1" applyFill="1" applyBorder="1" applyAlignment="1" applyProtection="1">
      <alignment horizontal="center" vertical="center" wrapText="1"/>
    </xf>
    <xf numFmtId="4" fontId="26" fillId="0" borderId="2" xfId="1" applyNumberFormat="1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wrapText="1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Protection="1"/>
    <xf numFmtId="0" fontId="2" fillId="2" borderId="2" xfId="0" applyFont="1" applyFill="1" applyBorder="1" applyAlignment="1" applyProtection="1">
      <alignment wrapText="1"/>
    </xf>
    <xf numFmtId="37" fontId="2" fillId="2" borderId="2" xfId="0" applyNumberFormat="1" applyFont="1" applyFill="1" applyBorder="1" applyAlignment="1" applyProtection="1">
      <alignment horizontal="right" vertical="center"/>
    </xf>
    <xf numFmtId="37" fontId="26" fillId="2" borderId="2" xfId="0" applyNumberFormat="1" applyFont="1" applyFill="1" applyBorder="1" applyAlignment="1" applyProtection="1">
      <alignment horizontal="right" vertical="center"/>
    </xf>
    <xf numFmtId="174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/>
    <xf numFmtId="0" fontId="2" fillId="2" borderId="2" xfId="0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>
      <alignment horizontal="left" wrapText="1"/>
    </xf>
    <xf numFmtId="4" fontId="2" fillId="2" borderId="2" xfId="0" applyNumberFormat="1" applyFont="1" applyFill="1" applyBorder="1" applyAlignment="1" applyProtection="1">
      <alignment vertical="center"/>
    </xf>
    <xf numFmtId="4" fontId="26" fillId="2" borderId="2" xfId="0" applyNumberFormat="1" applyFont="1" applyFill="1" applyBorder="1" applyProtection="1"/>
    <xf numFmtId="174" fontId="2" fillId="2" borderId="2" xfId="0" applyNumberFormat="1" applyFont="1" applyFill="1" applyBorder="1" applyAlignment="1" applyProtection="1">
      <alignment horizontal="right" vertical="top"/>
    </xf>
    <xf numFmtId="174" fontId="26" fillId="2" borderId="2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vertical="top"/>
    </xf>
    <xf numFmtId="37" fontId="26" fillId="2" borderId="2" xfId="0" applyNumberFormat="1" applyFont="1" applyFill="1" applyBorder="1" applyAlignment="1" applyProtection="1">
      <alignment horizontal="right" vertical="top"/>
    </xf>
    <xf numFmtId="0" fontId="26" fillId="2" borderId="2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left" wrapText="1"/>
    </xf>
    <xf numFmtId="2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wrapText="1"/>
    </xf>
    <xf numFmtId="49" fontId="26" fillId="2" borderId="2" xfId="77" applyNumberFormat="1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4" fontId="26" fillId="2" borderId="2" xfId="0" applyNumberFormat="1" applyFont="1" applyFill="1" applyBorder="1" applyAlignment="1" applyProtection="1">
      <alignment vertical="top"/>
    </xf>
    <xf numFmtId="4" fontId="2" fillId="2" borderId="2" xfId="0" applyNumberFormat="1" applyFont="1" applyFill="1" applyBorder="1" applyAlignment="1" applyProtection="1">
      <alignment horizontal="center" vertical="top"/>
    </xf>
    <xf numFmtId="37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vertical="top" wrapText="1"/>
    </xf>
    <xf numFmtId="37" fontId="2" fillId="2" borderId="4" xfId="0" applyNumberFormat="1" applyFont="1" applyFill="1" applyBorder="1" applyAlignment="1" applyProtection="1">
      <alignment horizontal="right" vertical="top"/>
    </xf>
    <xf numFmtId="0" fontId="2" fillId="2" borderId="4" xfId="0" applyNumberFormat="1" applyFont="1" applyFill="1" applyBorder="1" applyAlignment="1" applyProtection="1">
      <alignment vertical="top" wrapText="1"/>
    </xf>
    <xf numFmtId="4" fontId="2" fillId="2" borderId="4" xfId="0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0" fontId="26" fillId="2" borderId="2" xfId="61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right" vertical="center" wrapText="1"/>
    </xf>
    <xf numFmtId="43" fontId="2" fillId="2" borderId="2" xfId="93" applyFont="1" applyFill="1" applyBorder="1" applyAlignment="1" applyProtection="1">
      <alignment horizontal="center" vertical="center"/>
    </xf>
    <xf numFmtId="43" fontId="2" fillId="2" borderId="2" xfId="93" applyFont="1" applyFill="1" applyBorder="1" applyAlignment="1" applyProtection="1">
      <alignment horizontal="right" wrapText="1"/>
    </xf>
    <xf numFmtId="0" fontId="2" fillId="0" borderId="2" xfId="0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2" borderId="2" xfId="0" applyFont="1" applyFill="1" applyBorder="1" applyAlignment="1" applyProtection="1">
      <alignment horizontal="center" vertical="center"/>
    </xf>
    <xf numFmtId="0" fontId="26" fillId="22" borderId="2" xfId="0" applyFont="1" applyFill="1" applyBorder="1" applyAlignment="1" applyProtection="1">
      <alignment horizontal="center" wrapText="1"/>
    </xf>
    <xf numFmtId="0" fontId="2" fillId="22" borderId="2" xfId="0" applyFont="1" applyFill="1" applyBorder="1" applyProtection="1"/>
    <xf numFmtId="4" fontId="2" fillId="22" borderId="2" xfId="0" applyNumberFormat="1" applyFont="1" applyFill="1" applyBorder="1" applyProtection="1"/>
    <xf numFmtId="37" fontId="26" fillId="2" borderId="2" xfId="0" applyNumberFormat="1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 vertical="center"/>
    </xf>
    <xf numFmtId="173" fontId="2" fillId="22" borderId="2" xfId="75" applyNumberFormat="1" applyFont="1" applyFill="1" applyBorder="1" applyAlignment="1" applyProtection="1">
      <alignment horizontal="right" vertical="top"/>
    </xf>
    <xf numFmtId="0" fontId="26" fillId="22" borderId="2" xfId="72" applyFont="1" applyFill="1" applyBorder="1" applyAlignment="1" applyProtection="1">
      <alignment horizontal="center"/>
    </xf>
    <xf numFmtId="4" fontId="2" fillId="22" borderId="2" xfId="0" applyNumberFormat="1" applyFont="1" applyFill="1" applyBorder="1" applyAlignment="1" applyProtection="1">
      <alignment horizontal="right" vertical="top" wrapText="1"/>
    </xf>
    <xf numFmtId="4" fontId="2" fillId="22" borderId="2" xfId="0" applyNumberFormat="1" applyFont="1" applyFill="1" applyBorder="1" applyAlignment="1" applyProtection="1">
      <alignment horizontal="center" vertical="center"/>
    </xf>
    <xf numFmtId="4" fontId="26" fillId="22" borderId="2" xfId="0" applyNumberFormat="1" applyFont="1" applyFill="1" applyBorder="1" applyAlignment="1" applyProtection="1">
      <alignment horizontal="right" vertical="top" wrapText="1"/>
    </xf>
    <xf numFmtId="173" fontId="2" fillId="2" borderId="2" xfId="75" applyNumberFormat="1" applyFont="1" applyFill="1" applyBorder="1" applyAlignment="1" applyProtection="1">
      <alignment horizontal="right" vertical="top"/>
    </xf>
    <xf numFmtId="0" fontId="26" fillId="2" borderId="2" xfId="72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 vertical="top" wrapText="1"/>
    </xf>
    <xf numFmtId="4" fontId="26" fillId="2" borderId="2" xfId="0" applyNumberFormat="1" applyFont="1" applyFill="1" applyBorder="1" applyAlignment="1" applyProtection="1">
      <alignment horizontal="right" vertical="top" wrapText="1"/>
    </xf>
    <xf numFmtId="173" fontId="2" fillId="22" borderId="4" xfId="75" applyNumberFormat="1" applyFont="1" applyFill="1" applyBorder="1" applyAlignment="1" applyProtection="1">
      <alignment horizontal="right" vertical="top"/>
    </xf>
    <xf numFmtId="0" fontId="26" fillId="22" borderId="4" xfId="72" applyFont="1" applyFill="1" applyBorder="1" applyAlignment="1" applyProtection="1">
      <alignment horizontal="center"/>
    </xf>
    <xf numFmtId="4" fontId="2" fillId="22" borderId="4" xfId="0" applyNumberFormat="1" applyFont="1" applyFill="1" applyBorder="1" applyAlignment="1" applyProtection="1">
      <alignment horizontal="right" vertical="top" wrapText="1"/>
    </xf>
    <xf numFmtId="4" fontId="2" fillId="22" borderId="4" xfId="0" applyNumberFormat="1" applyFont="1" applyFill="1" applyBorder="1" applyAlignment="1" applyProtection="1">
      <alignment horizontal="center" vertical="center"/>
    </xf>
    <xf numFmtId="4" fontId="26" fillId="22" borderId="4" xfId="0" applyNumberFormat="1" applyFont="1" applyFill="1" applyBorder="1" applyAlignment="1" applyProtection="1">
      <alignment horizontal="right" vertical="top" wrapText="1"/>
    </xf>
    <xf numFmtId="4" fontId="26" fillId="22" borderId="3" xfId="0" applyNumberFormat="1" applyFont="1" applyFill="1" applyBorder="1" applyAlignment="1" applyProtection="1">
      <alignment horizontal="right" vertical="top" wrapText="1"/>
    </xf>
    <xf numFmtId="173" fontId="2" fillId="2" borderId="6" xfId="75" applyNumberFormat="1" applyFont="1" applyFill="1" applyBorder="1" applyAlignment="1" applyProtection="1">
      <alignment horizontal="right" vertical="top"/>
    </xf>
    <xf numFmtId="4" fontId="26" fillId="2" borderId="3" xfId="0" applyNumberFormat="1" applyFont="1" applyFill="1" applyBorder="1" applyAlignment="1" applyProtection="1">
      <alignment horizontal="right" vertical="top" wrapText="1"/>
    </xf>
    <xf numFmtId="0" fontId="2" fillId="2" borderId="6" xfId="0" applyFont="1" applyFill="1" applyBorder="1" applyAlignment="1" applyProtection="1">
      <alignment vertical="center"/>
    </xf>
    <xf numFmtId="10" fontId="2" fillId="2" borderId="2" xfId="73" applyNumberFormat="1" applyFont="1" applyFill="1" applyBorder="1" applyAlignment="1" applyProtection="1">
      <alignment horizontal="right"/>
    </xf>
    <xf numFmtId="0" fontId="2" fillId="2" borderId="2" xfId="74" applyFont="1" applyFill="1" applyBorder="1" applyAlignment="1" applyProtection="1">
      <alignment horizontal="right" vertical="top" wrapText="1"/>
    </xf>
    <xf numFmtId="0" fontId="2" fillId="2" borderId="2" xfId="74" applyFont="1" applyFill="1" applyBorder="1" applyAlignment="1" applyProtection="1">
      <alignment horizontal="left" vertical="top" wrapText="1"/>
    </xf>
    <xf numFmtId="0" fontId="2" fillId="2" borderId="3" xfId="74" applyFont="1" applyFill="1" applyBorder="1" applyAlignment="1" applyProtection="1">
      <alignment horizontal="left" vertical="top" wrapText="1"/>
    </xf>
    <xf numFmtId="10" fontId="2" fillId="2" borderId="6" xfId="73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right" wrapText="1"/>
    </xf>
    <xf numFmtId="10" fontId="2" fillId="0" borderId="2" xfId="0" applyNumberFormat="1" applyFont="1" applyFill="1" applyBorder="1" applyProtection="1"/>
    <xf numFmtId="0" fontId="2" fillId="2" borderId="0" xfId="74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right"/>
    </xf>
    <xf numFmtId="172" fontId="2" fillId="0" borderId="2" xfId="0" applyNumberFormat="1" applyFont="1" applyFill="1" applyBorder="1" applyProtection="1"/>
    <xf numFmtId="0" fontId="3" fillId="0" borderId="2" xfId="1" applyFont="1" applyFill="1" applyBorder="1" applyAlignment="1" applyProtection="1">
      <alignment vertical="top" wrapText="1"/>
    </xf>
    <xf numFmtId="39" fontId="2" fillId="2" borderId="2" xfId="92" applyFont="1" applyFill="1" applyBorder="1" applyAlignment="1" applyProtection="1">
      <alignment horizontal="right" vertical="top" wrapText="1"/>
    </xf>
    <xf numFmtId="10" fontId="2" fillId="2" borderId="2" xfId="90" applyNumberFormat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horizontal="center" vertical="top" wrapText="1"/>
    </xf>
    <xf numFmtId="4" fontId="3" fillId="0" borderId="2" xfId="1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right" wrapText="1"/>
    </xf>
    <xf numFmtId="10" fontId="2" fillId="2" borderId="2" xfId="90" applyNumberFormat="1" applyFont="1" applyFill="1" applyBorder="1" applyAlignment="1" applyProtection="1">
      <alignment vertical="center"/>
    </xf>
    <xf numFmtId="10" fontId="2" fillId="2" borderId="6" xfId="73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top"/>
    </xf>
    <xf numFmtId="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right" wrapText="1"/>
      <protection locked="0"/>
    </xf>
    <xf numFmtId="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26" fillId="22" borderId="2" xfId="70" applyNumberFormat="1" applyFont="1" applyFill="1" applyBorder="1" applyAlignment="1" applyProtection="1">
      <alignment horizontal="right" wrapText="1"/>
      <protection locked="0"/>
    </xf>
    <xf numFmtId="4" fontId="26" fillId="2" borderId="2" xfId="70" applyNumberFormat="1" applyFont="1" applyFill="1" applyBorder="1" applyAlignment="1" applyProtection="1">
      <alignment horizontal="right" wrapText="1"/>
      <protection locked="0"/>
    </xf>
    <xf numFmtId="4" fontId="26" fillId="22" borderId="4" xfId="70" applyNumberFormat="1" applyFont="1" applyFill="1" applyBorder="1" applyAlignment="1" applyProtection="1">
      <alignment horizontal="right" wrapText="1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1" applyNumberFormat="1" applyFont="1" applyFill="1" applyBorder="1" applyAlignment="1" applyProtection="1">
      <alignment horizontal="right" vertical="top" wrapText="1"/>
      <protection locked="0"/>
    </xf>
    <xf numFmtId="4" fontId="26" fillId="20" borderId="2" xfId="0" applyNumberFormat="1" applyFont="1" applyFill="1" applyBorder="1" applyAlignment="1" applyProtection="1">
      <alignment horizontal="right" vertical="center"/>
      <protection locked="0"/>
    </xf>
    <xf numFmtId="0" fontId="26" fillId="2" borderId="2" xfId="0" applyFont="1" applyFill="1" applyBorder="1" applyAlignment="1" applyProtection="1">
      <alignment horizontal="right" vertical="center"/>
      <protection locked="0"/>
    </xf>
    <xf numFmtId="4" fontId="26" fillId="20" borderId="4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</cellXfs>
  <cellStyles count="105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0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3" builtinId="3"/>
    <cellStyle name="Millares 10 2" xfId="96"/>
    <cellStyle name="Millares 11" xfId="78"/>
    <cellStyle name="Millares 16" xfId="49"/>
    <cellStyle name="Millares 19" xfId="99"/>
    <cellStyle name="Millares 2" xfId="50"/>
    <cellStyle name="Millares 2 2" xfId="51"/>
    <cellStyle name="Millares 2 2 2" xfId="89"/>
    <cellStyle name="Millares 3" xfId="52"/>
    <cellStyle name="Millares 3 2" xfId="87"/>
    <cellStyle name="Millares 3 3" xfId="80"/>
    <cellStyle name="Millares 3 3 2" xfId="102"/>
    <cellStyle name="Millares 3 3 2 3" xfId="97"/>
    <cellStyle name="Millares 3_111-12 ac neyba zona alta" xfId="2"/>
    <cellStyle name="Millares 4" xfId="53"/>
    <cellStyle name="Millares 4 2" xfId="85"/>
    <cellStyle name="Millares 5 3" xfId="76"/>
    <cellStyle name="Millares 8" xfId="86"/>
    <cellStyle name="Millares 8 2" xfId="103"/>
    <cellStyle name="Millares 9" xfId="84"/>
    <cellStyle name="Millares 9 4" xfId="104"/>
    <cellStyle name="Millares_NUEVO FORMATO DE PRESUPUESTOS" xfId="70"/>
    <cellStyle name="Moneda 2" xfId="88"/>
    <cellStyle name="Moneda 3" xfId="98"/>
    <cellStyle name="No-definido" xfId="54"/>
    <cellStyle name="Normal" xfId="0" builtinId="0"/>
    <cellStyle name="Normal - Style1" xfId="55"/>
    <cellStyle name="Normal 10" xfId="79"/>
    <cellStyle name="Normal 10 2" xfId="91"/>
    <cellStyle name="Normal 13 2" xfId="81"/>
    <cellStyle name="Normal 19" xfId="1"/>
    <cellStyle name="Normal 2" xfId="56"/>
    <cellStyle name="Normal 2 2" xfId="57"/>
    <cellStyle name="Normal 2 2 2" xfId="95"/>
    <cellStyle name="Normal 2 3" xfId="71"/>
    <cellStyle name="Normal 2_07-09 presupu..." xfId="58"/>
    <cellStyle name="Normal 3" xfId="59"/>
    <cellStyle name="Normal 31_correccion de averia ac.hatillo prov.hato mayor oct.2011 2" xfId="82"/>
    <cellStyle name="Normal 4" xfId="60"/>
    <cellStyle name="Normal 42" xfId="94"/>
    <cellStyle name="Normal 5" xfId="61"/>
    <cellStyle name="Normal 5 2 2" xfId="69"/>
    <cellStyle name="Normal 6" xfId="74"/>
    <cellStyle name="Normal 7" xfId="83"/>
    <cellStyle name="Normal 9 4" xfId="101"/>
    <cellStyle name="Normal_55-09 Equipamiento Pozos Ac. Rural El Llano" xfId="75"/>
    <cellStyle name="Normal_Hoja1" xfId="77"/>
    <cellStyle name="Normal_PRES 059-09 REHABIL. PLANTA DE TRATAMIENTO DE 80 LPS RAPIDA, AC. HATO DEL YAQUE" xfId="72"/>
    <cellStyle name="Normal_Presupuesto" xfId="92"/>
    <cellStyle name="Note" xfId="62"/>
    <cellStyle name="Output" xfId="63"/>
    <cellStyle name="Percent 2" xfId="64"/>
    <cellStyle name="Porcentaje" xfId="90" builtinId="5"/>
    <cellStyle name="Porcentual 2" xfId="65"/>
    <cellStyle name="Porcentual 2 2" xfId="73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17"/>
  <sheetViews>
    <sheetView showGridLines="0" showZeros="0" tabSelected="1" view="pageBreakPreview" zoomScale="110" zoomScaleNormal="100" zoomScaleSheetLayoutView="110" workbookViewId="0">
      <selection activeCell="J7" sqref="J7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06"/>
      <c r="B1" s="206"/>
      <c r="C1" s="206"/>
      <c r="D1" s="206"/>
      <c r="E1" s="206"/>
      <c r="F1" s="206"/>
      <c r="G1" s="78"/>
    </row>
    <row r="2" spans="1:18" s="1" customFormat="1" x14ac:dyDescent="0.2">
      <c r="A2" s="206"/>
      <c r="B2" s="206"/>
      <c r="C2" s="206"/>
      <c r="D2" s="206"/>
      <c r="E2" s="206"/>
      <c r="F2" s="206"/>
      <c r="G2" s="78"/>
    </row>
    <row r="3" spans="1:18" s="1" customFormat="1" x14ac:dyDescent="0.2">
      <c r="A3" s="206"/>
      <c r="B3" s="206"/>
      <c r="C3" s="206"/>
      <c r="D3" s="206"/>
      <c r="E3" s="206"/>
      <c r="F3" s="206"/>
      <c r="G3" s="78"/>
    </row>
    <row r="4" spans="1:18" s="1" customFormat="1" x14ac:dyDescent="0.2">
      <c r="A4" s="206"/>
      <c r="B4" s="206"/>
      <c r="C4" s="206"/>
      <c r="D4" s="206"/>
      <c r="E4" s="206"/>
      <c r="F4" s="206"/>
      <c r="G4" s="78"/>
    </row>
    <row r="5" spans="1:18" s="1" customFormat="1" ht="8.25" customHeight="1" x14ac:dyDescent="0.2">
      <c r="A5" s="206"/>
      <c r="B5" s="206"/>
      <c r="C5" s="206"/>
      <c r="D5" s="206"/>
      <c r="E5" s="206"/>
      <c r="F5" s="206"/>
      <c r="G5" s="79"/>
      <c r="H5" s="58"/>
      <c r="I5" s="59"/>
      <c r="J5" s="80"/>
      <c r="K5" s="60"/>
      <c r="L5" s="60"/>
    </row>
    <row r="6" spans="1:18" s="1" customFormat="1" x14ac:dyDescent="0.2">
      <c r="A6" s="29"/>
      <c r="B6" s="30"/>
      <c r="C6" s="31"/>
      <c r="D6" s="32"/>
      <c r="E6" s="33"/>
      <c r="F6" s="34"/>
      <c r="G6" s="34"/>
    </row>
    <row r="7" spans="1:18" s="61" customFormat="1" ht="27" customHeight="1" x14ac:dyDescent="0.2">
      <c r="A7" s="57" t="s">
        <v>48</v>
      </c>
      <c r="B7" s="205" t="s">
        <v>70</v>
      </c>
      <c r="C7" s="205"/>
      <c r="D7" s="205"/>
      <c r="E7" s="205"/>
      <c r="F7" s="205"/>
      <c r="G7" s="60"/>
    </row>
    <row r="8" spans="1:18" s="1" customFormat="1" ht="14.25" customHeight="1" x14ac:dyDescent="0.2">
      <c r="A8" s="35" t="s">
        <v>60</v>
      </c>
      <c r="B8" s="30"/>
      <c r="C8" s="36"/>
      <c r="D8" s="32" t="s">
        <v>0</v>
      </c>
      <c r="E8" s="37"/>
      <c r="F8" s="60"/>
      <c r="G8" s="34"/>
    </row>
    <row r="9" spans="1:18" s="1" customFormat="1" ht="9" customHeight="1" x14ac:dyDescent="0.2">
      <c r="A9" s="35"/>
      <c r="B9" s="30"/>
      <c r="C9" s="36"/>
      <c r="D9" s="32"/>
      <c r="E9" s="37"/>
      <c r="F9" s="34"/>
      <c r="G9" s="34"/>
    </row>
    <row r="10" spans="1:18" s="27" customFormat="1" ht="11.25" customHeight="1" x14ac:dyDescent="0.25">
      <c r="A10" s="96" t="s">
        <v>1</v>
      </c>
      <c r="B10" s="96" t="s">
        <v>2</v>
      </c>
      <c r="C10" s="97" t="s">
        <v>3</v>
      </c>
      <c r="D10" s="96" t="s">
        <v>4</v>
      </c>
      <c r="E10" s="98" t="s">
        <v>5</v>
      </c>
      <c r="F10" s="191" t="s">
        <v>6</v>
      </c>
      <c r="G10" s="72"/>
      <c r="H10" s="76"/>
      <c r="I10" s="73"/>
      <c r="J10" s="73"/>
      <c r="K10" s="73"/>
      <c r="L10" s="71"/>
    </row>
    <row r="11" spans="1:18" ht="12.75" customHeight="1" x14ac:dyDescent="0.25">
      <c r="A11" s="99"/>
      <c r="B11" s="99"/>
      <c r="C11" s="100"/>
      <c r="D11" s="99"/>
      <c r="E11" s="101"/>
      <c r="F11" s="192"/>
      <c r="G11" s="74"/>
      <c r="H11" s="77"/>
      <c r="I11" s="73"/>
      <c r="J11" s="73"/>
      <c r="K11" s="73"/>
      <c r="L11" s="2"/>
    </row>
    <row r="12" spans="1:18" s="8" customFormat="1" ht="24.75" customHeight="1" x14ac:dyDescent="0.2">
      <c r="A12" s="50" t="s">
        <v>45</v>
      </c>
      <c r="B12" s="102" t="s">
        <v>66</v>
      </c>
      <c r="C12" s="103"/>
      <c r="D12" s="104"/>
      <c r="E12" s="105"/>
      <c r="F12" s="38"/>
      <c r="G12" s="7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12.75" customHeight="1" x14ac:dyDescent="0.2">
      <c r="A13" s="104"/>
      <c r="B13" s="106"/>
      <c r="C13" s="103"/>
      <c r="D13" s="104"/>
      <c r="E13" s="105"/>
      <c r="F13" s="38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83" customFormat="1" ht="12.75" customHeight="1" x14ac:dyDescent="0.2">
      <c r="A14" s="107">
        <v>1</v>
      </c>
      <c r="B14" s="106" t="s">
        <v>38</v>
      </c>
      <c r="C14" s="105">
        <v>803</v>
      </c>
      <c r="D14" s="104" t="s">
        <v>10</v>
      </c>
      <c r="E14" s="105"/>
      <c r="F14" s="38">
        <f>ROUND(C14*E14,2)</f>
        <v>0</v>
      </c>
      <c r="G14" s="81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spans="1:18" s="8" customFormat="1" ht="12.75" customHeight="1" x14ac:dyDescent="0.2">
      <c r="A15" s="45"/>
      <c r="B15" s="106"/>
      <c r="C15" s="103"/>
      <c r="D15" s="104"/>
      <c r="E15" s="105"/>
      <c r="F15" s="38">
        <f>ROUND(C15*E15,2)</f>
        <v>0</v>
      </c>
      <c r="G15" s="8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12.75" customHeight="1" x14ac:dyDescent="0.2">
      <c r="A16" s="108">
        <v>2</v>
      </c>
      <c r="B16" s="102" t="s">
        <v>7</v>
      </c>
      <c r="C16" s="103"/>
      <c r="D16" s="104"/>
      <c r="E16" s="105"/>
      <c r="F16" s="38">
        <f>ROUND(C16*E16,2)</f>
        <v>0</v>
      </c>
      <c r="G16" s="81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3" customFormat="1" ht="12.75" customHeight="1" x14ac:dyDescent="0.2">
      <c r="A17" s="109">
        <v>2.1</v>
      </c>
      <c r="B17" s="106" t="s">
        <v>35</v>
      </c>
      <c r="C17" s="105">
        <v>955.56999999999994</v>
      </c>
      <c r="D17" s="104" t="s">
        <v>8</v>
      </c>
      <c r="E17" s="105"/>
      <c r="F17" s="38">
        <f>ROUND(C17*E17,2)</f>
        <v>0</v>
      </c>
      <c r="G17" s="81"/>
      <c r="H17" s="84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spans="1:18" s="83" customFormat="1" ht="12.75" customHeight="1" x14ac:dyDescent="0.2">
      <c r="A18" s="109">
        <v>2.2000000000000002</v>
      </c>
      <c r="B18" s="106" t="s">
        <v>34</v>
      </c>
      <c r="C18" s="105">
        <v>68.260000000000005</v>
      </c>
      <c r="D18" s="104" t="s">
        <v>8</v>
      </c>
      <c r="E18" s="105"/>
      <c r="F18" s="38">
        <f t="shared" ref="F18:F29" si="0">ROUND(C18*E18,2)</f>
        <v>0</v>
      </c>
      <c r="G18" s="81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spans="1:18" s="83" customFormat="1" ht="25.5" x14ac:dyDescent="0.2">
      <c r="A19" s="109">
        <v>2.2999999999999998</v>
      </c>
      <c r="B19" s="110" t="s">
        <v>64</v>
      </c>
      <c r="C19" s="111">
        <v>787.26</v>
      </c>
      <c r="D19" s="112" t="s">
        <v>8</v>
      </c>
      <c r="E19" s="113"/>
      <c r="F19" s="90">
        <f t="shared" ref="F19:F28" si="1">ROUND(C19*E19,2)</f>
        <v>0</v>
      </c>
      <c r="G19" s="81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spans="1:18" s="83" customFormat="1" ht="24.75" customHeight="1" x14ac:dyDescent="0.2">
      <c r="A20" s="109">
        <v>2.4</v>
      </c>
      <c r="B20" s="114" t="s">
        <v>51</v>
      </c>
      <c r="C20" s="115">
        <v>201.97</v>
      </c>
      <c r="D20" s="104" t="s">
        <v>8</v>
      </c>
      <c r="E20" s="115"/>
      <c r="F20" s="40">
        <f t="shared" si="1"/>
        <v>0</v>
      </c>
      <c r="G20" s="81"/>
      <c r="H20" s="82"/>
      <c r="I20" s="82"/>
      <c r="J20" s="82"/>
      <c r="K20" s="85"/>
      <c r="L20" s="82"/>
      <c r="M20" s="82"/>
      <c r="N20" s="82"/>
      <c r="O20" s="82"/>
      <c r="P20" s="82"/>
      <c r="Q20" s="82"/>
      <c r="R20" s="82"/>
    </row>
    <row r="21" spans="1:18" s="8" customFormat="1" ht="9" customHeight="1" x14ac:dyDescent="0.2">
      <c r="A21" s="109"/>
      <c r="B21" s="106"/>
      <c r="C21" s="105"/>
      <c r="D21" s="104"/>
      <c r="E21" s="105"/>
      <c r="F21" s="38">
        <f t="shared" si="1"/>
        <v>0</v>
      </c>
      <c r="G21" s="81"/>
      <c r="H21" s="7"/>
      <c r="I21" s="7"/>
      <c r="J21" s="7"/>
      <c r="K21" s="28"/>
      <c r="L21" s="7"/>
      <c r="M21" s="7"/>
      <c r="N21" s="7"/>
      <c r="O21" s="7"/>
      <c r="P21" s="7"/>
      <c r="Q21" s="7"/>
      <c r="R21" s="7"/>
    </row>
    <row r="22" spans="1:18" s="8" customFormat="1" ht="12.75" customHeight="1" x14ac:dyDescent="0.2">
      <c r="A22" s="108">
        <v>3</v>
      </c>
      <c r="B22" s="102" t="s">
        <v>33</v>
      </c>
      <c r="C22" s="116"/>
      <c r="D22" s="50"/>
      <c r="E22" s="116"/>
      <c r="F22" s="38">
        <f t="shared" si="1"/>
        <v>0</v>
      </c>
      <c r="G22" s="81"/>
      <c r="H22" s="7"/>
      <c r="I22" s="7"/>
      <c r="J22" s="7"/>
      <c r="K22" s="28"/>
      <c r="L22" s="7"/>
      <c r="M22" s="7"/>
      <c r="N22" s="7"/>
      <c r="O22" s="7"/>
      <c r="P22" s="7"/>
      <c r="Q22" s="7"/>
      <c r="R22" s="7"/>
    </row>
    <row r="23" spans="1:18" s="83" customFormat="1" ht="25.5" x14ac:dyDescent="0.2">
      <c r="A23" s="117">
        <v>3.1</v>
      </c>
      <c r="B23" s="110" t="s">
        <v>46</v>
      </c>
      <c r="C23" s="115">
        <v>835.12</v>
      </c>
      <c r="D23" s="104" t="s">
        <v>10</v>
      </c>
      <c r="E23" s="70"/>
      <c r="F23" s="40">
        <f t="shared" si="1"/>
        <v>0</v>
      </c>
      <c r="G23" s="81"/>
      <c r="H23" s="82"/>
      <c r="I23" s="82"/>
      <c r="J23" s="82"/>
      <c r="K23" s="85"/>
      <c r="L23" s="82"/>
      <c r="M23" s="82"/>
      <c r="N23" s="82"/>
      <c r="O23" s="82"/>
      <c r="P23" s="82"/>
      <c r="Q23" s="82"/>
      <c r="R23" s="82"/>
    </row>
    <row r="24" spans="1:18" s="8" customFormat="1" ht="9.75" customHeight="1" x14ac:dyDescent="0.2">
      <c r="A24" s="118"/>
      <c r="B24" s="110"/>
      <c r="C24" s="119"/>
      <c r="D24" s="104"/>
      <c r="E24" s="105"/>
      <c r="F24" s="38">
        <f t="shared" si="1"/>
        <v>0</v>
      </c>
      <c r="G24" s="8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108">
        <v>4</v>
      </c>
      <c r="B25" s="102" t="s">
        <v>32</v>
      </c>
      <c r="C25" s="116"/>
      <c r="D25" s="50"/>
      <c r="E25" s="116"/>
      <c r="F25" s="38">
        <f t="shared" si="1"/>
        <v>0</v>
      </c>
      <c r="G25" s="8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83" customFormat="1" ht="25.5" x14ac:dyDescent="0.2">
      <c r="A26" s="117">
        <v>4.0999999999999996</v>
      </c>
      <c r="B26" s="110" t="s">
        <v>46</v>
      </c>
      <c r="C26" s="115">
        <v>835.12</v>
      </c>
      <c r="D26" s="104" t="s">
        <v>10</v>
      </c>
      <c r="E26" s="115"/>
      <c r="F26" s="40">
        <f t="shared" si="1"/>
        <v>0</v>
      </c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</row>
    <row r="27" spans="1:18" s="8" customFormat="1" ht="9" customHeight="1" x14ac:dyDescent="0.2">
      <c r="A27" s="109"/>
      <c r="B27" s="110"/>
      <c r="C27" s="103"/>
      <c r="D27" s="104"/>
      <c r="E27" s="105"/>
      <c r="F27" s="40">
        <f t="shared" si="1"/>
        <v>0</v>
      </c>
      <c r="G27" s="81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25.5" x14ac:dyDescent="0.2">
      <c r="A28" s="120">
        <v>5</v>
      </c>
      <c r="B28" s="121" t="s">
        <v>41</v>
      </c>
      <c r="C28" s="45"/>
      <c r="D28" s="104"/>
      <c r="E28" s="70"/>
      <c r="F28" s="40">
        <f t="shared" si="1"/>
        <v>0</v>
      </c>
      <c r="G28" s="81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9" customFormat="1" ht="25.5" x14ac:dyDescent="0.2">
      <c r="A29" s="117">
        <v>5.0999999999999996</v>
      </c>
      <c r="B29" s="122" t="s">
        <v>62</v>
      </c>
      <c r="C29" s="123">
        <v>2</v>
      </c>
      <c r="D29" s="104" t="s">
        <v>11</v>
      </c>
      <c r="E29" s="70"/>
      <c r="F29" s="40">
        <f t="shared" si="0"/>
        <v>0</v>
      </c>
      <c r="G29" s="81"/>
      <c r="H29" s="87"/>
      <c r="I29" s="88"/>
      <c r="J29" s="88"/>
      <c r="K29" s="88"/>
      <c r="L29" s="88"/>
      <c r="M29" s="88"/>
      <c r="N29" s="88"/>
      <c r="O29" s="88"/>
      <c r="P29" s="88"/>
      <c r="Q29" s="88"/>
      <c r="R29" s="88"/>
    </row>
    <row r="30" spans="1:18" s="89" customFormat="1" ht="25.5" x14ac:dyDescent="0.2">
      <c r="A30" s="117">
        <v>5.2</v>
      </c>
      <c r="B30" s="122" t="s">
        <v>50</v>
      </c>
      <c r="C30" s="123">
        <v>2</v>
      </c>
      <c r="D30" s="104" t="s">
        <v>11</v>
      </c>
      <c r="E30" s="70"/>
      <c r="F30" s="40">
        <f>ROUND(C30*E30,2)</f>
        <v>0</v>
      </c>
      <c r="G30" s="81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</row>
    <row r="31" spans="1:18" s="89" customFormat="1" x14ac:dyDescent="0.2">
      <c r="A31" s="117">
        <v>5.3</v>
      </c>
      <c r="B31" s="122" t="s">
        <v>63</v>
      </c>
      <c r="C31" s="123">
        <v>8</v>
      </c>
      <c r="D31" s="104" t="s">
        <v>11</v>
      </c>
      <c r="E31" s="70"/>
      <c r="F31" s="40">
        <f>ROUND(C31*E31,2)</f>
        <v>0</v>
      </c>
      <c r="G31" s="81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</row>
    <row r="32" spans="1:18" s="89" customFormat="1" x14ac:dyDescent="0.2">
      <c r="A32" s="117">
        <v>5.4</v>
      </c>
      <c r="B32" s="124" t="s">
        <v>49</v>
      </c>
      <c r="C32" s="123">
        <v>8</v>
      </c>
      <c r="D32" s="104" t="s">
        <v>11</v>
      </c>
      <c r="E32" s="70"/>
      <c r="F32" s="40">
        <f>ROUND(C32*E32,2)</f>
        <v>0</v>
      </c>
      <c r="G32" s="81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</row>
    <row r="33" spans="1:18" s="89" customFormat="1" x14ac:dyDescent="0.2">
      <c r="A33" s="117">
        <v>5.5</v>
      </c>
      <c r="B33" s="125" t="s">
        <v>47</v>
      </c>
      <c r="C33" s="123">
        <v>5</v>
      </c>
      <c r="D33" s="104" t="s">
        <v>11</v>
      </c>
      <c r="E33" s="70"/>
      <c r="F33" s="40">
        <f>ROUND(C33*E33,2)</f>
        <v>0</v>
      </c>
      <c r="G33" s="81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</row>
    <row r="34" spans="1:18" s="89" customFormat="1" x14ac:dyDescent="0.2">
      <c r="A34" s="117"/>
      <c r="B34" s="125"/>
      <c r="C34" s="123"/>
      <c r="D34" s="104"/>
      <c r="E34" s="70"/>
      <c r="F34" s="40"/>
      <c r="G34" s="81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</row>
    <row r="35" spans="1:18" s="13" customFormat="1" ht="12.75" customHeight="1" x14ac:dyDescent="0.2">
      <c r="A35" s="120">
        <v>6</v>
      </c>
      <c r="B35" s="121" t="s">
        <v>31</v>
      </c>
      <c r="C35" s="45"/>
      <c r="D35" s="104"/>
      <c r="E35" s="70"/>
      <c r="F35" s="40">
        <f>ROUND(C35*E35,2)</f>
        <v>0</v>
      </c>
      <c r="G35" s="8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13" customFormat="1" ht="51" customHeight="1" x14ac:dyDescent="0.2">
      <c r="A36" s="117">
        <v>6.1</v>
      </c>
      <c r="B36" s="126" t="s">
        <v>43</v>
      </c>
      <c r="C36" s="123">
        <v>1</v>
      </c>
      <c r="D36" s="104" t="s">
        <v>11</v>
      </c>
      <c r="E36" s="70"/>
      <c r="F36" s="39">
        <f>ROUND(C36*E36,2)</f>
        <v>0</v>
      </c>
      <c r="G36" s="8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3" customFormat="1" ht="51" customHeight="1" x14ac:dyDescent="0.2">
      <c r="A37" s="117">
        <v>6.2</v>
      </c>
      <c r="B37" s="126" t="s">
        <v>69</v>
      </c>
      <c r="C37" s="123">
        <v>1</v>
      </c>
      <c r="D37" s="104" t="s">
        <v>11</v>
      </c>
      <c r="E37" s="70"/>
      <c r="F37" s="39">
        <f>ROUND(C37*E37,2)</f>
        <v>0</v>
      </c>
      <c r="G37" s="8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13" customFormat="1" ht="26.25" customHeight="1" x14ac:dyDescent="0.2">
      <c r="A38" s="117">
        <v>6.3</v>
      </c>
      <c r="B38" s="110" t="s">
        <v>67</v>
      </c>
      <c r="C38" s="123">
        <v>1</v>
      </c>
      <c r="D38" s="104" t="s">
        <v>11</v>
      </c>
      <c r="E38" s="70"/>
      <c r="F38" s="39">
        <f>ROUND(C38*E38,2)</f>
        <v>0</v>
      </c>
      <c r="G38" s="81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13" customFormat="1" ht="15" customHeight="1" x14ac:dyDescent="0.2">
      <c r="A39" s="117">
        <v>6.4</v>
      </c>
      <c r="B39" s="110" t="s">
        <v>68</v>
      </c>
      <c r="C39" s="123">
        <v>1</v>
      </c>
      <c r="D39" s="104" t="s">
        <v>11</v>
      </c>
      <c r="E39" s="70"/>
      <c r="F39" s="39">
        <f>ROUND(C39*E39,2)</f>
        <v>0</v>
      </c>
      <c r="G39" s="8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13" customFormat="1" ht="5.25" customHeight="1" x14ac:dyDescent="0.2">
      <c r="A40" s="120"/>
      <c r="B40" s="121"/>
      <c r="C40" s="45"/>
      <c r="D40" s="104"/>
      <c r="E40" s="70"/>
      <c r="F40" s="40"/>
      <c r="G40" s="8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8" customFormat="1" ht="12.75" customHeight="1" x14ac:dyDescent="0.2">
      <c r="A41" s="120">
        <v>7</v>
      </c>
      <c r="B41" s="127" t="s">
        <v>30</v>
      </c>
      <c r="C41" s="128"/>
      <c r="D41" s="129"/>
      <c r="E41" s="130"/>
      <c r="F41" s="39">
        <f>ROUND(C41*E41,2)</f>
        <v>0</v>
      </c>
      <c r="G41" s="81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ht="12.75" customHeight="1" x14ac:dyDescent="0.2">
      <c r="A42" s="109">
        <v>7.1</v>
      </c>
      <c r="B42" s="110" t="s">
        <v>37</v>
      </c>
      <c r="C42" s="105">
        <v>803</v>
      </c>
      <c r="D42" s="131" t="s">
        <v>10</v>
      </c>
      <c r="E42" s="105"/>
      <c r="F42" s="39">
        <f>ROUND(C42*E42,2)</f>
        <v>0</v>
      </c>
      <c r="G42" s="81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ht="12.75" customHeight="1" x14ac:dyDescent="0.2">
      <c r="A43" s="109"/>
      <c r="B43" s="110"/>
      <c r="C43" s="105"/>
      <c r="D43" s="131"/>
      <c r="E43" s="105"/>
      <c r="F43" s="39"/>
      <c r="G43" s="8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ht="38.25" x14ac:dyDescent="0.2">
      <c r="A44" s="132">
        <v>8</v>
      </c>
      <c r="B44" s="133" t="s">
        <v>36</v>
      </c>
      <c r="C44" s="115">
        <v>803</v>
      </c>
      <c r="D44" s="104" t="s">
        <v>10</v>
      </c>
      <c r="E44" s="70"/>
      <c r="F44" s="39"/>
      <c r="G44" s="81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x14ac:dyDescent="0.2">
      <c r="A45" s="134">
        <v>9</v>
      </c>
      <c r="B45" s="135" t="s">
        <v>44</v>
      </c>
      <c r="C45" s="136">
        <v>803</v>
      </c>
      <c r="D45" s="137" t="s">
        <v>10</v>
      </c>
      <c r="E45" s="138"/>
      <c r="F45" s="95">
        <f>ROUND(C45*E45,2)</f>
        <v>0</v>
      </c>
      <c r="G45" s="81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9" customHeight="1" x14ac:dyDescent="0.2">
      <c r="A46" s="117"/>
      <c r="B46" s="110"/>
      <c r="C46" s="45"/>
      <c r="D46" s="104"/>
      <c r="E46" s="70"/>
      <c r="F46" s="38"/>
      <c r="G46" s="81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9" customHeight="1" x14ac:dyDescent="0.2">
      <c r="A47" s="117"/>
      <c r="B47" s="110"/>
      <c r="C47" s="45"/>
      <c r="D47" s="104"/>
      <c r="E47" s="70"/>
      <c r="F47" s="38"/>
      <c r="G47" s="81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6.5" customHeight="1" x14ac:dyDescent="0.2">
      <c r="A48" s="120">
        <v>10</v>
      </c>
      <c r="B48" s="139" t="s">
        <v>52</v>
      </c>
      <c r="C48" s="140"/>
      <c r="D48" s="141"/>
      <c r="E48" s="142"/>
      <c r="F48" s="193">
        <f>+ROUND(C48*E48,2)</f>
        <v>0</v>
      </c>
      <c r="G48" s="81"/>
      <c r="H48" s="53"/>
      <c r="I48" s="53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12.75" customHeight="1" x14ac:dyDescent="0.2">
      <c r="A49" s="117">
        <v>10.1</v>
      </c>
      <c r="B49" s="143" t="s">
        <v>53</v>
      </c>
      <c r="C49" s="142">
        <v>1606</v>
      </c>
      <c r="D49" s="144" t="s">
        <v>10</v>
      </c>
      <c r="E49" s="142"/>
      <c r="F49" s="193">
        <f>+ROUND(C49*E49,2)</f>
        <v>0</v>
      </c>
      <c r="G49" s="81"/>
      <c r="H49" s="53"/>
      <c r="I49" s="86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12.75" customHeight="1" x14ac:dyDescent="0.2">
      <c r="A50" s="117">
        <v>10.199999999999999</v>
      </c>
      <c r="B50" s="143" t="s">
        <v>54</v>
      </c>
      <c r="C50" s="142">
        <v>722.7</v>
      </c>
      <c r="D50" s="144" t="s">
        <v>9</v>
      </c>
      <c r="E50" s="142"/>
      <c r="F50" s="193">
        <f>+ROUND(C50*E50,2)</f>
        <v>0</v>
      </c>
      <c r="G50" s="81"/>
      <c r="H50" s="53"/>
      <c r="I50" s="86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12.75" customHeight="1" x14ac:dyDescent="0.2">
      <c r="A51" s="117">
        <v>10.3</v>
      </c>
      <c r="B51" s="143" t="s">
        <v>55</v>
      </c>
      <c r="C51" s="140">
        <v>48.78</v>
      </c>
      <c r="D51" s="141" t="s">
        <v>8</v>
      </c>
      <c r="E51" s="140"/>
      <c r="F51" s="194"/>
      <c r="G51" s="81"/>
      <c r="H51" s="53"/>
      <c r="I51" s="86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12.75" customHeight="1" x14ac:dyDescent="0.2">
      <c r="A52" s="117">
        <v>10.4</v>
      </c>
      <c r="B52" s="145" t="s">
        <v>56</v>
      </c>
      <c r="C52" s="142">
        <v>173.45</v>
      </c>
      <c r="D52" s="144" t="s">
        <v>8</v>
      </c>
      <c r="E52" s="142"/>
      <c r="F52" s="193">
        <f>+ROUND(C52*E52,2)</f>
        <v>0</v>
      </c>
      <c r="G52" s="81"/>
      <c r="H52" s="53"/>
      <c r="I52" s="86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2.75" customHeight="1" x14ac:dyDescent="0.2">
      <c r="A53" s="117">
        <v>10.5</v>
      </c>
      <c r="B53" s="145" t="s">
        <v>57</v>
      </c>
      <c r="C53" s="140">
        <v>722.7</v>
      </c>
      <c r="D53" s="141" t="s">
        <v>9</v>
      </c>
      <c r="E53" s="142"/>
      <c r="F53" s="193">
        <f>+ROUND(C53*E53,2)</f>
        <v>0</v>
      </c>
      <c r="G53" s="81"/>
      <c r="H53" s="53"/>
      <c r="I53" s="86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117">
        <v>10.6</v>
      </c>
      <c r="B54" s="146" t="s">
        <v>58</v>
      </c>
      <c r="C54" s="140">
        <v>903.36</v>
      </c>
      <c r="D54" s="141" t="s">
        <v>9</v>
      </c>
      <c r="E54" s="140"/>
      <c r="F54" s="194">
        <f>+ROUND(C54*E54,2)</f>
        <v>0</v>
      </c>
      <c r="G54" s="81"/>
      <c r="H54" s="53"/>
      <c r="I54" s="86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12.75" customHeight="1" x14ac:dyDescent="0.2">
      <c r="A55" s="117">
        <v>10.7</v>
      </c>
      <c r="B55" s="110" t="s">
        <v>61</v>
      </c>
      <c r="C55" s="140">
        <v>1806.7500000000002</v>
      </c>
      <c r="D55" s="141" t="s">
        <v>59</v>
      </c>
      <c r="E55" s="142"/>
      <c r="F55" s="193">
        <f>+ROUND(C55*E55,2)</f>
        <v>0</v>
      </c>
      <c r="G55" s="81"/>
      <c r="H55" s="53"/>
      <c r="I55" s="86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ht="8.25" customHeight="1" x14ac:dyDescent="0.2">
      <c r="A56" s="117"/>
      <c r="B56" s="124"/>
      <c r="C56" s="142"/>
      <c r="D56" s="144"/>
      <c r="E56" s="142"/>
      <c r="F56" s="193"/>
      <c r="G56" s="81"/>
      <c r="H56" s="53"/>
      <c r="I56" s="53"/>
      <c r="J56" s="7"/>
      <c r="K56" s="7"/>
      <c r="L56" s="7"/>
      <c r="M56" s="7"/>
      <c r="N56" s="7"/>
      <c r="O56" s="7"/>
      <c r="P56" s="7"/>
      <c r="Q56" s="7"/>
      <c r="R56" s="7"/>
    </row>
    <row r="57" spans="1:18" s="10" customFormat="1" ht="12.75" customHeight="1" x14ac:dyDescent="0.2">
      <c r="A57" s="147"/>
      <c r="B57" s="148" t="s">
        <v>40</v>
      </c>
      <c r="C57" s="149"/>
      <c r="D57" s="147"/>
      <c r="E57" s="150"/>
      <c r="F57" s="41">
        <f>SUM(F14:F56)</f>
        <v>0</v>
      </c>
      <c r="G57" s="8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s="8" customFormat="1" ht="9" customHeight="1" x14ac:dyDescent="0.2">
      <c r="A58" s="104"/>
      <c r="B58" s="106"/>
      <c r="C58" s="103"/>
      <c r="D58" s="104"/>
      <c r="E58" s="105"/>
      <c r="F58" s="38"/>
      <c r="G58" s="81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x14ac:dyDescent="0.2">
      <c r="A59" s="151" t="s">
        <v>14</v>
      </c>
      <c r="B59" s="102" t="s">
        <v>13</v>
      </c>
      <c r="C59" s="105"/>
      <c r="D59" s="104"/>
      <c r="E59" s="105"/>
      <c r="F59" s="38"/>
      <c r="G59" s="8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8.25" customHeight="1" x14ac:dyDescent="0.2">
      <c r="A60" s="107"/>
      <c r="B60" s="133"/>
      <c r="C60" s="115"/>
      <c r="D60" s="104"/>
      <c r="E60" s="115"/>
      <c r="F60" s="40"/>
      <c r="G60" s="81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27.75" customHeight="1" thickBot="1" x14ac:dyDescent="0.25">
      <c r="A61" s="107">
        <v>1</v>
      </c>
      <c r="B61" s="152" t="s">
        <v>29</v>
      </c>
      <c r="C61" s="204"/>
      <c r="D61" s="153" t="s">
        <v>65</v>
      </c>
      <c r="E61" s="115"/>
      <c r="F61" s="40"/>
      <c r="G61" s="81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 s="17" customFormat="1" ht="14.25" thickTop="1" thickBot="1" x14ac:dyDescent="0.25">
      <c r="A62" s="154"/>
      <c r="B62" s="155" t="s">
        <v>28</v>
      </c>
      <c r="C62" s="156"/>
      <c r="D62" s="157"/>
      <c r="E62" s="158"/>
      <c r="F62" s="195">
        <f>SUM(F60:F61)</f>
        <v>0</v>
      </c>
      <c r="G62" s="81"/>
      <c r="H62" s="9"/>
      <c r="I62" s="16"/>
      <c r="J62" s="16"/>
      <c r="K62" s="16"/>
      <c r="L62" s="16"/>
      <c r="M62" s="16"/>
      <c r="N62" s="16"/>
      <c r="O62" s="16"/>
      <c r="P62" s="16"/>
      <c r="Q62" s="16"/>
      <c r="R62" s="16"/>
    </row>
    <row r="63" spans="1:18" s="19" customFormat="1" ht="13.5" customHeight="1" thickTop="1" thickBot="1" x14ac:dyDescent="0.25">
      <c r="A63" s="159"/>
      <c r="B63" s="160"/>
      <c r="C63" s="161"/>
      <c r="D63" s="129"/>
      <c r="E63" s="162"/>
      <c r="F63" s="196"/>
      <c r="G63" s="62"/>
      <c r="H63" s="7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s="15" customFormat="1" ht="14.25" thickTop="1" thickBot="1" x14ac:dyDescent="0.25">
      <c r="A64" s="163"/>
      <c r="B64" s="164" t="s">
        <v>27</v>
      </c>
      <c r="C64" s="165"/>
      <c r="D64" s="166"/>
      <c r="E64" s="167"/>
      <c r="F64" s="197">
        <f>+F57+F62</f>
        <v>0</v>
      </c>
      <c r="G64" s="63"/>
      <c r="H64" s="20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1:18" s="14" customFormat="1" ht="13.5" thickTop="1" x14ac:dyDescent="0.2">
      <c r="A65" s="154"/>
      <c r="B65" s="155" t="s">
        <v>27</v>
      </c>
      <c r="C65" s="156"/>
      <c r="D65" s="157"/>
      <c r="E65" s="168"/>
      <c r="F65" s="195">
        <f>F64</f>
        <v>0</v>
      </c>
      <c r="G65" s="63"/>
      <c r="H65" s="20"/>
    </row>
    <row r="66" spans="1:18" s="14" customFormat="1" x14ac:dyDescent="0.2">
      <c r="A66" s="169"/>
      <c r="B66" s="160"/>
      <c r="C66" s="161"/>
      <c r="D66" s="129"/>
      <c r="E66" s="170"/>
      <c r="F66" s="196"/>
      <c r="G66" s="62"/>
      <c r="H66" s="20"/>
    </row>
    <row r="67" spans="1:18" s="8" customFormat="1" x14ac:dyDescent="0.2">
      <c r="A67" s="171"/>
      <c r="B67" s="43" t="s">
        <v>15</v>
      </c>
      <c r="C67" s="43"/>
      <c r="D67" s="43"/>
      <c r="E67" s="44"/>
      <c r="F67" s="198"/>
      <c r="G67" s="64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s="8" customFormat="1" x14ac:dyDescent="0.2">
      <c r="A68" s="172"/>
      <c r="B68" s="173" t="s">
        <v>17</v>
      </c>
      <c r="C68" s="172">
        <v>0.1</v>
      </c>
      <c r="D68" s="174"/>
      <c r="E68" s="175"/>
      <c r="F68" s="199">
        <f t="shared" ref="F68:F73" si="2">C68*$F$64</f>
        <v>0</v>
      </c>
      <c r="G68" s="65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x14ac:dyDescent="0.2">
      <c r="A69" s="172"/>
      <c r="B69" s="173" t="s">
        <v>16</v>
      </c>
      <c r="C69" s="172">
        <v>0.03</v>
      </c>
      <c r="D69" s="174"/>
      <c r="E69" s="175"/>
      <c r="F69" s="199">
        <f t="shared" si="2"/>
        <v>0</v>
      </c>
      <c r="G69" s="65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x14ac:dyDescent="0.2">
      <c r="A70" s="172"/>
      <c r="B70" s="173" t="s">
        <v>26</v>
      </c>
      <c r="C70" s="172">
        <v>0.04</v>
      </c>
      <c r="D70" s="174"/>
      <c r="E70" s="175"/>
      <c r="F70" s="199">
        <f t="shared" si="2"/>
        <v>0</v>
      </c>
      <c r="G70" s="65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s="8" customFormat="1" x14ac:dyDescent="0.2">
      <c r="A71" s="172"/>
      <c r="B71" s="173" t="s">
        <v>12</v>
      </c>
      <c r="C71" s="172">
        <v>0.03</v>
      </c>
      <c r="D71" s="174"/>
      <c r="E71" s="175"/>
      <c r="F71" s="199">
        <f t="shared" si="2"/>
        <v>0</v>
      </c>
      <c r="G71" s="65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x14ac:dyDescent="0.2">
      <c r="A72" s="172"/>
      <c r="B72" s="173" t="s">
        <v>25</v>
      </c>
      <c r="C72" s="172">
        <v>0.05</v>
      </c>
      <c r="D72" s="174"/>
      <c r="E72" s="175"/>
      <c r="F72" s="199">
        <f t="shared" si="2"/>
        <v>0</v>
      </c>
      <c r="G72" s="65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x14ac:dyDescent="0.2">
      <c r="A73" s="172"/>
      <c r="B73" s="173" t="s">
        <v>18</v>
      </c>
      <c r="C73" s="172">
        <v>0.01</v>
      </c>
      <c r="D73" s="174"/>
      <c r="E73" s="175"/>
      <c r="F73" s="199">
        <f t="shared" si="2"/>
        <v>0</v>
      </c>
      <c r="G73" s="65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x14ac:dyDescent="0.2">
      <c r="A74" s="172"/>
      <c r="B74" s="173" t="s">
        <v>24</v>
      </c>
      <c r="C74" s="172">
        <v>0.18</v>
      </c>
      <c r="D74" s="174"/>
      <c r="E74" s="174"/>
      <c r="F74" s="199">
        <f>C74*F68</f>
        <v>0</v>
      </c>
      <c r="G74" s="65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x14ac:dyDescent="0.2">
      <c r="A75" s="176"/>
      <c r="B75" s="177" t="s">
        <v>22</v>
      </c>
      <c r="C75" s="178">
        <v>1E-3</v>
      </c>
      <c r="D75" s="179"/>
      <c r="E75" s="174"/>
      <c r="F75" s="199">
        <f>F65*C75</f>
        <v>0</v>
      </c>
      <c r="G75" s="65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x14ac:dyDescent="0.2">
      <c r="A76" s="176"/>
      <c r="B76" s="180" t="s">
        <v>23</v>
      </c>
      <c r="C76" s="181">
        <v>0.1</v>
      </c>
      <c r="D76" s="179"/>
      <c r="E76" s="174"/>
      <c r="F76" s="199">
        <f>F65*C76</f>
        <v>0</v>
      </c>
      <c r="G76" s="65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x14ac:dyDescent="0.25">
      <c r="A77" s="182"/>
      <c r="B77" s="183" t="s">
        <v>42</v>
      </c>
      <c r="C77" s="184">
        <v>1.4999999999999999E-2</v>
      </c>
      <c r="D77" s="185"/>
      <c r="E77" s="186"/>
      <c r="F77" s="200">
        <f>+F65*C77</f>
        <v>0</v>
      </c>
      <c r="G77" s="94"/>
      <c r="H77" s="73"/>
      <c r="I77" s="73"/>
      <c r="J77" s="73"/>
      <c r="K77" s="2"/>
    </row>
    <row r="78" spans="1:18" s="8" customFormat="1" ht="25.5" x14ac:dyDescent="0.2">
      <c r="A78" s="176"/>
      <c r="B78" s="187" t="s">
        <v>39</v>
      </c>
      <c r="C78" s="188">
        <v>0.03</v>
      </c>
      <c r="D78" s="179"/>
      <c r="E78" s="174"/>
      <c r="F78" s="199">
        <f>+F65*C78</f>
        <v>0</v>
      </c>
      <c r="G78" s="65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11" customFormat="1" ht="12.75" customHeight="1" x14ac:dyDescent="0.2">
      <c r="A79" s="189"/>
      <c r="B79" s="45" t="s">
        <v>19</v>
      </c>
      <c r="C79" s="172">
        <v>0.05</v>
      </c>
      <c r="D79" s="190"/>
      <c r="E79" s="119"/>
      <c r="F79" s="42">
        <f>F64*C79</f>
        <v>0</v>
      </c>
      <c r="G79" s="6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 s="22" customFormat="1" x14ac:dyDescent="0.2">
      <c r="A80" s="46"/>
      <c r="B80" s="47" t="s">
        <v>21</v>
      </c>
      <c r="C80" s="48"/>
      <c r="D80" s="49"/>
      <c r="E80" s="48"/>
      <c r="F80" s="201">
        <f>SUM(F68:F79)</f>
        <v>0</v>
      </c>
      <c r="G80" s="67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1:18" s="8" customFormat="1" ht="9" customHeight="1" x14ac:dyDescent="0.2">
      <c r="A81" s="50"/>
      <c r="B81" s="50"/>
      <c r="C81" s="50"/>
      <c r="D81" s="50"/>
      <c r="E81" s="50"/>
      <c r="F81" s="202"/>
      <c r="G81" s="68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s="22" customFormat="1" ht="12.75" customHeight="1" x14ac:dyDescent="0.2">
      <c r="A82" s="51"/>
      <c r="B82" s="52" t="s">
        <v>20</v>
      </c>
      <c r="C82" s="51"/>
      <c r="D82" s="51"/>
      <c r="E82" s="51"/>
      <c r="F82" s="203">
        <f>+F65+F80</f>
        <v>0</v>
      </c>
      <c r="G82" s="69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1:18" s="26" customFormat="1" x14ac:dyDescent="0.2">
      <c r="A83" s="53"/>
      <c r="B83" s="53"/>
      <c r="C83" s="54"/>
      <c r="D83" s="54"/>
      <c r="E83" s="55"/>
      <c r="F83" s="55"/>
      <c r="G83" s="55"/>
      <c r="H83" s="25"/>
      <c r="I83" s="23"/>
      <c r="J83" s="24"/>
      <c r="K83" s="25"/>
      <c r="L83" s="25"/>
    </row>
    <row r="84" spans="1:18" s="26" customFormat="1" x14ac:dyDescent="0.2">
      <c r="A84" s="56"/>
      <c r="B84" s="53"/>
      <c r="C84" s="54"/>
      <c r="D84" s="54"/>
      <c r="E84" s="55"/>
      <c r="F84" s="55"/>
      <c r="G84" s="55"/>
      <c r="H84" s="25"/>
      <c r="I84" s="23"/>
      <c r="J84" s="24"/>
      <c r="K84" s="25"/>
      <c r="L84" s="25"/>
    </row>
    <row r="85" spans="1:18" x14ac:dyDescent="0.25">
      <c r="A85" s="73"/>
      <c r="B85" s="73"/>
      <c r="C85" s="91"/>
      <c r="D85" s="92"/>
      <c r="E85" s="93"/>
      <c r="F85" s="93"/>
      <c r="G85" s="93"/>
      <c r="H85" s="73"/>
      <c r="I85" s="73"/>
      <c r="J85" s="73"/>
      <c r="K85" s="2"/>
    </row>
    <row r="86" spans="1:18" x14ac:dyDescent="0.25">
      <c r="A86" s="73"/>
      <c r="B86" s="73"/>
      <c r="C86" s="91"/>
      <c r="D86" s="92"/>
      <c r="E86" s="93"/>
      <c r="F86" s="93"/>
      <c r="G86" s="93"/>
      <c r="H86" s="73"/>
      <c r="I86" s="73"/>
      <c r="J86" s="73"/>
      <c r="K86" s="2"/>
    </row>
    <row r="87" spans="1:18" x14ac:dyDescent="0.25">
      <c r="A87" s="73"/>
      <c r="B87" s="73"/>
      <c r="C87" s="91"/>
      <c r="D87" s="92"/>
      <c r="E87" s="93"/>
      <c r="F87" s="93"/>
      <c r="G87" s="93"/>
      <c r="H87" s="73"/>
      <c r="I87" s="73"/>
      <c r="J87" s="73"/>
      <c r="K87" s="2"/>
    </row>
    <row r="88" spans="1:18" x14ac:dyDescent="0.25">
      <c r="A88" s="73"/>
      <c r="B88" s="73"/>
      <c r="C88" s="91"/>
      <c r="D88" s="92"/>
      <c r="E88" s="93"/>
      <c r="F88" s="93"/>
      <c r="G88" s="93"/>
      <c r="H88" s="73"/>
      <c r="I88" s="73"/>
      <c r="J88" s="73"/>
      <c r="K88" s="2"/>
    </row>
    <row r="89" spans="1:18" x14ac:dyDescent="0.25">
      <c r="A89" s="73"/>
      <c r="B89" s="73"/>
      <c r="C89" s="91"/>
      <c r="D89" s="92"/>
      <c r="E89" s="93"/>
      <c r="F89" s="93"/>
      <c r="G89" s="93"/>
      <c r="H89" s="73"/>
      <c r="I89" s="73"/>
      <c r="J89" s="73"/>
      <c r="K89" s="2"/>
    </row>
    <row r="90" spans="1:18" x14ac:dyDescent="0.25">
      <c r="A90" s="73"/>
      <c r="B90" s="73"/>
      <c r="C90" s="91"/>
      <c r="D90" s="92"/>
      <c r="E90" s="93"/>
      <c r="F90" s="93"/>
      <c r="G90" s="93"/>
      <c r="H90" s="73"/>
      <c r="I90" s="73"/>
      <c r="J90" s="73"/>
      <c r="K90" s="2"/>
    </row>
    <row r="91" spans="1:18" x14ac:dyDescent="0.25">
      <c r="A91" s="73"/>
      <c r="B91" s="73"/>
      <c r="C91" s="91"/>
      <c r="D91" s="92"/>
      <c r="E91" s="93"/>
      <c r="F91" s="93"/>
      <c r="G91" s="93"/>
      <c r="H91" s="73"/>
      <c r="I91" s="73"/>
      <c r="J91" s="73"/>
      <c r="K91" s="2"/>
    </row>
    <row r="92" spans="1:18" x14ac:dyDescent="0.25">
      <c r="A92" s="73"/>
      <c r="B92" s="73"/>
      <c r="C92" s="91"/>
      <c r="D92" s="92"/>
      <c r="E92" s="93"/>
      <c r="F92" s="93"/>
      <c r="G92" s="93"/>
      <c r="H92" s="73"/>
      <c r="I92" s="73"/>
      <c r="J92" s="73"/>
      <c r="K92" s="2"/>
    </row>
    <row r="93" spans="1:18" x14ac:dyDescent="0.25">
      <c r="A93" s="73"/>
      <c r="B93" s="73"/>
      <c r="C93" s="91"/>
      <c r="D93" s="92"/>
      <c r="E93" s="93"/>
      <c r="F93" s="93"/>
      <c r="G93" s="93"/>
      <c r="H93" s="73"/>
      <c r="I93" s="73"/>
      <c r="J93" s="73"/>
      <c r="K93" s="2"/>
    </row>
    <row r="94" spans="1:18" x14ac:dyDescent="0.25">
      <c r="A94" s="73"/>
      <c r="B94" s="73"/>
      <c r="C94" s="91"/>
      <c r="D94" s="92"/>
      <c r="E94" s="93"/>
      <c r="F94" s="93"/>
      <c r="G94" s="93"/>
      <c r="H94" s="73"/>
      <c r="I94" s="73"/>
      <c r="J94" s="73"/>
      <c r="K94" s="2"/>
    </row>
    <row r="95" spans="1:18" x14ac:dyDescent="0.25">
      <c r="A95" s="73"/>
      <c r="B95" s="73"/>
      <c r="C95" s="91"/>
      <c r="D95" s="92"/>
      <c r="E95" s="93"/>
      <c r="F95" s="93"/>
      <c r="G95" s="93"/>
      <c r="H95" s="73"/>
      <c r="I95" s="73"/>
      <c r="J95" s="73"/>
      <c r="K95" s="2"/>
    </row>
    <row r="96" spans="1:18" x14ac:dyDescent="0.25">
      <c r="A96" s="73"/>
      <c r="B96" s="73"/>
      <c r="C96" s="91"/>
      <c r="D96" s="92"/>
      <c r="E96" s="93"/>
      <c r="F96" s="93"/>
      <c r="G96" s="93"/>
      <c r="H96" s="73"/>
      <c r="I96" s="73"/>
      <c r="J96" s="73"/>
      <c r="K96" s="2"/>
    </row>
    <row r="97" spans="1:11" x14ac:dyDescent="0.25">
      <c r="A97" s="73"/>
      <c r="B97" s="73"/>
      <c r="C97" s="91"/>
      <c r="D97" s="92"/>
      <c r="E97" s="93"/>
      <c r="F97" s="93"/>
      <c r="G97" s="93"/>
      <c r="H97" s="73"/>
      <c r="I97" s="73"/>
      <c r="J97" s="73"/>
      <c r="K97" s="2"/>
    </row>
    <row r="98" spans="1:11" x14ac:dyDescent="0.25">
      <c r="A98" s="73"/>
      <c r="B98" s="73"/>
      <c r="C98" s="91"/>
      <c r="D98" s="92"/>
      <c r="E98" s="93"/>
      <c r="F98" s="93"/>
      <c r="G98" s="93"/>
      <c r="H98" s="73"/>
      <c r="I98" s="73"/>
      <c r="J98" s="73"/>
      <c r="K98" s="2"/>
    </row>
    <row r="99" spans="1:11" x14ac:dyDescent="0.25">
      <c r="A99" s="73"/>
      <c r="B99" s="73"/>
      <c r="C99" s="91"/>
      <c r="D99" s="92"/>
      <c r="E99" s="93"/>
      <c r="F99" s="93"/>
      <c r="G99" s="93"/>
      <c r="H99" s="73"/>
      <c r="I99" s="73"/>
      <c r="J99" s="73"/>
      <c r="K99" s="2"/>
    </row>
    <row r="100" spans="1:11" x14ac:dyDescent="0.25">
      <c r="A100" s="73"/>
      <c r="B100" s="73"/>
      <c r="C100" s="91"/>
      <c r="D100" s="92"/>
      <c r="E100" s="93"/>
      <c r="F100" s="93"/>
      <c r="G100" s="93"/>
      <c r="H100" s="73"/>
      <c r="I100" s="73"/>
      <c r="J100" s="73"/>
      <c r="K100" s="2"/>
    </row>
    <row r="101" spans="1:11" x14ac:dyDescent="0.25">
      <c r="A101" s="73"/>
      <c r="B101" s="73"/>
      <c r="C101" s="91"/>
      <c r="D101" s="92"/>
      <c r="E101" s="93"/>
      <c r="F101" s="93"/>
      <c r="G101" s="93"/>
      <c r="H101" s="73"/>
      <c r="I101" s="73"/>
      <c r="J101" s="73"/>
      <c r="K101" s="2"/>
    </row>
    <row r="102" spans="1:11" x14ac:dyDescent="0.25">
      <c r="A102" s="73"/>
      <c r="B102" s="73"/>
      <c r="C102" s="91"/>
      <c r="D102" s="92"/>
      <c r="E102" s="93"/>
      <c r="F102" s="93"/>
      <c r="G102" s="93"/>
      <c r="H102" s="73"/>
      <c r="I102" s="73"/>
      <c r="J102" s="73"/>
      <c r="K102" s="2"/>
    </row>
    <row r="103" spans="1:11" x14ac:dyDescent="0.25">
      <c r="A103" s="73"/>
      <c r="B103" s="73"/>
      <c r="C103" s="91"/>
      <c r="D103" s="92"/>
      <c r="E103" s="93"/>
      <c r="F103" s="93"/>
      <c r="G103" s="93"/>
      <c r="H103" s="73"/>
      <c r="I103" s="73"/>
      <c r="J103" s="73"/>
      <c r="K103" s="2"/>
    </row>
    <row r="104" spans="1:11" x14ac:dyDescent="0.25">
      <c r="A104" s="73"/>
      <c r="B104" s="73"/>
      <c r="C104" s="91"/>
      <c r="D104" s="92"/>
      <c r="E104" s="93"/>
      <c r="F104" s="93"/>
      <c r="G104" s="93"/>
      <c r="H104" s="73"/>
      <c r="I104" s="73"/>
      <c r="J104" s="73"/>
      <c r="K104" s="2"/>
    </row>
    <row r="105" spans="1:11" x14ac:dyDescent="0.25">
      <c r="A105" s="73"/>
      <c r="B105" s="73"/>
      <c r="C105" s="91"/>
      <c r="D105" s="92"/>
      <c r="E105" s="93"/>
      <c r="F105" s="93"/>
      <c r="G105" s="93"/>
      <c r="H105" s="73"/>
      <c r="I105" s="73"/>
      <c r="J105" s="73"/>
      <c r="K105" s="2"/>
    </row>
    <row r="106" spans="1:11" x14ac:dyDescent="0.25">
      <c r="A106" s="73"/>
      <c r="B106" s="73"/>
      <c r="C106" s="91"/>
      <c r="D106" s="92"/>
      <c r="E106" s="93"/>
      <c r="F106" s="93"/>
      <c r="G106" s="93"/>
      <c r="H106" s="73"/>
      <c r="I106" s="73"/>
      <c r="J106" s="73"/>
      <c r="K106" s="2"/>
    </row>
    <row r="107" spans="1:11" x14ac:dyDescent="0.25">
      <c r="A107" s="73"/>
      <c r="B107" s="73"/>
      <c r="C107" s="91"/>
      <c r="D107" s="92"/>
      <c r="E107" s="93"/>
      <c r="F107" s="93"/>
      <c r="G107" s="93"/>
      <c r="H107" s="73"/>
      <c r="I107" s="73"/>
      <c r="J107" s="73"/>
      <c r="K107" s="2"/>
    </row>
    <row r="108" spans="1:11" x14ac:dyDescent="0.25">
      <c r="A108" s="73"/>
      <c r="B108" s="73"/>
      <c r="C108" s="91"/>
      <c r="D108" s="92"/>
      <c r="E108" s="93"/>
      <c r="F108" s="93"/>
      <c r="G108" s="93"/>
      <c r="H108" s="73"/>
      <c r="I108" s="73"/>
      <c r="J108" s="73"/>
      <c r="K108" s="2"/>
    </row>
    <row r="109" spans="1:11" x14ac:dyDescent="0.25">
      <c r="A109" s="73"/>
      <c r="B109" s="73"/>
      <c r="C109" s="91"/>
      <c r="D109" s="92"/>
      <c r="E109" s="93"/>
      <c r="F109" s="93"/>
      <c r="G109" s="93"/>
      <c r="H109" s="73"/>
      <c r="I109" s="73"/>
      <c r="J109" s="73"/>
      <c r="K109" s="2"/>
    </row>
    <row r="110" spans="1:11" x14ac:dyDescent="0.25">
      <c r="A110" s="73"/>
      <c r="B110" s="73"/>
      <c r="C110" s="91"/>
      <c r="D110" s="92"/>
      <c r="E110" s="93"/>
      <c r="F110" s="93"/>
      <c r="G110" s="93"/>
      <c r="H110" s="73"/>
      <c r="I110" s="73"/>
      <c r="J110" s="73"/>
      <c r="K110" s="2"/>
    </row>
    <row r="111" spans="1:11" x14ac:dyDescent="0.25">
      <c r="A111" s="73"/>
      <c r="B111" s="73"/>
      <c r="C111" s="91"/>
      <c r="D111" s="92"/>
      <c r="E111" s="93"/>
      <c r="F111" s="93"/>
      <c r="G111" s="93"/>
      <c r="H111" s="73"/>
      <c r="I111" s="73"/>
      <c r="J111" s="73"/>
      <c r="K111" s="2"/>
    </row>
    <row r="112" spans="1:11" x14ac:dyDescent="0.25">
      <c r="A112" s="73"/>
      <c r="B112" s="73"/>
      <c r="C112" s="91"/>
      <c r="D112" s="92"/>
      <c r="E112" s="93"/>
      <c r="F112" s="93"/>
      <c r="G112" s="93"/>
      <c r="H112" s="73"/>
      <c r="I112" s="73"/>
      <c r="J112" s="73"/>
      <c r="K112" s="2"/>
    </row>
    <row r="113" spans="1:11" x14ac:dyDescent="0.25">
      <c r="A113" s="73"/>
      <c r="B113" s="73"/>
      <c r="C113" s="91"/>
      <c r="D113" s="92"/>
      <c r="E113" s="93"/>
      <c r="F113" s="93"/>
      <c r="G113" s="93"/>
      <c r="H113" s="73"/>
      <c r="I113" s="73"/>
      <c r="J113" s="73"/>
      <c r="K113" s="2"/>
    </row>
    <row r="114" spans="1:11" x14ac:dyDescent="0.25">
      <c r="A114" s="73"/>
      <c r="B114" s="73"/>
      <c r="C114" s="91"/>
      <c r="D114" s="92"/>
      <c r="E114" s="93"/>
      <c r="F114" s="93"/>
      <c r="G114" s="93"/>
      <c r="H114" s="73"/>
      <c r="I114" s="73"/>
      <c r="J114" s="73"/>
      <c r="K114" s="2"/>
    </row>
    <row r="115" spans="1:11" x14ac:dyDescent="0.25">
      <c r="A115" s="73"/>
      <c r="B115" s="73"/>
      <c r="C115" s="91"/>
      <c r="D115" s="92"/>
      <c r="E115" s="93"/>
      <c r="F115" s="93"/>
      <c r="G115" s="93"/>
      <c r="H115" s="73"/>
      <c r="I115" s="73"/>
      <c r="J115" s="73"/>
      <c r="K115" s="2"/>
    </row>
    <row r="116" spans="1:11" x14ac:dyDescent="0.25">
      <c r="A116" s="73"/>
      <c r="B116" s="73"/>
      <c r="C116" s="91"/>
      <c r="D116" s="92"/>
      <c r="E116" s="93"/>
      <c r="F116" s="93"/>
      <c r="G116" s="93"/>
      <c r="H116" s="73"/>
      <c r="I116" s="73"/>
      <c r="J116" s="73"/>
      <c r="K116" s="2"/>
    </row>
    <row r="117" spans="1:11" x14ac:dyDescent="0.25">
      <c r="A117" s="73"/>
      <c r="B117" s="73"/>
      <c r="C117" s="91"/>
      <c r="D117" s="92"/>
      <c r="E117" s="93"/>
      <c r="F117" s="93"/>
      <c r="G117" s="93"/>
      <c r="H117" s="73"/>
      <c r="I117" s="73"/>
      <c r="J117" s="73"/>
      <c r="K117" s="2"/>
    </row>
  </sheetData>
  <sheetProtection algorithmName="SHA-512" hashValue="g0qJ22QUgu/j0rWamFD1O40/SuSh6gWjneWhIW8vso6PGGoBpXOk4LNFXqUtqOQKl6sqdfoRcGjz8M7SDm9Jfg==" saltValue="zGPkCejqRqbUJq0LTOCmog==" spinCount="100000" sheet="1" objects="1" scenarios="1"/>
  <mergeCells count="6">
    <mergeCell ref="B7:F7"/>
    <mergeCell ref="A1:F1"/>
    <mergeCell ref="A2:F2"/>
    <mergeCell ref="A3:F3"/>
    <mergeCell ref="A4:F4"/>
    <mergeCell ref="A5:F5"/>
  </mergeCells>
  <printOptions horizontalCentered="1"/>
  <pageMargins left="0.25" right="0.16" top="0.12" bottom="0.17" header="3.937007874015748E-2" footer="0"/>
  <pageSetup orientation="portrait" horizontalDpi="4294967295" verticalDpi="4294967295" r:id="rId1"/>
  <headerFooter alignWithMargins="0">
    <oddFooter>&amp;C&amp;6Página &amp;P de &amp;N&amp;R&amp;6&amp;D
&amp;T</oddFooter>
  </headerFooter>
  <rowBreaks count="1" manualBreakCount="1">
    <brk id="4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4</vt:lpstr>
      <vt:lpstr>'LOTE 4'!Área_de_impresión</vt:lpstr>
      <vt:lpstr>'LOTE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Aysha Annette Piña Zarzuela</cp:lastModifiedBy>
  <cp:lastPrinted>2020-11-17T15:26:08Z</cp:lastPrinted>
  <dcterms:created xsi:type="dcterms:W3CDTF">2018-05-23T14:28:08Z</dcterms:created>
  <dcterms:modified xsi:type="dcterms:W3CDTF">2020-11-23T13:11:46Z</dcterms:modified>
</cp:coreProperties>
</file>