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11\"/>
    </mc:Choice>
  </mc:AlternateContent>
  <bookViews>
    <workbookView xWindow="0" yWindow="0" windowWidth="28800" windowHeight="12330" tabRatio="733"/>
  </bookViews>
  <sheets>
    <sheet name="LOTE 11 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'[3]CUB-10181-3(Rescision)'!#REF!</definedName>
    <definedName name="\c">#N/A</definedName>
    <definedName name="\d">#N/A</definedName>
    <definedName name="\f" localSheetId="0">[2]PRESUPUESTO!#REF!</definedName>
    <definedName name="\f">'[3]CUB-10181-3(Rescision)'!#REF!</definedName>
    <definedName name="\i" localSheetId="0">[2]PRESUPUESTO!#REF!</definedName>
    <definedName name="\i">'[3]CUB-10181-3(Rescision)'!#REF!</definedName>
    <definedName name="\m" localSheetId="0">[2]PRESUPUESTO!#REF!</definedName>
    <definedName name="\m">'[3]CUB-10181-3(Rescision)'!#REF!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[4]Mezcla!$F$37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[5]Analisis!$D$63</definedName>
    <definedName name="___pu5">[6]Sheet5!$E:$E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[8]analisis!$G$2477</definedName>
    <definedName name="_pl316">[8]analisis!$G$2513</definedName>
    <definedName name="_pl38">[8]analisis!$G$2486</definedName>
    <definedName name="_pu5">[9]Sheet5!$E:$E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[10]Precio!$F$11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[11]PVC!#REF!</definedName>
    <definedName name="a">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[12]M.O.!#REF!</definedName>
    <definedName name="AA">[12]M.O.!#REF!</definedName>
    <definedName name="aa_3">"$#REF!.$B$109"</definedName>
    <definedName name="AAG">[10]Precio!$F$20</definedName>
    <definedName name="AC">[4]insumo!$D$4</definedName>
    <definedName name="AC38G40">'[13]LISTADO INSUMOS DEL 2000'!$I$29</definedName>
    <definedName name="acero" localSheetId="0">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[15]INS!#REF!</definedName>
    <definedName name="ACUEDUCTO">[15]INS!#REF!</definedName>
    <definedName name="ACUEDUCTO_8" localSheetId="0">#REF!</definedName>
    <definedName name="ACUEDUCTO_8">#REF!</definedName>
    <definedName name="ADA" localSheetId="0">'[16]CUB-10181-3(Rescision)'!#REF!</definedName>
    <definedName name="ADA">'[16]CUB-10181-3(Rescision)'!#REF!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[10]Precio!$F$21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[10]Precio!$F$15</definedName>
    <definedName name="Alambre_3">#N/A</definedName>
    <definedName name="Alambre_No._18">[14]Insumos!$B$20:$D$20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[17]M.O.!$C$12</definedName>
    <definedName name="ALBANIL2">[18]M.O.!$C$12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 localSheetId="0">[19]presupuesto!#REF!</definedName>
    <definedName name="altura">[19]presupuesto!#REF!</definedName>
    <definedName name="ana">[2]PRESUPUESTO!$C$4</definedName>
    <definedName name="ana_6" localSheetId="0">#REF!</definedName>
    <definedName name="ana_6">#REF!</definedName>
    <definedName name="analiis" localSheetId="0">[17]M.O.!#REF!</definedName>
    <definedName name="analiis">[17]M.O.!#REF!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[19]presupuesto!#REF!</definedName>
    <definedName name="area">[19]presupuesto!#REF!</definedName>
    <definedName name="_xlnm.Extract" localSheetId="0">#REF!</definedName>
    <definedName name="_xlnm.Extract">#REF!</definedName>
    <definedName name="_xlnm.Print_Area" localSheetId="0">'LOTE 11 '!$A$1:$F$82</definedName>
    <definedName name="_xlnm.Print_Area">#REF!</definedName>
    <definedName name="Arena_Gruesa_Lavada">[14]Insumos!$B$16:$D$16</definedName>
    <definedName name="ARENA_LAV_CLASIF">'[20]MATERIALES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[21]M.O.!#REF!</definedName>
    <definedName name="as">[22]M.O.!#REF!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[15]INS!#REF!</definedName>
    <definedName name="AYCARP">[23]INS!#REF!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[24]ADDENDA!#REF!</definedName>
    <definedName name="b">[24]ADDENDA!#REF!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[8]analisis!$G$2860</definedName>
    <definedName name="bas3e" localSheetId="0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[4]insumo!$D$9</definedName>
    <definedName name="BLOCK0.20M">[4]insumo!$D$10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[14]Insumos!$B$22:$D$22</definedName>
    <definedName name="Bloques_de_8">[14]Insumos!$B$23:$D$23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[17]M.O.!$C$9</definedName>
    <definedName name="BRIGADATOPOGRAFICA">[18]M.O.!$C$9</definedName>
    <definedName name="BRIGADATOPOGRAFICA_6" localSheetId="0">#REF!</definedName>
    <definedName name="BRIGADATOPOGRAFICA_6">#REF!</definedName>
    <definedName name="BVNBVNBV" localSheetId="0">[29]M.O.!#REF!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[30]precios!#REF!</definedName>
    <definedName name="caballeteasbecto">[30]precios!#REF!</definedName>
    <definedName name="caballeteasbecto_8" localSheetId="0">#REF!</definedName>
    <definedName name="caballeteasbecto_8">#REF!</definedName>
    <definedName name="caballeteasbeto" localSheetId="0">[30]precios!#REF!</definedName>
    <definedName name="caballeteasbeto">[30]precios!#REF!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[6]Sheet5!$C:$C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'[31]Cargas Sociales'!$G$23</definedName>
    <definedName name="CARACOL" localSheetId="0">[17]M.O.!#REF!</definedName>
    <definedName name="CARACOL">[17]M.O.!#REF!</definedName>
    <definedName name="CARANTEPECHO" localSheetId="0">[17]M.O.!#REF!</definedName>
    <definedName name="CARANTEPECHO">[18]M.O.!#REF!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[17]M.O.!#REF!</definedName>
    <definedName name="CARCOL30">[18]M.O.!#REF!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[17]M.O.!#REF!</definedName>
    <definedName name="CARCOL50">[18]M.O.!#REF!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[17]M.O.!#REF!</definedName>
    <definedName name="CARCOL51">[17]M.O.!#REF!</definedName>
    <definedName name="CARCOLAMARRE" localSheetId="0">[17]M.O.!#REF!</definedName>
    <definedName name="CARCOLAMARRE">[18]M.O.!#REF!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[17]M.O.!#REF!</definedName>
    <definedName name="CARLOSAPLA">[18]M.O.!#REF!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[17]M.O.!#REF!</definedName>
    <definedName name="CARLOSAVARIASAGUAS">[18]M.O.!#REF!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[17]M.O.!#REF!</definedName>
    <definedName name="CARMURO">[18]M.O.!#REF!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[15]INS!#REF!</definedName>
    <definedName name="CARP1">[23]INS!#REF!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[15]INS!#REF!</definedName>
    <definedName name="CARP2">[23]INS!#REF!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[17]M.O.!#REF!</definedName>
    <definedName name="CARPDINTEL">[18]M.O.!#REF!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[17]M.O.!#REF!</definedName>
    <definedName name="CARPVIGA2040">[18]M.O.!#REF!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[17]M.O.!#REF!</definedName>
    <definedName name="CARPVIGA3050">[18]M.O.!#REF!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[17]M.O.!#REF!</definedName>
    <definedName name="CARPVIGA3060">[18]M.O.!#REF!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[17]M.O.!#REF!</definedName>
    <definedName name="CARPVIGA4080">[18]M.O.!#REF!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[17]M.O.!#REF!</definedName>
    <definedName name="CARRAMPA">[18]M.O.!#REF!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[17]M.O.!#REF!</definedName>
    <definedName name="CASABE">[17]M.O.!#REF!</definedName>
    <definedName name="CASABE_8" localSheetId="0">#REF!</definedName>
    <definedName name="CASABE_8">#REF!</definedName>
    <definedName name="CASBESTO" localSheetId="0">[17]M.O.!#REF!</definedName>
    <definedName name="CASBESTO">[18]M.O.!#REF!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[32]EQUIPOS!$I$15</definedName>
    <definedName name="Cat950B">[32]EQUIPOS!$I$14</definedName>
    <definedName name="CBLOCK10" localSheetId="0">[15]INS!#REF!</definedName>
    <definedName name="CBLOCK10">[23]INS!#REF!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'[33]LISTADO INSUMOS DEL 2000'!$I$29</definedName>
    <definedName name="cem">[10]Precio!$F$9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[4]insumo!$D$13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HAZO">[25]INSU!$B$104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[4]insumo!$D$19</definedName>
    <definedName name="CLAVOZINC">[34]INS!$D$767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[35]INSU!$D$284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[35]INSU!$D$298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'[36]Costos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[15]INS!#REF!</definedName>
    <definedName name="COPIA">[15]INS!#REF!</definedName>
    <definedName name="COPIA_8" localSheetId="0">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[24]ADDENDA!#REF!</definedName>
    <definedName name="cuadro">[24]ADDENDA!#REF!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[17]M.O.!#REF!</definedName>
    <definedName name="CZINC">[18]M.O.!#REF!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[32]EQUIPOS!$I$9</definedName>
    <definedName name="D8K">[32]EQUIPOS!$I$8</definedName>
    <definedName name="deducciones_3">"$#REF!.$M$62"</definedName>
    <definedName name="derop" localSheetId="0">[21]M.O.!#REF!</definedName>
    <definedName name="derop">[22]M.O.!#REF!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[37]INS!#REF!</definedName>
    <definedName name="donatelo">[38]INS!#REF!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[24]ADDENDA!#REF!</definedName>
    <definedName name="expl">[24]ADDENDA!#REF!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'[39]ANALISIS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#N/A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[15]INS!$D$561</definedName>
    <definedName name="GASOLINA">[23]INS!$D$561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'[31]Analisis Unit. '!$F$49</definedName>
    <definedName name="GRADER12G">[32]EQUIPOS!$I$11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[12]M.O.!#REF!</definedName>
    <definedName name="H">[12]M.O.!#REF!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[4]insumo!$D$36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'[34]HORM. Y MORTEROS.'!$H$212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[17]M.O.!#REF!</definedName>
    <definedName name="ilma">[17]M.O.!#REF!</definedName>
    <definedName name="impresion_2" localSheetId="0">[41]Directos!#REF!</definedName>
    <definedName name="impresion_2">[41]Directos!#REF!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 localSheetId="0">[21]M.O.!$C$10</definedName>
    <definedName name="ingeniera">[22]M.O.!$C$10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'[16]CUB-10181-3(Rescision)'!#REF!</definedName>
    <definedName name="J">'[16]CUB-10181-3(Rescision)'!#REF!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[35]INSU!$D$231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[35]INSU!$D$234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[17]M.O.!#REF!</definedName>
    <definedName name="k">[17]M.O.!#REF!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[14]Insumos!$B$136:$D$136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 localSheetId="0">[17]M.O.!$C$10</definedName>
    <definedName name="MA">[18]M.O.!$C$10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[15]INS!#REF!</definedName>
    <definedName name="MAESTROCARP">[23]INS!#REF!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[4]Mezcla!$F$10</definedName>
    <definedName name="MEZCLA14">[4]Mezcla!$F$17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[15]INS!#REF!</definedName>
    <definedName name="MOPISOCERAMICA">[23]INS!#REF!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[42]Insumos!#REF!</definedName>
    <definedName name="NADA">[42]Insumos!#REF!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[42]Insumos!#REF!</definedName>
    <definedName name="NINGUNA">[42]Insumos!#REF!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[32]OBRAMANO!$F$72</definedName>
    <definedName name="operadorretro">[32]OBRAMANO!$F$77</definedName>
    <definedName name="operadorrodillo">[32]OBRAMANO!$F$75</definedName>
    <definedName name="operadortractor">[32]OBRAMANO!$F$76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[43]peso!#REF!</definedName>
    <definedName name="p">[43]peso!#REF!</definedName>
    <definedName name="P.U.Amercoat_385ASA_2">#N/A</definedName>
    <definedName name="P.U.Amercoat_385ASA_3">#N/A</definedName>
    <definedName name="P.U.Dimecote9">[44]Insumos!$E$13</definedName>
    <definedName name="P.U.Dimecote9_2">#N/A</definedName>
    <definedName name="P.U.Dimecote9_3">#N/A</definedName>
    <definedName name="P.U.Thinner1000">[44]Insumos!$E$12</definedName>
    <definedName name="P.U.Thinner1000_2">#N/A</definedName>
    <definedName name="P.U.Thinner1000_3">#N/A</definedName>
    <definedName name="P.U.Urethane_Acrilico">[44]Insumos!$E$17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[25]MO!$B$11</definedName>
    <definedName name="PEONCARP" localSheetId="0">[15]INS!#REF!</definedName>
    <definedName name="PEONCARP">[23]INS!#REF!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[25]INSU!$B$90</definedName>
    <definedName name="PLIGADORA2" localSheetId="0">[15]INS!$D$563</definedName>
    <definedName name="PLIGADORA2">[23]INS!$D$563</definedName>
    <definedName name="PLIGADORA2_6" localSheetId="0">#REF!</definedName>
    <definedName name="PLIGADORA2_6">#REF!</definedName>
    <definedName name="PLOMERO" localSheetId="0">[15]INS!#REF!</definedName>
    <definedName name="PLOMERO">[23]INS!#REF!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[15]INS!#REF!</definedName>
    <definedName name="PLOMEROAYUDANTE">[23]INS!#REF!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[15]INS!#REF!</definedName>
    <definedName name="PLOMEROOFICIAL">[23]INS!#REF!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[30]precios!#REF!</definedName>
    <definedName name="pmadera2162">[30]precios!#REF!</definedName>
    <definedName name="pmadera2162_8" localSheetId="0">#REF!</definedName>
    <definedName name="pmadera2162_8">#REF!</definedName>
    <definedName name="po">[45]PRESUPUESTO!$O$9:$O$236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[46]Precios!$A$4:$F$1576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'[14]Análisis de Precios'!$F$201</definedName>
    <definedName name="PWINCHE2000K" localSheetId="0">[15]INS!$D$568</definedName>
    <definedName name="PWINCHE2000K">[23]INS!$D$568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[47]INS!#REF!</definedName>
    <definedName name="QQ">[47]INS!#REF!</definedName>
    <definedName name="QQQ" localSheetId="0">[12]M.O.!#REF!</definedName>
    <definedName name="QQQ">[12]M.O.!#REF!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[45]PRESUPUESTO!$M$10:$AH$731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 localSheetId="0">[48]COF!$G$733</definedName>
    <definedName name="REFERENCIA">[49]COF!$G$733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#N/A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[17]M.O.!$C$12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[50]presupuesto!#REF!</definedName>
    <definedName name="SUB">[50]presupuesto!#REF!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11 '!$1:$7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'[51]Ins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[8]analisis!$G$2313</definedName>
    <definedName name="tub8x516">[8]analisis!$G$2322</definedName>
    <definedName name="TUBO_ACERO_16" localSheetId="0">[35]INSU!$D$242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[35]INSU!$D$244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'[36]Costos Mano de Obra'!$O$42</definedName>
    <definedName name="VACC">[10]Precio!$F$31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[8]analisis!$G$1637</definedName>
    <definedName name="W16X26">[8]analisis!$G$1814</definedName>
    <definedName name="W18X40">[8]analisis!$G$1872</definedName>
    <definedName name="W27X84">[8]analisis!$G$1977</definedName>
    <definedName name="w6x9">[8]analisis!$G$1453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[47]INS!$D$561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'[6]caseta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fileRecoveryPr repairLoad="1"/>
</workbook>
</file>

<file path=xl/calcChain.xml><?xml version="1.0" encoding="utf-8"?>
<calcChain xmlns="http://schemas.openxmlformats.org/spreadsheetml/2006/main">
  <c r="F58" i="15" l="1"/>
  <c r="F57" i="15"/>
  <c r="F55" i="15"/>
  <c r="F52" i="15"/>
  <c r="F51" i="15"/>
  <c r="F50" i="15"/>
  <c r="F49" i="15"/>
  <c r="F48" i="15"/>
  <c r="F47" i="15"/>
  <c r="F46" i="15"/>
  <c r="F45" i="15"/>
  <c r="F44" i="15"/>
  <c r="F43" i="15"/>
  <c r="F42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A26" i="15"/>
  <c r="A27" i="15" s="1"/>
  <c r="A28" i="15" s="1"/>
  <c r="A29" i="15" s="1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60" i="15" l="1"/>
  <c r="F54" i="15"/>
  <c r="F62" i="15" l="1"/>
  <c r="F63" i="15" s="1"/>
  <c r="F66" i="15" s="1"/>
  <c r="F72" i="15" s="1"/>
  <c r="F75" i="15" l="1"/>
  <c r="F70" i="15"/>
  <c r="F76" i="15"/>
  <c r="F67" i="15"/>
  <c r="F71" i="15"/>
  <c r="F68" i="15"/>
  <c r="F69" i="15"/>
  <c r="F73" i="15"/>
  <c r="F74" i="15"/>
  <c r="F77" i="15"/>
  <c r="F78" i="15" l="1"/>
  <c r="F80" i="15" s="1"/>
</calcChain>
</file>

<file path=xl/sharedStrings.xml><?xml version="1.0" encoding="utf-8"?>
<sst xmlns="http://schemas.openxmlformats.org/spreadsheetml/2006/main" count="92" uniqueCount="70">
  <si>
    <t>P.U. (RD$)</t>
  </si>
  <si>
    <t>U</t>
  </si>
  <si>
    <t>M3</t>
  </si>
  <si>
    <t>M2</t>
  </si>
  <si>
    <t>VARIOS</t>
  </si>
  <si>
    <t>SUB-TOTAL GENERAL</t>
  </si>
  <si>
    <t>GASTOS INDIRECTOS</t>
  </si>
  <si>
    <t>HONORARIOS PROFESIONALES</t>
  </si>
  <si>
    <t>GASTOS ADMINISTRATIVOS</t>
  </si>
  <si>
    <t>LEY 6-86</t>
  </si>
  <si>
    <t>IMPREVISTOS</t>
  </si>
  <si>
    <t>A</t>
  </si>
  <si>
    <t>B</t>
  </si>
  <si>
    <t>Partida</t>
  </si>
  <si>
    <t>Descripción</t>
  </si>
  <si>
    <t>Cant.</t>
  </si>
  <si>
    <t>Valor (RD$)</t>
  </si>
  <si>
    <t xml:space="preserve">REPLANTEO </t>
  </si>
  <si>
    <t>M</t>
  </si>
  <si>
    <t>BOTE DE MATERIAL CON CAMION, INCLUYE CARGIO Y ESPARCIMIENTO EN BOTADERO (DIST.=5.0 KM)</t>
  </si>
  <si>
    <t>SUMINISTRO DE TUBERIAS</t>
  </si>
  <si>
    <t>COLOCACION DE TUBERIAS</t>
  </si>
  <si>
    <t>SUMINISTRO  Y COLOCACION DE VALVULAS</t>
  </si>
  <si>
    <t>CAJA TELESCOPICA PARA VALVULA</t>
  </si>
  <si>
    <t>PRUEBA HIDROSTATICA</t>
  </si>
  <si>
    <t>SEÑALIZACION,  MANEJO DE TRANSITO Y SEGURIDAD VIAL (INCL OBREROS,MECHONES, CONOS,CINTA, AVISO DE PELIGRO, LETREROS)</t>
  </si>
  <si>
    <t>LIMPIEZA  CONTINUA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</si>
  <si>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</si>
  <si>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</si>
  <si>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</si>
  <si>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</si>
  <si>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</si>
  <si>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</si>
  <si>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TRANSPORTE DE ASFALTO CALIENTE ( 50.00 KM)</t>
  </si>
  <si>
    <t>M3/KM</t>
  </si>
  <si>
    <t>CAMPAMENTO (INCLUYE ALQUILER DE CASA  O SOLAR CON CASETA DE MATERIALES CON (IU) BAÑO MOVIL)</t>
  </si>
  <si>
    <t>SEGUROS, PÓLIZAS Y FIANZAS</t>
  </si>
  <si>
    <t>TRANSPORTE</t>
  </si>
  <si>
    <t>DISEÑO Y SUPERVISIÓN DE INAPA</t>
  </si>
  <si>
    <t>ITBIS (LEY 07-2007)</t>
  </si>
  <si>
    <t>CODIA (SEGUN MEMO No. 0972/2018 DJ)</t>
  </si>
  <si>
    <t>MANTENIMIENTO Y OPERACION SISTEMAS INAPA</t>
  </si>
  <si>
    <t>MEDIDAS DE COMPENSACION AMBIENTAL</t>
  </si>
  <si>
    <t xml:space="preserve">ESTUDIOS(SOCIALES, AMBIENTALES, GEOTECNICOS, TOPOGRAFICOS, DE CALIDAD) </t>
  </si>
  <si>
    <t>TOTAL DE COSTOS INDIRECTOS</t>
  </si>
  <si>
    <t>TOTAL A CONTRATAR  (RD$)</t>
  </si>
  <si>
    <t xml:space="preserve">Obra: </t>
  </si>
  <si>
    <t>Unidad</t>
  </si>
  <si>
    <t>RELLENO  COMPACTADO C/COMPACTADOR MECANICO EN CAPAS DE 0.20M</t>
  </si>
  <si>
    <t>SUB-TOTAL FASE B</t>
  </si>
  <si>
    <t>Zona : IV</t>
  </si>
  <si>
    <t>VALVULA DE  DESAGUE Ø4" H.F. PLATILLADA (INC.  2 JUNTAS DE GOMA, 2 NIPLE PLATILLADOS, 2 JUNTAS MECANICAS TIPO DRESSER Y 2 PARES DE TORNILLOS)</t>
  </si>
  <si>
    <t>MES</t>
  </si>
  <si>
    <t xml:space="preserve">Provincias: SANTO DOMINGO - MONTE PLATA </t>
  </si>
  <si>
    <t>LINEA CONDUCCION DE LOS BOTADOS (DESDE EST. 0+325 HASTA  EST. 1+340.80)</t>
  </si>
  <si>
    <t>MOVIMIENTO DE TIERRA</t>
  </si>
  <si>
    <t>EXCAVACION MATERIAL COMPACTO C/EQUIPO</t>
  </si>
  <si>
    <t>ASIENTO DE ARENA</t>
  </si>
  <si>
    <t xml:space="preserve">Ø12" PVC (SDR-26) C/JUNTA DE GOMA  + 4 %  PERD. P/CAMPANA </t>
  </si>
  <si>
    <t xml:space="preserve">JUNTA MECANICA TIPO DRESSER  12 HF </t>
  </si>
  <si>
    <t>ANCLAJE H.A  P/PIEZAS  ESPECIALES (SEGUN DISEÑO)</t>
  </si>
  <si>
    <t>VALVULA DE AIRE COMBINADA Ø2" H.F. 150 PSI, PLATILLADA (INC.  2 JUNTAS DE GOMA, 2 NIPLE PLATILLADOS, 2 JUNTAS MECANICAS TIPO DRESSER Y 2 PARES DE TORNILLOS)</t>
  </si>
  <si>
    <t>REGISTRO PARA VALVULA  EN TUBO DE Ø36" H.A. (INC. BASE Y TAPA DE H.S.)</t>
  </si>
  <si>
    <t xml:space="preserve">Ø12"  PVC  </t>
  </si>
  <si>
    <t>ASFALTO</t>
  </si>
  <si>
    <t>SUBTOTAL FASE A</t>
  </si>
  <si>
    <t>SUMINISTRO  Y COLOCACION DE PIEZAS ESPECIALES DE PRESION CON PROTECCION ANTICORROSIVA</t>
  </si>
  <si>
    <t>CODO 12"X 45  ACERO (SCH-30)</t>
  </si>
  <si>
    <t xml:space="preserve">CODO 12"X 20  ACERO (SCH-30) </t>
  </si>
  <si>
    <t xml:space="preserve"> LINEA DE CONDUCCION DESDE EST. 0+325 HASTA EST. 1+340.80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</si>
</sst>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0.0%"/>
    <numFmt numFmtId="173" formatCode="#,##0.0_);\(#,##0.0\)"/>
    <numFmt numFmtId="174" formatCode="0.00_)"/>
    <numFmt numFmtId="175" formatCode="0.0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2"/>
      <name val="Arial"/>
      <family val="2"/>
    </font>
    <font>
      <sz val="10"/>
      <color rgb="FF0070C0"/>
      <name val="Tahoma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7">
    <xf numFmtId="0" fontId="0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39" fontId="11" fillId="0" borderId="0"/>
    <xf numFmtId="9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5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174" fontId="16" fillId="0" borderId="0"/>
    <xf numFmtId="0" fontId="7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9" fontId="11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14" fillId="0" borderId="0" xfId="46" applyFont="1" applyFill="1" applyBorder="1"/>
    <xf numFmtId="0" fontId="14" fillId="2" borderId="0" xfId="46" applyFont="1" applyFill="1" applyBorder="1"/>
    <xf numFmtId="0" fontId="14" fillId="0" borderId="2" xfId="46" applyFont="1" applyFill="1" applyBorder="1" applyAlignment="1">
      <alignment vertical="top" wrapText="1"/>
    </xf>
    <xf numFmtId="0" fontId="14" fillId="0" borderId="1" xfId="46" applyFont="1" applyFill="1" applyBorder="1" applyAlignment="1">
      <alignment vertical="top" wrapText="1"/>
    </xf>
    <xf numFmtId="0" fontId="14" fillId="0" borderId="1" xfId="46" applyFont="1" applyFill="1" applyBorder="1" applyAlignment="1">
      <alignment horizontal="center" vertical="top" wrapText="1"/>
    </xf>
    <xf numFmtId="4" fontId="14" fillId="0" borderId="1" xfId="46" applyNumberFormat="1" applyFont="1" applyFill="1" applyBorder="1" applyAlignment="1">
      <alignment horizontal="right" vertical="top" wrapText="1"/>
    </xf>
    <xf numFmtId="4" fontId="7" fillId="0" borderId="0" xfId="53" applyNumberFormat="1" applyFont="1" applyFill="1" applyAlignment="1">
      <alignment horizontal="center" wrapText="1"/>
    </xf>
    <xf numFmtId="168" fontId="14" fillId="0" borderId="1" xfId="47" applyFont="1" applyFill="1" applyBorder="1" applyAlignment="1">
      <alignment vertical="top" wrapText="1"/>
    </xf>
    <xf numFmtId="0" fontId="8" fillId="0" borderId="1" xfId="46" applyFont="1" applyFill="1" applyBorder="1" applyAlignment="1" applyProtection="1">
      <alignment horizontal="center" vertical="center" wrapText="1"/>
    </xf>
    <xf numFmtId="168" fontId="8" fillId="0" borderId="1" xfId="47" applyFont="1" applyFill="1" applyBorder="1" applyAlignment="1" applyProtection="1">
      <alignment horizontal="center" vertical="center" wrapText="1"/>
    </xf>
    <xf numFmtId="49" fontId="8" fillId="2" borderId="1" xfId="24" applyNumberFormat="1" applyFont="1" applyFill="1" applyBorder="1" applyAlignment="1" applyProtection="1">
      <alignment vertical="top" wrapText="1"/>
    </xf>
    <xf numFmtId="0" fontId="8" fillId="2" borderId="1" xfId="33" applyFont="1" applyFill="1" applyBorder="1" applyAlignment="1" applyProtection="1">
      <alignment horizontal="left" vertical="top" wrapText="1"/>
    </xf>
    <xf numFmtId="175" fontId="7" fillId="3" borderId="1" xfId="51" applyNumberFormat="1" applyFont="1" applyFill="1" applyBorder="1" applyAlignment="1" applyProtection="1">
      <alignment horizontal="right" vertical="top"/>
    </xf>
    <xf numFmtId="0" fontId="8" fillId="3" borderId="1" xfId="52" applyFont="1" applyFill="1" applyBorder="1" applyAlignment="1" applyProtection="1">
      <alignment horizontal="center"/>
    </xf>
    <xf numFmtId="175" fontId="7" fillId="2" borderId="1" xfId="51" applyNumberFormat="1" applyFont="1" applyFill="1" applyBorder="1" applyAlignment="1" applyProtection="1">
      <alignment horizontal="right" vertical="top"/>
    </xf>
    <xf numFmtId="0" fontId="8" fillId="2" borderId="1" xfId="52" applyFont="1" applyFill="1" applyBorder="1" applyAlignment="1" applyProtection="1">
      <alignment horizontal="center"/>
    </xf>
    <xf numFmtId="175" fontId="7" fillId="3" borderId="3" xfId="51" applyNumberFormat="1" applyFont="1" applyFill="1" applyBorder="1" applyAlignment="1" applyProtection="1">
      <alignment horizontal="right" vertical="top"/>
    </xf>
    <xf numFmtId="0" fontId="8" fillId="3" borderId="3" xfId="52" applyFont="1" applyFill="1" applyBorder="1" applyAlignment="1" applyProtection="1">
      <alignment horizontal="center"/>
    </xf>
    <xf numFmtId="175" fontId="7" fillId="2" borderId="6" xfId="51" applyNumberFormat="1" applyFont="1" applyFill="1" applyBorder="1" applyAlignment="1" applyProtection="1">
      <alignment horizontal="right" vertical="top"/>
    </xf>
    <xf numFmtId="10" fontId="7" fillId="2" borderId="1" xfId="54" applyNumberFormat="1" applyFont="1" applyFill="1" applyBorder="1" applyAlignment="1" applyProtection="1">
      <alignment horizontal="right"/>
    </xf>
    <xf numFmtId="0" fontId="7" fillId="2" borderId="1" xfId="55" applyFont="1" applyFill="1" applyBorder="1" applyAlignment="1" applyProtection="1">
      <alignment horizontal="right" vertical="top" wrapText="1"/>
    </xf>
    <xf numFmtId="0" fontId="7" fillId="2" borderId="1" xfId="55" applyFont="1" applyFill="1" applyBorder="1" applyAlignment="1" applyProtection="1">
      <alignment horizontal="left" vertical="top" wrapText="1"/>
    </xf>
    <xf numFmtId="10" fontId="7" fillId="2" borderId="6" xfId="54" applyNumberFormat="1" applyFont="1" applyFill="1" applyBorder="1" applyAlignment="1" applyProtection="1">
      <alignment horizontal="right"/>
    </xf>
    <xf numFmtId="0" fontId="7" fillId="2" borderId="0" xfId="55" applyFont="1" applyFill="1" applyBorder="1" applyAlignment="1" applyProtection="1">
      <alignment horizontal="left" vertical="top" wrapText="1"/>
    </xf>
    <xf numFmtId="0" fontId="14" fillId="0" borderId="1" xfId="46" applyFont="1" applyFill="1" applyBorder="1" applyAlignment="1" applyProtection="1">
      <alignment vertical="top" wrapText="1"/>
    </xf>
    <xf numFmtId="39" fontId="7" fillId="2" borderId="1" xfId="56" applyFont="1" applyFill="1" applyBorder="1" applyAlignment="1" applyProtection="1">
      <alignment horizontal="right" vertical="top" wrapText="1"/>
    </xf>
    <xf numFmtId="0" fontId="14" fillId="0" borderId="1" xfId="46" applyFont="1" applyFill="1" applyBorder="1" applyAlignment="1" applyProtection="1">
      <alignment horizontal="center" vertical="top" wrapText="1"/>
    </xf>
    <xf numFmtId="10" fontId="7" fillId="2" borderId="6" xfId="54" applyNumberFormat="1" applyFont="1" applyFill="1" applyBorder="1" applyAlignment="1" applyProtection="1">
      <alignment horizontal="right" vertical="center"/>
    </xf>
    <xf numFmtId="4" fontId="8" fillId="3" borderId="1" xfId="53" applyNumberFormat="1" applyFont="1" applyFill="1" applyBorder="1" applyAlignment="1" applyProtection="1">
      <alignment horizontal="right" wrapText="1"/>
      <protection locked="0"/>
    </xf>
    <xf numFmtId="4" fontId="8" fillId="2" borderId="1" xfId="53" applyNumberFormat="1" applyFont="1" applyFill="1" applyBorder="1" applyAlignment="1" applyProtection="1">
      <alignment horizontal="right" wrapText="1"/>
      <protection locked="0"/>
    </xf>
    <xf numFmtId="4" fontId="8" fillId="3" borderId="3" xfId="53" applyNumberFormat="1" applyFont="1" applyFill="1" applyBorder="1" applyAlignment="1" applyProtection="1">
      <alignment horizontal="right" wrapText="1"/>
      <protection locked="0"/>
    </xf>
    <xf numFmtId="0" fontId="8" fillId="0" borderId="1" xfId="46" applyFont="1" applyFill="1" applyBorder="1" applyAlignment="1" applyProtection="1">
      <alignment horizontal="left" vertical="center" wrapText="1"/>
    </xf>
    <xf numFmtId="0" fontId="7" fillId="2" borderId="1" xfId="49" applyFont="1" applyFill="1" applyBorder="1" applyAlignment="1" applyProtection="1">
      <alignment horizontal="left" vertical="center" wrapText="1"/>
    </xf>
    <xf numFmtId="39" fontId="7" fillId="2" borderId="1" xfId="64" applyNumberFormat="1" applyFont="1" applyFill="1" applyBorder="1" applyProtection="1">
      <protection locked="0"/>
    </xf>
    <xf numFmtId="0" fontId="14" fillId="0" borderId="0" xfId="64" applyFont="1" applyBorder="1"/>
    <xf numFmtId="0" fontId="14" fillId="0" borderId="0" xfId="64" applyFont="1"/>
    <xf numFmtId="0" fontId="17" fillId="0" borderId="0" xfId="64" applyFont="1" applyBorder="1"/>
    <xf numFmtId="0" fontId="17" fillId="0" borderId="0" xfId="64" applyFont="1"/>
    <xf numFmtId="39" fontId="7" fillId="2" borderId="1" xfId="64" applyNumberFormat="1" applyFont="1" applyFill="1" applyBorder="1" applyAlignment="1" applyProtection="1">
      <alignment vertical="center"/>
      <protection locked="0"/>
    </xf>
    <xf numFmtId="0" fontId="8" fillId="0" borderId="0" xfId="64" applyFont="1" applyFill="1" applyAlignment="1">
      <alignment vertical="top" wrapText="1"/>
    </xf>
    <xf numFmtId="39" fontId="8" fillId="3" borderId="1" xfId="64" applyNumberFormat="1" applyFont="1" applyFill="1" applyBorder="1" applyAlignment="1" applyProtection="1">
      <alignment vertical="center"/>
      <protection locked="0"/>
    </xf>
    <xf numFmtId="0" fontId="14" fillId="3" borderId="0" xfId="64" applyFont="1" applyFill="1"/>
    <xf numFmtId="0" fontId="14" fillId="3" borderId="0" xfId="64" applyFont="1" applyFill="1" applyBorder="1"/>
    <xf numFmtId="39" fontId="7" fillId="2" borderId="1" xfId="64" applyNumberFormat="1" applyFont="1" applyFill="1" applyBorder="1" applyAlignment="1" applyProtection="1">
      <alignment horizontal="right" vertical="center"/>
      <protection locked="0"/>
    </xf>
    <xf numFmtId="0" fontId="14" fillId="2" borderId="0" xfId="64" applyFont="1" applyFill="1"/>
    <xf numFmtId="0" fontId="14" fillId="2" borderId="0" xfId="64" applyFont="1" applyFill="1" applyBorder="1"/>
    <xf numFmtId="0" fontId="15" fillId="3" borderId="0" xfId="64" applyFont="1" applyFill="1" applyBorder="1" applyAlignment="1">
      <alignment vertical="center"/>
    </xf>
    <xf numFmtId="0" fontId="15" fillId="3" borderId="7" xfId="64" applyFont="1" applyFill="1" applyBorder="1" applyAlignment="1">
      <alignment vertical="center"/>
    </xf>
    <xf numFmtId="0" fontId="15" fillId="6" borderId="0" xfId="64" applyFont="1" applyFill="1" applyBorder="1" applyAlignment="1">
      <alignment vertical="center"/>
    </xf>
    <xf numFmtId="0" fontId="15" fillId="6" borderId="7" xfId="64" applyFont="1" applyFill="1" applyBorder="1" applyAlignment="1">
      <alignment vertical="center"/>
    </xf>
    <xf numFmtId="0" fontId="14" fillId="7" borderId="0" xfId="64" applyFont="1" applyFill="1" applyBorder="1"/>
    <xf numFmtId="0" fontId="15" fillId="7" borderId="0" xfId="64" applyFont="1" applyFill="1" applyBorder="1" applyAlignment="1">
      <alignment vertical="center"/>
    </xf>
    <xf numFmtId="0" fontId="15" fillId="7" borderId="7" xfId="64" applyFont="1" applyFill="1" applyBorder="1" applyAlignment="1">
      <alignment vertical="center"/>
    </xf>
    <xf numFmtId="0" fontId="8" fillId="2" borderId="1" xfId="64" applyFont="1" applyFill="1" applyBorder="1" applyAlignment="1" applyProtection="1">
      <alignment horizontal="right" vertical="center"/>
    </xf>
    <xf numFmtId="0" fontId="7" fillId="2" borderId="1" xfId="64" applyFont="1" applyFill="1" applyBorder="1" applyAlignment="1" applyProtection="1">
      <alignment horizontal="right" vertical="center"/>
    </xf>
    <xf numFmtId="0" fontId="14" fillId="2" borderId="0" xfId="64" applyFont="1" applyFill="1" applyBorder="1" applyAlignment="1">
      <alignment vertical="center"/>
    </xf>
    <xf numFmtId="0" fontId="14" fillId="2" borderId="0" xfId="64" applyFont="1" applyFill="1" applyAlignment="1">
      <alignment vertical="center"/>
    </xf>
    <xf numFmtId="0" fontId="8" fillId="7" borderId="6" xfId="64" applyFont="1" applyFill="1" applyBorder="1" applyAlignment="1" applyProtection="1">
      <alignment horizontal="center" vertical="center"/>
    </xf>
    <xf numFmtId="0" fontId="8" fillId="7" borderId="6" xfId="64" applyFont="1" applyFill="1" applyBorder="1" applyAlignment="1" applyProtection="1">
      <alignment horizontal="right" vertical="center"/>
    </xf>
    <xf numFmtId="0" fontId="8" fillId="7" borderId="1" xfId="64" applyFont="1" applyFill="1" applyBorder="1" applyAlignment="1" applyProtection="1">
      <alignment horizontal="center" vertical="center"/>
    </xf>
    <xf numFmtId="0" fontId="8" fillId="7" borderId="0" xfId="64" applyFont="1" applyFill="1" applyBorder="1" applyAlignment="1" applyProtection="1">
      <alignment horizontal="center" vertical="center"/>
    </xf>
    <xf numFmtId="0" fontId="14" fillId="7" borderId="0" xfId="64" applyFont="1" applyFill="1"/>
    <xf numFmtId="0" fontId="8" fillId="2" borderId="1" xfId="64" applyFont="1" applyFill="1" applyBorder="1" applyAlignment="1" applyProtection="1">
      <alignment horizontal="center" vertical="center"/>
    </xf>
    <xf numFmtId="0" fontId="8" fillId="7" borderId="3" xfId="64" applyFont="1" applyFill="1" applyBorder="1" applyAlignment="1" applyProtection="1">
      <alignment horizontal="center" vertical="center"/>
    </xf>
    <xf numFmtId="0" fontId="8" fillId="7" borderId="5" xfId="64" applyFont="1" applyFill="1" applyBorder="1" applyAlignment="1" applyProtection="1">
      <alignment horizontal="right" vertical="center"/>
    </xf>
    <xf numFmtId="0" fontId="14" fillId="0" borderId="0" xfId="64" applyFont="1" applyFill="1" applyBorder="1" applyAlignment="1">
      <alignment vertical="top" wrapText="1"/>
    </xf>
    <xf numFmtId="0" fontId="7" fillId="0" borderId="0" xfId="64" applyFont="1" applyFill="1" applyAlignment="1">
      <alignment vertical="top" wrapText="1"/>
    </xf>
    <xf numFmtId="4" fontId="7" fillId="0" borderId="0" xfId="64" applyNumberFormat="1" applyFont="1" applyFill="1" applyAlignment="1">
      <alignment horizontal="center" wrapText="1"/>
    </xf>
    <xf numFmtId="0" fontId="14" fillId="0" borderId="0" xfId="64" applyFont="1" applyFill="1" applyAlignment="1">
      <alignment horizontal="left" vertical="top" wrapText="1"/>
    </xf>
    <xf numFmtId="0" fontId="14" fillId="0" borderId="0" xfId="64" applyFont="1" applyBorder="1" applyAlignment="1">
      <alignment horizontal="center" vertical="center" wrapText="1"/>
    </xf>
    <xf numFmtId="0" fontId="14" fillId="0" borderId="0" xfId="64" applyFont="1" applyBorder="1" applyAlignment="1">
      <alignment horizontal="left" vertical="center" wrapText="1"/>
    </xf>
    <xf numFmtId="0" fontId="14" fillId="0" borderId="0" xfId="64" applyFont="1" applyBorder="1" applyAlignment="1">
      <alignment vertical="center" wrapText="1"/>
    </xf>
    <xf numFmtId="0" fontId="14" fillId="0" borderId="0" xfId="64" applyFont="1" applyBorder="1" applyAlignment="1">
      <alignment vertical="center"/>
    </xf>
    <xf numFmtId="4" fontId="8" fillId="0" borderId="1" xfId="46" applyNumberFormat="1" applyFont="1" applyFill="1" applyBorder="1" applyAlignment="1" applyProtection="1">
      <alignment horizontal="center" vertical="center" wrapText="1"/>
    </xf>
    <xf numFmtId="0" fontId="7" fillId="2" borderId="1" xfId="64" applyFont="1" applyFill="1" applyBorder="1" applyProtection="1"/>
    <xf numFmtId="0" fontId="7" fillId="2" borderId="1" xfId="64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Protection="1"/>
    <xf numFmtId="0" fontId="7" fillId="2" borderId="1" xfId="64" applyFont="1" applyFill="1" applyBorder="1" applyAlignment="1" applyProtection="1">
      <alignment wrapText="1"/>
    </xf>
    <xf numFmtId="37" fontId="7" fillId="2" borderId="1" xfId="64" applyNumberFormat="1" applyFont="1" applyFill="1" applyBorder="1" applyAlignment="1" applyProtection="1">
      <alignment horizontal="right" vertical="center"/>
    </xf>
    <xf numFmtId="4" fontId="7" fillId="2" borderId="1" xfId="64" applyNumberFormat="1" applyFont="1" applyFill="1" applyBorder="1" applyAlignment="1" applyProtection="1"/>
    <xf numFmtId="0" fontId="7" fillId="2" borderId="1" xfId="64" applyFont="1" applyFill="1" applyBorder="1" applyAlignment="1" applyProtection="1">
      <alignment horizontal="center"/>
    </xf>
    <xf numFmtId="0" fontId="7" fillId="2" borderId="1" xfId="64" applyFont="1" applyFill="1" applyBorder="1" applyAlignment="1" applyProtection="1"/>
    <xf numFmtId="37" fontId="8" fillId="2" borderId="1" xfId="64" applyNumberFormat="1" applyFont="1" applyFill="1" applyBorder="1" applyAlignment="1" applyProtection="1">
      <alignment horizontal="right" vertical="center"/>
    </xf>
    <xf numFmtId="0" fontId="8" fillId="2" borderId="1" xfId="64" applyFont="1" applyFill="1" applyBorder="1" applyAlignment="1" applyProtection="1">
      <alignment wrapText="1"/>
    </xf>
    <xf numFmtId="173" fontId="7" fillId="2" borderId="1" xfId="64" applyNumberFormat="1" applyFont="1" applyFill="1" applyBorder="1" applyAlignment="1" applyProtection="1">
      <alignment horizontal="right" vertical="center"/>
    </xf>
    <xf numFmtId="0" fontId="7" fillId="2" borderId="1" xfId="64" applyFont="1" applyFill="1" applyBorder="1" applyAlignment="1" applyProtection="1">
      <alignment vertical="top" wrapText="1"/>
    </xf>
    <xf numFmtId="0" fontId="7" fillId="2" borderId="1" xfId="64" applyNumberFormat="1" applyFont="1" applyFill="1" applyBorder="1" applyAlignment="1" applyProtection="1">
      <alignment horizontal="left" wrapText="1"/>
    </xf>
    <xf numFmtId="4" fontId="8" fillId="2" borderId="1" xfId="64" applyNumberFormat="1" applyFont="1" applyFill="1" applyBorder="1" applyProtection="1"/>
    <xf numFmtId="173" fontId="7" fillId="2" borderId="1" xfId="64" applyNumberFormat="1" applyFont="1" applyFill="1" applyBorder="1" applyAlignment="1" applyProtection="1">
      <alignment horizontal="right" vertical="top"/>
    </xf>
    <xf numFmtId="4" fontId="7" fillId="2" borderId="1" xfId="64" applyNumberFormat="1" applyFont="1" applyFill="1" applyBorder="1" applyAlignment="1" applyProtection="1">
      <alignment vertical="center"/>
    </xf>
    <xf numFmtId="37" fontId="8" fillId="2" borderId="1" xfId="64" applyNumberFormat="1" applyFont="1" applyFill="1" applyBorder="1" applyAlignment="1" applyProtection="1">
      <alignment horizontal="right" vertical="top"/>
    </xf>
    <xf numFmtId="0" fontId="8" fillId="2" borderId="1" xfId="64" applyFont="1" applyFill="1" applyBorder="1" applyAlignment="1" applyProtection="1">
      <alignment vertical="top" wrapText="1"/>
    </xf>
    <xf numFmtId="0" fontId="7" fillId="2" borderId="1" xfId="64" applyFont="1" applyFill="1" applyBorder="1" applyAlignment="1" applyProtection="1">
      <alignment horizontal="left" wrapText="1"/>
    </xf>
    <xf numFmtId="2" fontId="7" fillId="2" borderId="1" xfId="64" applyNumberFormat="1" applyFont="1" applyFill="1" applyBorder="1" applyAlignment="1" applyProtection="1">
      <alignment horizontal="right" vertical="center"/>
    </xf>
    <xf numFmtId="0" fontId="7" fillId="2" borderId="1" xfId="64" applyFont="1" applyFill="1" applyBorder="1" applyAlignment="1" applyProtection="1">
      <alignment horizontal="left"/>
    </xf>
    <xf numFmtId="0" fontId="7" fillId="2" borderId="3" xfId="64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Alignment="1" applyProtection="1">
      <alignment horizontal="center"/>
    </xf>
    <xf numFmtId="4" fontId="7" fillId="2" borderId="1" xfId="64" applyNumberFormat="1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Alignment="1" applyProtection="1">
      <alignment horizontal="center" vertical="top"/>
    </xf>
    <xf numFmtId="37" fontId="7" fillId="2" borderId="1" xfId="64" applyNumberFormat="1" applyFont="1" applyFill="1" applyBorder="1" applyAlignment="1" applyProtection="1">
      <alignment horizontal="right" vertical="top"/>
    </xf>
    <xf numFmtId="0" fontId="7" fillId="2" borderId="1" xfId="64" applyNumberFormat="1" applyFont="1" applyFill="1" applyBorder="1" applyAlignment="1" applyProtection="1">
      <alignment vertical="top" wrapText="1"/>
    </xf>
    <xf numFmtId="43" fontId="7" fillId="2" borderId="1" xfId="65" applyFont="1" applyFill="1" applyBorder="1" applyAlignment="1" applyProtection="1">
      <alignment horizontal="right" vertical="center" wrapText="1"/>
    </xf>
    <xf numFmtId="43" fontId="7" fillId="2" borderId="1" xfId="65" applyFont="1" applyFill="1" applyBorder="1" applyAlignment="1" applyProtection="1">
      <alignment horizontal="center" vertical="center"/>
    </xf>
    <xf numFmtId="43" fontId="7" fillId="2" borderId="1" xfId="65" applyFont="1" applyFill="1" applyBorder="1" applyAlignment="1" applyProtection="1">
      <alignment horizontal="right" wrapText="1"/>
    </xf>
    <xf numFmtId="0" fontId="7" fillId="0" borderId="1" xfId="64" applyFont="1" applyFill="1" applyBorder="1" applyAlignment="1" applyProtection="1">
      <alignment horizontal="left" vertical="top" wrapText="1"/>
    </xf>
    <xf numFmtId="43" fontId="7" fillId="2" borderId="1" xfId="65" applyFont="1" applyFill="1" applyBorder="1" applyAlignment="1" applyProtection="1">
      <alignment horizontal="center"/>
    </xf>
    <xf numFmtId="0" fontId="7" fillId="5" borderId="1" xfId="64" applyFont="1" applyFill="1" applyBorder="1" applyAlignment="1" applyProtection="1">
      <alignment horizontal="left" vertical="top" wrapText="1"/>
    </xf>
    <xf numFmtId="0" fontId="7" fillId="2" borderId="1" xfId="64" applyFont="1" applyFill="1" applyBorder="1" applyAlignment="1" applyProtection="1">
      <alignment horizontal="left" vertical="top" wrapText="1"/>
    </xf>
    <xf numFmtId="0" fontId="7" fillId="0" borderId="1" xfId="64" applyFont="1" applyFill="1" applyBorder="1" applyAlignment="1" applyProtection="1">
      <alignment wrapText="1"/>
    </xf>
    <xf numFmtId="37" fontId="7" fillId="3" borderId="1" xfId="64" applyNumberFormat="1" applyFont="1" applyFill="1" applyBorder="1" applyAlignment="1" applyProtection="1">
      <alignment horizontal="right" vertical="center"/>
    </xf>
    <xf numFmtId="0" fontId="8" fillId="3" borderId="1" xfId="64" applyFont="1" applyFill="1" applyBorder="1" applyAlignment="1" applyProtection="1">
      <alignment horizontal="center" wrapText="1"/>
    </xf>
    <xf numFmtId="4" fontId="7" fillId="3" borderId="1" xfId="64" applyNumberFormat="1" applyFont="1" applyFill="1" applyBorder="1" applyAlignment="1" applyProtection="1">
      <alignment vertical="center"/>
    </xf>
    <xf numFmtId="0" fontId="7" fillId="3" borderId="1" xfId="64" applyFont="1" applyFill="1" applyBorder="1" applyAlignment="1" applyProtection="1">
      <alignment horizontal="center" vertical="center"/>
    </xf>
    <xf numFmtId="37" fontId="8" fillId="2" borderId="1" xfId="64" applyNumberFormat="1" applyFont="1" applyFill="1" applyBorder="1" applyAlignment="1" applyProtection="1">
      <alignment horizontal="center" vertical="top"/>
    </xf>
    <xf numFmtId="0" fontId="18" fillId="2" borderId="1" xfId="64" applyFont="1" applyFill="1" applyBorder="1" applyAlignment="1" applyProtection="1">
      <alignment horizontal="center" vertical="center"/>
    </xf>
    <xf numFmtId="4" fontId="7" fillId="3" borderId="1" xfId="64" applyNumberFormat="1" applyFont="1" applyFill="1" applyBorder="1" applyAlignment="1" applyProtection="1">
      <alignment horizontal="right" vertical="top" wrapText="1"/>
    </xf>
    <xf numFmtId="4" fontId="7" fillId="3" borderId="1" xfId="64" applyNumberFormat="1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Alignment="1" applyProtection="1">
      <alignment horizontal="right" vertical="top" wrapText="1"/>
    </xf>
    <xf numFmtId="4" fontId="7" fillId="3" borderId="3" xfId="64" applyNumberFormat="1" applyFont="1" applyFill="1" applyBorder="1" applyAlignment="1" applyProtection="1">
      <alignment horizontal="right" vertical="top" wrapText="1"/>
    </xf>
    <xf numFmtId="4" fontId="7" fillId="3" borderId="3" xfId="64" applyNumberFormat="1" applyFont="1" applyFill="1" applyBorder="1" applyAlignment="1" applyProtection="1">
      <alignment horizontal="center" vertical="center"/>
    </xf>
    <xf numFmtId="0" fontId="7" fillId="2" borderId="6" xfId="64" applyFont="1" applyFill="1" applyBorder="1" applyAlignment="1" applyProtection="1">
      <alignment vertical="center"/>
    </xf>
    <xf numFmtId="0" fontId="7" fillId="0" borderId="1" xfId="64" applyFont="1" applyFill="1" applyBorder="1" applyAlignment="1" applyProtection="1">
      <alignment horizontal="right" wrapText="1"/>
    </xf>
    <xf numFmtId="10" fontId="7" fillId="0" borderId="1" xfId="64" applyNumberFormat="1" applyFont="1" applyFill="1" applyBorder="1" applyProtection="1"/>
    <xf numFmtId="0" fontId="7" fillId="0" borderId="1" xfId="64" applyFont="1" applyFill="1" applyBorder="1" applyAlignment="1" applyProtection="1">
      <alignment horizontal="right"/>
    </xf>
    <xf numFmtId="172" fontId="7" fillId="0" borderId="1" xfId="64" applyNumberFormat="1" applyFont="1" applyFill="1" applyBorder="1" applyProtection="1"/>
    <xf numFmtId="10" fontId="7" fillId="2" borderId="1" xfId="66" applyNumberFormat="1" applyFont="1" applyFill="1" applyBorder="1" applyAlignment="1" applyProtection="1">
      <alignment vertical="top"/>
    </xf>
    <xf numFmtId="0" fontId="7" fillId="2" borderId="1" xfId="64" applyFont="1" applyFill="1" applyBorder="1" applyAlignment="1" applyProtection="1">
      <alignment horizontal="right" wrapText="1"/>
    </xf>
    <xf numFmtId="10" fontId="7" fillId="2" borderId="1" xfId="66" applyNumberFormat="1" applyFont="1" applyFill="1" applyBorder="1" applyAlignment="1" applyProtection="1">
      <alignment vertical="center"/>
    </xf>
    <xf numFmtId="0" fontId="7" fillId="2" borderId="0" xfId="55" applyFont="1" applyFill="1" applyBorder="1" applyAlignment="1" applyProtection="1">
      <alignment horizontal="left" vertical="center" wrapText="1"/>
    </xf>
    <xf numFmtId="0" fontId="7" fillId="2" borderId="0" xfId="64" applyFont="1" applyFill="1" applyBorder="1" applyAlignment="1" applyProtection="1">
      <alignment horizontal="center" vertical="top"/>
    </xf>
    <xf numFmtId="0" fontId="7" fillId="5" borderId="0" xfId="64" applyFont="1" applyFill="1" applyBorder="1" applyAlignment="1" applyProtection="1">
      <alignment horizontal="right" vertical="center"/>
    </xf>
    <xf numFmtId="0" fontId="8" fillId="5" borderId="0" xfId="64" applyFont="1" applyFill="1" applyBorder="1" applyAlignment="1" applyProtection="1">
      <alignment horizontal="center" vertical="center" wrapText="1"/>
    </xf>
    <xf numFmtId="4" fontId="7" fillId="5" borderId="0" xfId="64" applyNumberFormat="1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Alignment="1" applyProtection="1">
      <alignment vertical="center"/>
      <protection locked="0"/>
    </xf>
    <xf numFmtId="0" fontId="7" fillId="2" borderId="1" xfId="64" applyFont="1" applyFill="1" applyBorder="1" applyAlignment="1" applyProtection="1">
      <alignment horizontal="right" vertical="center"/>
      <protection locked="0"/>
    </xf>
    <xf numFmtId="4" fontId="8" fillId="7" borderId="1" xfId="64" applyNumberFormat="1" applyFont="1" applyFill="1" applyBorder="1" applyAlignment="1" applyProtection="1">
      <alignment horizontal="right" vertical="center"/>
      <protection locked="0"/>
    </xf>
    <xf numFmtId="0" fontId="8" fillId="2" borderId="1" xfId="64" applyFont="1" applyFill="1" applyBorder="1" applyAlignment="1" applyProtection="1">
      <alignment horizontal="right" vertical="center"/>
      <protection locked="0"/>
    </xf>
    <xf numFmtId="4" fontId="8" fillId="7" borderId="3" xfId="64" applyNumberFormat="1" applyFont="1" applyFill="1" applyBorder="1" applyAlignment="1" applyProtection="1">
      <alignment horizontal="right" vertical="center"/>
      <protection locked="0"/>
    </xf>
    <xf numFmtId="0" fontId="8" fillId="0" borderId="2" xfId="46" applyFont="1" applyFill="1" applyBorder="1" applyAlignment="1" applyProtection="1">
      <alignment horizontal="center" vertical="center" wrapText="1"/>
    </xf>
    <xf numFmtId="168" fontId="8" fillId="0" borderId="2" xfId="47" applyFont="1" applyFill="1" applyBorder="1" applyAlignment="1" applyProtection="1">
      <alignment horizontal="center" vertical="center" wrapText="1"/>
    </xf>
    <xf numFmtId="4" fontId="8" fillId="0" borderId="2" xfId="46" applyNumberFormat="1" applyFont="1" applyFill="1" applyBorder="1" applyAlignment="1" applyProtection="1">
      <alignment horizontal="center" vertical="center" wrapText="1"/>
    </xf>
    <xf numFmtId="0" fontId="7" fillId="2" borderId="0" xfId="64" applyFont="1" applyFill="1" applyBorder="1" applyAlignment="1" applyProtection="1">
      <alignment wrapText="1"/>
    </xf>
    <xf numFmtId="39" fontId="7" fillId="2" borderId="3" xfId="64" applyNumberFormat="1" applyFont="1" applyFill="1" applyBorder="1" applyProtection="1">
      <protection locked="0"/>
    </xf>
    <xf numFmtId="37" fontId="7" fillId="2" borderId="3" xfId="64" applyNumberFormat="1" applyFont="1" applyFill="1" applyBorder="1" applyAlignment="1" applyProtection="1">
      <alignment horizontal="right" vertical="top"/>
    </xf>
    <xf numFmtId="0" fontId="7" fillId="2" borderId="3" xfId="64" applyNumberFormat="1" applyFont="1" applyFill="1" applyBorder="1" applyAlignment="1" applyProtection="1">
      <alignment vertical="top" wrapText="1"/>
    </xf>
    <xf numFmtId="4" fontId="7" fillId="2" borderId="3" xfId="64" applyNumberFormat="1" applyFont="1" applyFill="1" applyBorder="1" applyAlignment="1" applyProtection="1">
      <alignment vertical="center"/>
    </xf>
    <xf numFmtId="0" fontId="14" fillId="4" borderId="0" xfId="64" quotePrefix="1" applyFont="1" applyFill="1" applyAlignment="1">
      <alignment horizontal="left" vertical="top" wrapText="1"/>
    </xf>
    <xf numFmtId="0" fontId="14" fillId="4" borderId="0" xfId="64" applyFont="1" applyFill="1" applyAlignment="1">
      <alignment horizontal="left" vertical="top" wrapText="1"/>
    </xf>
    <xf numFmtId="0" fontId="8" fillId="0" borderId="0" xfId="46" applyFont="1" applyFill="1" applyAlignment="1">
      <alignment horizontal="center"/>
    </xf>
    <xf numFmtId="2" fontId="7" fillId="2" borderId="0" xfId="46" quotePrefix="1" applyNumberFormat="1" applyFont="1" applyFill="1" applyAlignment="1" applyProtection="1">
      <alignment horizontal="left" vertical="top"/>
    </xf>
    <xf numFmtId="0" fontId="7" fillId="2" borderId="0" xfId="46" applyFont="1" applyFill="1" applyAlignment="1" applyProtection="1">
      <alignment horizontal="left" vertical="top" wrapText="1"/>
    </xf>
    <xf numFmtId="2" fontId="7" fillId="0" borderId="0" xfId="46" applyNumberFormat="1" applyFont="1" applyFill="1" applyAlignment="1" applyProtection="1">
      <alignment vertical="top"/>
    </xf>
    <xf numFmtId="0" fontId="7" fillId="0" borderId="0" xfId="46" applyFont="1" applyFill="1" applyAlignment="1" applyProtection="1">
      <alignment vertical="top" wrapText="1"/>
    </xf>
    <xf numFmtId="168" fontId="7" fillId="0" borderId="0" xfId="47" applyFont="1" applyFill="1" applyBorder="1" applyProtection="1"/>
    <xf numFmtId="4" fontId="7" fillId="0" borderId="0" xfId="47" applyNumberFormat="1" applyFont="1" applyFill="1" applyAlignment="1" applyProtection="1">
      <alignment horizontal="center" vertical="top"/>
    </xf>
    <xf numFmtId="4" fontId="7" fillId="0" borderId="0" xfId="46" applyNumberFormat="1" applyFont="1" applyFill="1" applyBorder="1" applyProtection="1"/>
    <xf numFmtId="4" fontId="7" fillId="2" borderId="0" xfId="47" applyNumberFormat="1" applyFont="1" applyFill="1" applyAlignment="1" applyProtection="1">
      <alignment vertical="top"/>
    </xf>
    <xf numFmtId="4" fontId="7" fillId="0" borderId="0" xfId="47" applyNumberFormat="1" applyFont="1" applyFill="1" applyAlignment="1" applyProtection="1">
      <alignment vertical="top"/>
    </xf>
    <xf numFmtId="4" fontId="7" fillId="2" borderId="1" xfId="64" applyNumberFormat="1" applyFont="1" applyFill="1" applyBorder="1" applyAlignment="1" applyProtection="1">
      <alignment horizontal="right"/>
    </xf>
    <xf numFmtId="4" fontId="7" fillId="2" borderId="1" xfId="64" applyNumberFormat="1" applyFont="1" applyFill="1" applyBorder="1" applyAlignment="1" applyProtection="1">
      <alignment horizontal="right" vertical="center"/>
    </xf>
    <xf numFmtId="4" fontId="8" fillId="2" borderId="1" xfId="64" applyNumberFormat="1" applyFont="1" applyFill="1" applyBorder="1" applyAlignment="1" applyProtection="1">
      <alignment vertical="top"/>
    </xf>
    <xf numFmtId="4" fontId="7" fillId="2" borderId="1" xfId="64" applyNumberFormat="1" applyFont="1" applyFill="1" applyBorder="1" applyAlignment="1" applyProtection="1">
      <alignment horizontal="right" vertical="top"/>
    </xf>
    <xf numFmtId="4" fontId="7" fillId="2" borderId="3" xfId="64" applyNumberFormat="1" applyFont="1" applyFill="1" applyBorder="1" applyAlignment="1" applyProtection="1">
      <alignment horizontal="right" vertical="center"/>
    </xf>
    <xf numFmtId="4" fontId="8" fillId="3" borderId="1" xfId="64" applyNumberFormat="1" applyFont="1" applyFill="1" applyBorder="1" applyAlignment="1" applyProtection="1">
      <alignment horizontal="right" vertical="top" wrapText="1"/>
    </xf>
    <xf numFmtId="4" fontId="8" fillId="2" borderId="1" xfId="64" applyNumberFormat="1" applyFont="1" applyFill="1" applyBorder="1" applyAlignment="1" applyProtection="1">
      <alignment horizontal="right" vertical="top" wrapText="1"/>
    </xf>
    <xf numFmtId="4" fontId="8" fillId="3" borderId="3" xfId="64" applyNumberFormat="1" applyFont="1" applyFill="1" applyBorder="1" applyAlignment="1" applyProtection="1">
      <alignment horizontal="right" vertical="top" wrapText="1"/>
    </xf>
    <xf numFmtId="4" fontId="8" fillId="3" borderId="4" xfId="64" applyNumberFormat="1" applyFont="1" applyFill="1" applyBorder="1" applyAlignment="1" applyProtection="1">
      <alignment horizontal="right" vertical="top" wrapText="1"/>
    </xf>
    <xf numFmtId="4" fontId="8" fillId="2" borderId="4" xfId="64" applyNumberFormat="1" applyFont="1" applyFill="1" applyBorder="1" applyAlignment="1" applyProtection="1">
      <alignment horizontal="right" vertical="top" wrapText="1"/>
    </xf>
    <xf numFmtId="0" fontId="8" fillId="2" borderId="4" xfId="64" applyFont="1" applyFill="1" applyBorder="1" applyAlignment="1" applyProtection="1">
      <alignment horizontal="right" vertical="center"/>
    </xf>
    <xf numFmtId="0" fontId="7" fillId="2" borderId="4" xfId="55" applyFont="1" applyFill="1" applyBorder="1" applyAlignment="1" applyProtection="1">
      <alignment horizontal="left" vertical="top" wrapText="1"/>
    </xf>
    <xf numFmtId="4" fontId="14" fillId="0" borderId="1" xfId="46" applyNumberFormat="1" applyFont="1" applyFill="1" applyBorder="1" applyAlignment="1" applyProtection="1">
      <alignment horizontal="right" vertical="top" wrapText="1"/>
    </xf>
    <xf numFmtId="0" fontId="7" fillId="2" borderId="1" xfId="55" applyFont="1" applyFill="1" applyBorder="1" applyAlignment="1" applyProtection="1">
      <alignment horizontal="left" vertical="center" wrapText="1"/>
    </xf>
    <xf numFmtId="4" fontId="7" fillId="2" borderId="1" xfId="64" applyNumberFormat="1" applyFont="1" applyFill="1" applyBorder="1" applyAlignment="1" applyProtection="1">
      <alignment vertical="top"/>
    </xf>
    <xf numFmtId="4" fontId="8" fillId="0" borderId="2" xfId="46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46" applyNumberFormat="1" applyFont="1" applyFill="1" applyBorder="1" applyAlignment="1" applyProtection="1">
      <alignment horizontal="center" vertical="center" wrapText="1"/>
      <protection locked="0"/>
    </xf>
    <xf numFmtId="4" fontId="8" fillId="5" borderId="8" xfId="53" applyNumberFormat="1" applyFont="1" applyFill="1" applyBorder="1" applyAlignment="1" applyProtection="1">
      <alignment horizontal="center" vertical="center"/>
      <protection locked="0"/>
    </xf>
    <xf numFmtId="4" fontId="8" fillId="5" borderId="0" xfId="53" applyNumberFormat="1" applyFont="1" applyFill="1" applyBorder="1" applyAlignment="1" applyProtection="1">
      <alignment horizontal="center" vertical="center"/>
      <protection locked="0"/>
    </xf>
  </cellXfs>
  <cellStyles count="67">
    <cellStyle name="Comma 2" xfId="1"/>
    <cellStyle name="Comma 3" xfId="2"/>
    <cellStyle name="Comma_ANALISIS EL PUERTO" xfId="3"/>
    <cellStyle name="Euro" xfId="4"/>
    <cellStyle name="Millares 10" xfId="31"/>
    <cellStyle name="Millares 11" xfId="5"/>
    <cellStyle name="Millares 11 2" xfId="44"/>
    <cellStyle name="Millares 13" xfId="6"/>
    <cellStyle name="Millares 13 2" xfId="45"/>
    <cellStyle name="Millares 2" xfId="7"/>
    <cellStyle name="Millares 2 2" xfId="8"/>
    <cellStyle name="Millares 2 2 2" xfId="9"/>
    <cellStyle name="Millares 2 3" xfId="10"/>
    <cellStyle name="Millares 2 4" xfId="29"/>
    <cellStyle name="Millares 2 4 2" xfId="35"/>
    <cellStyle name="Millares 2_XXXCopia de Pres. elab. no. 24-12  Terrm. ampliacion Ac. Monte Plata" xfId="11"/>
    <cellStyle name="Millares 3" xfId="50"/>
    <cellStyle name="Millares 3 3" xfId="27"/>
    <cellStyle name="Millares 3 3 2" xfId="30"/>
    <cellStyle name="Millares 3_111-12 ac neyba zona alta" xfId="12"/>
    <cellStyle name="Millares 3_111-12 ac neyba zona alta 2" xfId="47"/>
    <cellStyle name="Millares 4" xfId="28"/>
    <cellStyle name="Millares 4 2" xfId="13"/>
    <cellStyle name="Millares 5" xfId="59"/>
    <cellStyle name="Millares 5 3" xfId="14"/>
    <cellStyle name="Millares 5 3 2" xfId="26"/>
    <cellStyle name="Millares 5 3 3" xfId="41"/>
    <cellStyle name="Millares 6" xfId="62"/>
    <cellStyle name="Millares 7" xfId="65"/>
    <cellStyle name="Millares_NUEVO FORMATO DE PRESUPUESTOS" xfId="53"/>
    <cellStyle name="Normal" xfId="0" builtinId="0"/>
    <cellStyle name="Normal 10" xfId="15"/>
    <cellStyle name="Normal 10 2" xfId="37"/>
    <cellStyle name="Normal 11 2" xfId="38"/>
    <cellStyle name="Normal 13 2" xfId="16"/>
    <cellStyle name="Normal 13 2 3" xfId="39"/>
    <cellStyle name="Normal 18" xfId="40"/>
    <cellStyle name="Normal 19" xfId="46"/>
    <cellStyle name="Normal 2" xfId="17"/>
    <cellStyle name="Normal 2 2 2" xfId="18"/>
    <cellStyle name="Normal 2 3" xfId="19"/>
    <cellStyle name="Normal 2 3 2" xfId="42"/>
    <cellStyle name="Normal 2 5" xfId="20"/>
    <cellStyle name="Normal 2_ANALISIS REC 3" xfId="21"/>
    <cellStyle name="Normal 3" xfId="22"/>
    <cellStyle name="Normal 4" xfId="23"/>
    <cellStyle name="Normal 42" xfId="49"/>
    <cellStyle name="Normal 45" xfId="34"/>
    <cellStyle name="Normal 5" xfId="33"/>
    <cellStyle name="Normal 54" xfId="36"/>
    <cellStyle name="Normal 54 2" xfId="43"/>
    <cellStyle name="Normal 6" xfId="48"/>
    <cellStyle name="Normal 6 2" xfId="55"/>
    <cellStyle name="Normal 7" xfId="58"/>
    <cellStyle name="Normal 8" xfId="61"/>
    <cellStyle name="Normal 9" xfId="64"/>
    <cellStyle name="Normal_55-09 Equipamiento Pozos Ac. Rural El Llano" xfId="51"/>
    <cellStyle name="Normal_Hoja1" xfId="24"/>
    <cellStyle name="Normal_PRES 059-09 REHABIL. PLANTA DE TRATAMIENTO DE 80 LPS RAPIDA, AC. HATO DEL YAQUE" xfId="52"/>
    <cellStyle name="Normal_Presupuesto" xfId="56"/>
    <cellStyle name="Porcentaje 2" xfId="32"/>
    <cellStyle name="Porcentaje 3" xfId="57"/>
    <cellStyle name="Porcentaje 4" xfId="60"/>
    <cellStyle name="Porcentaje 5" xfId="63"/>
    <cellStyle name="Porcentaje 6" xfId="66"/>
    <cellStyle name="Porcentual 2 2" xfId="54"/>
    <cellStyle name="Porcentual 5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859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85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ecnica\Downloads\Presupues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ecnica\Downloads\Presupues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Y89"/>
  <sheetViews>
    <sheetView showGridLines="0" showZeros="0" tabSelected="1" view="pageBreakPreview" zoomScale="110" zoomScaleNormal="100" zoomScaleSheetLayoutView="110" workbookViewId="0">
      <selection activeCell="G13" sqref="G13"/>
    </sheetView>
  </sheetViews>
  <sheetFormatPr baseColWidth="10" defaultRowHeight="12.75" x14ac:dyDescent="0.2"/>
  <cols>
    <col min="1" max="1" width="7.7109375" style="4" customWidth="1"/>
    <col min="2" max="2" width="48.5703125" style="4" customWidth="1"/>
    <col min="3" max="3" width="10.85546875" style="8" customWidth="1"/>
    <col min="4" max="4" width="7.5703125" style="5" customWidth="1"/>
    <col min="5" max="5" width="13.42578125" style="6" customWidth="1"/>
    <col min="6" max="6" width="15" style="6" customWidth="1"/>
    <col min="7" max="247" width="11.42578125" style="4"/>
    <col min="248" max="248" width="7.7109375" style="4" customWidth="1"/>
    <col min="249" max="249" width="48.7109375" style="4" customWidth="1"/>
    <col min="250" max="250" width="10.85546875" style="4" customWidth="1"/>
    <col min="251" max="251" width="6.85546875" style="4" customWidth="1"/>
    <col min="252" max="252" width="13.42578125" style="4" customWidth="1"/>
    <col min="253" max="253" width="15.42578125" style="4" customWidth="1"/>
    <col min="254" max="254" width="16.7109375" style="4" customWidth="1"/>
    <col min="255" max="255" width="11.5703125" style="4" bestFit="1" customWidth="1"/>
    <col min="256" max="503" width="11.42578125" style="4"/>
    <col min="504" max="504" width="7.7109375" style="4" customWidth="1"/>
    <col min="505" max="505" width="48.7109375" style="4" customWidth="1"/>
    <col min="506" max="506" width="10.85546875" style="4" customWidth="1"/>
    <col min="507" max="507" width="6.85546875" style="4" customWidth="1"/>
    <col min="508" max="508" width="13.42578125" style="4" customWidth="1"/>
    <col min="509" max="509" width="15.42578125" style="4" customWidth="1"/>
    <col min="510" max="510" width="16.7109375" style="4" customWidth="1"/>
    <col min="511" max="511" width="11.5703125" style="4" bestFit="1" customWidth="1"/>
    <col min="512" max="759" width="11.42578125" style="4"/>
    <col min="760" max="760" width="7.7109375" style="4" customWidth="1"/>
    <col min="761" max="761" width="48.7109375" style="4" customWidth="1"/>
    <col min="762" max="762" width="10.85546875" style="4" customWidth="1"/>
    <col min="763" max="763" width="6.85546875" style="4" customWidth="1"/>
    <col min="764" max="764" width="13.42578125" style="4" customWidth="1"/>
    <col min="765" max="765" width="15.42578125" style="4" customWidth="1"/>
    <col min="766" max="766" width="16.7109375" style="4" customWidth="1"/>
    <col min="767" max="767" width="11.5703125" style="4" bestFit="1" customWidth="1"/>
    <col min="768" max="1015" width="11.42578125" style="4"/>
    <col min="1016" max="1016" width="7.7109375" style="4" customWidth="1"/>
    <col min="1017" max="1017" width="48.7109375" style="4" customWidth="1"/>
    <col min="1018" max="1018" width="10.85546875" style="4" customWidth="1"/>
    <col min="1019" max="1019" width="6.85546875" style="4" customWidth="1"/>
    <col min="1020" max="1020" width="13.42578125" style="4" customWidth="1"/>
    <col min="1021" max="1021" width="15.42578125" style="4" customWidth="1"/>
    <col min="1022" max="1022" width="16.7109375" style="4" customWidth="1"/>
    <col min="1023" max="1023" width="11.5703125" style="4" bestFit="1" customWidth="1"/>
    <col min="1024" max="1271" width="11.42578125" style="4"/>
    <col min="1272" max="1272" width="7.7109375" style="4" customWidth="1"/>
    <col min="1273" max="1273" width="48.7109375" style="4" customWidth="1"/>
    <col min="1274" max="1274" width="10.85546875" style="4" customWidth="1"/>
    <col min="1275" max="1275" width="6.85546875" style="4" customWidth="1"/>
    <col min="1276" max="1276" width="13.42578125" style="4" customWidth="1"/>
    <col min="1277" max="1277" width="15.42578125" style="4" customWidth="1"/>
    <col min="1278" max="1278" width="16.7109375" style="4" customWidth="1"/>
    <col min="1279" max="1279" width="11.5703125" style="4" bestFit="1" customWidth="1"/>
    <col min="1280" max="1527" width="11.42578125" style="4"/>
    <col min="1528" max="1528" width="7.7109375" style="4" customWidth="1"/>
    <col min="1529" max="1529" width="48.7109375" style="4" customWidth="1"/>
    <col min="1530" max="1530" width="10.85546875" style="4" customWidth="1"/>
    <col min="1531" max="1531" width="6.85546875" style="4" customWidth="1"/>
    <col min="1532" max="1532" width="13.42578125" style="4" customWidth="1"/>
    <col min="1533" max="1533" width="15.42578125" style="4" customWidth="1"/>
    <col min="1534" max="1534" width="16.7109375" style="4" customWidth="1"/>
    <col min="1535" max="1535" width="11.5703125" style="4" bestFit="1" customWidth="1"/>
    <col min="1536" max="1783" width="11.42578125" style="4"/>
    <col min="1784" max="1784" width="7.7109375" style="4" customWidth="1"/>
    <col min="1785" max="1785" width="48.7109375" style="4" customWidth="1"/>
    <col min="1786" max="1786" width="10.85546875" style="4" customWidth="1"/>
    <col min="1787" max="1787" width="6.85546875" style="4" customWidth="1"/>
    <col min="1788" max="1788" width="13.42578125" style="4" customWidth="1"/>
    <col min="1789" max="1789" width="15.42578125" style="4" customWidth="1"/>
    <col min="1790" max="1790" width="16.7109375" style="4" customWidth="1"/>
    <col min="1791" max="1791" width="11.5703125" style="4" bestFit="1" customWidth="1"/>
    <col min="1792" max="2039" width="11.42578125" style="4"/>
    <col min="2040" max="2040" width="7.7109375" style="4" customWidth="1"/>
    <col min="2041" max="2041" width="48.7109375" style="4" customWidth="1"/>
    <col min="2042" max="2042" width="10.85546875" style="4" customWidth="1"/>
    <col min="2043" max="2043" width="6.85546875" style="4" customWidth="1"/>
    <col min="2044" max="2044" width="13.42578125" style="4" customWidth="1"/>
    <col min="2045" max="2045" width="15.42578125" style="4" customWidth="1"/>
    <col min="2046" max="2046" width="16.7109375" style="4" customWidth="1"/>
    <col min="2047" max="2047" width="11.5703125" style="4" bestFit="1" customWidth="1"/>
    <col min="2048" max="2295" width="11.42578125" style="4"/>
    <col min="2296" max="2296" width="7.7109375" style="4" customWidth="1"/>
    <col min="2297" max="2297" width="48.7109375" style="4" customWidth="1"/>
    <col min="2298" max="2298" width="10.85546875" style="4" customWidth="1"/>
    <col min="2299" max="2299" width="6.85546875" style="4" customWidth="1"/>
    <col min="2300" max="2300" width="13.42578125" style="4" customWidth="1"/>
    <col min="2301" max="2301" width="15.42578125" style="4" customWidth="1"/>
    <col min="2302" max="2302" width="16.7109375" style="4" customWidth="1"/>
    <col min="2303" max="2303" width="11.5703125" style="4" bestFit="1" customWidth="1"/>
    <col min="2304" max="2551" width="11.42578125" style="4"/>
    <col min="2552" max="2552" width="7.7109375" style="4" customWidth="1"/>
    <col min="2553" max="2553" width="48.7109375" style="4" customWidth="1"/>
    <col min="2554" max="2554" width="10.85546875" style="4" customWidth="1"/>
    <col min="2555" max="2555" width="6.85546875" style="4" customWidth="1"/>
    <col min="2556" max="2556" width="13.42578125" style="4" customWidth="1"/>
    <col min="2557" max="2557" width="15.42578125" style="4" customWidth="1"/>
    <col min="2558" max="2558" width="16.7109375" style="4" customWidth="1"/>
    <col min="2559" max="2559" width="11.5703125" style="4" bestFit="1" customWidth="1"/>
    <col min="2560" max="2807" width="11.42578125" style="4"/>
    <col min="2808" max="2808" width="7.7109375" style="4" customWidth="1"/>
    <col min="2809" max="2809" width="48.7109375" style="4" customWidth="1"/>
    <col min="2810" max="2810" width="10.85546875" style="4" customWidth="1"/>
    <col min="2811" max="2811" width="6.85546875" style="4" customWidth="1"/>
    <col min="2812" max="2812" width="13.42578125" style="4" customWidth="1"/>
    <col min="2813" max="2813" width="15.42578125" style="4" customWidth="1"/>
    <col min="2814" max="2814" width="16.7109375" style="4" customWidth="1"/>
    <col min="2815" max="2815" width="11.5703125" style="4" bestFit="1" customWidth="1"/>
    <col min="2816" max="3063" width="11.42578125" style="4"/>
    <col min="3064" max="3064" width="7.7109375" style="4" customWidth="1"/>
    <col min="3065" max="3065" width="48.7109375" style="4" customWidth="1"/>
    <col min="3066" max="3066" width="10.85546875" style="4" customWidth="1"/>
    <col min="3067" max="3067" width="6.85546875" style="4" customWidth="1"/>
    <col min="3068" max="3068" width="13.42578125" style="4" customWidth="1"/>
    <col min="3069" max="3069" width="15.42578125" style="4" customWidth="1"/>
    <col min="3070" max="3070" width="16.7109375" style="4" customWidth="1"/>
    <col min="3071" max="3071" width="11.5703125" style="4" bestFit="1" customWidth="1"/>
    <col min="3072" max="3319" width="11.42578125" style="4"/>
    <col min="3320" max="3320" width="7.7109375" style="4" customWidth="1"/>
    <col min="3321" max="3321" width="48.7109375" style="4" customWidth="1"/>
    <col min="3322" max="3322" width="10.85546875" style="4" customWidth="1"/>
    <col min="3323" max="3323" width="6.85546875" style="4" customWidth="1"/>
    <col min="3324" max="3324" width="13.42578125" style="4" customWidth="1"/>
    <col min="3325" max="3325" width="15.42578125" style="4" customWidth="1"/>
    <col min="3326" max="3326" width="16.7109375" style="4" customWidth="1"/>
    <col min="3327" max="3327" width="11.5703125" style="4" bestFit="1" customWidth="1"/>
    <col min="3328" max="3575" width="11.42578125" style="4"/>
    <col min="3576" max="3576" width="7.7109375" style="4" customWidth="1"/>
    <col min="3577" max="3577" width="48.7109375" style="4" customWidth="1"/>
    <col min="3578" max="3578" width="10.85546875" style="4" customWidth="1"/>
    <col min="3579" max="3579" width="6.85546875" style="4" customWidth="1"/>
    <col min="3580" max="3580" width="13.42578125" style="4" customWidth="1"/>
    <col min="3581" max="3581" width="15.42578125" style="4" customWidth="1"/>
    <col min="3582" max="3582" width="16.7109375" style="4" customWidth="1"/>
    <col min="3583" max="3583" width="11.5703125" style="4" bestFit="1" customWidth="1"/>
    <col min="3584" max="3831" width="11.42578125" style="4"/>
    <col min="3832" max="3832" width="7.7109375" style="4" customWidth="1"/>
    <col min="3833" max="3833" width="48.7109375" style="4" customWidth="1"/>
    <col min="3834" max="3834" width="10.85546875" style="4" customWidth="1"/>
    <col min="3835" max="3835" width="6.85546875" style="4" customWidth="1"/>
    <col min="3836" max="3836" width="13.42578125" style="4" customWidth="1"/>
    <col min="3837" max="3837" width="15.42578125" style="4" customWidth="1"/>
    <col min="3838" max="3838" width="16.7109375" style="4" customWidth="1"/>
    <col min="3839" max="3839" width="11.5703125" style="4" bestFit="1" customWidth="1"/>
    <col min="3840" max="4087" width="11.42578125" style="4"/>
    <col min="4088" max="4088" width="7.7109375" style="4" customWidth="1"/>
    <col min="4089" max="4089" width="48.7109375" style="4" customWidth="1"/>
    <col min="4090" max="4090" width="10.85546875" style="4" customWidth="1"/>
    <col min="4091" max="4091" width="6.85546875" style="4" customWidth="1"/>
    <col min="4092" max="4092" width="13.42578125" style="4" customWidth="1"/>
    <col min="4093" max="4093" width="15.42578125" style="4" customWidth="1"/>
    <col min="4094" max="4094" width="16.7109375" style="4" customWidth="1"/>
    <col min="4095" max="4095" width="11.5703125" style="4" bestFit="1" customWidth="1"/>
    <col min="4096" max="4343" width="11.42578125" style="4"/>
    <col min="4344" max="4344" width="7.7109375" style="4" customWidth="1"/>
    <col min="4345" max="4345" width="48.7109375" style="4" customWidth="1"/>
    <col min="4346" max="4346" width="10.85546875" style="4" customWidth="1"/>
    <col min="4347" max="4347" width="6.85546875" style="4" customWidth="1"/>
    <col min="4348" max="4348" width="13.42578125" style="4" customWidth="1"/>
    <col min="4349" max="4349" width="15.42578125" style="4" customWidth="1"/>
    <col min="4350" max="4350" width="16.7109375" style="4" customWidth="1"/>
    <col min="4351" max="4351" width="11.5703125" style="4" bestFit="1" customWidth="1"/>
    <col min="4352" max="4599" width="11.42578125" style="4"/>
    <col min="4600" max="4600" width="7.7109375" style="4" customWidth="1"/>
    <col min="4601" max="4601" width="48.7109375" style="4" customWidth="1"/>
    <col min="4602" max="4602" width="10.85546875" style="4" customWidth="1"/>
    <col min="4603" max="4603" width="6.85546875" style="4" customWidth="1"/>
    <col min="4604" max="4604" width="13.42578125" style="4" customWidth="1"/>
    <col min="4605" max="4605" width="15.42578125" style="4" customWidth="1"/>
    <col min="4606" max="4606" width="16.7109375" style="4" customWidth="1"/>
    <col min="4607" max="4607" width="11.5703125" style="4" bestFit="1" customWidth="1"/>
    <col min="4608" max="4855" width="11.42578125" style="4"/>
    <col min="4856" max="4856" width="7.7109375" style="4" customWidth="1"/>
    <col min="4857" max="4857" width="48.7109375" style="4" customWidth="1"/>
    <col min="4858" max="4858" width="10.85546875" style="4" customWidth="1"/>
    <col min="4859" max="4859" width="6.85546875" style="4" customWidth="1"/>
    <col min="4860" max="4860" width="13.42578125" style="4" customWidth="1"/>
    <col min="4861" max="4861" width="15.42578125" style="4" customWidth="1"/>
    <col min="4862" max="4862" width="16.7109375" style="4" customWidth="1"/>
    <col min="4863" max="4863" width="11.5703125" style="4" bestFit="1" customWidth="1"/>
    <col min="4864" max="5111" width="11.42578125" style="4"/>
    <col min="5112" max="5112" width="7.7109375" style="4" customWidth="1"/>
    <col min="5113" max="5113" width="48.7109375" style="4" customWidth="1"/>
    <col min="5114" max="5114" width="10.85546875" style="4" customWidth="1"/>
    <col min="5115" max="5115" width="6.85546875" style="4" customWidth="1"/>
    <col min="5116" max="5116" width="13.42578125" style="4" customWidth="1"/>
    <col min="5117" max="5117" width="15.42578125" style="4" customWidth="1"/>
    <col min="5118" max="5118" width="16.7109375" style="4" customWidth="1"/>
    <col min="5119" max="5119" width="11.5703125" style="4" bestFit="1" customWidth="1"/>
    <col min="5120" max="5367" width="11.42578125" style="4"/>
    <col min="5368" max="5368" width="7.7109375" style="4" customWidth="1"/>
    <col min="5369" max="5369" width="48.7109375" style="4" customWidth="1"/>
    <col min="5370" max="5370" width="10.85546875" style="4" customWidth="1"/>
    <col min="5371" max="5371" width="6.85546875" style="4" customWidth="1"/>
    <col min="5372" max="5372" width="13.42578125" style="4" customWidth="1"/>
    <col min="5373" max="5373" width="15.42578125" style="4" customWidth="1"/>
    <col min="5374" max="5374" width="16.7109375" style="4" customWidth="1"/>
    <col min="5375" max="5375" width="11.5703125" style="4" bestFit="1" customWidth="1"/>
    <col min="5376" max="5623" width="11.42578125" style="4"/>
    <col min="5624" max="5624" width="7.7109375" style="4" customWidth="1"/>
    <col min="5625" max="5625" width="48.7109375" style="4" customWidth="1"/>
    <col min="5626" max="5626" width="10.85546875" style="4" customWidth="1"/>
    <col min="5627" max="5627" width="6.85546875" style="4" customWidth="1"/>
    <col min="5628" max="5628" width="13.42578125" style="4" customWidth="1"/>
    <col min="5629" max="5629" width="15.42578125" style="4" customWidth="1"/>
    <col min="5630" max="5630" width="16.7109375" style="4" customWidth="1"/>
    <col min="5631" max="5631" width="11.5703125" style="4" bestFit="1" customWidth="1"/>
    <col min="5632" max="5879" width="11.42578125" style="4"/>
    <col min="5880" max="5880" width="7.7109375" style="4" customWidth="1"/>
    <col min="5881" max="5881" width="48.7109375" style="4" customWidth="1"/>
    <col min="5882" max="5882" width="10.85546875" style="4" customWidth="1"/>
    <col min="5883" max="5883" width="6.85546875" style="4" customWidth="1"/>
    <col min="5884" max="5884" width="13.42578125" style="4" customWidth="1"/>
    <col min="5885" max="5885" width="15.42578125" style="4" customWidth="1"/>
    <col min="5886" max="5886" width="16.7109375" style="4" customWidth="1"/>
    <col min="5887" max="5887" width="11.5703125" style="4" bestFit="1" customWidth="1"/>
    <col min="5888" max="6135" width="11.42578125" style="4"/>
    <col min="6136" max="6136" width="7.7109375" style="4" customWidth="1"/>
    <col min="6137" max="6137" width="48.7109375" style="4" customWidth="1"/>
    <col min="6138" max="6138" width="10.85546875" style="4" customWidth="1"/>
    <col min="6139" max="6139" width="6.85546875" style="4" customWidth="1"/>
    <col min="6140" max="6140" width="13.42578125" style="4" customWidth="1"/>
    <col min="6141" max="6141" width="15.42578125" style="4" customWidth="1"/>
    <col min="6142" max="6142" width="16.7109375" style="4" customWidth="1"/>
    <col min="6143" max="6143" width="11.5703125" style="4" bestFit="1" customWidth="1"/>
    <col min="6144" max="6391" width="11.42578125" style="4"/>
    <col min="6392" max="6392" width="7.7109375" style="4" customWidth="1"/>
    <col min="6393" max="6393" width="48.7109375" style="4" customWidth="1"/>
    <col min="6394" max="6394" width="10.85546875" style="4" customWidth="1"/>
    <col min="6395" max="6395" width="6.85546875" style="4" customWidth="1"/>
    <col min="6396" max="6396" width="13.42578125" style="4" customWidth="1"/>
    <col min="6397" max="6397" width="15.42578125" style="4" customWidth="1"/>
    <col min="6398" max="6398" width="16.7109375" style="4" customWidth="1"/>
    <col min="6399" max="6399" width="11.5703125" style="4" bestFit="1" customWidth="1"/>
    <col min="6400" max="6647" width="11.42578125" style="4"/>
    <col min="6648" max="6648" width="7.7109375" style="4" customWidth="1"/>
    <col min="6649" max="6649" width="48.7109375" style="4" customWidth="1"/>
    <col min="6650" max="6650" width="10.85546875" style="4" customWidth="1"/>
    <col min="6651" max="6651" width="6.85546875" style="4" customWidth="1"/>
    <col min="6652" max="6652" width="13.42578125" style="4" customWidth="1"/>
    <col min="6653" max="6653" width="15.42578125" style="4" customWidth="1"/>
    <col min="6654" max="6654" width="16.7109375" style="4" customWidth="1"/>
    <col min="6655" max="6655" width="11.5703125" style="4" bestFit="1" customWidth="1"/>
    <col min="6656" max="6903" width="11.42578125" style="4"/>
    <col min="6904" max="6904" width="7.7109375" style="4" customWidth="1"/>
    <col min="6905" max="6905" width="48.7109375" style="4" customWidth="1"/>
    <col min="6906" max="6906" width="10.85546875" style="4" customWidth="1"/>
    <col min="6907" max="6907" width="6.85546875" style="4" customWidth="1"/>
    <col min="6908" max="6908" width="13.42578125" style="4" customWidth="1"/>
    <col min="6909" max="6909" width="15.42578125" style="4" customWidth="1"/>
    <col min="6910" max="6910" width="16.7109375" style="4" customWidth="1"/>
    <col min="6911" max="6911" width="11.5703125" style="4" bestFit="1" customWidth="1"/>
    <col min="6912" max="7159" width="11.42578125" style="4"/>
    <col min="7160" max="7160" width="7.7109375" style="4" customWidth="1"/>
    <col min="7161" max="7161" width="48.7109375" style="4" customWidth="1"/>
    <col min="7162" max="7162" width="10.85546875" style="4" customWidth="1"/>
    <col min="7163" max="7163" width="6.85546875" style="4" customWidth="1"/>
    <col min="7164" max="7164" width="13.42578125" style="4" customWidth="1"/>
    <col min="7165" max="7165" width="15.42578125" style="4" customWidth="1"/>
    <col min="7166" max="7166" width="16.7109375" style="4" customWidth="1"/>
    <col min="7167" max="7167" width="11.5703125" style="4" bestFit="1" customWidth="1"/>
    <col min="7168" max="7415" width="11.42578125" style="4"/>
    <col min="7416" max="7416" width="7.7109375" style="4" customWidth="1"/>
    <col min="7417" max="7417" width="48.7109375" style="4" customWidth="1"/>
    <col min="7418" max="7418" width="10.85546875" style="4" customWidth="1"/>
    <col min="7419" max="7419" width="6.85546875" style="4" customWidth="1"/>
    <col min="7420" max="7420" width="13.42578125" style="4" customWidth="1"/>
    <col min="7421" max="7421" width="15.42578125" style="4" customWidth="1"/>
    <col min="7422" max="7422" width="16.7109375" style="4" customWidth="1"/>
    <col min="7423" max="7423" width="11.5703125" style="4" bestFit="1" customWidth="1"/>
    <col min="7424" max="7671" width="11.42578125" style="4"/>
    <col min="7672" max="7672" width="7.7109375" style="4" customWidth="1"/>
    <col min="7673" max="7673" width="48.7109375" style="4" customWidth="1"/>
    <col min="7674" max="7674" width="10.85546875" style="4" customWidth="1"/>
    <col min="7675" max="7675" width="6.85546875" style="4" customWidth="1"/>
    <col min="7676" max="7676" width="13.42578125" style="4" customWidth="1"/>
    <col min="7677" max="7677" width="15.42578125" style="4" customWidth="1"/>
    <col min="7678" max="7678" width="16.7109375" style="4" customWidth="1"/>
    <col min="7679" max="7679" width="11.5703125" style="4" bestFit="1" customWidth="1"/>
    <col min="7680" max="7927" width="11.42578125" style="4"/>
    <col min="7928" max="7928" width="7.7109375" style="4" customWidth="1"/>
    <col min="7929" max="7929" width="48.7109375" style="4" customWidth="1"/>
    <col min="7930" max="7930" width="10.85546875" style="4" customWidth="1"/>
    <col min="7931" max="7931" width="6.85546875" style="4" customWidth="1"/>
    <col min="7932" max="7932" width="13.42578125" style="4" customWidth="1"/>
    <col min="7933" max="7933" width="15.42578125" style="4" customWidth="1"/>
    <col min="7934" max="7934" width="16.7109375" style="4" customWidth="1"/>
    <col min="7935" max="7935" width="11.5703125" style="4" bestFit="1" customWidth="1"/>
    <col min="7936" max="8183" width="11.42578125" style="4"/>
    <col min="8184" max="8184" width="7.7109375" style="4" customWidth="1"/>
    <col min="8185" max="8185" width="48.7109375" style="4" customWidth="1"/>
    <col min="8186" max="8186" width="10.85546875" style="4" customWidth="1"/>
    <col min="8187" max="8187" width="6.85546875" style="4" customWidth="1"/>
    <col min="8188" max="8188" width="13.42578125" style="4" customWidth="1"/>
    <col min="8189" max="8189" width="15.42578125" style="4" customWidth="1"/>
    <col min="8190" max="8190" width="16.7109375" style="4" customWidth="1"/>
    <col min="8191" max="8191" width="11.5703125" style="4" bestFit="1" customWidth="1"/>
    <col min="8192" max="8439" width="11.42578125" style="4"/>
    <col min="8440" max="8440" width="7.7109375" style="4" customWidth="1"/>
    <col min="8441" max="8441" width="48.7109375" style="4" customWidth="1"/>
    <col min="8442" max="8442" width="10.85546875" style="4" customWidth="1"/>
    <col min="8443" max="8443" width="6.85546875" style="4" customWidth="1"/>
    <col min="8444" max="8444" width="13.42578125" style="4" customWidth="1"/>
    <col min="8445" max="8445" width="15.42578125" style="4" customWidth="1"/>
    <col min="8446" max="8446" width="16.7109375" style="4" customWidth="1"/>
    <col min="8447" max="8447" width="11.5703125" style="4" bestFit="1" customWidth="1"/>
    <col min="8448" max="8695" width="11.42578125" style="4"/>
    <col min="8696" max="8696" width="7.7109375" style="4" customWidth="1"/>
    <col min="8697" max="8697" width="48.7109375" style="4" customWidth="1"/>
    <col min="8698" max="8698" width="10.85546875" style="4" customWidth="1"/>
    <col min="8699" max="8699" width="6.85546875" style="4" customWidth="1"/>
    <col min="8700" max="8700" width="13.42578125" style="4" customWidth="1"/>
    <col min="8701" max="8701" width="15.42578125" style="4" customWidth="1"/>
    <col min="8702" max="8702" width="16.7109375" style="4" customWidth="1"/>
    <col min="8703" max="8703" width="11.5703125" style="4" bestFit="1" customWidth="1"/>
    <col min="8704" max="8951" width="11.42578125" style="4"/>
    <col min="8952" max="8952" width="7.7109375" style="4" customWidth="1"/>
    <col min="8953" max="8953" width="48.7109375" style="4" customWidth="1"/>
    <col min="8954" max="8954" width="10.85546875" style="4" customWidth="1"/>
    <col min="8955" max="8955" width="6.85546875" style="4" customWidth="1"/>
    <col min="8956" max="8956" width="13.42578125" style="4" customWidth="1"/>
    <col min="8957" max="8957" width="15.42578125" style="4" customWidth="1"/>
    <col min="8958" max="8958" width="16.7109375" style="4" customWidth="1"/>
    <col min="8959" max="8959" width="11.5703125" style="4" bestFit="1" customWidth="1"/>
    <col min="8960" max="9207" width="11.42578125" style="4"/>
    <col min="9208" max="9208" width="7.7109375" style="4" customWidth="1"/>
    <col min="9209" max="9209" width="48.7109375" style="4" customWidth="1"/>
    <col min="9210" max="9210" width="10.85546875" style="4" customWidth="1"/>
    <col min="9211" max="9211" width="6.85546875" style="4" customWidth="1"/>
    <col min="9212" max="9212" width="13.42578125" style="4" customWidth="1"/>
    <col min="9213" max="9213" width="15.42578125" style="4" customWidth="1"/>
    <col min="9214" max="9214" width="16.7109375" style="4" customWidth="1"/>
    <col min="9215" max="9215" width="11.5703125" style="4" bestFit="1" customWidth="1"/>
    <col min="9216" max="9463" width="11.42578125" style="4"/>
    <col min="9464" max="9464" width="7.7109375" style="4" customWidth="1"/>
    <col min="9465" max="9465" width="48.7109375" style="4" customWidth="1"/>
    <col min="9466" max="9466" width="10.85546875" style="4" customWidth="1"/>
    <col min="9467" max="9467" width="6.85546875" style="4" customWidth="1"/>
    <col min="9468" max="9468" width="13.42578125" style="4" customWidth="1"/>
    <col min="9469" max="9469" width="15.42578125" style="4" customWidth="1"/>
    <col min="9470" max="9470" width="16.7109375" style="4" customWidth="1"/>
    <col min="9471" max="9471" width="11.5703125" style="4" bestFit="1" customWidth="1"/>
    <col min="9472" max="9719" width="11.42578125" style="4"/>
    <col min="9720" max="9720" width="7.7109375" style="4" customWidth="1"/>
    <col min="9721" max="9721" width="48.7109375" style="4" customWidth="1"/>
    <col min="9722" max="9722" width="10.85546875" style="4" customWidth="1"/>
    <col min="9723" max="9723" width="6.85546875" style="4" customWidth="1"/>
    <col min="9724" max="9724" width="13.42578125" style="4" customWidth="1"/>
    <col min="9725" max="9725" width="15.42578125" style="4" customWidth="1"/>
    <col min="9726" max="9726" width="16.7109375" style="4" customWidth="1"/>
    <col min="9727" max="9727" width="11.5703125" style="4" bestFit="1" customWidth="1"/>
    <col min="9728" max="9975" width="11.42578125" style="4"/>
    <col min="9976" max="9976" width="7.7109375" style="4" customWidth="1"/>
    <col min="9977" max="9977" width="48.7109375" style="4" customWidth="1"/>
    <col min="9978" max="9978" width="10.85546875" style="4" customWidth="1"/>
    <col min="9979" max="9979" width="6.85546875" style="4" customWidth="1"/>
    <col min="9980" max="9980" width="13.42578125" style="4" customWidth="1"/>
    <col min="9981" max="9981" width="15.42578125" style="4" customWidth="1"/>
    <col min="9982" max="9982" width="16.7109375" style="4" customWidth="1"/>
    <col min="9983" max="9983" width="11.5703125" style="4" bestFit="1" customWidth="1"/>
    <col min="9984" max="10231" width="11.42578125" style="4"/>
    <col min="10232" max="10232" width="7.7109375" style="4" customWidth="1"/>
    <col min="10233" max="10233" width="48.7109375" style="4" customWidth="1"/>
    <col min="10234" max="10234" width="10.85546875" style="4" customWidth="1"/>
    <col min="10235" max="10235" width="6.85546875" style="4" customWidth="1"/>
    <col min="10236" max="10236" width="13.42578125" style="4" customWidth="1"/>
    <col min="10237" max="10237" width="15.42578125" style="4" customWidth="1"/>
    <col min="10238" max="10238" width="16.7109375" style="4" customWidth="1"/>
    <col min="10239" max="10239" width="11.5703125" style="4" bestFit="1" customWidth="1"/>
    <col min="10240" max="10487" width="11.42578125" style="4"/>
    <col min="10488" max="10488" width="7.7109375" style="4" customWidth="1"/>
    <col min="10489" max="10489" width="48.7109375" style="4" customWidth="1"/>
    <col min="10490" max="10490" width="10.85546875" style="4" customWidth="1"/>
    <col min="10491" max="10491" width="6.85546875" style="4" customWidth="1"/>
    <col min="10492" max="10492" width="13.42578125" style="4" customWidth="1"/>
    <col min="10493" max="10493" width="15.42578125" style="4" customWidth="1"/>
    <col min="10494" max="10494" width="16.7109375" style="4" customWidth="1"/>
    <col min="10495" max="10495" width="11.5703125" style="4" bestFit="1" customWidth="1"/>
    <col min="10496" max="10743" width="11.42578125" style="4"/>
    <col min="10744" max="10744" width="7.7109375" style="4" customWidth="1"/>
    <col min="10745" max="10745" width="48.7109375" style="4" customWidth="1"/>
    <col min="10746" max="10746" width="10.85546875" style="4" customWidth="1"/>
    <col min="10747" max="10747" width="6.85546875" style="4" customWidth="1"/>
    <col min="10748" max="10748" width="13.42578125" style="4" customWidth="1"/>
    <col min="10749" max="10749" width="15.42578125" style="4" customWidth="1"/>
    <col min="10750" max="10750" width="16.7109375" style="4" customWidth="1"/>
    <col min="10751" max="10751" width="11.5703125" style="4" bestFit="1" customWidth="1"/>
    <col min="10752" max="10999" width="11.42578125" style="4"/>
    <col min="11000" max="11000" width="7.7109375" style="4" customWidth="1"/>
    <col min="11001" max="11001" width="48.7109375" style="4" customWidth="1"/>
    <col min="11002" max="11002" width="10.85546875" style="4" customWidth="1"/>
    <col min="11003" max="11003" width="6.85546875" style="4" customWidth="1"/>
    <col min="11004" max="11004" width="13.42578125" style="4" customWidth="1"/>
    <col min="11005" max="11005" width="15.42578125" style="4" customWidth="1"/>
    <col min="11006" max="11006" width="16.7109375" style="4" customWidth="1"/>
    <col min="11007" max="11007" width="11.5703125" style="4" bestFit="1" customWidth="1"/>
    <col min="11008" max="11255" width="11.42578125" style="4"/>
    <col min="11256" max="11256" width="7.7109375" style="4" customWidth="1"/>
    <col min="11257" max="11257" width="48.7109375" style="4" customWidth="1"/>
    <col min="11258" max="11258" width="10.85546875" style="4" customWidth="1"/>
    <col min="11259" max="11259" width="6.85546875" style="4" customWidth="1"/>
    <col min="11260" max="11260" width="13.42578125" style="4" customWidth="1"/>
    <col min="11261" max="11261" width="15.42578125" style="4" customWidth="1"/>
    <col min="11262" max="11262" width="16.7109375" style="4" customWidth="1"/>
    <col min="11263" max="11263" width="11.5703125" style="4" bestFit="1" customWidth="1"/>
    <col min="11264" max="11511" width="11.42578125" style="4"/>
    <col min="11512" max="11512" width="7.7109375" style="4" customWidth="1"/>
    <col min="11513" max="11513" width="48.7109375" style="4" customWidth="1"/>
    <col min="11514" max="11514" width="10.85546875" style="4" customWidth="1"/>
    <col min="11515" max="11515" width="6.85546875" style="4" customWidth="1"/>
    <col min="11516" max="11516" width="13.42578125" style="4" customWidth="1"/>
    <col min="11517" max="11517" width="15.42578125" style="4" customWidth="1"/>
    <col min="11518" max="11518" width="16.7109375" style="4" customWidth="1"/>
    <col min="11519" max="11519" width="11.5703125" style="4" bestFit="1" customWidth="1"/>
    <col min="11520" max="11767" width="11.42578125" style="4"/>
    <col min="11768" max="11768" width="7.7109375" style="4" customWidth="1"/>
    <col min="11769" max="11769" width="48.7109375" style="4" customWidth="1"/>
    <col min="11770" max="11770" width="10.85546875" style="4" customWidth="1"/>
    <col min="11771" max="11771" width="6.85546875" style="4" customWidth="1"/>
    <col min="11772" max="11772" width="13.42578125" style="4" customWidth="1"/>
    <col min="11773" max="11773" width="15.42578125" style="4" customWidth="1"/>
    <col min="11774" max="11774" width="16.7109375" style="4" customWidth="1"/>
    <col min="11775" max="11775" width="11.5703125" style="4" bestFit="1" customWidth="1"/>
    <col min="11776" max="12023" width="11.42578125" style="4"/>
    <col min="12024" max="12024" width="7.7109375" style="4" customWidth="1"/>
    <col min="12025" max="12025" width="48.7109375" style="4" customWidth="1"/>
    <col min="12026" max="12026" width="10.85546875" style="4" customWidth="1"/>
    <col min="12027" max="12027" width="6.85546875" style="4" customWidth="1"/>
    <col min="12028" max="12028" width="13.42578125" style="4" customWidth="1"/>
    <col min="12029" max="12029" width="15.42578125" style="4" customWidth="1"/>
    <col min="12030" max="12030" width="16.7109375" style="4" customWidth="1"/>
    <col min="12031" max="12031" width="11.5703125" style="4" bestFit="1" customWidth="1"/>
    <col min="12032" max="12279" width="11.42578125" style="4"/>
    <col min="12280" max="12280" width="7.7109375" style="4" customWidth="1"/>
    <col min="12281" max="12281" width="48.7109375" style="4" customWidth="1"/>
    <col min="12282" max="12282" width="10.85546875" style="4" customWidth="1"/>
    <col min="12283" max="12283" width="6.85546875" style="4" customWidth="1"/>
    <col min="12284" max="12284" width="13.42578125" style="4" customWidth="1"/>
    <col min="12285" max="12285" width="15.42578125" style="4" customWidth="1"/>
    <col min="12286" max="12286" width="16.7109375" style="4" customWidth="1"/>
    <col min="12287" max="12287" width="11.5703125" style="4" bestFit="1" customWidth="1"/>
    <col min="12288" max="12535" width="11.42578125" style="4"/>
    <col min="12536" max="12536" width="7.7109375" style="4" customWidth="1"/>
    <col min="12537" max="12537" width="48.7109375" style="4" customWidth="1"/>
    <col min="12538" max="12538" width="10.85546875" style="4" customWidth="1"/>
    <col min="12539" max="12539" width="6.85546875" style="4" customWidth="1"/>
    <col min="12540" max="12540" width="13.42578125" style="4" customWidth="1"/>
    <col min="12541" max="12541" width="15.42578125" style="4" customWidth="1"/>
    <col min="12542" max="12542" width="16.7109375" style="4" customWidth="1"/>
    <col min="12543" max="12543" width="11.5703125" style="4" bestFit="1" customWidth="1"/>
    <col min="12544" max="12791" width="11.42578125" style="4"/>
    <col min="12792" max="12792" width="7.7109375" style="4" customWidth="1"/>
    <col min="12793" max="12793" width="48.7109375" style="4" customWidth="1"/>
    <col min="12794" max="12794" width="10.85546875" style="4" customWidth="1"/>
    <col min="12795" max="12795" width="6.85546875" style="4" customWidth="1"/>
    <col min="12796" max="12796" width="13.42578125" style="4" customWidth="1"/>
    <col min="12797" max="12797" width="15.42578125" style="4" customWidth="1"/>
    <col min="12798" max="12798" width="16.7109375" style="4" customWidth="1"/>
    <col min="12799" max="12799" width="11.5703125" style="4" bestFit="1" customWidth="1"/>
    <col min="12800" max="13047" width="11.42578125" style="4"/>
    <col min="13048" max="13048" width="7.7109375" style="4" customWidth="1"/>
    <col min="13049" max="13049" width="48.7109375" style="4" customWidth="1"/>
    <col min="13050" max="13050" width="10.85546875" style="4" customWidth="1"/>
    <col min="13051" max="13051" width="6.85546875" style="4" customWidth="1"/>
    <col min="13052" max="13052" width="13.42578125" style="4" customWidth="1"/>
    <col min="13053" max="13053" width="15.42578125" style="4" customWidth="1"/>
    <col min="13054" max="13054" width="16.7109375" style="4" customWidth="1"/>
    <col min="13055" max="13055" width="11.5703125" style="4" bestFit="1" customWidth="1"/>
    <col min="13056" max="13303" width="11.42578125" style="4"/>
    <col min="13304" max="13304" width="7.7109375" style="4" customWidth="1"/>
    <col min="13305" max="13305" width="48.7109375" style="4" customWidth="1"/>
    <col min="13306" max="13306" width="10.85546875" style="4" customWidth="1"/>
    <col min="13307" max="13307" width="6.85546875" style="4" customWidth="1"/>
    <col min="13308" max="13308" width="13.42578125" style="4" customWidth="1"/>
    <col min="13309" max="13309" width="15.42578125" style="4" customWidth="1"/>
    <col min="13310" max="13310" width="16.7109375" style="4" customWidth="1"/>
    <col min="13311" max="13311" width="11.5703125" style="4" bestFit="1" customWidth="1"/>
    <col min="13312" max="13559" width="11.42578125" style="4"/>
    <col min="13560" max="13560" width="7.7109375" style="4" customWidth="1"/>
    <col min="13561" max="13561" width="48.7109375" style="4" customWidth="1"/>
    <col min="13562" max="13562" width="10.85546875" style="4" customWidth="1"/>
    <col min="13563" max="13563" width="6.85546875" style="4" customWidth="1"/>
    <col min="13564" max="13564" width="13.42578125" style="4" customWidth="1"/>
    <col min="13565" max="13565" width="15.42578125" style="4" customWidth="1"/>
    <col min="13566" max="13566" width="16.7109375" style="4" customWidth="1"/>
    <col min="13567" max="13567" width="11.5703125" style="4" bestFit="1" customWidth="1"/>
    <col min="13568" max="13815" width="11.42578125" style="4"/>
    <col min="13816" max="13816" width="7.7109375" style="4" customWidth="1"/>
    <col min="13817" max="13817" width="48.7109375" style="4" customWidth="1"/>
    <col min="13818" max="13818" width="10.85546875" style="4" customWidth="1"/>
    <col min="13819" max="13819" width="6.85546875" style="4" customWidth="1"/>
    <col min="13820" max="13820" width="13.42578125" style="4" customWidth="1"/>
    <col min="13821" max="13821" width="15.42578125" style="4" customWidth="1"/>
    <col min="13822" max="13822" width="16.7109375" style="4" customWidth="1"/>
    <col min="13823" max="13823" width="11.5703125" style="4" bestFit="1" customWidth="1"/>
    <col min="13824" max="14071" width="11.42578125" style="4"/>
    <col min="14072" max="14072" width="7.7109375" style="4" customWidth="1"/>
    <col min="14073" max="14073" width="48.7109375" style="4" customWidth="1"/>
    <col min="14074" max="14074" width="10.85546875" style="4" customWidth="1"/>
    <col min="14075" max="14075" width="6.85546875" style="4" customWidth="1"/>
    <col min="14076" max="14076" width="13.42578125" style="4" customWidth="1"/>
    <col min="14077" max="14077" width="15.42578125" style="4" customWidth="1"/>
    <col min="14078" max="14078" width="16.7109375" style="4" customWidth="1"/>
    <col min="14079" max="14079" width="11.5703125" style="4" bestFit="1" customWidth="1"/>
    <col min="14080" max="14327" width="11.42578125" style="4"/>
    <col min="14328" max="14328" width="7.7109375" style="4" customWidth="1"/>
    <col min="14329" max="14329" width="48.7109375" style="4" customWidth="1"/>
    <col min="14330" max="14330" width="10.85546875" style="4" customWidth="1"/>
    <col min="14331" max="14331" width="6.85546875" style="4" customWidth="1"/>
    <col min="14332" max="14332" width="13.42578125" style="4" customWidth="1"/>
    <col min="14333" max="14333" width="15.42578125" style="4" customWidth="1"/>
    <col min="14334" max="14334" width="16.7109375" style="4" customWidth="1"/>
    <col min="14335" max="14335" width="11.5703125" style="4" bestFit="1" customWidth="1"/>
    <col min="14336" max="14583" width="11.42578125" style="4"/>
    <col min="14584" max="14584" width="7.7109375" style="4" customWidth="1"/>
    <col min="14585" max="14585" width="48.7109375" style="4" customWidth="1"/>
    <col min="14586" max="14586" width="10.85546875" style="4" customWidth="1"/>
    <col min="14587" max="14587" width="6.85546875" style="4" customWidth="1"/>
    <col min="14588" max="14588" width="13.42578125" style="4" customWidth="1"/>
    <col min="14589" max="14589" width="15.42578125" style="4" customWidth="1"/>
    <col min="14590" max="14590" width="16.7109375" style="4" customWidth="1"/>
    <col min="14591" max="14591" width="11.5703125" style="4" bestFit="1" customWidth="1"/>
    <col min="14592" max="14839" width="11.42578125" style="4"/>
    <col min="14840" max="14840" width="7.7109375" style="4" customWidth="1"/>
    <col min="14841" max="14841" width="48.7109375" style="4" customWidth="1"/>
    <col min="14842" max="14842" width="10.85546875" style="4" customWidth="1"/>
    <col min="14843" max="14843" width="6.85546875" style="4" customWidth="1"/>
    <col min="14844" max="14844" width="13.42578125" style="4" customWidth="1"/>
    <col min="14845" max="14845" width="15.42578125" style="4" customWidth="1"/>
    <col min="14846" max="14846" width="16.7109375" style="4" customWidth="1"/>
    <col min="14847" max="14847" width="11.5703125" style="4" bestFit="1" customWidth="1"/>
    <col min="14848" max="15095" width="11.42578125" style="4"/>
    <col min="15096" max="15096" width="7.7109375" style="4" customWidth="1"/>
    <col min="15097" max="15097" width="48.7109375" style="4" customWidth="1"/>
    <col min="15098" max="15098" width="10.85546875" style="4" customWidth="1"/>
    <col min="15099" max="15099" width="6.85546875" style="4" customWidth="1"/>
    <col min="15100" max="15100" width="13.42578125" style="4" customWidth="1"/>
    <col min="15101" max="15101" width="15.42578125" style="4" customWidth="1"/>
    <col min="15102" max="15102" width="16.7109375" style="4" customWidth="1"/>
    <col min="15103" max="15103" width="11.5703125" style="4" bestFit="1" customWidth="1"/>
    <col min="15104" max="15351" width="11.42578125" style="4"/>
    <col min="15352" max="15352" width="7.7109375" style="4" customWidth="1"/>
    <col min="15353" max="15353" width="48.7109375" style="4" customWidth="1"/>
    <col min="15354" max="15354" width="10.85546875" style="4" customWidth="1"/>
    <col min="15355" max="15355" width="6.85546875" style="4" customWidth="1"/>
    <col min="15356" max="15356" width="13.42578125" style="4" customWidth="1"/>
    <col min="15357" max="15357" width="15.42578125" style="4" customWidth="1"/>
    <col min="15358" max="15358" width="16.7109375" style="4" customWidth="1"/>
    <col min="15359" max="15359" width="11.5703125" style="4" bestFit="1" customWidth="1"/>
    <col min="15360" max="15607" width="11.42578125" style="4"/>
    <col min="15608" max="15608" width="7.7109375" style="4" customWidth="1"/>
    <col min="15609" max="15609" width="48.7109375" style="4" customWidth="1"/>
    <col min="15610" max="15610" width="10.85546875" style="4" customWidth="1"/>
    <col min="15611" max="15611" width="6.85546875" style="4" customWidth="1"/>
    <col min="15612" max="15612" width="13.42578125" style="4" customWidth="1"/>
    <col min="15613" max="15613" width="15.42578125" style="4" customWidth="1"/>
    <col min="15614" max="15614" width="16.7109375" style="4" customWidth="1"/>
    <col min="15615" max="15615" width="11.5703125" style="4" bestFit="1" customWidth="1"/>
    <col min="15616" max="15863" width="11.42578125" style="4"/>
    <col min="15864" max="15864" width="7.7109375" style="4" customWidth="1"/>
    <col min="15865" max="15865" width="48.7109375" style="4" customWidth="1"/>
    <col min="15866" max="15866" width="10.85546875" style="4" customWidth="1"/>
    <col min="15867" max="15867" width="6.85546875" style="4" customWidth="1"/>
    <col min="15868" max="15868" width="13.42578125" style="4" customWidth="1"/>
    <col min="15869" max="15869" width="15.42578125" style="4" customWidth="1"/>
    <col min="15870" max="15870" width="16.7109375" style="4" customWidth="1"/>
    <col min="15871" max="15871" width="11.5703125" style="4" bestFit="1" customWidth="1"/>
    <col min="15872" max="16119" width="11.42578125" style="4"/>
    <col min="16120" max="16120" width="7.7109375" style="4" customWidth="1"/>
    <col min="16121" max="16121" width="48.7109375" style="4" customWidth="1"/>
    <col min="16122" max="16122" width="10.85546875" style="4" customWidth="1"/>
    <col min="16123" max="16123" width="6.85546875" style="4" customWidth="1"/>
    <col min="16124" max="16124" width="13.42578125" style="4" customWidth="1"/>
    <col min="16125" max="16125" width="15.42578125" style="4" customWidth="1"/>
    <col min="16126" max="16126" width="16.7109375" style="4" customWidth="1"/>
    <col min="16127" max="16127" width="11.5703125" style="4" bestFit="1" customWidth="1"/>
    <col min="16128" max="16384" width="11.42578125" style="4"/>
  </cols>
  <sheetData>
    <row r="1" spans="1:8" s="1" customFormat="1" x14ac:dyDescent="0.2">
      <c r="A1" s="149"/>
      <c r="B1" s="149"/>
      <c r="C1" s="149"/>
      <c r="D1" s="149"/>
      <c r="E1" s="149"/>
      <c r="F1" s="149"/>
    </row>
    <row r="2" spans="1:8" s="1" customFormat="1" x14ac:dyDescent="0.2">
      <c r="A2" s="149"/>
      <c r="B2" s="149"/>
      <c r="C2" s="149"/>
      <c r="D2" s="149"/>
      <c r="E2" s="149"/>
      <c r="F2" s="149"/>
    </row>
    <row r="3" spans="1:8" s="1" customFormat="1" ht="8.25" customHeight="1" x14ac:dyDescent="0.2">
      <c r="A3" s="149"/>
      <c r="B3" s="149"/>
      <c r="C3" s="149"/>
      <c r="D3" s="149"/>
      <c r="E3" s="149"/>
      <c r="F3" s="149"/>
    </row>
    <row r="4" spans="1:8" s="2" customFormat="1" ht="26.25" customHeight="1" x14ac:dyDescent="0.2">
      <c r="A4" s="150" t="s">
        <v>46</v>
      </c>
      <c r="B4" s="151" t="s">
        <v>69</v>
      </c>
      <c r="C4" s="151"/>
      <c r="D4" s="151"/>
      <c r="E4" s="151"/>
      <c r="F4" s="151"/>
    </row>
    <row r="5" spans="1:8" s="1" customFormat="1" ht="14.25" customHeight="1" x14ac:dyDescent="0.2">
      <c r="A5" s="152" t="s">
        <v>53</v>
      </c>
      <c r="B5" s="153"/>
      <c r="C5" s="154"/>
      <c r="D5" s="155" t="s">
        <v>50</v>
      </c>
      <c r="E5" s="156"/>
      <c r="F5" s="157"/>
    </row>
    <row r="6" spans="1:8" s="1" customFormat="1" ht="14.25" customHeight="1" x14ac:dyDescent="0.2">
      <c r="A6" s="152"/>
      <c r="B6" s="153"/>
      <c r="C6" s="154"/>
      <c r="D6" s="155"/>
      <c r="E6" s="156"/>
      <c r="F6" s="158"/>
    </row>
    <row r="7" spans="1:8" s="3" customFormat="1" ht="17.25" customHeight="1" x14ac:dyDescent="0.2">
      <c r="A7" s="139" t="s">
        <v>13</v>
      </c>
      <c r="B7" s="139" t="s">
        <v>14</v>
      </c>
      <c r="C7" s="140" t="s">
        <v>15</v>
      </c>
      <c r="D7" s="139" t="s">
        <v>47</v>
      </c>
      <c r="E7" s="141" t="s">
        <v>0</v>
      </c>
      <c r="F7" s="174" t="s">
        <v>16</v>
      </c>
    </row>
    <row r="8" spans="1:8" ht="10.5" customHeight="1" x14ac:dyDescent="0.2">
      <c r="A8" s="9"/>
      <c r="B8" s="9"/>
      <c r="C8" s="10"/>
      <c r="D8" s="9"/>
      <c r="E8" s="74"/>
      <c r="F8" s="175"/>
    </row>
    <row r="9" spans="1:8" s="36" customFormat="1" ht="25.5" customHeight="1" x14ac:dyDescent="0.2">
      <c r="A9" s="63" t="s">
        <v>11</v>
      </c>
      <c r="B9" s="32" t="s">
        <v>54</v>
      </c>
      <c r="C9" s="75"/>
      <c r="D9" s="76"/>
      <c r="E9" s="77"/>
      <c r="F9" s="34"/>
      <c r="G9" s="35"/>
      <c r="H9" s="35"/>
    </row>
    <row r="10" spans="1:8" s="36" customFormat="1" ht="9.75" customHeight="1" x14ac:dyDescent="0.2">
      <c r="A10" s="76"/>
      <c r="B10" s="78"/>
      <c r="C10" s="75"/>
      <c r="D10" s="76"/>
      <c r="E10" s="77"/>
      <c r="F10" s="34"/>
      <c r="G10" s="35"/>
      <c r="H10" s="35"/>
    </row>
    <row r="11" spans="1:8" s="38" customFormat="1" ht="12.75" customHeight="1" x14ac:dyDescent="0.2">
      <c r="A11" s="79">
        <v>1</v>
      </c>
      <c r="B11" s="78" t="s">
        <v>17</v>
      </c>
      <c r="C11" s="80">
        <v>1015.8</v>
      </c>
      <c r="D11" s="81" t="s">
        <v>18</v>
      </c>
      <c r="E11" s="80"/>
      <c r="F11" s="34">
        <f t="shared" ref="F11:F52" si="0">ROUND(C11*E11,2)</f>
        <v>0</v>
      </c>
      <c r="G11" s="37"/>
      <c r="H11" s="37"/>
    </row>
    <row r="12" spans="1:8" s="36" customFormat="1" ht="10.5" customHeight="1" x14ac:dyDescent="0.2">
      <c r="A12" s="55"/>
      <c r="B12" s="78"/>
      <c r="C12" s="82"/>
      <c r="D12" s="81"/>
      <c r="E12" s="80"/>
      <c r="F12" s="34">
        <f t="shared" si="0"/>
        <v>0</v>
      </c>
      <c r="G12" s="35"/>
      <c r="H12" s="35"/>
    </row>
    <row r="13" spans="1:8" s="36" customFormat="1" ht="12.75" customHeight="1" x14ac:dyDescent="0.2">
      <c r="A13" s="83">
        <v>2</v>
      </c>
      <c r="B13" s="84" t="s">
        <v>55</v>
      </c>
      <c r="C13" s="82"/>
      <c r="D13" s="81"/>
      <c r="E13" s="80"/>
      <c r="F13" s="34">
        <f t="shared" si="0"/>
        <v>0</v>
      </c>
      <c r="G13" s="35"/>
      <c r="H13" s="35"/>
    </row>
    <row r="14" spans="1:8" s="36" customFormat="1" ht="12.75" customHeight="1" x14ac:dyDescent="0.2">
      <c r="A14" s="85">
        <v>2.1</v>
      </c>
      <c r="B14" s="78" t="s">
        <v>56</v>
      </c>
      <c r="C14" s="80">
        <v>1208.8</v>
      </c>
      <c r="D14" s="81" t="s">
        <v>2</v>
      </c>
      <c r="E14" s="80"/>
      <c r="F14" s="34">
        <f t="shared" si="0"/>
        <v>0</v>
      </c>
      <c r="G14" s="35"/>
      <c r="H14" s="35"/>
    </row>
    <row r="15" spans="1:8" s="36" customFormat="1" ht="12.75" customHeight="1" x14ac:dyDescent="0.2">
      <c r="A15" s="85">
        <v>2.2000000000000002</v>
      </c>
      <c r="B15" s="78" t="s">
        <v>57</v>
      </c>
      <c r="C15" s="80">
        <v>86.34</v>
      </c>
      <c r="D15" s="81" t="s">
        <v>2</v>
      </c>
      <c r="E15" s="80"/>
      <c r="F15" s="34">
        <f t="shared" si="0"/>
        <v>0</v>
      </c>
      <c r="G15" s="35"/>
      <c r="H15" s="35"/>
    </row>
    <row r="16" spans="1:8" s="36" customFormat="1" ht="25.5" x14ac:dyDescent="0.2">
      <c r="A16" s="85">
        <v>2.2999999999999998</v>
      </c>
      <c r="B16" s="86" t="s">
        <v>48</v>
      </c>
      <c r="C16" s="80">
        <v>995.89</v>
      </c>
      <c r="D16" s="81" t="s">
        <v>2</v>
      </c>
      <c r="E16" s="159"/>
      <c r="F16" s="34">
        <f t="shared" si="0"/>
        <v>0</v>
      </c>
      <c r="G16" s="35"/>
      <c r="H16" s="35"/>
    </row>
    <row r="17" spans="1:8" s="36" customFormat="1" ht="27.75" customHeight="1" x14ac:dyDescent="0.2">
      <c r="A17" s="85">
        <v>2.4</v>
      </c>
      <c r="B17" s="87" t="s">
        <v>19</v>
      </c>
      <c r="C17" s="80">
        <v>255.49</v>
      </c>
      <c r="D17" s="81" t="s">
        <v>2</v>
      </c>
      <c r="E17" s="80"/>
      <c r="F17" s="34">
        <f t="shared" si="0"/>
        <v>0</v>
      </c>
      <c r="G17" s="35"/>
      <c r="H17" s="35"/>
    </row>
    <row r="18" spans="1:8" s="36" customFormat="1" ht="9" customHeight="1" x14ac:dyDescent="0.2">
      <c r="A18" s="85"/>
      <c r="B18" s="78"/>
      <c r="C18" s="80"/>
      <c r="D18" s="81"/>
      <c r="E18" s="80"/>
      <c r="F18" s="34">
        <f t="shared" si="0"/>
        <v>0</v>
      </c>
      <c r="G18" s="35"/>
      <c r="H18" s="35"/>
    </row>
    <row r="19" spans="1:8" s="36" customFormat="1" ht="12.75" customHeight="1" x14ac:dyDescent="0.2">
      <c r="A19" s="83">
        <v>3</v>
      </c>
      <c r="B19" s="84" t="s">
        <v>20</v>
      </c>
      <c r="C19" s="88"/>
      <c r="D19" s="63"/>
      <c r="E19" s="88"/>
      <c r="F19" s="34">
        <f t="shared" si="0"/>
        <v>0</v>
      </c>
      <c r="G19" s="35"/>
      <c r="H19" s="35"/>
    </row>
    <row r="20" spans="1:8" s="36" customFormat="1" ht="25.5" x14ac:dyDescent="0.2">
      <c r="A20" s="89">
        <v>3.1</v>
      </c>
      <c r="B20" s="86" t="s">
        <v>58</v>
      </c>
      <c r="C20" s="90">
        <v>1056.43</v>
      </c>
      <c r="D20" s="76" t="s">
        <v>18</v>
      </c>
      <c r="E20" s="160"/>
      <c r="F20" s="34">
        <f t="shared" si="0"/>
        <v>0</v>
      </c>
      <c r="G20" s="35"/>
      <c r="H20" s="35"/>
    </row>
    <row r="21" spans="1:8" s="36" customFormat="1" x14ac:dyDescent="0.2">
      <c r="A21" s="89"/>
      <c r="B21" s="86"/>
      <c r="C21" s="90"/>
      <c r="D21" s="76"/>
      <c r="E21" s="160"/>
      <c r="F21" s="34">
        <f t="shared" si="0"/>
        <v>0</v>
      </c>
      <c r="G21" s="35"/>
      <c r="H21" s="35"/>
    </row>
    <row r="22" spans="1:8" s="36" customFormat="1" ht="12.75" customHeight="1" x14ac:dyDescent="0.2">
      <c r="A22" s="83">
        <v>4</v>
      </c>
      <c r="B22" s="84" t="s">
        <v>21</v>
      </c>
      <c r="C22" s="88"/>
      <c r="D22" s="63"/>
      <c r="E22" s="88"/>
      <c r="F22" s="34">
        <f t="shared" si="0"/>
        <v>0</v>
      </c>
      <c r="G22" s="35"/>
      <c r="H22" s="35"/>
    </row>
    <row r="23" spans="1:8" s="36" customFormat="1" ht="25.5" x14ac:dyDescent="0.2">
      <c r="A23" s="89">
        <v>4.0999999999999996</v>
      </c>
      <c r="B23" s="86" t="s">
        <v>58</v>
      </c>
      <c r="C23" s="90">
        <v>1056.43</v>
      </c>
      <c r="D23" s="76" t="s">
        <v>18</v>
      </c>
      <c r="E23" s="90"/>
      <c r="F23" s="34">
        <f t="shared" si="0"/>
        <v>0</v>
      </c>
      <c r="G23" s="35"/>
      <c r="H23" s="35"/>
    </row>
    <row r="24" spans="1:8" s="36" customFormat="1" ht="9" customHeight="1" x14ac:dyDescent="0.2">
      <c r="A24" s="85"/>
      <c r="B24" s="86"/>
      <c r="C24" s="75"/>
      <c r="D24" s="76"/>
      <c r="E24" s="77"/>
      <c r="F24" s="34">
        <f t="shared" si="0"/>
        <v>0</v>
      </c>
      <c r="G24" s="35"/>
      <c r="H24" s="35"/>
    </row>
    <row r="25" spans="1:8" s="36" customFormat="1" ht="38.25" x14ac:dyDescent="0.2">
      <c r="A25" s="91">
        <v>5</v>
      </c>
      <c r="B25" s="92" t="s">
        <v>66</v>
      </c>
      <c r="C25" s="55"/>
      <c r="D25" s="76"/>
      <c r="E25" s="160"/>
      <c r="F25" s="34">
        <f t="shared" si="0"/>
        <v>0</v>
      </c>
      <c r="G25" s="35"/>
      <c r="H25" s="35"/>
    </row>
    <row r="26" spans="1:8" s="36" customFormat="1" x14ac:dyDescent="0.2">
      <c r="A26" s="89">
        <f>A25+0.1</f>
        <v>5.0999999999999996</v>
      </c>
      <c r="B26" s="93" t="s">
        <v>67</v>
      </c>
      <c r="C26" s="94">
        <v>2</v>
      </c>
      <c r="D26" s="76" t="s">
        <v>1</v>
      </c>
      <c r="E26" s="160"/>
      <c r="F26" s="34">
        <f t="shared" si="0"/>
        <v>0</v>
      </c>
      <c r="G26" s="35"/>
      <c r="H26" s="35"/>
    </row>
    <row r="27" spans="1:8" s="38" customFormat="1" x14ac:dyDescent="0.2">
      <c r="A27" s="89">
        <f t="shared" ref="A27:A29" si="1">A26+0.1</f>
        <v>5.1999999999999993</v>
      </c>
      <c r="B27" s="93" t="s">
        <v>68</v>
      </c>
      <c r="C27" s="94">
        <v>2</v>
      </c>
      <c r="D27" s="76" t="s">
        <v>1</v>
      </c>
      <c r="E27" s="160"/>
      <c r="F27" s="34">
        <f t="shared" si="0"/>
        <v>0</v>
      </c>
      <c r="G27" s="37"/>
      <c r="H27" s="37"/>
    </row>
    <row r="28" spans="1:8" s="36" customFormat="1" x14ac:dyDescent="0.2">
      <c r="A28" s="89">
        <f t="shared" si="1"/>
        <v>5.2999999999999989</v>
      </c>
      <c r="B28" s="93" t="s">
        <v>59</v>
      </c>
      <c r="C28" s="94">
        <v>6</v>
      </c>
      <c r="D28" s="76" t="s">
        <v>1</v>
      </c>
      <c r="E28" s="160"/>
      <c r="F28" s="34">
        <f t="shared" si="0"/>
        <v>0</v>
      </c>
      <c r="G28" s="35"/>
      <c r="H28" s="35"/>
    </row>
    <row r="29" spans="1:8" s="36" customFormat="1" ht="25.5" x14ac:dyDescent="0.2">
      <c r="A29" s="89">
        <f t="shared" si="1"/>
        <v>5.3999999999999986</v>
      </c>
      <c r="B29" s="93" t="s">
        <v>60</v>
      </c>
      <c r="C29" s="94">
        <v>4</v>
      </c>
      <c r="D29" s="76" t="s">
        <v>1</v>
      </c>
      <c r="E29" s="160"/>
      <c r="F29" s="39">
        <f t="shared" si="0"/>
        <v>0</v>
      </c>
      <c r="G29" s="35"/>
      <c r="H29" s="35"/>
    </row>
    <row r="30" spans="1:8" s="36" customFormat="1" x14ac:dyDescent="0.2">
      <c r="A30" s="89"/>
      <c r="B30" s="95"/>
      <c r="C30" s="94"/>
      <c r="D30" s="76"/>
      <c r="E30" s="160"/>
      <c r="F30" s="34">
        <f t="shared" si="0"/>
        <v>0</v>
      </c>
      <c r="G30" s="35"/>
      <c r="H30" s="35"/>
    </row>
    <row r="31" spans="1:8" s="36" customFormat="1" x14ac:dyDescent="0.2">
      <c r="A31" s="91">
        <v>6</v>
      </c>
      <c r="B31" s="92" t="s">
        <v>22</v>
      </c>
      <c r="C31" s="55"/>
      <c r="D31" s="76"/>
      <c r="E31" s="160"/>
      <c r="F31" s="34">
        <f t="shared" si="0"/>
        <v>0</v>
      </c>
      <c r="G31" s="35"/>
      <c r="H31" s="35"/>
    </row>
    <row r="32" spans="1:8" s="36" customFormat="1" ht="51" x14ac:dyDescent="0.2">
      <c r="A32" s="89">
        <v>6.1</v>
      </c>
      <c r="B32" s="142" t="s">
        <v>61</v>
      </c>
      <c r="C32" s="94">
        <v>1</v>
      </c>
      <c r="D32" s="76" t="s">
        <v>1</v>
      </c>
      <c r="E32" s="160"/>
      <c r="F32" s="34">
        <f t="shared" si="0"/>
        <v>0</v>
      </c>
      <c r="G32" s="35"/>
      <c r="H32" s="35"/>
    </row>
    <row r="33" spans="1:8" s="36" customFormat="1" ht="7.5" customHeight="1" x14ac:dyDescent="0.2">
      <c r="A33" s="89"/>
      <c r="B33" s="142"/>
      <c r="C33" s="94"/>
      <c r="D33" s="76"/>
      <c r="E33" s="160"/>
      <c r="F33" s="34">
        <f t="shared" si="0"/>
        <v>0</v>
      </c>
      <c r="G33" s="35"/>
      <c r="H33" s="35"/>
    </row>
    <row r="34" spans="1:8" s="36" customFormat="1" ht="51" x14ac:dyDescent="0.2">
      <c r="A34" s="89">
        <v>6.2</v>
      </c>
      <c r="B34" s="142" t="s">
        <v>51</v>
      </c>
      <c r="C34" s="94">
        <v>1</v>
      </c>
      <c r="D34" s="76" t="s">
        <v>1</v>
      </c>
      <c r="E34" s="160"/>
      <c r="F34" s="34">
        <f t="shared" si="0"/>
        <v>0</v>
      </c>
      <c r="G34" s="35"/>
      <c r="H34" s="35"/>
    </row>
    <row r="35" spans="1:8" s="36" customFormat="1" ht="25.5" x14ac:dyDescent="0.2">
      <c r="A35" s="89">
        <v>6.3</v>
      </c>
      <c r="B35" s="86" t="s">
        <v>62</v>
      </c>
      <c r="C35" s="94">
        <v>1</v>
      </c>
      <c r="D35" s="76" t="s">
        <v>1</v>
      </c>
      <c r="E35" s="160"/>
      <c r="F35" s="34">
        <f t="shared" si="0"/>
        <v>0</v>
      </c>
      <c r="G35" s="35"/>
      <c r="H35" s="35"/>
    </row>
    <row r="36" spans="1:8" s="36" customFormat="1" x14ac:dyDescent="0.2">
      <c r="A36" s="89">
        <v>6.4</v>
      </c>
      <c r="B36" s="33" t="s">
        <v>23</v>
      </c>
      <c r="C36" s="94">
        <v>1</v>
      </c>
      <c r="D36" s="76" t="s">
        <v>1</v>
      </c>
      <c r="E36" s="160"/>
      <c r="F36" s="34">
        <f t="shared" si="0"/>
        <v>0</v>
      </c>
      <c r="G36" s="35"/>
      <c r="H36" s="35"/>
    </row>
    <row r="37" spans="1:8" s="36" customFormat="1" ht="12" customHeight="1" x14ac:dyDescent="0.2">
      <c r="A37" s="89"/>
      <c r="B37" s="86"/>
      <c r="C37" s="55"/>
      <c r="D37" s="76"/>
      <c r="E37" s="160"/>
      <c r="F37" s="34">
        <f t="shared" si="0"/>
        <v>0</v>
      </c>
      <c r="G37" s="35"/>
      <c r="H37" s="35"/>
    </row>
    <row r="38" spans="1:8" s="36" customFormat="1" ht="12.75" customHeight="1" x14ac:dyDescent="0.2">
      <c r="A38" s="91">
        <v>7</v>
      </c>
      <c r="B38" s="11" t="s">
        <v>24</v>
      </c>
      <c r="C38" s="97"/>
      <c r="D38" s="98"/>
      <c r="E38" s="161"/>
      <c r="F38" s="34">
        <f t="shared" si="0"/>
        <v>0</v>
      </c>
      <c r="G38" s="35"/>
      <c r="H38" s="35"/>
    </row>
    <row r="39" spans="1:8" s="36" customFormat="1" ht="12.75" customHeight="1" x14ac:dyDescent="0.2">
      <c r="A39" s="85">
        <v>7.1</v>
      </c>
      <c r="B39" s="86" t="s">
        <v>63</v>
      </c>
      <c r="C39" s="77">
        <v>1015.8</v>
      </c>
      <c r="D39" s="99" t="s">
        <v>18</v>
      </c>
      <c r="E39" s="77"/>
      <c r="F39" s="34">
        <f t="shared" si="0"/>
        <v>0</v>
      </c>
      <c r="G39" s="35"/>
      <c r="H39" s="35"/>
    </row>
    <row r="40" spans="1:8" s="36" customFormat="1" ht="12.75" customHeight="1" x14ac:dyDescent="0.2">
      <c r="A40" s="85"/>
      <c r="B40" s="86"/>
      <c r="C40" s="75"/>
      <c r="D40" s="99"/>
      <c r="E40" s="162"/>
      <c r="F40" s="34">
        <f t="shared" si="0"/>
        <v>0</v>
      </c>
      <c r="G40" s="35"/>
      <c r="H40" s="35"/>
    </row>
    <row r="41" spans="1:8" s="36" customFormat="1" ht="38.25" x14ac:dyDescent="0.2">
      <c r="A41" s="100">
        <v>8</v>
      </c>
      <c r="B41" s="101" t="s">
        <v>25</v>
      </c>
      <c r="C41" s="90">
        <v>1015.8</v>
      </c>
      <c r="D41" s="76" t="s">
        <v>18</v>
      </c>
      <c r="E41" s="160"/>
      <c r="F41" s="34"/>
      <c r="G41" s="35"/>
      <c r="H41" s="35"/>
    </row>
    <row r="42" spans="1:8" s="36" customFormat="1" x14ac:dyDescent="0.2">
      <c r="A42" s="100"/>
      <c r="B42" s="101"/>
      <c r="C42" s="90"/>
      <c r="D42" s="76"/>
      <c r="E42" s="160"/>
      <c r="F42" s="34">
        <f t="shared" si="0"/>
        <v>0</v>
      </c>
      <c r="G42" s="35"/>
      <c r="H42" s="35"/>
    </row>
    <row r="43" spans="1:8" s="36" customFormat="1" x14ac:dyDescent="0.2">
      <c r="A43" s="144">
        <v>9</v>
      </c>
      <c r="B43" s="145" t="s">
        <v>26</v>
      </c>
      <c r="C43" s="146">
        <v>1015.8</v>
      </c>
      <c r="D43" s="96" t="s">
        <v>18</v>
      </c>
      <c r="E43" s="163"/>
      <c r="F43" s="143">
        <f t="shared" si="0"/>
        <v>0</v>
      </c>
      <c r="G43" s="35"/>
      <c r="H43" s="35"/>
    </row>
    <row r="44" spans="1:8" s="36" customFormat="1" ht="9" customHeight="1" x14ac:dyDescent="0.2">
      <c r="A44" s="89"/>
      <c r="B44" s="86"/>
      <c r="C44" s="55"/>
      <c r="D44" s="76"/>
      <c r="E44" s="160"/>
      <c r="F44" s="34">
        <f t="shared" si="0"/>
        <v>0</v>
      </c>
      <c r="G44" s="35"/>
      <c r="H44" s="35"/>
    </row>
    <row r="45" spans="1:8" s="36" customFormat="1" ht="12.75" customHeight="1" x14ac:dyDescent="0.2">
      <c r="A45" s="83">
        <v>10</v>
      </c>
      <c r="B45" s="12" t="s">
        <v>64</v>
      </c>
      <c r="C45" s="102"/>
      <c r="D45" s="103"/>
      <c r="E45" s="104"/>
      <c r="F45" s="34">
        <f t="shared" si="0"/>
        <v>0</v>
      </c>
      <c r="G45" s="35"/>
      <c r="H45" s="35"/>
    </row>
    <row r="46" spans="1:8" s="36" customFormat="1" ht="12.75" customHeight="1" x14ac:dyDescent="0.2">
      <c r="A46" s="85">
        <v>10.1</v>
      </c>
      <c r="B46" s="105" t="s">
        <v>27</v>
      </c>
      <c r="C46" s="104">
        <v>2031.6</v>
      </c>
      <c r="D46" s="106" t="s">
        <v>18</v>
      </c>
      <c r="E46" s="104"/>
      <c r="F46" s="34">
        <f t="shared" si="0"/>
        <v>0</v>
      </c>
      <c r="G46" s="35"/>
      <c r="H46" s="35"/>
    </row>
    <row r="47" spans="1:8" s="36" customFormat="1" ht="12.75" customHeight="1" x14ac:dyDescent="0.2">
      <c r="A47" s="85">
        <v>10.199999999999999</v>
      </c>
      <c r="B47" s="105" t="s">
        <v>28</v>
      </c>
      <c r="C47" s="104">
        <v>914.22</v>
      </c>
      <c r="D47" s="106" t="s">
        <v>3</v>
      </c>
      <c r="E47" s="104"/>
      <c r="F47" s="34">
        <f t="shared" si="0"/>
        <v>0</v>
      </c>
      <c r="G47" s="35"/>
      <c r="H47" s="35"/>
    </row>
    <row r="48" spans="1:8" s="36" customFormat="1" ht="12.75" customHeight="1" x14ac:dyDescent="0.2">
      <c r="A48" s="85">
        <v>10.3</v>
      </c>
      <c r="B48" s="105" t="s">
        <v>29</v>
      </c>
      <c r="C48" s="102">
        <v>61.71</v>
      </c>
      <c r="D48" s="103" t="s">
        <v>2</v>
      </c>
      <c r="E48" s="102"/>
      <c r="F48" s="34">
        <f t="shared" si="0"/>
        <v>0</v>
      </c>
      <c r="G48" s="35"/>
      <c r="H48" s="35"/>
    </row>
    <row r="49" spans="1:8" s="36" customFormat="1" ht="12.75" customHeight="1" x14ac:dyDescent="0.2">
      <c r="A49" s="85">
        <v>10.4</v>
      </c>
      <c r="B49" s="107" t="s">
        <v>30</v>
      </c>
      <c r="C49" s="104">
        <v>219.41</v>
      </c>
      <c r="D49" s="106" t="s">
        <v>2</v>
      </c>
      <c r="E49" s="104"/>
      <c r="F49" s="34">
        <f t="shared" si="0"/>
        <v>0</v>
      </c>
      <c r="G49" s="35"/>
      <c r="H49" s="35"/>
    </row>
    <row r="50" spans="1:8" s="36" customFormat="1" ht="12.75" customHeight="1" x14ac:dyDescent="0.2">
      <c r="A50" s="85">
        <v>10.5</v>
      </c>
      <c r="B50" s="107" t="s">
        <v>31</v>
      </c>
      <c r="C50" s="102">
        <v>914.22</v>
      </c>
      <c r="D50" s="103" t="s">
        <v>3</v>
      </c>
      <c r="E50" s="104"/>
      <c r="F50" s="34">
        <f t="shared" si="0"/>
        <v>0</v>
      </c>
      <c r="G50" s="35"/>
      <c r="H50" s="35"/>
    </row>
    <row r="51" spans="1:8" s="36" customFormat="1" ht="12.75" customHeight="1" x14ac:dyDescent="0.2">
      <c r="A51" s="85">
        <v>10.6</v>
      </c>
      <c r="B51" s="108" t="s">
        <v>32</v>
      </c>
      <c r="C51" s="102">
        <v>1142.78</v>
      </c>
      <c r="D51" s="103" t="s">
        <v>3</v>
      </c>
      <c r="E51" s="102"/>
      <c r="F51" s="34">
        <f t="shared" si="0"/>
        <v>0</v>
      </c>
      <c r="G51" s="35"/>
      <c r="H51" s="35"/>
    </row>
    <row r="52" spans="1:8" s="36" customFormat="1" ht="12.75" customHeight="1" x14ac:dyDescent="0.2">
      <c r="A52" s="85">
        <v>10.7</v>
      </c>
      <c r="B52" s="86" t="s">
        <v>33</v>
      </c>
      <c r="C52" s="102">
        <v>2285.5500000000002</v>
      </c>
      <c r="D52" s="103" t="s">
        <v>34</v>
      </c>
      <c r="E52" s="104"/>
      <c r="F52" s="34">
        <f t="shared" si="0"/>
        <v>0</v>
      </c>
      <c r="G52" s="35"/>
      <c r="H52" s="35"/>
    </row>
    <row r="53" spans="1:8" s="36" customFormat="1" ht="6.75" customHeight="1" x14ac:dyDescent="0.2">
      <c r="A53" s="79"/>
      <c r="B53" s="109"/>
      <c r="C53" s="90"/>
      <c r="D53" s="76"/>
      <c r="E53" s="90"/>
      <c r="F53" s="39"/>
      <c r="G53" s="35"/>
      <c r="H53" s="35"/>
    </row>
    <row r="54" spans="1:8" s="42" customFormat="1" ht="12.75" customHeight="1" x14ac:dyDescent="0.2">
      <c r="A54" s="110"/>
      <c r="B54" s="111" t="s">
        <v>65</v>
      </c>
      <c r="C54" s="112"/>
      <c r="D54" s="113"/>
      <c r="E54" s="112"/>
      <c r="F54" s="41">
        <f>SUM(F11:F53)</f>
        <v>0</v>
      </c>
      <c r="G54" s="43"/>
      <c r="H54" s="43"/>
    </row>
    <row r="55" spans="1:8" s="45" customFormat="1" x14ac:dyDescent="0.2">
      <c r="A55" s="89"/>
      <c r="B55" s="86"/>
      <c r="C55" s="94"/>
      <c r="D55" s="76"/>
      <c r="E55" s="160"/>
      <c r="F55" s="44">
        <f>ROUND(C55*E55,2)</f>
        <v>0</v>
      </c>
      <c r="G55" s="46"/>
      <c r="H55" s="46"/>
    </row>
    <row r="56" spans="1:8" s="36" customFormat="1" x14ac:dyDescent="0.2">
      <c r="A56" s="114" t="s">
        <v>12</v>
      </c>
      <c r="B56" s="84" t="s">
        <v>4</v>
      </c>
      <c r="C56" s="77"/>
      <c r="D56" s="76"/>
      <c r="E56" s="77"/>
      <c r="F56" s="34"/>
      <c r="G56" s="35"/>
      <c r="H56" s="35"/>
    </row>
    <row r="57" spans="1:8" s="36" customFormat="1" x14ac:dyDescent="0.2">
      <c r="A57" s="79"/>
      <c r="B57" s="101"/>
      <c r="C57" s="90"/>
      <c r="D57" s="76"/>
      <c r="E57" s="90"/>
      <c r="F57" s="39">
        <f t="shared" ref="F57:F58" si="2">ROUND(C57*E57,2)</f>
        <v>0</v>
      </c>
      <c r="G57" s="35"/>
      <c r="H57" s="35"/>
    </row>
    <row r="58" spans="1:8" s="36" customFormat="1" ht="42" customHeight="1" x14ac:dyDescent="0.2">
      <c r="A58" s="79">
        <v>1</v>
      </c>
      <c r="B58" s="109" t="s">
        <v>35</v>
      </c>
      <c r="C58" s="134"/>
      <c r="D58" s="115" t="s">
        <v>52</v>
      </c>
      <c r="E58" s="134"/>
      <c r="F58" s="39">
        <f t="shared" si="2"/>
        <v>0</v>
      </c>
      <c r="G58" s="35"/>
      <c r="H58" s="35"/>
    </row>
    <row r="59" spans="1:8" s="36" customFormat="1" ht="13.5" customHeight="1" thickBot="1" x14ac:dyDescent="0.25">
      <c r="A59" s="79"/>
      <c r="B59" s="109"/>
      <c r="C59" s="90"/>
      <c r="D59" s="76"/>
      <c r="E59" s="90"/>
      <c r="F59" s="39"/>
      <c r="G59" s="35"/>
      <c r="H59" s="35"/>
    </row>
    <row r="60" spans="1:8" s="48" customFormat="1" ht="14.25" thickTop="1" thickBot="1" x14ac:dyDescent="0.25">
      <c r="A60" s="13"/>
      <c r="B60" s="14" t="s">
        <v>49</v>
      </c>
      <c r="C60" s="116"/>
      <c r="D60" s="117"/>
      <c r="E60" s="164"/>
      <c r="F60" s="29">
        <f>SUM(F57:F58)</f>
        <v>0</v>
      </c>
      <c r="G60" s="47"/>
      <c r="H60" s="47"/>
    </row>
    <row r="61" spans="1:8" s="50" customFormat="1" ht="17.25" customHeight="1" thickTop="1" thickBot="1" x14ac:dyDescent="0.25">
      <c r="A61" s="15"/>
      <c r="B61" s="16"/>
      <c r="C61" s="118"/>
      <c r="D61" s="98"/>
      <c r="E61" s="165"/>
      <c r="F61" s="30"/>
      <c r="G61" s="49"/>
      <c r="H61" s="49"/>
    </row>
    <row r="62" spans="1:8" s="53" customFormat="1" ht="14.25" thickTop="1" thickBot="1" x14ac:dyDescent="0.25">
      <c r="A62" s="17"/>
      <c r="B62" s="18" t="s">
        <v>5</v>
      </c>
      <c r="C62" s="119"/>
      <c r="D62" s="120"/>
      <c r="E62" s="166"/>
      <c r="F62" s="31">
        <f>+F54+F60</f>
        <v>0</v>
      </c>
      <c r="G62" s="52"/>
      <c r="H62" s="52"/>
    </row>
    <row r="63" spans="1:8" s="52" customFormat="1" ht="13.5" thickTop="1" x14ac:dyDescent="0.2">
      <c r="A63" s="13"/>
      <c r="B63" s="14" t="s">
        <v>5</v>
      </c>
      <c r="C63" s="116"/>
      <c r="D63" s="117"/>
      <c r="E63" s="167"/>
      <c r="F63" s="29">
        <f>F62</f>
        <v>0</v>
      </c>
    </row>
    <row r="64" spans="1:8" s="52" customFormat="1" x14ac:dyDescent="0.2">
      <c r="A64" s="19"/>
      <c r="B64" s="16"/>
      <c r="C64" s="118"/>
      <c r="D64" s="98"/>
      <c r="E64" s="168"/>
      <c r="F64" s="30"/>
    </row>
    <row r="65" spans="1:8" s="36" customFormat="1" x14ac:dyDescent="0.2">
      <c r="A65" s="121"/>
      <c r="B65" s="54" t="s">
        <v>6</v>
      </c>
      <c r="C65" s="54"/>
      <c r="D65" s="54"/>
      <c r="E65" s="169"/>
      <c r="F65" s="135"/>
      <c r="G65" s="35"/>
      <c r="H65" s="35"/>
    </row>
    <row r="66" spans="1:8" s="36" customFormat="1" x14ac:dyDescent="0.2">
      <c r="A66" s="20"/>
      <c r="B66" s="21" t="s">
        <v>7</v>
      </c>
      <c r="C66" s="20">
        <v>0.1</v>
      </c>
      <c r="D66" s="22"/>
      <c r="E66" s="170"/>
      <c r="F66" s="34">
        <f>ROUND(C66*$F$63,2)</f>
        <v>0</v>
      </c>
      <c r="G66" s="35"/>
      <c r="H66" s="35"/>
    </row>
    <row r="67" spans="1:8" s="36" customFormat="1" x14ac:dyDescent="0.2">
      <c r="A67" s="20"/>
      <c r="B67" s="21" t="s">
        <v>8</v>
      </c>
      <c r="C67" s="20">
        <v>0.03</v>
      </c>
      <c r="D67" s="22"/>
      <c r="E67" s="170"/>
      <c r="F67" s="34">
        <f t="shared" ref="F67:F77" si="3">ROUND(C67*$F$63,2)</f>
        <v>0</v>
      </c>
      <c r="G67" s="35"/>
      <c r="H67" s="35"/>
    </row>
    <row r="68" spans="1:8" s="36" customFormat="1" x14ac:dyDescent="0.2">
      <c r="A68" s="20"/>
      <c r="B68" s="21" t="s">
        <v>36</v>
      </c>
      <c r="C68" s="20">
        <v>0.04</v>
      </c>
      <c r="D68" s="22"/>
      <c r="E68" s="170"/>
      <c r="F68" s="34">
        <f t="shared" si="3"/>
        <v>0</v>
      </c>
      <c r="G68" s="35"/>
      <c r="H68" s="35"/>
    </row>
    <row r="69" spans="1:8" s="36" customFormat="1" x14ac:dyDescent="0.2">
      <c r="A69" s="20"/>
      <c r="B69" s="21" t="s">
        <v>37</v>
      </c>
      <c r="C69" s="20">
        <v>0.03</v>
      </c>
      <c r="D69" s="22"/>
      <c r="E69" s="170"/>
      <c r="F69" s="34">
        <f t="shared" si="3"/>
        <v>0</v>
      </c>
      <c r="G69" s="35"/>
      <c r="H69" s="35"/>
    </row>
    <row r="70" spans="1:8" s="36" customFormat="1" x14ac:dyDescent="0.2">
      <c r="A70" s="20"/>
      <c r="B70" s="21" t="s">
        <v>38</v>
      </c>
      <c r="C70" s="20">
        <v>0.05</v>
      </c>
      <c r="D70" s="22"/>
      <c r="E70" s="170"/>
      <c r="F70" s="34">
        <f t="shared" si="3"/>
        <v>0</v>
      </c>
      <c r="G70" s="35"/>
      <c r="H70" s="35"/>
    </row>
    <row r="71" spans="1:8" s="36" customFormat="1" x14ac:dyDescent="0.2">
      <c r="A71" s="20"/>
      <c r="B71" s="21" t="s">
        <v>9</v>
      </c>
      <c r="C71" s="20">
        <v>0.01</v>
      </c>
      <c r="D71" s="22"/>
      <c r="E71" s="170"/>
      <c r="F71" s="34">
        <f t="shared" si="3"/>
        <v>0</v>
      </c>
      <c r="G71" s="35"/>
      <c r="H71" s="35"/>
    </row>
    <row r="72" spans="1:8" s="36" customFormat="1" x14ac:dyDescent="0.2">
      <c r="A72" s="20"/>
      <c r="B72" s="21" t="s">
        <v>39</v>
      </c>
      <c r="C72" s="20">
        <v>0.18</v>
      </c>
      <c r="D72" s="22"/>
      <c r="E72" s="22"/>
      <c r="F72" s="34">
        <f>ROUND(C72*$F$66,2)</f>
        <v>0</v>
      </c>
      <c r="G72" s="35"/>
      <c r="H72" s="35"/>
    </row>
    <row r="73" spans="1:8" s="36" customFormat="1" x14ac:dyDescent="0.2">
      <c r="A73" s="23"/>
      <c r="B73" s="122" t="s">
        <v>40</v>
      </c>
      <c r="C73" s="123">
        <v>1E-3</v>
      </c>
      <c r="D73" s="24"/>
      <c r="E73" s="22"/>
      <c r="F73" s="34">
        <f t="shared" si="3"/>
        <v>0</v>
      </c>
      <c r="G73" s="35"/>
      <c r="H73" s="35"/>
    </row>
    <row r="74" spans="1:8" s="36" customFormat="1" x14ac:dyDescent="0.2">
      <c r="A74" s="23"/>
      <c r="B74" s="124" t="s">
        <v>41</v>
      </c>
      <c r="C74" s="125">
        <v>0.1</v>
      </c>
      <c r="D74" s="24"/>
      <c r="E74" s="22"/>
      <c r="F74" s="34">
        <f t="shared" si="3"/>
        <v>0</v>
      </c>
      <c r="G74" s="35"/>
      <c r="H74" s="35"/>
    </row>
    <row r="75" spans="1:8" x14ac:dyDescent="0.2">
      <c r="A75" s="25"/>
      <c r="B75" s="26" t="s">
        <v>42</v>
      </c>
      <c r="C75" s="126">
        <v>1.4999999999999999E-2</v>
      </c>
      <c r="D75" s="27"/>
      <c r="E75" s="171"/>
      <c r="F75" s="34">
        <f t="shared" si="3"/>
        <v>0</v>
      </c>
    </row>
    <row r="76" spans="1:8" s="36" customFormat="1" ht="25.5" x14ac:dyDescent="0.2">
      <c r="A76" s="23"/>
      <c r="B76" s="127" t="s">
        <v>43</v>
      </c>
      <c r="C76" s="128">
        <v>0.03</v>
      </c>
      <c r="D76" s="129"/>
      <c r="E76" s="172"/>
      <c r="F76" s="39">
        <f t="shared" si="3"/>
        <v>0</v>
      </c>
      <c r="G76" s="35"/>
      <c r="H76" s="35"/>
    </row>
    <row r="77" spans="1:8" s="57" customFormat="1" ht="12.75" customHeight="1" x14ac:dyDescent="0.2">
      <c r="A77" s="28"/>
      <c r="B77" s="55" t="s">
        <v>10</v>
      </c>
      <c r="C77" s="20">
        <v>0.05</v>
      </c>
      <c r="D77" s="130"/>
      <c r="E77" s="173"/>
      <c r="F77" s="34">
        <f t="shared" si="3"/>
        <v>0</v>
      </c>
      <c r="G77" s="56"/>
      <c r="H77" s="56"/>
    </row>
    <row r="78" spans="1:8" s="62" customFormat="1" x14ac:dyDescent="0.2">
      <c r="A78" s="58"/>
      <c r="B78" s="59" t="s">
        <v>44</v>
      </c>
      <c r="C78" s="60"/>
      <c r="D78" s="61"/>
      <c r="E78" s="60"/>
      <c r="F78" s="136">
        <f>SUM(F66:F77)</f>
        <v>0</v>
      </c>
      <c r="G78" s="51"/>
      <c r="H78" s="51"/>
    </row>
    <row r="79" spans="1:8" s="36" customFormat="1" ht="9" customHeight="1" x14ac:dyDescent="0.2">
      <c r="A79" s="63"/>
      <c r="B79" s="63"/>
      <c r="C79" s="63"/>
      <c r="D79" s="63"/>
      <c r="E79" s="63"/>
      <c r="F79" s="137"/>
      <c r="G79" s="35"/>
      <c r="H79" s="35"/>
    </row>
    <row r="80" spans="1:8" s="62" customFormat="1" ht="12.75" customHeight="1" x14ac:dyDescent="0.2">
      <c r="A80" s="64"/>
      <c r="B80" s="65" t="s">
        <v>45</v>
      </c>
      <c r="C80" s="64"/>
      <c r="D80" s="64"/>
      <c r="E80" s="64"/>
      <c r="F80" s="138">
        <f>+F63+F78</f>
        <v>0</v>
      </c>
      <c r="G80" s="51"/>
      <c r="H80" s="51"/>
    </row>
    <row r="81" spans="1:25" s="66" customFormat="1" x14ac:dyDescent="0.2">
      <c r="A81" s="131"/>
      <c r="B81" s="132"/>
      <c r="C81" s="133"/>
      <c r="D81" s="133"/>
      <c r="E81" s="133"/>
      <c r="F81" s="176"/>
    </row>
    <row r="82" spans="1:25" s="66" customFormat="1" x14ac:dyDescent="0.2">
      <c r="A82" s="131"/>
      <c r="B82" s="132"/>
      <c r="C82" s="133"/>
      <c r="D82" s="133"/>
      <c r="E82" s="133"/>
      <c r="F82" s="177"/>
    </row>
    <row r="83" spans="1:25" s="66" customFormat="1" x14ac:dyDescent="0.2">
      <c r="A83" s="67"/>
      <c r="B83" s="67"/>
      <c r="C83" s="68"/>
      <c r="D83" s="68"/>
      <c r="E83" s="7"/>
      <c r="F83" s="7"/>
    </row>
    <row r="84" spans="1:25" s="66" customFormat="1" x14ac:dyDescent="0.2">
      <c r="A84" s="67"/>
      <c r="B84" s="67"/>
      <c r="C84" s="68"/>
      <c r="D84" s="68"/>
      <c r="E84" s="7"/>
      <c r="F84" s="7"/>
    </row>
    <row r="85" spans="1:25" s="66" customFormat="1" x14ac:dyDescent="0.2">
      <c r="A85" s="40"/>
      <c r="B85" s="67"/>
      <c r="C85" s="68"/>
      <c r="D85" s="68"/>
      <c r="E85" s="7"/>
      <c r="F85" s="7"/>
    </row>
    <row r="86" spans="1:25" s="66" customFormat="1" x14ac:dyDescent="0.2">
      <c r="A86" s="147"/>
      <c r="B86" s="148"/>
      <c r="C86" s="148"/>
      <c r="D86" s="148"/>
      <c r="E86" s="148"/>
      <c r="F86" s="148"/>
    </row>
    <row r="87" spans="1:25" s="35" customFormat="1" x14ac:dyDescent="0.2">
      <c r="A87" s="69"/>
      <c r="B87" s="69"/>
      <c r="C87" s="69"/>
      <c r="D87" s="69"/>
      <c r="E87" s="69"/>
      <c r="F87" s="70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s="35" customFormat="1" x14ac:dyDescent="0.2">
      <c r="A88" s="71"/>
      <c r="B88" s="72"/>
      <c r="C88" s="73"/>
      <c r="D88" s="73"/>
      <c r="E88" s="73"/>
      <c r="F88" s="70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s="35" customFormat="1" x14ac:dyDescent="0.2">
      <c r="A89" s="71"/>
      <c r="B89" s="72"/>
      <c r="C89" s="73"/>
      <c r="D89" s="73"/>
      <c r="E89" s="73"/>
      <c r="F89" s="70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</sheetData>
  <sheetProtection algorithmName="SHA-512" hashValue="vuUKzCAO2+mY8kSCsufGBeZViT3ypeyM8MnA3yUiKX8OiEgwO5S/14bx38tCgYl9lKml01UCiDw4huaNO6e9Xg==" saltValue="IEH3cnkzEZ4vqnMXTElHjg==" spinCount="100000" sheet="1" objects="1" scenarios="1"/>
  <mergeCells count="5">
    <mergeCell ref="A86:F86"/>
    <mergeCell ref="A1:F1"/>
    <mergeCell ref="A2:F2"/>
    <mergeCell ref="A3:F3"/>
    <mergeCell ref="B4:F4"/>
  </mergeCells>
  <printOptions horizontalCentered="1"/>
  <pageMargins left="0.25" right="0.16" top="0.12" bottom="0.17" header="3.937007874015748E-2" footer="0"/>
  <pageSetup orientation="portrait" r:id="rId1"/>
  <headerFooter alignWithMargins="0">
    <oddFooter>&amp;C&amp;6Página &amp;P de &amp;N&amp;R&amp;6&amp;D
&amp;T</oddFooter>
  </headerFooter>
  <rowBreaks count="2" manualBreakCount="2">
    <brk id="43" max="5" man="1"/>
    <brk id="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11 </vt:lpstr>
      <vt:lpstr>'LOTE 11 '!Área_de_impresión</vt:lpstr>
      <vt:lpstr>'LOTE 11 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Aysha Annette Piña Zarzuela</cp:lastModifiedBy>
  <cp:lastPrinted>2020-11-06T17:50:01Z</cp:lastPrinted>
  <dcterms:created xsi:type="dcterms:W3CDTF">2008-02-19T10:28:27Z</dcterms:created>
  <dcterms:modified xsi:type="dcterms:W3CDTF">2020-11-23T14:04:33Z</dcterms:modified>
</cp:coreProperties>
</file>