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sha.pina\Desktop\LISTADS PARTIDAS GUANUMA\"/>
    </mc:Choice>
  </mc:AlternateContent>
  <bookViews>
    <workbookView xWindow="0" yWindow="345" windowWidth="20115" windowHeight="7440"/>
  </bookViews>
  <sheets>
    <sheet name="L.C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L.C!$A$1:$F$80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[35]FUNCION!$C$16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[36]Insumos!$B$71:$D$71</definedName>
    <definedName name="Hormigón_Industrial_210_Kg_cm2_1">[36]Insumos!$B$71:$D$71</definedName>
    <definedName name="Hormigón_Industrial_210_Kg_cm2_2">[36]Insumos!$B$71:$D$71</definedName>
    <definedName name="Hormigón_Industrial_210_Kg_cm2_3">[36]Insumos!$B$71:$D$71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[37]Directos!#REF!</definedName>
    <definedName name="impresion_2">[37]Directos!#REF!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[38]Insumos!#REF!</definedName>
    <definedName name="NADA">[38]Insumos!#REF!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[38]Insumos!#REF!</definedName>
    <definedName name="NINGUNA">[38]Insumos!#REF!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[39]peso!#REF!</definedName>
    <definedName name="p">[39]peso!#REF!</definedName>
    <definedName name="P.U.Amercoat_385ASA_2">#N/A</definedName>
    <definedName name="P.U.Amercoat_385ASA_3">#N/A</definedName>
    <definedName name="P.U.Dimecote9">[40]Insumos!$E$13</definedName>
    <definedName name="P.U.Dimecote9_2">#N/A</definedName>
    <definedName name="P.U.Dimecote9_3">#N/A</definedName>
    <definedName name="P.U.Thinner1000">[40]Insumos!$E$12</definedName>
    <definedName name="P.U.Thinner1000_2">#N/A</definedName>
    <definedName name="P.U.Thinner1000_3">#N/A</definedName>
    <definedName name="P.U.Urethane_Acrilico">[40]Insumos!$E$17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[41]PRESUPUESTO!$O$9:$O$236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[42]Precios!$A$4:$F$1576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[43]INS!#REF!</definedName>
    <definedName name="QQ">[43]INS!#REF!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[41]PRESUPUESTO!$M$10:$AH$731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[44]COF!$G$733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[45]presupuesto!#REF!</definedName>
    <definedName name="SUB">[45]presupuesto!#REF!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L.C!$1:$7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'[46]Ins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[43]INS!$D$561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38" i="8" l="1"/>
  <c r="F32" i="8"/>
  <c r="F33" i="8"/>
  <c r="F27" i="8"/>
  <c r="F14" i="8" l="1"/>
  <c r="F11" i="8"/>
  <c r="F59" i="8" l="1"/>
  <c r="F55" i="8" l="1"/>
  <c r="F60" i="8" l="1"/>
  <c r="F53" i="8" l="1"/>
  <c r="F52" i="8"/>
  <c r="F50" i="8"/>
  <c r="F49" i="8"/>
  <c r="F48" i="8"/>
  <c r="F46" i="8"/>
  <c r="F44" i="8"/>
  <c r="F43" i="8"/>
  <c r="F41" i="8"/>
  <c r="F40" i="8"/>
  <c r="F39" i="8"/>
  <c r="F37" i="8"/>
  <c r="F36" i="8"/>
  <c r="F35" i="8"/>
  <c r="F30" i="8"/>
  <c r="F29" i="8"/>
  <c r="F28" i="8"/>
  <c r="F26" i="8"/>
  <c r="F25" i="8"/>
  <c r="F24" i="8"/>
  <c r="F23" i="8"/>
  <c r="F22" i="8"/>
  <c r="F20" i="8"/>
  <c r="F19" i="8"/>
  <c r="F18" i="8"/>
  <c r="F17" i="8"/>
  <c r="F16" i="8"/>
  <c r="F15" i="8"/>
  <c r="F12" i="8"/>
  <c r="F51" i="8" l="1"/>
  <c r="F47" i="8" l="1"/>
  <c r="F21" i="8" l="1"/>
  <c r="F13" i="8"/>
  <c r="F42" i="8" l="1"/>
  <c r="F56" i="8" s="1"/>
  <c r="F62" i="8" s="1"/>
  <c r="F71" i="8" l="1"/>
  <c r="F70" i="8"/>
  <c r="F66" i="8"/>
  <c r="F72" i="8" s="1"/>
  <c r="F67" i="8"/>
  <c r="F68" i="8"/>
  <c r="F69" i="8"/>
  <c r="F77" i="8"/>
  <c r="F63" i="8" l="1"/>
  <c r="F76" i="8" l="1"/>
  <c r="F75" i="8"/>
  <c r="F73" i="8"/>
  <c r="F74" i="8"/>
  <c r="F78" i="8" l="1"/>
  <c r="F80" i="8" s="1"/>
</calcChain>
</file>

<file path=xl/sharedStrings.xml><?xml version="1.0" encoding="utf-8"?>
<sst xmlns="http://schemas.openxmlformats.org/spreadsheetml/2006/main" count="96" uniqueCount="72">
  <si>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</si>
  <si>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</si>
  <si>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</si>
  <si>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</si>
  <si>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</si>
  <si>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</si>
  <si>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</si>
  <si>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</si>
  <si>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</si>
  <si>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</si>
  <si>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</si>
  <si>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</si>
  <si>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 xml:space="preserve"> 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</si>
  <si>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</si>
  <si>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</si>
  <si>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</si>
  <si>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</si>
  <si>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</si>
  <si>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</si>
  <si>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</si>
  <si>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</si>
  <si>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</si>
  <si>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</si>
  <si>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</si>
  <si>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</si>
  <si>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</si>
  <si>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</si>
  <si>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</si>
  <si>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</si>
  <si>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</si>
  <si>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</si>
  <si>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</si>
  <si>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</si>
  <si>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</si>
  <si>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</si>
  <si>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</si>
  <si>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</si>
  <si>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 xml:space="preserve">REPLANTEO </t>
  </si>
  <si>
    <t xml:space="preserve">ESTUDIOS(SOCIALES, AMBIENTALES, GEOTECNICOS, TOPOGRAFICOS, DE CALIDAD) 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</si>
  <si>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</si>
  <si>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</si>
  <si>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</si>
  <si>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</si>
  <si>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</si>
  <si>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ANCLAJE P/PIEZAS ESPECIALES (SEGUN DISEÑO)</t>
  </si>
  <si>
    <t>BOTE DE MATERIAL CON CAMION, INCLUYE CARGIO Y ESPARCIMIENTO EN BOTADERO (DIST.=5.0 KM)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</si>
  <si>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</si>
  <si>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</si>
  <si>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</si>
  <si>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</si>
  <si>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</si>
  <si>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</si>
  <si>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</si>
  <si>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</si>
  <si>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TRANSPORTE DE ASFALTO CALIENTE ( 50.00 KM)</t>
  </si>
  <si>
    <t>RELLENO  COMPACTADO C/COMPACTADOR MECANICO EN CAPAS DE 0.20M</t>
  </si>
  <si>
    <t>MES</t>
  </si>
  <si>
    <t>CAMPAMENTO (INCLUYE ALQUILER DE CASA  O SOLAR CON CASETA DE MATERIALES CON UN BAÑO MOVIL)</t>
  </si>
  <si>
    <t>Provincias: SANTO DOMINGO - MONTE PLATA</t>
  </si>
  <si>
    <t>ZONA IV</t>
  </si>
  <si>
    <t>SUMINISTRO  Y COLOCACION DE PIEZAS ESPECIALES DE PRESION CON PROTECCION ANTICORROSIVA</t>
  </si>
  <si>
    <t xml:space="preserve">CODO Ø12" X 45  ACERO (SCH-30) </t>
  </si>
  <si>
    <t xml:space="preserve">TEE Ø12" X 3  ACERO (SCH-30) </t>
  </si>
  <si>
    <t xml:space="preserve">JUNTA MECANICA TIPO DRESSER DE Ø12" 150 PSI </t>
  </si>
  <si>
    <t>VALVULA DE  DESAGUE Ø4" H.F. 150 PSI, PLATILLADA (INC.  2 JUNTAS DE GOMA, 2 NIPLE PLATILLADOS, 2 JUNTAS MECANICAS TIPO DRESSER Y 2 PARES DE TORNILLOS)</t>
  </si>
  <si>
    <t xml:space="preserve">CODO Ø12" X 40  ACERO (SCH-30) </t>
  </si>
  <si>
    <t>SUMINISTRO  Y COLOCACION DE:</t>
  </si>
  <si>
    <t xml:space="preserve">JUNTA MECANICA TIPO DRESSER DE Ø3" 150 PSI </t>
  </si>
  <si>
    <t>REGISTRO PARA VALVULA DE AIRE</t>
  </si>
  <si>
    <t>CAJA TELESCOPICA PARA VALVULA DESAGUE</t>
  </si>
  <si>
    <t>LINEA DE CONDUCCION (DESDE ESTACION 4+388.2 HASTA 5+404.00 )</t>
  </si>
  <si>
    <t>Obra: LINEA DE CONDUCCION 12" PVC  LOS BOTADOS TRAMO DESDE EST.  4+388.20 H/EST.  5+404.00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</si>
</sst>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0.0%"/>
    <numFmt numFmtId="173" formatCode="0.0_)"/>
    <numFmt numFmtId="174" formatCode="#,##0.0_);\(#,##0.0\)"/>
    <numFmt numFmtId="175" formatCode="#,##0;\-#,##0"/>
    <numFmt numFmtId="176" formatCode="&quot;Sí&quot;;&quot;Sí&quot;;&quot;No&quot;"/>
    <numFmt numFmtId="177" formatCode="#,##0.00\ &quot;€&quot;;[Red]\-#,##0.00\ &quot;€&quot;"/>
    <numFmt numFmtId="178" formatCode="_-* #,##0\ _€_-;\-* #,##0\ _€_-;_-* &quot;-&quot;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6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</cellStyleXfs>
  <cellXfs count="232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39" fontId="2" fillId="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4" fontId="29" fillId="3" borderId="1" xfId="70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1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0" fontId="2" fillId="21" borderId="0" xfId="1" applyFont="1" applyFill="1" applyAlignment="1">
      <alignment vertical="top"/>
    </xf>
    <xf numFmtId="0" fontId="2" fillId="2" borderId="0" xfId="1" applyFont="1" applyFill="1" applyBorder="1" applyAlignment="1"/>
    <xf numFmtId="0" fontId="28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2" fillId="22" borderId="0" xfId="0" applyNumberFormat="1" applyFont="1" applyFill="1" applyAlignment="1">
      <alignment vertical="top" wrapText="1"/>
    </xf>
    <xf numFmtId="0" fontId="28" fillId="22" borderId="0" xfId="0" applyFont="1" applyFill="1" applyAlignment="1">
      <alignment vertical="top" wrapText="1"/>
    </xf>
    <xf numFmtId="0" fontId="28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4" fontId="28" fillId="0" borderId="0" xfId="0" applyNumberFormat="1" applyFont="1" applyFill="1" applyAlignment="1">
      <alignment vertical="top" wrapText="1"/>
    </xf>
    <xf numFmtId="4" fontId="2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43" fontId="3" fillId="2" borderId="0" xfId="0" applyNumberFormat="1" applyFont="1" applyFill="1" applyBorder="1"/>
    <xf numFmtId="39" fontId="2" fillId="2" borderId="2" xfId="0" applyNumberFormat="1" applyFont="1" applyFill="1" applyBorder="1" applyAlignment="1" applyProtection="1">
      <protection locked="0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4" fontId="3" fillId="0" borderId="6" xfId="1" applyNumberFormat="1" applyFont="1" applyFill="1" applyBorder="1" applyAlignment="1">
      <alignment horizontal="right" vertical="top" wrapText="1"/>
    </xf>
    <xf numFmtId="39" fontId="2" fillId="2" borderId="4" xfId="0" applyNumberFormat="1" applyFont="1" applyFill="1" applyBorder="1" applyAlignment="1" applyProtection="1">
      <alignment horizontal="right" vertical="center"/>
      <protection locked="0"/>
    </xf>
    <xf numFmtId="2" fontId="2" fillId="0" borderId="0" xfId="1" applyNumberFormat="1" applyFont="1" applyFill="1" applyAlignment="1" applyProtection="1">
      <alignment vertical="top"/>
    </xf>
    <xf numFmtId="0" fontId="2" fillId="0" borderId="0" xfId="1" applyFont="1" applyFill="1" applyAlignment="1" applyProtection="1">
      <alignment vertical="top" wrapText="1"/>
    </xf>
    <xf numFmtId="167" fontId="2" fillId="0" borderId="0" xfId="2" applyFont="1" applyFill="1" applyBorder="1" applyProtection="1"/>
    <xf numFmtId="4" fontId="2" fillId="0" borderId="0" xfId="2" applyNumberFormat="1" applyFont="1" applyFill="1" applyAlignment="1" applyProtection="1">
      <alignment horizontal="center" vertical="top"/>
    </xf>
    <xf numFmtId="4" fontId="2" fillId="0" borderId="0" xfId="1" applyNumberFormat="1" applyFont="1" applyFill="1" applyBorder="1" applyProtection="1"/>
    <xf numFmtId="4" fontId="2" fillId="2" borderId="0" xfId="2" applyNumberFormat="1" applyFont="1" applyFill="1" applyAlignment="1" applyProtection="1">
      <alignment vertical="top"/>
    </xf>
    <xf numFmtId="4" fontId="2" fillId="0" borderId="0" xfId="2" applyNumberFormat="1" applyFont="1" applyFill="1" applyAlignment="1" applyProtection="1">
      <alignment vertical="top"/>
    </xf>
    <xf numFmtId="0" fontId="26" fillId="0" borderId="1" xfId="1" applyFont="1" applyFill="1" applyBorder="1" applyAlignment="1" applyProtection="1">
      <alignment horizontal="center" vertical="center" wrapText="1"/>
    </xf>
    <xf numFmtId="167" fontId="26" fillId="0" borderId="1" xfId="2" applyFont="1" applyFill="1" applyBorder="1" applyAlignment="1" applyProtection="1">
      <alignment horizontal="center" vertical="center" wrapText="1"/>
    </xf>
    <xf numFmtId="4" fontId="26" fillId="0" borderId="1" xfId="1" applyNumberFormat="1" applyFont="1" applyFill="1" applyBorder="1" applyAlignment="1" applyProtection="1">
      <alignment horizontal="center" vertical="center" wrapText="1"/>
    </xf>
    <xf numFmtId="0" fontId="26" fillId="0" borderId="2" xfId="1" applyFont="1" applyFill="1" applyBorder="1" applyAlignment="1" applyProtection="1">
      <alignment horizontal="center" vertical="center" wrapText="1"/>
    </xf>
    <xf numFmtId="167" fontId="26" fillId="0" borderId="2" xfId="2" applyFont="1" applyFill="1" applyBorder="1" applyAlignment="1" applyProtection="1">
      <alignment horizontal="center" vertical="center" wrapText="1"/>
    </xf>
    <xf numFmtId="4" fontId="26" fillId="0" borderId="2" xfId="1" applyNumberFormat="1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wrapText="1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 vertical="center"/>
    </xf>
    <xf numFmtId="4" fontId="2" fillId="2" borderId="2" xfId="0" applyNumberFormat="1" applyFont="1" applyFill="1" applyBorder="1" applyProtection="1"/>
    <xf numFmtId="0" fontId="2" fillId="2" borderId="2" xfId="0" applyFont="1" applyFill="1" applyBorder="1" applyAlignment="1" applyProtection="1">
      <alignment wrapText="1"/>
    </xf>
    <xf numFmtId="37" fontId="2" fillId="2" borderId="2" xfId="0" applyNumberFormat="1" applyFont="1" applyFill="1" applyBorder="1" applyAlignment="1" applyProtection="1">
      <alignment horizontal="right" vertical="center"/>
    </xf>
    <xf numFmtId="37" fontId="26" fillId="2" borderId="2" xfId="0" applyNumberFormat="1" applyFont="1" applyFill="1" applyBorder="1" applyAlignment="1" applyProtection="1">
      <alignment horizontal="right" vertical="center"/>
    </xf>
    <xf numFmtId="174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/>
    <xf numFmtId="0" fontId="2" fillId="2" borderId="2" xfId="0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/>
    </xf>
    <xf numFmtId="0" fontId="2" fillId="2" borderId="2" xfId="0" applyNumberFormat="1" applyFont="1" applyFill="1" applyBorder="1" applyAlignment="1" applyProtection="1">
      <alignment horizontal="left" wrapText="1"/>
    </xf>
    <xf numFmtId="4" fontId="2" fillId="2" borderId="2" xfId="0" applyNumberFormat="1" applyFont="1" applyFill="1" applyBorder="1" applyAlignment="1" applyProtection="1">
      <alignment vertical="center"/>
    </xf>
    <xf numFmtId="4" fontId="26" fillId="2" borderId="2" xfId="0" applyNumberFormat="1" applyFont="1" applyFill="1" applyBorder="1" applyProtection="1"/>
    <xf numFmtId="174" fontId="2" fillId="2" borderId="2" xfId="0" applyNumberFormat="1" applyFont="1" applyFill="1" applyBorder="1" applyAlignment="1" applyProtection="1">
      <alignment horizontal="right" vertical="top"/>
    </xf>
    <xf numFmtId="174" fontId="26" fillId="2" borderId="2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vertical="top"/>
    </xf>
    <xf numFmtId="37" fontId="26" fillId="2" borderId="2" xfId="0" applyNumberFormat="1" applyFont="1" applyFill="1" applyBorder="1" applyAlignment="1" applyProtection="1">
      <alignment horizontal="right" vertical="top"/>
    </xf>
    <xf numFmtId="0" fontId="26" fillId="2" borderId="2" xfId="0" applyFont="1" applyFill="1" applyBorder="1" applyAlignment="1" applyProtection="1">
      <alignment vertical="top" wrapText="1"/>
    </xf>
    <xf numFmtId="174" fontId="2" fillId="2" borderId="2" xfId="0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left" wrapText="1"/>
    </xf>
    <xf numFmtId="2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 vertical="center" wrapText="1"/>
    </xf>
    <xf numFmtId="4" fontId="30" fillId="2" borderId="2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wrapText="1"/>
    </xf>
    <xf numFmtId="0" fontId="2" fillId="2" borderId="2" xfId="94" applyFont="1" applyFill="1" applyBorder="1" applyAlignment="1" applyProtection="1">
      <alignment horizontal="left" vertical="center" wrapText="1"/>
    </xf>
    <xf numFmtId="49" fontId="26" fillId="2" borderId="2" xfId="77" applyNumberFormat="1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4" fontId="26" fillId="2" borderId="2" xfId="0" applyNumberFormat="1" applyFont="1" applyFill="1" applyBorder="1" applyAlignment="1" applyProtection="1">
      <alignment vertical="top"/>
    </xf>
    <xf numFmtId="4" fontId="2" fillId="2" borderId="2" xfId="0" applyNumberFormat="1" applyFont="1" applyFill="1" applyBorder="1" applyAlignment="1" applyProtection="1">
      <alignment horizontal="center" vertical="top"/>
    </xf>
    <xf numFmtId="4" fontId="2" fillId="2" borderId="2" xfId="0" applyNumberFormat="1" applyFont="1" applyFill="1" applyBorder="1" applyAlignment="1" applyProtection="1">
      <alignment horizontal="right" vertical="top"/>
    </xf>
    <xf numFmtId="37" fontId="2" fillId="2" borderId="4" xfId="0" applyNumberFormat="1" applyFont="1" applyFill="1" applyBorder="1" applyAlignment="1" applyProtection="1">
      <alignment horizontal="right" vertical="top"/>
    </xf>
    <xf numFmtId="0" fontId="2" fillId="2" borderId="4" xfId="0" applyNumberFormat="1" applyFont="1" applyFill="1" applyBorder="1" applyAlignment="1" applyProtection="1">
      <alignment vertical="top" wrapText="1"/>
    </xf>
    <xf numFmtId="4" fontId="2" fillId="2" borderId="4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4" fontId="2" fillId="2" borderId="4" xfId="0" applyNumberFormat="1" applyFont="1" applyFill="1" applyBorder="1" applyAlignment="1" applyProtection="1">
      <alignment horizontal="right" vertical="center"/>
    </xf>
    <xf numFmtId="0" fontId="26" fillId="2" borderId="2" xfId="61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right" vertical="center" wrapText="1"/>
    </xf>
    <xf numFmtId="43" fontId="2" fillId="2" borderId="2" xfId="93" applyFont="1" applyFill="1" applyBorder="1" applyAlignment="1" applyProtection="1">
      <alignment horizontal="center" vertical="center"/>
    </xf>
    <xf numFmtId="43" fontId="2" fillId="2" borderId="2" xfId="93" applyFont="1" applyFill="1" applyBorder="1" applyAlignment="1" applyProtection="1">
      <alignment horizontal="right" wrapText="1"/>
    </xf>
    <xf numFmtId="0" fontId="2" fillId="2" borderId="2" xfId="0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center"/>
    </xf>
    <xf numFmtId="37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vertical="top" wrapText="1"/>
    </xf>
    <xf numFmtId="174" fontId="2" fillId="22" borderId="2" xfId="0" applyNumberFormat="1" applyFont="1" applyFill="1" applyBorder="1" applyAlignment="1" applyProtection="1">
      <alignment horizontal="right" vertical="top"/>
    </xf>
    <xf numFmtId="0" fontId="28" fillId="22" borderId="2" xfId="0" applyFont="1" applyFill="1" applyBorder="1" applyAlignment="1" applyProtection="1">
      <alignment vertical="top" wrapText="1"/>
    </xf>
    <xf numFmtId="43" fontId="28" fillId="22" borderId="2" xfId="93" applyFont="1" applyFill="1" applyBorder="1" applyAlignment="1" applyProtection="1">
      <alignment horizontal="right" vertical="center" wrapText="1"/>
    </xf>
    <xf numFmtId="43" fontId="28" fillId="22" borderId="2" xfId="93" applyFont="1" applyFill="1" applyBorder="1" applyAlignment="1" applyProtection="1">
      <alignment horizontal="center" vertical="center"/>
    </xf>
    <xf numFmtId="43" fontId="28" fillId="22" borderId="2" xfId="93" applyFont="1" applyFill="1" applyBorder="1" applyAlignment="1" applyProtection="1">
      <alignment horizontal="right" wrapText="1"/>
    </xf>
    <xf numFmtId="0" fontId="28" fillId="2" borderId="2" xfId="0" applyFont="1" applyFill="1" applyBorder="1" applyAlignment="1" applyProtection="1">
      <alignment vertical="top" wrapText="1"/>
    </xf>
    <xf numFmtId="43" fontId="28" fillId="2" borderId="2" xfId="93" applyFont="1" applyFill="1" applyBorder="1" applyAlignment="1" applyProtection="1">
      <alignment horizontal="right" vertical="center" wrapText="1"/>
    </xf>
    <xf numFmtId="43" fontId="28" fillId="2" borderId="2" xfId="93" applyFont="1" applyFill="1" applyBorder="1" applyAlignment="1" applyProtection="1">
      <alignment horizontal="center" vertical="center"/>
    </xf>
    <xf numFmtId="43" fontId="28" fillId="2" borderId="2" xfId="93" applyFont="1" applyFill="1" applyBorder="1" applyAlignment="1" applyProtection="1">
      <alignment horizontal="right" wrapText="1"/>
    </xf>
    <xf numFmtId="37" fontId="26" fillId="2" borderId="2" xfId="0" applyNumberFormat="1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wrapText="1"/>
    </xf>
    <xf numFmtId="173" fontId="2" fillId="22" borderId="2" xfId="75" applyNumberFormat="1" applyFont="1" applyFill="1" applyBorder="1" applyAlignment="1" applyProtection="1">
      <alignment horizontal="right" vertical="top"/>
    </xf>
    <xf numFmtId="0" fontId="26" fillId="22" borderId="2" xfId="72" applyFont="1" applyFill="1" applyBorder="1" applyAlignment="1" applyProtection="1">
      <alignment horizontal="center"/>
    </xf>
    <xf numFmtId="4" fontId="2" fillId="22" borderId="2" xfId="0" applyNumberFormat="1" applyFont="1" applyFill="1" applyBorder="1" applyAlignment="1" applyProtection="1">
      <alignment horizontal="right" vertical="top" wrapText="1"/>
    </xf>
    <xf numFmtId="4" fontId="2" fillId="22" borderId="2" xfId="0" applyNumberFormat="1" applyFont="1" applyFill="1" applyBorder="1" applyAlignment="1" applyProtection="1">
      <alignment horizontal="center" vertical="center"/>
    </xf>
    <xf numFmtId="4" fontId="26" fillId="22" borderId="2" xfId="0" applyNumberFormat="1" applyFont="1" applyFill="1" applyBorder="1" applyAlignment="1" applyProtection="1">
      <alignment horizontal="right" vertical="top" wrapText="1"/>
    </xf>
    <xf numFmtId="173" fontId="2" fillId="2" borderId="2" xfId="75" applyNumberFormat="1" applyFont="1" applyFill="1" applyBorder="1" applyAlignment="1" applyProtection="1">
      <alignment horizontal="right" vertical="top"/>
    </xf>
    <xf numFmtId="0" fontId="26" fillId="2" borderId="2" xfId="72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 vertical="top" wrapText="1"/>
    </xf>
    <xf numFmtId="4" fontId="26" fillId="2" borderId="2" xfId="0" applyNumberFormat="1" applyFont="1" applyFill="1" applyBorder="1" applyAlignment="1" applyProtection="1">
      <alignment horizontal="right" vertical="top" wrapText="1"/>
    </xf>
    <xf numFmtId="173" fontId="2" fillId="22" borderId="4" xfId="75" applyNumberFormat="1" applyFont="1" applyFill="1" applyBorder="1" applyAlignment="1" applyProtection="1">
      <alignment horizontal="right" vertical="top"/>
    </xf>
    <xf numFmtId="0" fontId="26" fillId="22" borderId="4" xfId="72" applyFont="1" applyFill="1" applyBorder="1" applyAlignment="1" applyProtection="1">
      <alignment horizontal="center"/>
    </xf>
    <xf numFmtId="4" fontId="2" fillId="22" borderId="4" xfId="0" applyNumberFormat="1" applyFont="1" applyFill="1" applyBorder="1" applyAlignment="1" applyProtection="1">
      <alignment horizontal="right" vertical="top" wrapText="1"/>
    </xf>
    <xf numFmtId="4" fontId="2" fillId="22" borderId="4" xfId="0" applyNumberFormat="1" applyFont="1" applyFill="1" applyBorder="1" applyAlignment="1" applyProtection="1">
      <alignment horizontal="center" vertical="center"/>
    </xf>
    <xf numFmtId="4" fontId="26" fillId="22" borderId="4" xfId="0" applyNumberFormat="1" applyFont="1" applyFill="1" applyBorder="1" applyAlignment="1" applyProtection="1">
      <alignment horizontal="right" vertical="top" wrapText="1"/>
    </xf>
    <xf numFmtId="4" fontId="26" fillId="22" borderId="3" xfId="0" applyNumberFormat="1" applyFont="1" applyFill="1" applyBorder="1" applyAlignment="1" applyProtection="1">
      <alignment horizontal="right" vertical="top" wrapText="1"/>
    </xf>
    <xf numFmtId="173" fontId="2" fillId="2" borderId="6" xfId="75" applyNumberFormat="1" applyFont="1" applyFill="1" applyBorder="1" applyAlignment="1" applyProtection="1">
      <alignment horizontal="right" vertical="top"/>
    </xf>
    <xf numFmtId="4" fontId="26" fillId="2" borderId="3" xfId="0" applyNumberFormat="1" applyFont="1" applyFill="1" applyBorder="1" applyAlignment="1" applyProtection="1">
      <alignment horizontal="right" vertical="top" wrapText="1"/>
    </xf>
    <xf numFmtId="0" fontId="2" fillId="2" borderId="6" xfId="0" applyFont="1" applyFill="1" applyBorder="1" applyAlignment="1" applyProtection="1">
      <alignment vertical="center"/>
    </xf>
    <xf numFmtId="10" fontId="2" fillId="2" borderId="2" xfId="73" applyNumberFormat="1" applyFont="1" applyFill="1" applyBorder="1" applyAlignment="1" applyProtection="1">
      <alignment horizontal="right"/>
    </xf>
    <xf numFmtId="0" fontId="2" fillId="2" borderId="2" xfId="74" applyFont="1" applyFill="1" applyBorder="1" applyAlignment="1" applyProtection="1">
      <alignment horizontal="right" vertical="top" wrapText="1"/>
    </xf>
    <xf numFmtId="0" fontId="2" fillId="2" borderId="2" xfId="74" applyFont="1" applyFill="1" applyBorder="1" applyAlignment="1" applyProtection="1">
      <alignment horizontal="left" vertical="top" wrapText="1"/>
    </xf>
    <xf numFmtId="0" fontId="2" fillId="2" borderId="3" xfId="74" applyFont="1" applyFill="1" applyBorder="1" applyAlignment="1" applyProtection="1">
      <alignment horizontal="left" vertical="top" wrapText="1"/>
    </xf>
    <xf numFmtId="10" fontId="2" fillId="2" borderId="6" xfId="73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right" wrapText="1"/>
    </xf>
    <xf numFmtId="10" fontId="2" fillId="0" borderId="2" xfId="0" applyNumberFormat="1" applyFont="1" applyFill="1" applyBorder="1" applyProtection="1"/>
    <xf numFmtId="0" fontId="2" fillId="2" borderId="0" xfId="74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right"/>
    </xf>
    <xf numFmtId="172" fontId="2" fillId="0" borderId="2" xfId="0" applyNumberFormat="1" applyFont="1" applyFill="1" applyBorder="1" applyProtection="1"/>
    <xf numFmtId="0" fontId="3" fillId="0" borderId="2" xfId="1" applyFont="1" applyFill="1" applyBorder="1" applyAlignment="1" applyProtection="1">
      <alignment vertical="top" wrapText="1"/>
    </xf>
    <xf numFmtId="39" fontId="2" fillId="2" borderId="2" xfId="92" applyFont="1" applyFill="1" applyBorder="1" applyAlignment="1" applyProtection="1">
      <alignment horizontal="right" vertical="top" wrapText="1"/>
    </xf>
    <xf numFmtId="10" fontId="2" fillId="2" borderId="2" xfId="90" applyNumberFormat="1" applyFont="1" applyFill="1" applyBorder="1" applyAlignment="1" applyProtection="1">
      <alignment vertical="top"/>
    </xf>
    <xf numFmtId="0" fontId="3" fillId="0" borderId="2" xfId="1" applyFont="1" applyFill="1" applyBorder="1" applyAlignment="1" applyProtection="1">
      <alignment horizontal="center" vertical="top" wrapText="1"/>
    </xf>
    <xf numFmtId="4" fontId="3" fillId="0" borderId="2" xfId="1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right" wrapText="1"/>
    </xf>
    <xf numFmtId="10" fontId="2" fillId="2" borderId="2" xfId="90" applyNumberFormat="1" applyFont="1" applyFill="1" applyBorder="1" applyAlignment="1" applyProtection="1">
      <alignment vertical="center"/>
    </xf>
    <xf numFmtId="10" fontId="2" fillId="2" borderId="6" xfId="73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top"/>
    </xf>
    <xf numFmtId="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right" wrapText="1"/>
      <protection locked="0"/>
    </xf>
    <xf numFmtId="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26" fillId="22" borderId="2" xfId="0" applyNumberFormat="1" applyFont="1" applyFill="1" applyBorder="1" applyAlignment="1" applyProtection="1">
      <alignment horizontal="right" wrapText="1"/>
      <protection locked="0"/>
    </xf>
    <xf numFmtId="4" fontId="28" fillId="2" borderId="2" xfId="0" applyNumberFormat="1" applyFont="1" applyFill="1" applyBorder="1" applyAlignment="1" applyProtection="1">
      <alignment horizontal="right" wrapText="1"/>
      <protection locked="0"/>
    </xf>
    <xf numFmtId="4" fontId="26" fillId="22" borderId="2" xfId="70" applyNumberFormat="1" applyFont="1" applyFill="1" applyBorder="1" applyAlignment="1" applyProtection="1">
      <alignment horizontal="right" wrapText="1"/>
      <protection locked="0"/>
    </xf>
    <xf numFmtId="4" fontId="26" fillId="2" borderId="2" xfId="70" applyNumberFormat="1" applyFont="1" applyFill="1" applyBorder="1" applyAlignment="1" applyProtection="1">
      <alignment horizontal="right" wrapText="1"/>
      <protection locked="0"/>
    </xf>
    <xf numFmtId="4" fontId="26" fillId="22" borderId="4" xfId="70" applyNumberFormat="1" applyFont="1" applyFill="1" applyBorder="1" applyAlignment="1" applyProtection="1">
      <alignment horizontal="right" wrapText="1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1" applyNumberFormat="1" applyFont="1" applyFill="1" applyBorder="1" applyAlignment="1" applyProtection="1">
      <alignment horizontal="right" vertical="top" wrapText="1"/>
      <protection locked="0"/>
    </xf>
    <xf numFmtId="4" fontId="26" fillId="20" borderId="2" xfId="0" applyNumberFormat="1" applyFont="1" applyFill="1" applyBorder="1" applyAlignment="1" applyProtection="1">
      <alignment horizontal="right" vertical="center"/>
      <protection locked="0"/>
    </xf>
    <xf numFmtId="0" fontId="26" fillId="2" borderId="2" xfId="0" applyFont="1" applyFill="1" applyBorder="1" applyAlignment="1" applyProtection="1">
      <alignment horizontal="right" vertical="center"/>
      <protection locked="0"/>
    </xf>
    <xf numFmtId="4" fontId="26" fillId="20" borderId="4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vertical="center"/>
      <protection locked="0"/>
    </xf>
    <xf numFmtId="0" fontId="26" fillId="0" borderId="0" xfId="1" applyFont="1" applyFill="1" applyAlignment="1">
      <alignment horizontal="center"/>
    </xf>
    <xf numFmtId="0" fontId="2" fillId="2" borderId="0" xfId="105" applyFont="1" applyFill="1" applyBorder="1" applyAlignment="1" applyProtection="1">
      <alignment horizontal="left" wrapText="1"/>
    </xf>
    <xf numFmtId="0" fontId="2" fillId="2" borderId="0" xfId="105" quotePrefix="1" applyFont="1" applyFill="1" applyBorder="1" applyAlignment="1" applyProtection="1">
      <alignment horizontal="left" wrapText="1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</cellXfs>
  <cellStyles count="10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0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3" builtinId="3"/>
    <cellStyle name="Millares 10 2" xfId="96"/>
    <cellStyle name="Millares 11" xfId="78"/>
    <cellStyle name="Millares 16" xfId="49"/>
    <cellStyle name="Millares 19" xfId="99"/>
    <cellStyle name="Millares 2" xfId="50"/>
    <cellStyle name="Millares 2 2" xfId="51"/>
    <cellStyle name="Millares 2 2 2" xfId="89"/>
    <cellStyle name="Millares 3" xfId="52"/>
    <cellStyle name="Millares 3 2" xfId="87"/>
    <cellStyle name="Millares 3 3" xfId="80"/>
    <cellStyle name="Millares 3 3 2" xfId="102"/>
    <cellStyle name="Millares 3 3 2 3" xfId="97"/>
    <cellStyle name="Millares 3_111-12 ac neyba zona alta" xfId="2"/>
    <cellStyle name="Millares 4" xfId="53"/>
    <cellStyle name="Millares 4 2" xfId="85"/>
    <cellStyle name="Millares 5 3" xfId="76"/>
    <cellStyle name="Millares 8" xfId="86"/>
    <cellStyle name="Millares 8 2" xfId="103"/>
    <cellStyle name="Millares 9" xfId="84"/>
    <cellStyle name="Millares 9 4" xfId="104"/>
    <cellStyle name="Millares_NUEVO FORMATO DE PRESUPUESTOS" xfId="70"/>
    <cellStyle name="Moneda 2" xfId="88"/>
    <cellStyle name="Moneda 3" xfId="98"/>
    <cellStyle name="No-definido" xfId="54"/>
    <cellStyle name="Normal" xfId="0" builtinId="0"/>
    <cellStyle name="Normal - Style1" xfId="55"/>
    <cellStyle name="Normal 10" xfId="79"/>
    <cellStyle name="Normal 10 2" xfId="91"/>
    <cellStyle name="Normal 13 2" xfId="81"/>
    <cellStyle name="Normal 18" xfId="105"/>
    <cellStyle name="Normal 19" xfId="1"/>
    <cellStyle name="Normal 2" xfId="56"/>
    <cellStyle name="Normal 2 2" xfId="57"/>
    <cellStyle name="Normal 2 2 2" xfId="95"/>
    <cellStyle name="Normal 2 3" xfId="71"/>
    <cellStyle name="Normal 2_07-09 presupu..." xfId="58"/>
    <cellStyle name="Normal 3" xfId="59"/>
    <cellStyle name="Normal 31_correccion de averia ac.hatillo prov.hato mayor oct.2011 2" xfId="82"/>
    <cellStyle name="Normal 4" xfId="60"/>
    <cellStyle name="Normal 42" xfId="94"/>
    <cellStyle name="Normal 5" xfId="61"/>
    <cellStyle name="Normal 5 2 2" xfId="69"/>
    <cellStyle name="Normal 6" xfId="74"/>
    <cellStyle name="Normal 7" xfId="83"/>
    <cellStyle name="Normal 9 4" xfId="101"/>
    <cellStyle name="Normal_55-09 Equipamiento Pozos Ac. Rural El Llano" xfId="75"/>
    <cellStyle name="Normal_Hoja1" xfId="77"/>
    <cellStyle name="Normal_PRES 059-09 REHABIL. PLANTA DE TRATAMIENTO DE 80 LPS RAPIDA, AC. HATO DEL YAQUE" xfId="72"/>
    <cellStyle name="Normal_Presupuesto" xfId="92"/>
    <cellStyle name="Note" xfId="62"/>
    <cellStyle name="Output" xfId="63"/>
    <cellStyle name="Percent 2" xfId="64"/>
    <cellStyle name="Porcentaje" xfId="90" builtinId="5"/>
    <cellStyle name="Porcentual 2" xfId="65"/>
    <cellStyle name="Porcentual 2 2" xfId="73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</xdr:row>
      <xdr:rowOff>0</xdr:rowOff>
    </xdr:from>
    <xdr:to>
      <xdr:col>1</xdr:col>
      <xdr:colOff>1381125</xdr:colOff>
      <xdr:row>8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%20de%20red%20de%20costos%20(ervita)/carpeta%20de%20maria.morales/2009/SAMANA/Documents%20and%20Settings/Achilles_/My%20Documents/Ampliacion/Estudos%20mar&#231;o-05/Documents%20and%20Settings/Achilles_/My%20Documents/Compartido/Moreno/Plano%20de%20Conta/PROYECTO%20AQN-WC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254"/>
  <sheetViews>
    <sheetView showGridLines="0" showZeros="0" tabSelected="1" view="pageBreakPreview" topLeftCell="A58" zoomScale="99" zoomScaleNormal="100" zoomScaleSheetLayoutView="99" workbookViewId="0">
      <selection activeCell="C59" sqref="C59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227"/>
      <c r="B1" s="227"/>
      <c r="C1" s="227"/>
      <c r="D1" s="227"/>
      <c r="E1" s="227"/>
      <c r="F1" s="227"/>
      <c r="G1" s="84"/>
    </row>
    <row r="2" spans="1:18" s="1" customFormat="1" ht="8.25" customHeight="1" x14ac:dyDescent="0.2">
      <c r="A2" s="227"/>
      <c r="B2" s="227"/>
      <c r="C2" s="227"/>
      <c r="D2" s="227"/>
      <c r="E2" s="227"/>
      <c r="F2" s="227"/>
      <c r="G2" s="85"/>
      <c r="H2" s="63"/>
      <c r="I2" s="64"/>
      <c r="J2" s="86"/>
      <c r="K2" s="65"/>
      <c r="L2" s="65"/>
    </row>
    <row r="3" spans="1:18" s="1" customFormat="1" x14ac:dyDescent="0.2">
      <c r="A3" s="35"/>
      <c r="B3" s="36"/>
      <c r="C3" s="37"/>
      <c r="D3" s="38"/>
      <c r="E3" s="39"/>
      <c r="F3" s="40"/>
      <c r="G3" s="40"/>
    </row>
    <row r="4" spans="1:18" s="66" customFormat="1" ht="27" customHeight="1" x14ac:dyDescent="0.2">
      <c r="A4" s="228" t="s">
        <v>71</v>
      </c>
      <c r="B4" s="229"/>
      <c r="C4" s="229"/>
      <c r="D4" s="229"/>
      <c r="E4" s="229"/>
      <c r="F4" s="229"/>
      <c r="G4" s="65"/>
    </row>
    <row r="5" spans="1:18" s="1" customFormat="1" ht="14.25" customHeight="1" x14ac:dyDescent="0.2">
      <c r="A5" s="103" t="s">
        <v>58</v>
      </c>
      <c r="B5" s="104"/>
      <c r="C5" s="105" t="s">
        <v>59</v>
      </c>
      <c r="D5" s="106"/>
      <c r="E5" s="107"/>
      <c r="F5" s="108"/>
      <c r="G5" s="40"/>
    </row>
    <row r="6" spans="1:18" s="1" customFormat="1" ht="9" customHeight="1" x14ac:dyDescent="0.2">
      <c r="A6" s="103"/>
      <c r="B6" s="104"/>
      <c r="C6" s="105"/>
      <c r="D6" s="106"/>
      <c r="E6" s="107"/>
      <c r="F6" s="109"/>
      <c r="G6" s="40"/>
    </row>
    <row r="7" spans="1:18" s="34" customFormat="1" ht="11.25" customHeight="1" x14ac:dyDescent="0.25">
      <c r="A7" s="110" t="s">
        <v>0</v>
      </c>
      <c r="B7" s="110" t="s">
        <v>1</v>
      </c>
      <c r="C7" s="111" t="s">
        <v>2</v>
      </c>
      <c r="D7" s="110" t="s">
        <v>3</v>
      </c>
      <c r="E7" s="112" t="s">
        <v>4</v>
      </c>
      <c r="F7" s="211" t="s">
        <v>5</v>
      </c>
      <c r="G7" s="78"/>
      <c r="H7" s="81"/>
      <c r="I7" s="79"/>
      <c r="J7" s="79"/>
      <c r="K7" s="79"/>
      <c r="L7" s="77"/>
    </row>
    <row r="8" spans="1:18" ht="12.75" customHeight="1" x14ac:dyDescent="0.25">
      <c r="A8" s="113"/>
      <c r="B8" s="113"/>
      <c r="C8" s="114"/>
      <c r="D8" s="113"/>
      <c r="E8" s="115"/>
      <c r="F8" s="212"/>
      <c r="G8" s="80"/>
      <c r="H8" s="82"/>
      <c r="I8" s="79"/>
      <c r="J8" s="79"/>
      <c r="K8" s="79"/>
      <c r="L8" s="2"/>
    </row>
    <row r="9" spans="1:18" s="13" customFormat="1" ht="24.75" customHeight="1" x14ac:dyDescent="0.2">
      <c r="A9" s="52" t="s">
        <v>42</v>
      </c>
      <c r="B9" s="116" t="s">
        <v>70</v>
      </c>
      <c r="C9" s="117"/>
      <c r="D9" s="118"/>
      <c r="E9" s="119"/>
      <c r="F9" s="41"/>
      <c r="G9" s="94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13" customFormat="1" ht="12.75" customHeight="1" x14ac:dyDescent="0.2">
      <c r="A10" s="118"/>
      <c r="B10" s="120"/>
      <c r="C10" s="117"/>
      <c r="D10" s="118"/>
      <c r="E10" s="119"/>
      <c r="F10" s="41"/>
      <c r="G10" s="94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13" customFormat="1" ht="12.75" customHeight="1" x14ac:dyDescent="0.2">
      <c r="A11" s="121">
        <v>1</v>
      </c>
      <c r="B11" s="120" t="s">
        <v>37</v>
      </c>
      <c r="C11" s="119">
        <v>1015.8</v>
      </c>
      <c r="D11" s="118" t="s">
        <v>9</v>
      </c>
      <c r="E11" s="119"/>
      <c r="F11" s="41">
        <f>ROUND(C11*E11,2)</f>
        <v>0</v>
      </c>
      <c r="G11" s="94"/>
      <c r="H11" s="95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13" customFormat="1" ht="12.75" customHeight="1" x14ac:dyDescent="0.2">
      <c r="A12" s="47"/>
      <c r="B12" s="120"/>
      <c r="C12" s="117"/>
      <c r="D12" s="118"/>
      <c r="E12" s="119"/>
      <c r="F12" s="41">
        <f>ROUND(C12*E12,2)</f>
        <v>0</v>
      </c>
      <c r="G12" s="94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13" customFormat="1" ht="12.75" customHeight="1" x14ac:dyDescent="0.2">
      <c r="A13" s="122">
        <v>2</v>
      </c>
      <c r="B13" s="116" t="s">
        <v>6</v>
      </c>
      <c r="C13" s="117"/>
      <c r="D13" s="118"/>
      <c r="E13" s="119"/>
      <c r="F13" s="41">
        <f t="shared" ref="F13:F21" si="0">ROUND(C13*E13,2)</f>
        <v>0</v>
      </c>
      <c r="G13" s="9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13" customFormat="1" ht="12.75" customHeight="1" x14ac:dyDescent="0.2">
      <c r="A14" s="123">
        <v>2.1</v>
      </c>
      <c r="B14" s="120" t="s">
        <v>34</v>
      </c>
      <c r="C14" s="119">
        <v>1206.77</v>
      </c>
      <c r="D14" s="118" t="s">
        <v>7</v>
      </c>
      <c r="E14" s="119"/>
      <c r="F14" s="41">
        <f>ROUND(C14*E14,2)</f>
        <v>0</v>
      </c>
      <c r="G14" s="94"/>
      <c r="H14" s="96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13" customFormat="1" ht="12.75" customHeight="1" x14ac:dyDescent="0.2">
      <c r="A15" s="123">
        <v>2.2000000000000002</v>
      </c>
      <c r="B15" s="120" t="s">
        <v>33</v>
      </c>
      <c r="C15" s="119">
        <v>134.09</v>
      </c>
      <c r="D15" s="118" t="s">
        <v>7</v>
      </c>
      <c r="E15" s="119"/>
      <c r="F15" s="41">
        <f t="shared" ref="F15:F20" si="1">ROUND(C15*E15,2)</f>
        <v>0</v>
      </c>
      <c r="G15" s="9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13" customFormat="1" ht="25.5" x14ac:dyDescent="0.2">
      <c r="A16" s="123">
        <v>2.2999999999999998</v>
      </c>
      <c r="B16" s="124" t="s">
        <v>55</v>
      </c>
      <c r="C16" s="125">
        <v>1071.55</v>
      </c>
      <c r="D16" s="126" t="s">
        <v>7</v>
      </c>
      <c r="E16" s="127"/>
      <c r="F16" s="97">
        <f t="shared" si="1"/>
        <v>0</v>
      </c>
      <c r="G16" s="9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s="13" customFormat="1" ht="26.25" customHeight="1" x14ac:dyDescent="0.2">
      <c r="A17" s="123">
        <v>2.4</v>
      </c>
      <c r="B17" s="128" t="s">
        <v>45</v>
      </c>
      <c r="C17" s="129">
        <v>226.62</v>
      </c>
      <c r="D17" s="118" t="s">
        <v>7</v>
      </c>
      <c r="E17" s="129"/>
      <c r="F17" s="43">
        <f t="shared" si="1"/>
        <v>0</v>
      </c>
      <c r="G17" s="94"/>
      <c r="H17" s="12"/>
      <c r="I17" s="12"/>
      <c r="J17" s="12"/>
      <c r="K17" s="95"/>
      <c r="L17" s="12"/>
      <c r="M17" s="12"/>
      <c r="N17" s="12"/>
      <c r="O17" s="12"/>
      <c r="P17" s="12"/>
      <c r="Q17" s="12"/>
      <c r="R17" s="12"/>
    </row>
    <row r="18" spans="1:18" s="13" customFormat="1" ht="6" customHeight="1" x14ac:dyDescent="0.2">
      <c r="A18" s="123"/>
      <c r="B18" s="120"/>
      <c r="C18" s="119"/>
      <c r="D18" s="118"/>
      <c r="E18" s="119"/>
      <c r="F18" s="41">
        <f t="shared" si="1"/>
        <v>0</v>
      </c>
      <c r="G18" s="94"/>
      <c r="H18" s="12"/>
      <c r="I18" s="12"/>
      <c r="J18" s="12"/>
      <c r="K18" s="95"/>
      <c r="L18" s="12"/>
      <c r="M18" s="12"/>
      <c r="N18" s="12"/>
      <c r="O18" s="12"/>
      <c r="P18" s="12"/>
      <c r="Q18" s="12"/>
      <c r="R18" s="12"/>
    </row>
    <row r="19" spans="1:18" s="13" customFormat="1" ht="12.75" customHeight="1" x14ac:dyDescent="0.2">
      <c r="A19" s="122">
        <v>3</v>
      </c>
      <c r="B19" s="116" t="s">
        <v>32</v>
      </c>
      <c r="C19" s="130"/>
      <c r="D19" s="52"/>
      <c r="E19" s="130"/>
      <c r="F19" s="41">
        <f t="shared" si="1"/>
        <v>0</v>
      </c>
      <c r="G19" s="94"/>
      <c r="H19" s="12"/>
      <c r="I19" s="12"/>
      <c r="J19" s="12"/>
      <c r="K19" s="95"/>
      <c r="L19" s="12"/>
      <c r="M19" s="12"/>
      <c r="N19" s="12"/>
      <c r="O19" s="12"/>
      <c r="P19" s="12"/>
      <c r="Q19" s="12"/>
      <c r="R19" s="12"/>
    </row>
    <row r="20" spans="1:18" s="13" customFormat="1" ht="25.5" x14ac:dyDescent="0.2">
      <c r="A20" s="131">
        <v>3.1</v>
      </c>
      <c r="B20" s="124" t="s">
        <v>43</v>
      </c>
      <c r="C20" s="129">
        <v>1056.43</v>
      </c>
      <c r="D20" s="118" t="s">
        <v>9</v>
      </c>
      <c r="E20" s="75"/>
      <c r="F20" s="43">
        <f t="shared" si="1"/>
        <v>0</v>
      </c>
      <c r="G20" s="94"/>
      <c r="H20" s="12"/>
      <c r="I20" s="12"/>
      <c r="J20" s="12"/>
      <c r="K20" s="95"/>
      <c r="L20" s="12"/>
      <c r="M20" s="12"/>
      <c r="N20" s="12"/>
      <c r="O20" s="12"/>
      <c r="P20" s="12"/>
      <c r="Q20" s="12"/>
      <c r="R20" s="12"/>
    </row>
    <row r="21" spans="1:18" s="13" customFormat="1" ht="8.25" customHeight="1" x14ac:dyDescent="0.2">
      <c r="A21" s="132"/>
      <c r="B21" s="124"/>
      <c r="C21" s="133"/>
      <c r="D21" s="118"/>
      <c r="E21" s="119"/>
      <c r="F21" s="41">
        <f t="shared" si="0"/>
        <v>0</v>
      </c>
      <c r="G21" s="94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8" s="13" customFormat="1" ht="12.75" customHeight="1" x14ac:dyDescent="0.2">
      <c r="A22" s="122">
        <v>4</v>
      </c>
      <c r="B22" s="116" t="s">
        <v>31</v>
      </c>
      <c r="C22" s="130"/>
      <c r="D22" s="52"/>
      <c r="E22" s="130"/>
      <c r="F22" s="41">
        <f t="shared" ref="F22:F27" si="2">ROUND(C22*E22,2)</f>
        <v>0</v>
      </c>
      <c r="G22" s="9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8" s="13" customFormat="1" ht="25.5" x14ac:dyDescent="0.2">
      <c r="A23" s="131">
        <v>4.0999999999999996</v>
      </c>
      <c r="B23" s="124" t="s">
        <v>43</v>
      </c>
      <c r="C23" s="129">
        <v>1056.43</v>
      </c>
      <c r="D23" s="118" t="s">
        <v>9</v>
      </c>
      <c r="E23" s="129"/>
      <c r="F23" s="43">
        <f t="shared" si="2"/>
        <v>0</v>
      </c>
      <c r="G23" s="9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s="8" customFormat="1" ht="9" customHeight="1" x14ac:dyDescent="0.2">
      <c r="A24" s="123"/>
      <c r="B24" s="124"/>
      <c r="C24" s="117"/>
      <c r="D24" s="118"/>
      <c r="E24" s="119"/>
      <c r="F24" s="43">
        <f t="shared" si="2"/>
        <v>0</v>
      </c>
      <c r="G24" s="94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8" customFormat="1" ht="38.25" x14ac:dyDescent="0.2">
      <c r="A25" s="134">
        <v>5</v>
      </c>
      <c r="B25" s="135" t="s">
        <v>60</v>
      </c>
      <c r="C25" s="47"/>
      <c r="D25" s="118"/>
      <c r="E25" s="75"/>
      <c r="F25" s="43">
        <f t="shared" si="2"/>
        <v>0</v>
      </c>
      <c r="G25" s="94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13" customFormat="1" x14ac:dyDescent="0.2">
      <c r="A26" s="136">
        <v>5.0999999999999996</v>
      </c>
      <c r="B26" s="137" t="s">
        <v>65</v>
      </c>
      <c r="C26" s="138">
        <v>2</v>
      </c>
      <c r="D26" s="118" t="s">
        <v>10</v>
      </c>
      <c r="E26" s="75"/>
      <c r="F26" s="43">
        <f t="shared" si="2"/>
        <v>0</v>
      </c>
      <c r="G26" s="9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s="13" customFormat="1" x14ac:dyDescent="0.2">
      <c r="A27" s="136"/>
      <c r="B27" s="137" t="s">
        <v>61</v>
      </c>
      <c r="C27" s="138">
        <v>1</v>
      </c>
      <c r="D27" s="118" t="s">
        <v>10</v>
      </c>
      <c r="E27" s="75"/>
      <c r="F27" s="43">
        <f t="shared" si="2"/>
        <v>0</v>
      </c>
      <c r="G27" s="94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s="13" customFormat="1" x14ac:dyDescent="0.2">
      <c r="A28" s="136">
        <v>5.2</v>
      </c>
      <c r="B28" s="137" t="s">
        <v>62</v>
      </c>
      <c r="C28" s="138">
        <v>5</v>
      </c>
      <c r="D28" s="118" t="s">
        <v>10</v>
      </c>
      <c r="E28" s="75"/>
      <c r="F28" s="43">
        <f t="shared" ref="F28:F30" si="3">ROUND(C28*E28,2)</f>
        <v>0</v>
      </c>
      <c r="G28" s="9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s="13" customFormat="1" x14ac:dyDescent="0.2">
      <c r="A29" s="136">
        <v>5.3</v>
      </c>
      <c r="B29" s="139" t="s">
        <v>44</v>
      </c>
      <c r="C29" s="138">
        <v>8</v>
      </c>
      <c r="D29" s="118" t="s">
        <v>10</v>
      </c>
      <c r="E29" s="75"/>
      <c r="F29" s="43">
        <f t="shared" si="3"/>
        <v>0</v>
      </c>
      <c r="G29" s="9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13" customFormat="1" ht="7.5" customHeight="1" x14ac:dyDescent="0.2">
      <c r="A30" s="134"/>
      <c r="B30" s="135"/>
      <c r="C30" s="47"/>
      <c r="D30" s="118"/>
      <c r="E30" s="75"/>
      <c r="F30" s="43">
        <f t="shared" si="3"/>
        <v>0</v>
      </c>
      <c r="G30" s="9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s="13" customFormat="1" ht="12.75" customHeight="1" x14ac:dyDescent="0.2">
      <c r="A31" s="134">
        <v>6</v>
      </c>
      <c r="B31" s="135" t="s">
        <v>66</v>
      </c>
      <c r="C31" s="47"/>
      <c r="D31" s="118"/>
      <c r="E31" s="75"/>
      <c r="F31" s="43"/>
      <c r="G31" s="9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13" customFormat="1" ht="12.75" customHeight="1" x14ac:dyDescent="0.2">
      <c r="A32" s="136">
        <v>6.1</v>
      </c>
      <c r="B32" s="140" t="s">
        <v>67</v>
      </c>
      <c r="C32" s="138">
        <v>5</v>
      </c>
      <c r="D32" s="118" t="s">
        <v>10</v>
      </c>
      <c r="E32" s="141"/>
      <c r="F32" s="43">
        <f t="shared" ref="F32" si="4">ROUND(C32*E32,2)</f>
        <v>0</v>
      </c>
      <c r="G32" s="9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s="13" customFormat="1" ht="12.75" customHeight="1" x14ac:dyDescent="0.2">
      <c r="A33" s="136">
        <v>6.2</v>
      </c>
      <c r="B33" s="140" t="s">
        <v>63</v>
      </c>
      <c r="C33" s="138">
        <v>16</v>
      </c>
      <c r="D33" s="118" t="s">
        <v>10</v>
      </c>
      <c r="E33" s="141"/>
      <c r="F33" s="43">
        <f t="shared" ref="F33" si="5">ROUND(C33*E33,2)</f>
        <v>0</v>
      </c>
      <c r="G33" s="9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13" customFormat="1" ht="6" customHeight="1" x14ac:dyDescent="0.2">
      <c r="A34" s="134"/>
      <c r="B34" s="135"/>
      <c r="C34" s="47"/>
      <c r="D34" s="118"/>
      <c r="E34" s="75"/>
      <c r="F34" s="43"/>
      <c r="G34" s="9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s="8" customFormat="1" ht="12.75" customHeight="1" x14ac:dyDescent="0.2">
      <c r="A35" s="134">
        <v>7</v>
      </c>
      <c r="B35" s="135" t="s">
        <v>30</v>
      </c>
      <c r="C35" s="47"/>
      <c r="D35" s="118"/>
      <c r="E35" s="75"/>
      <c r="F35" s="41">
        <f t="shared" ref="F35:F41" si="6">ROUND(C35*E35,2)</f>
        <v>0</v>
      </c>
      <c r="G35" s="94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s="13" customFormat="1" ht="51" x14ac:dyDescent="0.2">
      <c r="A36" s="131">
        <v>7.1</v>
      </c>
      <c r="B36" s="142" t="s">
        <v>40</v>
      </c>
      <c r="C36" s="138">
        <v>1</v>
      </c>
      <c r="D36" s="118" t="s">
        <v>10</v>
      </c>
      <c r="E36" s="75"/>
      <c r="F36" s="42">
        <f t="shared" si="6"/>
        <v>0</v>
      </c>
      <c r="G36" s="9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13" customFormat="1" ht="51" x14ac:dyDescent="0.2">
      <c r="A37" s="131">
        <v>7.2</v>
      </c>
      <c r="B37" s="142" t="s">
        <v>64</v>
      </c>
      <c r="C37" s="138">
        <v>1</v>
      </c>
      <c r="D37" s="118" t="s">
        <v>10</v>
      </c>
      <c r="E37" s="75"/>
      <c r="F37" s="42">
        <f t="shared" si="6"/>
        <v>0</v>
      </c>
      <c r="G37" s="94"/>
      <c r="H37" s="95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13" customFormat="1" x14ac:dyDescent="0.2">
      <c r="A38" s="131">
        <v>7.3</v>
      </c>
      <c r="B38" s="142" t="s">
        <v>68</v>
      </c>
      <c r="C38" s="138">
        <v>1</v>
      </c>
      <c r="D38" s="118" t="s">
        <v>10</v>
      </c>
      <c r="E38" s="75"/>
      <c r="F38" s="42">
        <f t="shared" si="6"/>
        <v>0</v>
      </c>
      <c r="G38" s="94"/>
      <c r="H38" s="95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13" customFormat="1" x14ac:dyDescent="0.2">
      <c r="A39" s="131">
        <v>7.4</v>
      </c>
      <c r="B39" s="143" t="s">
        <v>69</v>
      </c>
      <c r="C39" s="138">
        <v>1</v>
      </c>
      <c r="D39" s="118" t="s">
        <v>10</v>
      </c>
      <c r="E39" s="75"/>
      <c r="F39" s="42">
        <f t="shared" si="6"/>
        <v>0</v>
      </c>
      <c r="G39" s="94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s="8" customFormat="1" ht="6" customHeight="1" x14ac:dyDescent="0.2">
      <c r="A40" s="131"/>
      <c r="B40" s="124"/>
      <c r="C40" s="47"/>
      <c r="D40" s="118"/>
      <c r="E40" s="75"/>
      <c r="F40" s="42">
        <f t="shared" si="6"/>
        <v>0</v>
      </c>
      <c r="G40" s="94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 s="8" customFormat="1" ht="12.75" customHeight="1" x14ac:dyDescent="0.2">
      <c r="A41" s="134">
        <v>8</v>
      </c>
      <c r="B41" s="144" t="s">
        <v>29</v>
      </c>
      <c r="C41" s="145"/>
      <c r="D41" s="146"/>
      <c r="E41" s="147"/>
      <c r="F41" s="42">
        <f t="shared" si="6"/>
        <v>0</v>
      </c>
      <c r="G41" s="94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s="8" customFormat="1" ht="12.75" customHeight="1" x14ac:dyDescent="0.2">
      <c r="A42" s="123">
        <v>8.1</v>
      </c>
      <c r="B42" s="124" t="s">
        <v>36</v>
      </c>
      <c r="C42" s="119">
        <v>1015.8</v>
      </c>
      <c r="D42" s="148" t="s">
        <v>9</v>
      </c>
      <c r="E42" s="119"/>
      <c r="F42" s="42">
        <f t="shared" ref="F42" si="7">ROUND(C42*E42,2)</f>
        <v>0</v>
      </c>
      <c r="G42" s="94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s="8" customFormat="1" ht="6" customHeight="1" x14ac:dyDescent="0.2">
      <c r="A43" s="123"/>
      <c r="B43" s="124"/>
      <c r="C43" s="117"/>
      <c r="D43" s="148"/>
      <c r="E43" s="149"/>
      <c r="F43" s="42">
        <f>ROUND(C43*E43,2)</f>
        <v>0</v>
      </c>
      <c r="G43" s="94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s="8" customFormat="1" ht="38.25" x14ac:dyDescent="0.2">
      <c r="A44" s="150">
        <v>9</v>
      </c>
      <c r="B44" s="151" t="s">
        <v>35</v>
      </c>
      <c r="C44" s="152">
        <v>1015.8</v>
      </c>
      <c r="D44" s="153" t="s">
        <v>9</v>
      </c>
      <c r="E44" s="154"/>
      <c r="F44" s="102">
        <f>ROUND(C44*E44,2)</f>
        <v>0</v>
      </c>
      <c r="G44" s="94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ht="9" customHeight="1" x14ac:dyDescent="0.2">
      <c r="A45" s="131"/>
      <c r="B45" s="124"/>
      <c r="C45" s="47"/>
      <c r="D45" s="118"/>
      <c r="E45" s="75"/>
      <c r="F45" s="41"/>
      <c r="G45" s="94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ht="12.75" customHeight="1" x14ac:dyDescent="0.2">
      <c r="A46" s="45">
        <v>10</v>
      </c>
      <c r="B46" s="155" t="s">
        <v>46</v>
      </c>
      <c r="C46" s="156"/>
      <c r="D46" s="157"/>
      <c r="E46" s="158"/>
      <c r="F46" s="213">
        <f t="shared" ref="F46:F53" si="8">+ROUND(C46*E46,2)</f>
        <v>0</v>
      </c>
      <c r="G46" s="94"/>
      <c r="H46" s="87"/>
      <c r="I46" s="93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12.75" customHeight="1" x14ac:dyDescent="0.2">
      <c r="A47" s="47">
        <v>10.1</v>
      </c>
      <c r="B47" s="159" t="s">
        <v>47</v>
      </c>
      <c r="C47" s="158">
        <v>2031.6</v>
      </c>
      <c r="D47" s="160" t="s">
        <v>9</v>
      </c>
      <c r="E47" s="158"/>
      <c r="F47" s="213">
        <f t="shared" si="8"/>
        <v>0</v>
      </c>
      <c r="G47" s="94"/>
      <c r="H47" s="87"/>
      <c r="I47" s="88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12.75" customHeight="1" x14ac:dyDescent="0.2">
      <c r="A48" s="47">
        <v>10.199999999999999</v>
      </c>
      <c r="B48" s="159" t="s">
        <v>48</v>
      </c>
      <c r="C48" s="158">
        <v>914.22</v>
      </c>
      <c r="D48" s="160" t="s">
        <v>8</v>
      </c>
      <c r="E48" s="158"/>
      <c r="F48" s="213">
        <f t="shared" si="8"/>
        <v>0</v>
      </c>
      <c r="G48" s="94"/>
      <c r="H48" s="87"/>
      <c r="I48" s="88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12.75" customHeight="1" x14ac:dyDescent="0.2">
      <c r="A49" s="47">
        <v>10.3</v>
      </c>
      <c r="B49" s="159" t="s">
        <v>49</v>
      </c>
      <c r="C49" s="156">
        <v>61.71</v>
      </c>
      <c r="D49" s="157" t="s">
        <v>7</v>
      </c>
      <c r="E49" s="156"/>
      <c r="F49" s="214">
        <f t="shared" si="8"/>
        <v>0</v>
      </c>
      <c r="G49" s="94"/>
      <c r="H49" s="87"/>
      <c r="I49" s="88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ht="12.75" customHeight="1" x14ac:dyDescent="0.2">
      <c r="A50" s="47">
        <v>10.4</v>
      </c>
      <c r="B50" s="159" t="s">
        <v>50</v>
      </c>
      <c r="C50" s="158">
        <v>219.41</v>
      </c>
      <c r="D50" s="160" t="s">
        <v>7</v>
      </c>
      <c r="E50" s="158"/>
      <c r="F50" s="213">
        <f t="shared" si="8"/>
        <v>0</v>
      </c>
      <c r="G50" s="94"/>
      <c r="H50" s="87"/>
      <c r="I50" s="88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12.75" customHeight="1" x14ac:dyDescent="0.2">
      <c r="A51" s="47">
        <v>10.5</v>
      </c>
      <c r="B51" s="159" t="s">
        <v>51</v>
      </c>
      <c r="C51" s="156">
        <v>914.22</v>
      </c>
      <c r="D51" s="157" t="s">
        <v>8</v>
      </c>
      <c r="E51" s="158"/>
      <c r="F51" s="213">
        <f t="shared" si="8"/>
        <v>0</v>
      </c>
      <c r="G51" s="94"/>
      <c r="H51" s="87"/>
      <c r="I51" s="88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12.75" customHeight="1" x14ac:dyDescent="0.2">
      <c r="A52" s="47">
        <v>10.6</v>
      </c>
      <c r="B52" s="159" t="s">
        <v>52</v>
      </c>
      <c r="C52" s="156">
        <v>1097.06</v>
      </c>
      <c r="D52" s="157" t="s">
        <v>8</v>
      </c>
      <c r="E52" s="156"/>
      <c r="F52" s="214">
        <f t="shared" si="8"/>
        <v>0</v>
      </c>
      <c r="G52" s="94"/>
      <c r="H52" s="87"/>
      <c r="I52" s="88"/>
      <c r="J52" s="7"/>
      <c r="K52" s="7"/>
      <c r="L52" s="7"/>
      <c r="M52" s="7"/>
      <c r="N52" s="7"/>
      <c r="O52" s="7"/>
      <c r="P52" s="7"/>
      <c r="Q52" s="7"/>
      <c r="R52" s="7"/>
    </row>
    <row r="53" spans="1:18" s="13" customFormat="1" ht="12.75" customHeight="1" x14ac:dyDescent="0.2">
      <c r="A53" s="47">
        <v>10.7</v>
      </c>
      <c r="B53" s="124" t="s">
        <v>54</v>
      </c>
      <c r="C53" s="156">
        <v>2742.66</v>
      </c>
      <c r="D53" s="157" t="s">
        <v>53</v>
      </c>
      <c r="E53" s="158"/>
      <c r="F53" s="213">
        <f t="shared" si="8"/>
        <v>0</v>
      </c>
      <c r="G53" s="94"/>
      <c r="H53" s="87"/>
      <c r="I53" s="88"/>
      <c r="J53" s="12"/>
      <c r="K53" s="12"/>
      <c r="L53" s="12"/>
      <c r="M53" s="12"/>
      <c r="N53" s="12"/>
      <c r="O53" s="12"/>
      <c r="P53" s="12"/>
      <c r="Q53" s="12"/>
      <c r="R53" s="12"/>
    </row>
    <row r="54" spans="1:18" s="13" customFormat="1" ht="8.25" customHeight="1" x14ac:dyDescent="0.2">
      <c r="A54" s="47"/>
      <c r="B54" s="124"/>
      <c r="C54" s="156"/>
      <c r="D54" s="157"/>
      <c r="E54" s="158"/>
      <c r="F54" s="213"/>
      <c r="G54" s="94"/>
      <c r="H54" s="87"/>
      <c r="I54" s="88"/>
      <c r="J54" s="12"/>
      <c r="K54" s="12"/>
      <c r="L54" s="12"/>
      <c r="M54" s="12"/>
      <c r="N54" s="12"/>
      <c r="O54" s="12"/>
      <c r="P54" s="12"/>
      <c r="Q54" s="12"/>
      <c r="R54" s="12"/>
    </row>
    <row r="55" spans="1:18" s="13" customFormat="1" ht="12.75" customHeight="1" x14ac:dyDescent="0.2">
      <c r="A55" s="161">
        <v>11</v>
      </c>
      <c r="B55" s="162" t="s">
        <v>41</v>
      </c>
      <c r="C55" s="129">
        <v>1015.8</v>
      </c>
      <c r="D55" s="118" t="s">
        <v>9</v>
      </c>
      <c r="E55" s="75"/>
      <c r="F55" s="42">
        <f>ROUND(C55*E55,2)</f>
        <v>0</v>
      </c>
      <c r="G55" s="94"/>
      <c r="H55" s="87"/>
      <c r="I55" s="88"/>
      <c r="J55" s="12"/>
      <c r="K55" s="12"/>
      <c r="L55" s="12"/>
      <c r="M55" s="12"/>
      <c r="N55" s="12"/>
      <c r="O55" s="12"/>
      <c r="P55" s="12"/>
      <c r="Q55" s="12"/>
      <c r="R55" s="12"/>
    </row>
    <row r="56" spans="1:18" s="10" customFormat="1" ht="12.75" customHeight="1" x14ac:dyDescent="0.2">
      <c r="A56" s="163"/>
      <c r="B56" s="164"/>
      <c r="C56" s="165"/>
      <c r="D56" s="166"/>
      <c r="E56" s="167"/>
      <c r="F56" s="215">
        <f>SUM(F11:F55)</f>
        <v>0</v>
      </c>
      <c r="G56" s="94"/>
      <c r="H56" s="90"/>
      <c r="I56" s="89"/>
      <c r="J56" s="9"/>
      <c r="K56" s="9"/>
      <c r="L56" s="9"/>
      <c r="M56" s="9"/>
      <c r="N56" s="9"/>
      <c r="O56" s="9"/>
      <c r="P56" s="9"/>
      <c r="Q56" s="9"/>
      <c r="R56" s="9"/>
    </row>
    <row r="57" spans="1:18" s="13" customFormat="1" ht="12.75" customHeight="1" x14ac:dyDescent="0.2">
      <c r="A57" s="131"/>
      <c r="B57" s="168"/>
      <c r="C57" s="169"/>
      <c r="D57" s="170"/>
      <c r="E57" s="171"/>
      <c r="F57" s="216" t="s">
        <v>12</v>
      </c>
      <c r="G57" s="94"/>
      <c r="H57" s="91"/>
      <c r="I57" s="92"/>
      <c r="J57" s="12"/>
      <c r="K57" s="12"/>
      <c r="L57" s="12"/>
      <c r="M57" s="12"/>
      <c r="N57" s="12"/>
      <c r="O57" s="12"/>
      <c r="P57" s="12"/>
      <c r="Q57" s="12"/>
      <c r="R57" s="12"/>
    </row>
    <row r="58" spans="1:18" s="8" customFormat="1" x14ac:dyDescent="0.2">
      <c r="A58" s="172" t="s">
        <v>14</v>
      </c>
      <c r="B58" s="116" t="s">
        <v>13</v>
      </c>
      <c r="C58" s="119"/>
      <c r="D58" s="118"/>
      <c r="E58" s="119"/>
      <c r="F58" s="41"/>
      <c r="G58" s="94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ht="42" customHeight="1" thickBot="1" x14ac:dyDescent="0.25">
      <c r="A59" s="161">
        <v>1</v>
      </c>
      <c r="B59" s="173" t="s">
        <v>57</v>
      </c>
      <c r="C59" s="226"/>
      <c r="D59" s="118" t="s">
        <v>56</v>
      </c>
      <c r="E59" s="226"/>
      <c r="F59" s="214">
        <f t="shared" ref="F59" si="9">+ROUND(C59*E59,2)</f>
        <v>0</v>
      </c>
      <c r="G59" s="94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s="17" customFormat="1" ht="14.25" thickTop="1" thickBot="1" x14ac:dyDescent="0.25">
      <c r="A60" s="174"/>
      <c r="B60" s="175" t="s">
        <v>28</v>
      </c>
      <c r="C60" s="176"/>
      <c r="D60" s="177"/>
      <c r="E60" s="178"/>
      <c r="F60" s="217">
        <f>SUM(F59:F59)</f>
        <v>0</v>
      </c>
      <c r="G60" s="94"/>
      <c r="H60" s="9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s="19" customFormat="1" ht="15.75" customHeight="1" thickTop="1" thickBot="1" x14ac:dyDescent="0.25">
      <c r="A61" s="179"/>
      <c r="B61" s="180"/>
      <c r="C61" s="181"/>
      <c r="D61" s="146"/>
      <c r="E61" s="182"/>
      <c r="F61" s="218"/>
      <c r="G61" s="67"/>
      <c r="H61" s="7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s="15" customFormat="1" ht="14.25" thickTop="1" thickBot="1" x14ac:dyDescent="0.25">
      <c r="A62" s="183"/>
      <c r="B62" s="184" t="s">
        <v>27</v>
      </c>
      <c r="C62" s="185"/>
      <c r="D62" s="186"/>
      <c r="E62" s="187"/>
      <c r="F62" s="219">
        <f>+F56+F60</f>
        <v>0</v>
      </c>
      <c r="G62" s="68"/>
      <c r="H62" s="20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 s="14" customFormat="1" ht="13.5" thickTop="1" x14ac:dyDescent="0.2">
      <c r="A63" s="174"/>
      <c r="B63" s="175" t="s">
        <v>27</v>
      </c>
      <c r="C63" s="176"/>
      <c r="D63" s="177"/>
      <c r="E63" s="188"/>
      <c r="F63" s="217">
        <f>F62</f>
        <v>0</v>
      </c>
      <c r="G63" s="68"/>
      <c r="H63" s="20"/>
    </row>
    <row r="64" spans="1:18" s="14" customFormat="1" x14ac:dyDescent="0.2">
      <c r="A64" s="189"/>
      <c r="B64" s="180"/>
      <c r="C64" s="181"/>
      <c r="D64" s="146"/>
      <c r="E64" s="190"/>
      <c r="F64" s="218"/>
      <c r="G64" s="67"/>
      <c r="H64" s="20"/>
    </row>
    <row r="65" spans="1:18" s="8" customFormat="1" x14ac:dyDescent="0.2">
      <c r="A65" s="191"/>
      <c r="B65" s="45" t="s">
        <v>15</v>
      </c>
      <c r="C65" s="45"/>
      <c r="D65" s="45"/>
      <c r="E65" s="46"/>
      <c r="F65" s="220"/>
      <c r="G65" s="69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s="8" customFormat="1" x14ac:dyDescent="0.2">
      <c r="A66" s="192"/>
      <c r="B66" s="193" t="s">
        <v>17</v>
      </c>
      <c r="C66" s="192">
        <v>0.1</v>
      </c>
      <c r="D66" s="194"/>
      <c r="E66" s="195"/>
      <c r="F66" s="221">
        <f t="shared" ref="F66:F71" si="10">C66*$F$62</f>
        <v>0</v>
      </c>
      <c r="G66" s="70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s="8" customFormat="1" x14ac:dyDescent="0.2">
      <c r="A67" s="192"/>
      <c r="B67" s="193" t="s">
        <v>16</v>
      </c>
      <c r="C67" s="192">
        <v>0.03</v>
      </c>
      <c r="D67" s="194"/>
      <c r="E67" s="195"/>
      <c r="F67" s="221">
        <f t="shared" si="10"/>
        <v>0</v>
      </c>
      <c r="G67" s="70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s="8" customFormat="1" x14ac:dyDescent="0.2">
      <c r="A68" s="192"/>
      <c r="B68" s="193" t="s">
        <v>26</v>
      </c>
      <c r="C68" s="192">
        <v>0.04</v>
      </c>
      <c r="D68" s="194"/>
      <c r="E68" s="195"/>
      <c r="F68" s="221">
        <f t="shared" si="10"/>
        <v>0</v>
      </c>
      <c r="G68" s="70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s="8" customFormat="1" x14ac:dyDescent="0.2">
      <c r="A69" s="192"/>
      <c r="B69" s="193" t="s">
        <v>11</v>
      </c>
      <c r="C69" s="192">
        <v>0.03</v>
      </c>
      <c r="D69" s="194"/>
      <c r="E69" s="195"/>
      <c r="F69" s="221">
        <f t="shared" si="10"/>
        <v>0</v>
      </c>
      <c r="G69" s="70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s="8" customFormat="1" x14ac:dyDescent="0.2">
      <c r="A70" s="192"/>
      <c r="B70" s="193" t="s">
        <v>25</v>
      </c>
      <c r="C70" s="192">
        <v>0.05</v>
      </c>
      <c r="D70" s="194"/>
      <c r="E70" s="195"/>
      <c r="F70" s="221">
        <f t="shared" si="10"/>
        <v>0</v>
      </c>
      <c r="G70" s="70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s="8" customFormat="1" x14ac:dyDescent="0.2">
      <c r="A71" s="192"/>
      <c r="B71" s="193" t="s">
        <v>18</v>
      </c>
      <c r="C71" s="192">
        <v>0.01</v>
      </c>
      <c r="D71" s="194"/>
      <c r="E71" s="195"/>
      <c r="F71" s="221">
        <f t="shared" si="10"/>
        <v>0</v>
      </c>
      <c r="G71" s="70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s="8" customFormat="1" x14ac:dyDescent="0.2">
      <c r="A72" s="192"/>
      <c r="B72" s="193" t="s">
        <v>24</v>
      </c>
      <c r="C72" s="192">
        <v>0.18</v>
      </c>
      <c r="D72" s="194"/>
      <c r="E72" s="194"/>
      <c r="F72" s="221">
        <f>C72*F66</f>
        <v>0</v>
      </c>
      <c r="G72" s="70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x14ac:dyDescent="0.2">
      <c r="A73" s="196"/>
      <c r="B73" s="197" t="s">
        <v>22</v>
      </c>
      <c r="C73" s="198">
        <v>1E-3</v>
      </c>
      <c r="D73" s="199"/>
      <c r="E73" s="194"/>
      <c r="F73" s="221">
        <f>F63*C73</f>
        <v>0</v>
      </c>
      <c r="G73" s="70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x14ac:dyDescent="0.2">
      <c r="A74" s="196"/>
      <c r="B74" s="200" t="s">
        <v>23</v>
      </c>
      <c r="C74" s="201">
        <v>0.1</v>
      </c>
      <c r="D74" s="199"/>
      <c r="E74" s="194"/>
      <c r="F74" s="221">
        <f>F63*C74</f>
        <v>0</v>
      </c>
      <c r="G74" s="70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x14ac:dyDescent="0.25">
      <c r="A75" s="202"/>
      <c r="B75" s="203" t="s">
        <v>39</v>
      </c>
      <c r="C75" s="204">
        <v>1.4999999999999999E-2</v>
      </c>
      <c r="D75" s="205"/>
      <c r="E75" s="206"/>
      <c r="F75" s="222">
        <f>+F63*C75</f>
        <v>0</v>
      </c>
      <c r="G75" s="101"/>
      <c r="H75" s="79"/>
      <c r="I75" s="79"/>
      <c r="J75" s="79"/>
      <c r="K75" s="2"/>
    </row>
    <row r="76" spans="1:18" s="8" customFormat="1" ht="25.5" x14ac:dyDescent="0.2">
      <c r="A76" s="196"/>
      <c r="B76" s="207" t="s">
        <v>38</v>
      </c>
      <c r="C76" s="208">
        <v>0.03</v>
      </c>
      <c r="D76" s="199"/>
      <c r="E76" s="194"/>
      <c r="F76" s="221">
        <f>+F63*C76</f>
        <v>0</v>
      </c>
      <c r="G76" s="70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11" customFormat="1" ht="12.75" customHeight="1" x14ac:dyDescent="0.2">
      <c r="A77" s="209"/>
      <c r="B77" s="47" t="s">
        <v>19</v>
      </c>
      <c r="C77" s="192">
        <v>0.05</v>
      </c>
      <c r="D77" s="210"/>
      <c r="E77" s="133"/>
      <c r="F77" s="44">
        <f>F62*C77</f>
        <v>0</v>
      </c>
      <c r="G77" s="71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1:18" s="23" customFormat="1" x14ac:dyDescent="0.2">
      <c r="A78" s="48"/>
      <c r="B78" s="49" t="s">
        <v>21</v>
      </c>
      <c r="C78" s="50"/>
      <c r="D78" s="51"/>
      <c r="E78" s="50"/>
      <c r="F78" s="223">
        <f>SUM(F66:F77)</f>
        <v>0</v>
      </c>
      <c r="G78" s="7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</row>
    <row r="79" spans="1:18" s="8" customFormat="1" ht="9" customHeight="1" x14ac:dyDescent="0.2">
      <c r="A79" s="52"/>
      <c r="B79" s="52"/>
      <c r="C79" s="52"/>
      <c r="D79" s="52"/>
      <c r="E79" s="52"/>
      <c r="F79" s="224"/>
      <c r="G79" s="73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23" customFormat="1" ht="12.75" customHeight="1" x14ac:dyDescent="0.2">
      <c r="A80" s="53"/>
      <c r="B80" s="54" t="s">
        <v>20</v>
      </c>
      <c r="C80" s="53"/>
      <c r="D80" s="53"/>
      <c r="E80" s="53"/>
      <c r="F80" s="225">
        <f>+F63+F78</f>
        <v>0</v>
      </c>
      <c r="G80" s="74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</row>
    <row r="81" spans="1:35" s="28" customFormat="1" x14ac:dyDescent="0.25">
      <c r="A81" s="55"/>
      <c r="B81" s="56"/>
      <c r="C81" s="57"/>
      <c r="D81" s="57"/>
      <c r="E81" s="57"/>
      <c r="F81" s="58"/>
      <c r="G81" s="76"/>
      <c r="H81" s="24"/>
      <c r="I81" s="25"/>
      <c r="J81" s="26"/>
      <c r="K81" s="27"/>
      <c r="L81" s="27"/>
    </row>
    <row r="82" spans="1:35" s="28" customFormat="1" x14ac:dyDescent="0.2">
      <c r="A82" s="59"/>
      <c r="B82" s="59"/>
      <c r="C82" s="60"/>
      <c r="D82" s="60"/>
      <c r="E82" s="61"/>
      <c r="F82" s="61"/>
      <c r="G82" s="61"/>
      <c r="H82" s="27"/>
      <c r="I82" s="25"/>
      <c r="J82" s="26"/>
      <c r="K82" s="27"/>
      <c r="L82" s="27"/>
    </row>
    <row r="83" spans="1:35" s="28" customFormat="1" x14ac:dyDescent="0.2">
      <c r="A83" s="62"/>
      <c r="B83" s="59"/>
      <c r="C83" s="60"/>
      <c r="D83" s="60"/>
      <c r="E83" s="61"/>
      <c r="F83" s="61"/>
      <c r="G83" s="61"/>
      <c r="H83" s="27"/>
      <c r="I83" s="25"/>
      <c r="J83" s="26"/>
      <c r="K83" s="27"/>
      <c r="L83" s="27"/>
    </row>
    <row r="84" spans="1:35" s="28" customFormat="1" x14ac:dyDescent="0.25">
      <c r="A84" s="230"/>
      <c r="B84" s="231"/>
      <c r="C84" s="231"/>
      <c r="D84" s="231"/>
      <c r="E84" s="231"/>
      <c r="F84" s="231"/>
      <c r="G84" s="83"/>
      <c r="H84" s="27"/>
      <c r="I84" s="25"/>
      <c r="J84" s="26"/>
      <c r="K84" s="27"/>
      <c r="L84" s="27"/>
    </row>
    <row r="85" spans="1:35" s="7" customFormat="1" x14ac:dyDescent="0.2">
      <c r="A85" s="29"/>
      <c r="B85" s="29"/>
      <c r="C85" s="29"/>
      <c r="D85" s="29"/>
      <c r="E85" s="29"/>
      <c r="F85" s="30"/>
      <c r="G85" s="30"/>
      <c r="J85" s="31"/>
      <c r="K85" s="31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</row>
    <row r="86" spans="1:35" s="7" customFormat="1" x14ac:dyDescent="0.2">
      <c r="A86" s="32"/>
      <c r="B86" s="33"/>
      <c r="C86" s="21"/>
      <c r="D86" s="21"/>
      <c r="E86" s="21"/>
      <c r="F86" s="30"/>
      <c r="G86" s="30"/>
      <c r="J86" s="31"/>
      <c r="K86" s="31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</row>
    <row r="87" spans="1:35" s="7" customFormat="1" x14ac:dyDescent="0.2">
      <c r="A87" s="32"/>
      <c r="B87" s="33"/>
      <c r="C87" s="21"/>
      <c r="D87" s="21"/>
      <c r="E87" s="21"/>
      <c r="F87" s="30"/>
      <c r="G87" s="30"/>
      <c r="J87" s="31"/>
      <c r="K87" s="31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 spans="1:35" x14ac:dyDescent="0.25">
      <c r="A88" s="79"/>
      <c r="B88" s="79"/>
      <c r="C88" s="98"/>
      <c r="D88" s="99"/>
      <c r="E88" s="100"/>
      <c r="F88" s="100"/>
      <c r="G88" s="100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2"/>
    </row>
    <row r="89" spans="1:35" x14ac:dyDescent="0.25">
      <c r="A89" s="79"/>
      <c r="B89" s="79"/>
      <c r="C89" s="98"/>
      <c r="D89" s="99"/>
      <c r="E89" s="100"/>
      <c r="F89" s="100"/>
      <c r="G89" s="100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2"/>
    </row>
    <row r="90" spans="1:35" x14ac:dyDescent="0.25">
      <c r="A90" s="79"/>
      <c r="B90" s="79"/>
      <c r="C90" s="98"/>
      <c r="D90" s="99"/>
      <c r="E90" s="100"/>
      <c r="F90" s="100"/>
      <c r="G90" s="100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2"/>
    </row>
    <row r="91" spans="1:35" x14ac:dyDescent="0.25">
      <c r="A91" s="79"/>
      <c r="B91" s="79"/>
      <c r="C91" s="98"/>
      <c r="D91" s="99"/>
      <c r="E91" s="100"/>
      <c r="F91" s="100"/>
      <c r="G91" s="100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2"/>
    </row>
    <row r="92" spans="1:35" x14ac:dyDescent="0.25">
      <c r="A92" s="79"/>
      <c r="B92" s="79"/>
      <c r="C92" s="98"/>
      <c r="D92" s="99"/>
      <c r="E92" s="100"/>
      <c r="F92" s="100"/>
      <c r="G92" s="100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2"/>
    </row>
    <row r="93" spans="1:35" x14ac:dyDescent="0.25">
      <c r="A93" s="79"/>
      <c r="B93" s="79"/>
      <c r="C93" s="98"/>
      <c r="D93" s="99"/>
      <c r="E93" s="100"/>
      <c r="F93" s="100"/>
      <c r="G93" s="100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2"/>
    </row>
    <row r="94" spans="1:35" x14ac:dyDescent="0.25">
      <c r="A94" s="79"/>
      <c r="B94" s="79"/>
      <c r="C94" s="98"/>
      <c r="D94" s="99"/>
      <c r="E94" s="100"/>
      <c r="F94" s="100"/>
      <c r="G94" s="100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2"/>
    </row>
    <row r="95" spans="1:35" x14ac:dyDescent="0.25">
      <c r="A95" s="79"/>
      <c r="B95" s="79"/>
      <c r="C95" s="98"/>
      <c r="D95" s="99"/>
      <c r="E95" s="100"/>
      <c r="F95" s="100"/>
      <c r="G95" s="100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2"/>
    </row>
    <row r="96" spans="1:35" x14ac:dyDescent="0.25">
      <c r="A96" s="79"/>
      <c r="B96" s="79"/>
      <c r="C96" s="98"/>
      <c r="D96" s="99"/>
      <c r="E96" s="100"/>
      <c r="F96" s="100"/>
      <c r="G96" s="100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2"/>
    </row>
    <row r="97" spans="1:18" x14ac:dyDescent="0.25">
      <c r="A97" s="79"/>
      <c r="B97" s="79"/>
      <c r="C97" s="98"/>
      <c r="D97" s="99"/>
      <c r="E97" s="100"/>
      <c r="F97" s="100"/>
      <c r="G97" s="100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2"/>
    </row>
    <row r="98" spans="1:18" x14ac:dyDescent="0.25">
      <c r="A98" s="79"/>
      <c r="B98" s="79"/>
      <c r="C98" s="98"/>
      <c r="D98" s="99"/>
      <c r="E98" s="100"/>
      <c r="F98" s="100"/>
      <c r="G98" s="100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2"/>
    </row>
    <row r="99" spans="1:18" x14ac:dyDescent="0.25">
      <c r="A99" s="79"/>
      <c r="B99" s="79"/>
      <c r="C99" s="98"/>
      <c r="D99" s="99"/>
      <c r="E99" s="100"/>
      <c r="F99" s="100"/>
      <c r="G99" s="100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2"/>
    </row>
    <row r="100" spans="1:18" x14ac:dyDescent="0.25">
      <c r="A100" s="79"/>
      <c r="B100" s="79"/>
      <c r="C100" s="98"/>
      <c r="D100" s="99"/>
      <c r="E100" s="100"/>
      <c r="F100" s="100"/>
      <c r="G100" s="100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2"/>
    </row>
    <row r="101" spans="1:18" x14ac:dyDescent="0.25">
      <c r="A101" s="79"/>
      <c r="B101" s="79"/>
      <c r="C101" s="98"/>
      <c r="D101" s="99"/>
      <c r="E101" s="100"/>
      <c r="F101" s="100"/>
      <c r="G101" s="100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2"/>
    </row>
    <row r="102" spans="1:18" x14ac:dyDescent="0.25">
      <c r="A102" s="79"/>
      <c r="B102" s="79"/>
      <c r="C102" s="98"/>
      <c r="D102" s="99"/>
      <c r="E102" s="100"/>
      <c r="F102" s="100"/>
      <c r="G102" s="100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2"/>
    </row>
    <row r="103" spans="1:18" x14ac:dyDescent="0.25">
      <c r="A103" s="79"/>
      <c r="B103" s="79"/>
      <c r="C103" s="98"/>
      <c r="D103" s="99"/>
      <c r="E103" s="100"/>
      <c r="F103" s="100"/>
      <c r="G103" s="100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2"/>
    </row>
    <row r="104" spans="1:18" x14ac:dyDescent="0.25">
      <c r="A104" s="79"/>
      <c r="B104" s="79"/>
      <c r="C104" s="98"/>
      <c r="D104" s="99"/>
      <c r="E104" s="100"/>
      <c r="F104" s="100"/>
      <c r="G104" s="100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2"/>
    </row>
    <row r="105" spans="1:18" x14ac:dyDescent="0.25">
      <c r="A105" s="79"/>
      <c r="B105" s="79"/>
      <c r="C105" s="98"/>
      <c r="D105" s="99"/>
      <c r="E105" s="100"/>
      <c r="F105" s="100"/>
      <c r="G105" s="100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2"/>
    </row>
    <row r="106" spans="1:18" x14ac:dyDescent="0.25">
      <c r="A106" s="79"/>
      <c r="B106" s="79"/>
      <c r="C106" s="98"/>
      <c r="D106" s="99"/>
      <c r="E106" s="100"/>
      <c r="F106" s="100"/>
      <c r="G106" s="100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2"/>
    </row>
    <row r="107" spans="1:18" x14ac:dyDescent="0.25">
      <c r="A107" s="79"/>
      <c r="B107" s="79"/>
      <c r="C107" s="98"/>
      <c r="D107" s="99"/>
      <c r="E107" s="100"/>
      <c r="F107" s="100"/>
      <c r="G107" s="100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2"/>
    </row>
    <row r="108" spans="1:18" x14ac:dyDescent="0.25">
      <c r="A108" s="79"/>
      <c r="B108" s="79"/>
      <c r="C108" s="98"/>
      <c r="D108" s="99"/>
      <c r="E108" s="100"/>
      <c r="F108" s="100"/>
      <c r="G108" s="100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2"/>
    </row>
    <row r="109" spans="1:18" x14ac:dyDescent="0.25">
      <c r="A109" s="79"/>
      <c r="B109" s="79"/>
      <c r="C109" s="98"/>
      <c r="D109" s="99"/>
      <c r="E109" s="100"/>
      <c r="F109" s="100"/>
      <c r="G109" s="100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2"/>
    </row>
    <row r="110" spans="1:18" x14ac:dyDescent="0.25">
      <c r="A110" s="79"/>
      <c r="B110" s="79"/>
      <c r="C110" s="98"/>
      <c r="D110" s="99"/>
      <c r="E110" s="100"/>
      <c r="F110" s="100"/>
      <c r="G110" s="100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2"/>
    </row>
    <row r="111" spans="1:18" x14ac:dyDescent="0.25">
      <c r="A111" s="79"/>
      <c r="B111" s="79"/>
      <c r="C111" s="98"/>
      <c r="D111" s="99"/>
      <c r="E111" s="100"/>
      <c r="F111" s="100"/>
      <c r="G111" s="100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2"/>
    </row>
    <row r="112" spans="1:18" x14ac:dyDescent="0.25">
      <c r="A112" s="79"/>
      <c r="B112" s="79"/>
      <c r="C112" s="98"/>
      <c r="D112" s="99"/>
      <c r="E112" s="100"/>
      <c r="F112" s="100"/>
      <c r="G112" s="100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2"/>
    </row>
    <row r="113" spans="1:18" x14ac:dyDescent="0.25">
      <c r="A113" s="79"/>
      <c r="B113" s="79"/>
      <c r="C113" s="98"/>
      <c r="D113" s="99"/>
      <c r="E113" s="100"/>
      <c r="F113" s="100"/>
      <c r="G113" s="100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2"/>
    </row>
    <row r="114" spans="1:18" x14ac:dyDescent="0.25">
      <c r="A114" s="79"/>
      <c r="B114" s="79"/>
      <c r="C114" s="98"/>
      <c r="D114" s="99"/>
      <c r="E114" s="100"/>
      <c r="F114" s="100"/>
      <c r="G114" s="100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2"/>
    </row>
    <row r="115" spans="1:18" x14ac:dyDescent="0.25">
      <c r="A115" s="79"/>
      <c r="B115" s="79"/>
      <c r="C115" s="98"/>
      <c r="D115" s="99"/>
      <c r="E115" s="100"/>
      <c r="F115" s="100"/>
      <c r="G115" s="100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2"/>
    </row>
    <row r="116" spans="1:18" x14ac:dyDescent="0.25">
      <c r="A116" s="79"/>
      <c r="B116" s="79"/>
      <c r="C116" s="98"/>
      <c r="D116" s="99"/>
      <c r="E116" s="100"/>
      <c r="F116" s="100"/>
      <c r="G116" s="100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2"/>
    </row>
    <row r="117" spans="1:18" x14ac:dyDescent="0.25">
      <c r="A117" s="79"/>
      <c r="B117" s="79"/>
      <c r="C117" s="98"/>
      <c r="D117" s="99"/>
      <c r="E117" s="100"/>
      <c r="F117" s="100"/>
      <c r="G117" s="100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2"/>
    </row>
    <row r="118" spans="1:18" x14ac:dyDescent="0.25">
      <c r="A118" s="79"/>
      <c r="B118" s="79"/>
      <c r="C118" s="98"/>
      <c r="D118" s="99"/>
      <c r="E118" s="100"/>
      <c r="F118" s="100"/>
      <c r="G118" s="100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2"/>
    </row>
    <row r="119" spans="1:18" x14ac:dyDescent="0.25">
      <c r="A119" s="79"/>
      <c r="B119" s="79"/>
      <c r="C119" s="98"/>
      <c r="D119" s="99"/>
      <c r="E119" s="100"/>
      <c r="F119" s="100"/>
      <c r="G119" s="100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2"/>
    </row>
    <row r="120" spans="1:18" x14ac:dyDescent="0.25">
      <c r="A120" s="79"/>
      <c r="B120" s="79"/>
      <c r="C120" s="98"/>
      <c r="D120" s="99"/>
      <c r="E120" s="100"/>
      <c r="F120" s="100"/>
      <c r="G120" s="100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2"/>
    </row>
    <row r="121" spans="1:18" x14ac:dyDescent="0.25">
      <c r="A121" s="79"/>
      <c r="B121" s="79"/>
      <c r="C121" s="98"/>
      <c r="D121" s="99"/>
      <c r="E121" s="100"/>
      <c r="F121" s="100"/>
      <c r="G121" s="100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2"/>
    </row>
    <row r="122" spans="1:18" x14ac:dyDescent="0.25">
      <c r="A122" s="79"/>
      <c r="B122" s="79"/>
      <c r="C122" s="98"/>
      <c r="D122" s="99"/>
      <c r="E122" s="100"/>
      <c r="F122" s="100"/>
      <c r="G122" s="100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2"/>
    </row>
    <row r="123" spans="1:18" x14ac:dyDescent="0.25">
      <c r="A123" s="79"/>
      <c r="B123" s="79"/>
      <c r="C123" s="98"/>
      <c r="D123" s="99"/>
      <c r="E123" s="100"/>
      <c r="F123" s="100"/>
      <c r="G123" s="100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2"/>
    </row>
    <row r="124" spans="1:18" x14ac:dyDescent="0.25">
      <c r="A124" s="79"/>
      <c r="B124" s="79"/>
      <c r="C124" s="98"/>
      <c r="D124" s="99"/>
      <c r="E124" s="100"/>
      <c r="F124" s="100"/>
      <c r="G124" s="100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2"/>
    </row>
    <row r="125" spans="1:18" x14ac:dyDescent="0.25">
      <c r="A125" s="79"/>
      <c r="B125" s="79"/>
      <c r="C125" s="98"/>
      <c r="D125" s="99"/>
      <c r="E125" s="100"/>
      <c r="F125" s="100"/>
      <c r="G125" s="100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2"/>
    </row>
    <row r="126" spans="1:18" x14ac:dyDescent="0.25">
      <c r="A126" s="79"/>
      <c r="B126" s="79"/>
      <c r="C126" s="98"/>
      <c r="D126" s="99"/>
      <c r="E126" s="100"/>
      <c r="F126" s="100"/>
      <c r="G126" s="100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2"/>
    </row>
    <row r="127" spans="1:18" x14ac:dyDescent="0.25">
      <c r="A127" s="79"/>
      <c r="B127" s="79"/>
      <c r="C127" s="98"/>
      <c r="D127" s="99"/>
      <c r="E127" s="100"/>
      <c r="F127" s="100"/>
      <c r="G127" s="100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2"/>
    </row>
    <row r="128" spans="1:18" x14ac:dyDescent="0.25">
      <c r="A128" s="79"/>
      <c r="B128" s="79"/>
      <c r="C128" s="98"/>
      <c r="D128" s="99"/>
      <c r="E128" s="100"/>
      <c r="F128" s="100"/>
      <c r="G128" s="100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2"/>
    </row>
    <row r="129" spans="1:18" x14ac:dyDescent="0.25">
      <c r="A129" s="79"/>
      <c r="B129" s="79"/>
      <c r="C129" s="98"/>
      <c r="D129" s="99"/>
      <c r="E129" s="100"/>
      <c r="F129" s="100"/>
      <c r="G129" s="100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2"/>
    </row>
    <row r="130" spans="1:18" x14ac:dyDescent="0.25">
      <c r="A130" s="79"/>
      <c r="B130" s="79"/>
      <c r="C130" s="98"/>
      <c r="D130" s="99"/>
      <c r="E130" s="100"/>
      <c r="F130" s="100"/>
      <c r="G130" s="100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2"/>
    </row>
    <row r="131" spans="1:18" x14ac:dyDescent="0.25">
      <c r="A131" s="79"/>
      <c r="B131" s="79"/>
      <c r="C131" s="98"/>
      <c r="D131" s="99"/>
      <c r="E131" s="100"/>
      <c r="F131" s="100"/>
      <c r="G131" s="100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2"/>
    </row>
    <row r="132" spans="1:18" x14ac:dyDescent="0.25">
      <c r="A132" s="79"/>
      <c r="B132" s="79"/>
      <c r="C132" s="98"/>
      <c r="D132" s="99"/>
      <c r="E132" s="100"/>
      <c r="F132" s="100"/>
      <c r="G132" s="100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2"/>
    </row>
    <row r="133" spans="1:18" x14ac:dyDescent="0.25">
      <c r="A133" s="79"/>
      <c r="B133" s="79"/>
      <c r="C133" s="98"/>
      <c r="D133" s="99"/>
      <c r="E133" s="100"/>
      <c r="F133" s="100"/>
      <c r="G133" s="100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2"/>
    </row>
    <row r="134" spans="1:18" x14ac:dyDescent="0.25">
      <c r="A134" s="79"/>
      <c r="B134" s="79"/>
      <c r="C134" s="98"/>
      <c r="D134" s="99"/>
      <c r="E134" s="100"/>
      <c r="F134" s="100"/>
      <c r="G134" s="100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2"/>
    </row>
    <row r="135" spans="1:18" x14ac:dyDescent="0.25">
      <c r="A135" s="79"/>
      <c r="B135" s="79"/>
      <c r="C135" s="98"/>
      <c r="D135" s="99"/>
      <c r="E135" s="100"/>
      <c r="F135" s="100"/>
      <c r="G135" s="100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2"/>
    </row>
    <row r="136" spans="1:18" x14ac:dyDescent="0.25">
      <c r="A136" s="79"/>
      <c r="B136" s="79"/>
      <c r="C136" s="98"/>
      <c r="D136" s="99"/>
      <c r="E136" s="100"/>
      <c r="F136" s="100"/>
      <c r="G136" s="100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2"/>
    </row>
    <row r="137" spans="1:18" x14ac:dyDescent="0.25">
      <c r="A137" s="79"/>
      <c r="B137" s="79"/>
      <c r="C137" s="98"/>
      <c r="D137" s="99"/>
      <c r="E137" s="100"/>
      <c r="F137" s="100"/>
      <c r="G137" s="100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2"/>
    </row>
    <row r="138" spans="1:18" x14ac:dyDescent="0.25">
      <c r="A138" s="79"/>
      <c r="B138" s="79"/>
      <c r="C138" s="98"/>
      <c r="D138" s="99"/>
      <c r="E138" s="100"/>
      <c r="F138" s="100"/>
      <c r="G138" s="100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2"/>
    </row>
    <row r="139" spans="1:18" x14ac:dyDescent="0.25">
      <c r="A139" s="79"/>
      <c r="B139" s="79"/>
      <c r="C139" s="98"/>
      <c r="D139" s="99"/>
      <c r="E139" s="100"/>
      <c r="F139" s="100"/>
      <c r="G139" s="100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2"/>
    </row>
    <row r="140" spans="1:18" x14ac:dyDescent="0.25">
      <c r="A140" s="79"/>
      <c r="B140" s="79"/>
      <c r="C140" s="98"/>
      <c r="D140" s="99"/>
      <c r="E140" s="100"/>
      <c r="F140" s="100"/>
      <c r="G140" s="100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2"/>
    </row>
    <row r="141" spans="1:18" x14ac:dyDescent="0.25">
      <c r="A141" s="79"/>
      <c r="B141" s="79"/>
      <c r="C141" s="98"/>
      <c r="D141" s="99"/>
      <c r="E141" s="100"/>
      <c r="F141" s="100"/>
      <c r="G141" s="100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2"/>
    </row>
    <row r="142" spans="1:18" x14ac:dyDescent="0.25">
      <c r="A142" s="79"/>
      <c r="B142" s="79"/>
      <c r="C142" s="98"/>
      <c r="D142" s="99"/>
      <c r="E142" s="100"/>
      <c r="F142" s="100"/>
      <c r="G142" s="100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2"/>
    </row>
    <row r="143" spans="1:18" x14ac:dyDescent="0.25">
      <c r="A143" s="79"/>
      <c r="B143" s="79"/>
      <c r="C143" s="98"/>
      <c r="D143" s="99"/>
      <c r="E143" s="100"/>
      <c r="F143" s="100"/>
      <c r="G143" s="100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2"/>
    </row>
    <row r="144" spans="1:18" x14ac:dyDescent="0.25">
      <c r="A144" s="79"/>
      <c r="B144" s="79"/>
      <c r="C144" s="98"/>
      <c r="D144" s="99"/>
      <c r="E144" s="100"/>
      <c r="F144" s="100"/>
      <c r="G144" s="100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2"/>
    </row>
    <row r="145" spans="1:18" x14ac:dyDescent="0.25">
      <c r="A145" s="79"/>
      <c r="B145" s="79"/>
      <c r="C145" s="98"/>
      <c r="D145" s="99"/>
      <c r="E145" s="100"/>
      <c r="F145" s="100"/>
      <c r="G145" s="100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2"/>
    </row>
    <row r="146" spans="1:18" x14ac:dyDescent="0.25">
      <c r="A146" s="79"/>
      <c r="B146" s="79"/>
      <c r="C146" s="98"/>
      <c r="D146" s="99"/>
      <c r="E146" s="100"/>
      <c r="F146" s="100"/>
      <c r="G146" s="100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2"/>
    </row>
    <row r="147" spans="1:18" x14ac:dyDescent="0.25">
      <c r="A147" s="79"/>
      <c r="B147" s="79"/>
      <c r="C147" s="98"/>
      <c r="D147" s="99"/>
      <c r="E147" s="100"/>
      <c r="F147" s="100"/>
      <c r="G147" s="100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2"/>
    </row>
    <row r="148" spans="1:18" x14ac:dyDescent="0.25">
      <c r="A148" s="79"/>
      <c r="B148" s="79"/>
      <c r="C148" s="98"/>
      <c r="D148" s="99"/>
      <c r="E148" s="100"/>
      <c r="F148" s="100"/>
      <c r="G148" s="100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2"/>
    </row>
    <row r="149" spans="1:18" x14ac:dyDescent="0.25">
      <c r="A149" s="79"/>
      <c r="B149" s="79"/>
      <c r="C149" s="98"/>
      <c r="D149" s="99"/>
      <c r="E149" s="100"/>
      <c r="F149" s="100"/>
      <c r="G149" s="100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2"/>
    </row>
    <row r="150" spans="1:18" x14ac:dyDescent="0.25">
      <c r="A150" s="79"/>
      <c r="B150" s="79"/>
      <c r="C150" s="98"/>
      <c r="D150" s="99"/>
      <c r="E150" s="100"/>
      <c r="F150" s="100"/>
      <c r="G150" s="100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2"/>
    </row>
    <row r="151" spans="1:18" x14ac:dyDescent="0.25">
      <c r="A151" s="79"/>
      <c r="B151" s="79"/>
      <c r="C151" s="98"/>
      <c r="D151" s="99"/>
      <c r="E151" s="100"/>
      <c r="F151" s="100"/>
      <c r="G151" s="100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2"/>
    </row>
    <row r="152" spans="1:18" x14ac:dyDescent="0.25">
      <c r="A152" s="79"/>
      <c r="B152" s="79"/>
      <c r="C152" s="98"/>
      <c r="D152" s="99"/>
      <c r="E152" s="100"/>
      <c r="F152" s="100"/>
      <c r="G152" s="100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2"/>
    </row>
    <row r="153" spans="1:18" x14ac:dyDescent="0.25">
      <c r="A153" s="79"/>
      <c r="B153" s="79"/>
      <c r="C153" s="98"/>
      <c r="D153" s="99"/>
      <c r="E153" s="100"/>
      <c r="F153" s="100"/>
      <c r="G153" s="100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2"/>
    </row>
    <row r="154" spans="1:18" x14ac:dyDescent="0.25">
      <c r="A154" s="79"/>
      <c r="B154" s="79"/>
      <c r="C154" s="98"/>
      <c r="D154" s="99"/>
      <c r="E154" s="100"/>
      <c r="F154" s="100"/>
      <c r="G154" s="100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2"/>
    </row>
    <row r="155" spans="1:18" x14ac:dyDescent="0.25">
      <c r="A155" s="79"/>
      <c r="B155" s="79"/>
      <c r="C155" s="98"/>
      <c r="D155" s="99"/>
      <c r="E155" s="100"/>
      <c r="F155" s="100"/>
      <c r="G155" s="100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2"/>
    </row>
    <row r="156" spans="1:18" x14ac:dyDescent="0.25">
      <c r="A156" s="79"/>
      <c r="B156" s="79"/>
      <c r="C156" s="98"/>
      <c r="D156" s="99"/>
      <c r="E156" s="100"/>
      <c r="F156" s="100"/>
      <c r="G156" s="100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2"/>
    </row>
    <row r="157" spans="1:18" x14ac:dyDescent="0.25">
      <c r="A157" s="79"/>
      <c r="B157" s="79"/>
      <c r="C157" s="98"/>
      <c r="D157" s="99"/>
      <c r="E157" s="100"/>
      <c r="F157" s="100"/>
      <c r="G157" s="100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2"/>
    </row>
    <row r="158" spans="1:18" x14ac:dyDescent="0.25">
      <c r="A158" s="79"/>
      <c r="B158" s="79"/>
      <c r="C158" s="98"/>
      <c r="D158" s="99"/>
      <c r="E158" s="100"/>
      <c r="F158" s="100"/>
      <c r="G158" s="100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2"/>
    </row>
    <row r="159" spans="1:18" x14ac:dyDescent="0.25">
      <c r="A159" s="79"/>
      <c r="B159" s="79"/>
      <c r="C159" s="98"/>
      <c r="D159" s="99"/>
      <c r="E159" s="100"/>
      <c r="F159" s="100"/>
      <c r="G159" s="100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2"/>
    </row>
    <row r="160" spans="1:18" x14ac:dyDescent="0.25">
      <c r="A160" s="79"/>
      <c r="B160" s="79"/>
      <c r="C160" s="98"/>
      <c r="D160" s="99"/>
      <c r="E160" s="100"/>
      <c r="F160" s="100"/>
      <c r="G160" s="100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2"/>
    </row>
    <row r="161" spans="1:18" x14ac:dyDescent="0.25">
      <c r="A161" s="79"/>
      <c r="B161" s="79"/>
      <c r="C161" s="98"/>
      <c r="D161" s="99"/>
      <c r="E161" s="100"/>
      <c r="F161" s="100"/>
      <c r="G161" s="100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2"/>
    </row>
    <row r="162" spans="1:18" x14ac:dyDescent="0.25">
      <c r="A162" s="79"/>
      <c r="B162" s="79"/>
      <c r="C162" s="98"/>
      <c r="D162" s="99"/>
      <c r="E162" s="100"/>
      <c r="F162" s="100"/>
      <c r="G162" s="100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2"/>
    </row>
    <row r="163" spans="1:18" x14ac:dyDescent="0.25">
      <c r="A163" s="79"/>
      <c r="B163" s="79"/>
      <c r="C163" s="98"/>
      <c r="D163" s="99"/>
      <c r="E163" s="100"/>
      <c r="F163" s="100"/>
      <c r="G163" s="100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2"/>
    </row>
    <row r="164" spans="1:18" x14ac:dyDescent="0.25">
      <c r="A164" s="79"/>
      <c r="B164" s="79"/>
      <c r="C164" s="98"/>
      <c r="D164" s="99"/>
      <c r="E164" s="100"/>
      <c r="F164" s="100"/>
      <c r="G164" s="100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2"/>
    </row>
    <row r="165" spans="1:18" x14ac:dyDescent="0.25">
      <c r="A165" s="79"/>
      <c r="B165" s="79"/>
      <c r="C165" s="98"/>
      <c r="D165" s="99"/>
      <c r="E165" s="100"/>
      <c r="F165" s="100"/>
      <c r="G165" s="100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2"/>
    </row>
    <row r="166" spans="1:18" x14ac:dyDescent="0.25">
      <c r="A166" s="79"/>
      <c r="B166" s="79"/>
      <c r="C166" s="98"/>
      <c r="D166" s="99"/>
      <c r="E166" s="100"/>
      <c r="F166" s="100"/>
      <c r="G166" s="100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2"/>
    </row>
    <row r="167" spans="1:18" x14ac:dyDescent="0.25">
      <c r="A167" s="79"/>
      <c r="B167" s="79"/>
      <c r="C167" s="98"/>
      <c r="D167" s="99"/>
      <c r="E167" s="100"/>
      <c r="F167" s="100"/>
      <c r="G167" s="100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2"/>
    </row>
    <row r="168" spans="1:18" x14ac:dyDescent="0.25">
      <c r="A168" s="79"/>
      <c r="B168" s="79"/>
      <c r="C168" s="98"/>
      <c r="D168" s="99"/>
      <c r="E168" s="100"/>
      <c r="F168" s="100"/>
      <c r="G168" s="100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2"/>
    </row>
    <row r="169" spans="1:18" x14ac:dyDescent="0.25">
      <c r="A169" s="79"/>
      <c r="B169" s="79"/>
      <c r="C169" s="98"/>
      <c r="D169" s="99"/>
      <c r="E169" s="100"/>
      <c r="F169" s="100"/>
      <c r="G169" s="100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2"/>
    </row>
    <row r="170" spans="1:18" x14ac:dyDescent="0.25">
      <c r="A170" s="79"/>
      <c r="B170" s="79"/>
      <c r="C170" s="98"/>
      <c r="D170" s="99"/>
      <c r="E170" s="100"/>
      <c r="F170" s="100"/>
      <c r="G170" s="100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2"/>
    </row>
    <row r="171" spans="1:18" x14ac:dyDescent="0.25">
      <c r="A171" s="79"/>
      <c r="B171" s="79"/>
      <c r="C171" s="98"/>
      <c r="D171" s="99"/>
      <c r="E171" s="100"/>
      <c r="F171" s="100"/>
      <c r="G171" s="100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2"/>
    </row>
    <row r="172" spans="1:18" x14ac:dyDescent="0.25">
      <c r="A172" s="79"/>
      <c r="B172" s="79"/>
      <c r="C172" s="98"/>
      <c r="D172" s="99"/>
      <c r="E172" s="100"/>
      <c r="F172" s="100"/>
      <c r="G172" s="100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2"/>
    </row>
    <row r="173" spans="1:18" x14ac:dyDescent="0.25">
      <c r="A173" s="79"/>
      <c r="B173" s="79"/>
      <c r="C173" s="98"/>
      <c r="D173" s="99"/>
      <c r="E173" s="100"/>
      <c r="F173" s="100"/>
      <c r="G173" s="100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2"/>
    </row>
    <row r="174" spans="1:18" x14ac:dyDescent="0.25">
      <c r="A174" s="79"/>
      <c r="B174" s="79"/>
      <c r="C174" s="98"/>
      <c r="D174" s="99"/>
      <c r="E174" s="100"/>
      <c r="F174" s="100"/>
      <c r="G174" s="100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2"/>
    </row>
    <row r="175" spans="1:18" x14ac:dyDescent="0.25">
      <c r="A175" s="79"/>
      <c r="B175" s="79"/>
      <c r="C175" s="98"/>
      <c r="D175" s="99"/>
      <c r="E175" s="100"/>
      <c r="F175" s="100"/>
      <c r="G175" s="100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2"/>
    </row>
    <row r="176" spans="1:18" x14ac:dyDescent="0.25">
      <c r="A176" s="79"/>
      <c r="B176" s="79"/>
      <c r="C176" s="98"/>
      <c r="D176" s="99"/>
      <c r="E176" s="100"/>
      <c r="F176" s="100"/>
      <c r="G176" s="100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2"/>
    </row>
    <row r="177" spans="1:18" x14ac:dyDescent="0.25">
      <c r="A177" s="79"/>
      <c r="B177" s="79"/>
      <c r="C177" s="98"/>
      <c r="D177" s="99"/>
      <c r="E177" s="100"/>
      <c r="F177" s="100"/>
      <c r="G177" s="100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2"/>
    </row>
    <row r="178" spans="1:18" x14ac:dyDescent="0.25">
      <c r="A178" s="79"/>
      <c r="B178" s="79"/>
      <c r="C178" s="98"/>
      <c r="D178" s="99"/>
      <c r="E178" s="100"/>
      <c r="F178" s="100"/>
      <c r="G178" s="100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2"/>
    </row>
    <row r="179" spans="1:18" x14ac:dyDescent="0.25">
      <c r="A179" s="79"/>
      <c r="B179" s="79"/>
      <c r="C179" s="98"/>
      <c r="D179" s="99"/>
      <c r="E179" s="100"/>
      <c r="F179" s="100"/>
      <c r="G179" s="100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2"/>
    </row>
    <row r="180" spans="1:18" x14ac:dyDescent="0.25">
      <c r="A180" s="79"/>
      <c r="B180" s="79"/>
      <c r="C180" s="98"/>
      <c r="D180" s="99"/>
      <c r="E180" s="100"/>
      <c r="F180" s="100"/>
      <c r="G180" s="100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2"/>
    </row>
    <row r="181" spans="1:18" x14ac:dyDescent="0.25">
      <c r="A181" s="79"/>
      <c r="B181" s="79"/>
      <c r="C181" s="98"/>
      <c r="D181" s="99"/>
      <c r="E181" s="100"/>
      <c r="F181" s="100"/>
      <c r="G181" s="100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2"/>
    </row>
    <row r="182" spans="1:18" x14ac:dyDescent="0.25">
      <c r="A182" s="79"/>
      <c r="B182" s="79"/>
      <c r="C182" s="98"/>
      <c r="D182" s="99"/>
      <c r="E182" s="100"/>
      <c r="F182" s="100"/>
      <c r="G182" s="100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2"/>
    </row>
    <row r="183" spans="1:18" x14ac:dyDescent="0.25">
      <c r="A183" s="79"/>
      <c r="B183" s="79"/>
      <c r="C183" s="98"/>
      <c r="D183" s="99"/>
      <c r="E183" s="100"/>
      <c r="F183" s="100"/>
      <c r="G183" s="100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2"/>
    </row>
    <row r="184" spans="1:18" x14ac:dyDescent="0.25">
      <c r="A184" s="79"/>
      <c r="B184" s="79"/>
      <c r="C184" s="98"/>
      <c r="D184" s="99"/>
      <c r="E184" s="100"/>
      <c r="F184" s="100"/>
      <c r="G184" s="100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2"/>
    </row>
    <row r="185" spans="1:18" x14ac:dyDescent="0.25">
      <c r="A185" s="79"/>
      <c r="B185" s="79"/>
      <c r="C185" s="98"/>
      <c r="D185" s="99"/>
      <c r="E185" s="100"/>
      <c r="F185" s="100"/>
      <c r="G185" s="100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2"/>
    </row>
    <row r="186" spans="1:18" x14ac:dyDescent="0.25">
      <c r="A186" s="79"/>
      <c r="B186" s="79"/>
      <c r="C186" s="98"/>
      <c r="D186" s="99"/>
      <c r="E186" s="100"/>
      <c r="F186" s="100"/>
      <c r="G186" s="100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2"/>
    </row>
    <row r="187" spans="1:18" x14ac:dyDescent="0.25">
      <c r="A187" s="79"/>
      <c r="B187" s="79"/>
      <c r="C187" s="98"/>
      <c r="D187" s="99"/>
      <c r="E187" s="100"/>
      <c r="F187" s="100"/>
      <c r="G187" s="100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2"/>
    </row>
    <row r="188" spans="1:18" x14ac:dyDescent="0.25">
      <c r="A188" s="79"/>
      <c r="B188" s="79"/>
      <c r="C188" s="98"/>
      <c r="D188" s="99"/>
      <c r="E188" s="100"/>
      <c r="F188" s="100"/>
      <c r="G188" s="100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2"/>
    </row>
    <row r="189" spans="1:18" x14ac:dyDescent="0.25">
      <c r="A189" s="79"/>
      <c r="B189" s="79"/>
      <c r="C189" s="98"/>
      <c r="D189" s="99"/>
      <c r="E189" s="100"/>
      <c r="F189" s="100"/>
      <c r="G189" s="100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2"/>
    </row>
    <row r="190" spans="1:18" x14ac:dyDescent="0.25">
      <c r="A190" s="79"/>
      <c r="B190" s="79"/>
      <c r="C190" s="98"/>
      <c r="D190" s="99"/>
      <c r="E190" s="100"/>
      <c r="F190" s="100"/>
      <c r="G190" s="100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2"/>
    </row>
    <row r="191" spans="1:18" x14ac:dyDescent="0.25">
      <c r="A191" s="79"/>
      <c r="B191" s="79"/>
      <c r="C191" s="98"/>
      <c r="D191" s="99"/>
      <c r="E191" s="100"/>
      <c r="F191" s="100"/>
      <c r="G191" s="100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2"/>
    </row>
    <row r="192" spans="1:18" x14ac:dyDescent="0.25">
      <c r="A192" s="79"/>
      <c r="B192" s="79"/>
      <c r="C192" s="98"/>
      <c r="D192" s="99"/>
      <c r="E192" s="100"/>
      <c r="F192" s="100"/>
      <c r="G192" s="100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2"/>
    </row>
    <row r="193" spans="1:18" x14ac:dyDescent="0.25">
      <c r="A193" s="79"/>
      <c r="B193" s="79"/>
      <c r="C193" s="98"/>
      <c r="D193" s="99"/>
      <c r="E193" s="100"/>
      <c r="F193" s="100"/>
      <c r="G193" s="100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2"/>
    </row>
    <row r="194" spans="1:18" x14ac:dyDescent="0.25">
      <c r="A194" s="79"/>
      <c r="B194" s="79"/>
      <c r="C194" s="98"/>
      <c r="D194" s="99"/>
      <c r="E194" s="100"/>
      <c r="F194" s="100"/>
      <c r="G194" s="100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2"/>
    </row>
    <row r="195" spans="1:18" x14ac:dyDescent="0.25">
      <c r="A195" s="79"/>
      <c r="B195" s="79"/>
      <c r="C195" s="98"/>
      <c r="D195" s="99"/>
      <c r="E195" s="100"/>
      <c r="F195" s="100"/>
      <c r="G195" s="100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2"/>
    </row>
    <row r="196" spans="1:18" x14ac:dyDescent="0.25">
      <c r="A196" s="79"/>
      <c r="B196" s="79"/>
      <c r="C196" s="98"/>
      <c r="D196" s="99"/>
      <c r="E196" s="100"/>
      <c r="F196" s="100"/>
      <c r="G196" s="100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2"/>
    </row>
    <row r="197" spans="1:18" x14ac:dyDescent="0.25">
      <c r="A197" s="79"/>
      <c r="B197" s="79"/>
      <c r="C197" s="98"/>
      <c r="D197" s="99"/>
      <c r="E197" s="100"/>
      <c r="F197" s="100"/>
      <c r="G197" s="100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2"/>
    </row>
    <row r="198" spans="1:18" x14ac:dyDescent="0.25">
      <c r="A198" s="79"/>
      <c r="B198" s="79"/>
      <c r="C198" s="98"/>
      <c r="D198" s="99"/>
      <c r="E198" s="100"/>
      <c r="F198" s="100"/>
      <c r="G198" s="100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2"/>
    </row>
    <row r="199" spans="1:18" x14ac:dyDescent="0.25">
      <c r="A199" s="79"/>
      <c r="B199" s="79"/>
      <c r="C199" s="98"/>
      <c r="D199" s="99"/>
      <c r="E199" s="100"/>
      <c r="F199" s="100"/>
      <c r="G199" s="100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2"/>
    </row>
    <row r="200" spans="1:18" x14ac:dyDescent="0.25">
      <c r="A200" s="79"/>
      <c r="B200" s="79"/>
      <c r="C200" s="98"/>
      <c r="D200" s="99"/>
      <c r="E200" s="100"/>
      <c r="F200" s="100"/>
      <c r="G200" s="100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2"/>
    </row>
    <row r="201" spans="1:18" x14ac:dyDescent="0.25">
      <c r="A201" s="79"/>
      <c r="B201" s="79"/>
      <c r="C201" s="98"/>
      <c r="D201" s="99"/>
      <c r="E201" s="100"/>
      <c r="F201" s="100"/>
      <c r="G201" s="100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2"/>
    </row>
    <row r="202" spans="1:18" x14ac:dyDescent="0.25">
      <c r="A202" s="79"/>
      <c r="B202" s="79"/>
      <c r="C202" s="98"/>
      <c r="D202" s="99"/>
      <c r="E202" s="100"/>
      <c r="F202" s="100"/>
      <c r="G202" s="100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2"/>
    </row>
    <row r="203" spans="1:18" x14ac:dyDescent="0.25">
      <c r="A203" s="79"/>
      <c r="B203" s="79"/>
      <c r="C203" s="98"/>
      <c r="D203" s="99"/>
      <c r="E203" s="100"/>
      <c r="F203" s="100"/>
      <c r="G203" s="100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2"/>
    </row>
    <row r="204" spans="1:18" x14ac:dyDescent="0.25">
      <c r="A204" s="79"/>
      <c r="B204" s="79"/>
      <c r="C204" s="98"/>
      <c r="D204" s="99"/>
      <c r="E204" s="100"/>
      <c r="F204" s="100"/>
      <c r="G204" s="100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2"/>
    </row>
    <row r="205" spans="1:18" x14ac:dyDescent="0.25">
      <c r="A205" s="79"/>
      <c r="B205" s="79"/>
      <c r="C205" s="98"/>
      <c r="D205" s="99"/>
      <c r="E205" s="100"/>
      <c r="F205" s="100"/>
      <c r="G205" s="100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2"/>
    </row>
    <row r="206" spans="1:18" x14ac:dyDescent="0.25">
      <c r="A206" s="79"/>
      <c r="B206" s="79"/>
      <c r="C206" s="98"/>
      <c r="D206" s="99"/>
      <c r="E206" s="100"/>
      <c r="F206" s="100"/>
      <c r="G206" s="100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2"/>
    </row>
    <row r="207" spans="1:18" x14ac:dyDescent="0.25">
      <c r="A207" s="79"/>
      <c r="B207" s="79"/>
      <c r="C207" s="98"/>
      <c r="D207" s="99"/>
      <c r="E207" s="100"/>
      <c r="F207" s="100"/>
      <c r="G207" s="100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2"/>
    </row>
    <row r="208" spans="1:18" x14ac:dyDescent="0.25">
      <c r="A208" s="79"/>
      <c r="B208" s="79"/>
      <c r="C208" s="98"/>
      <c r="D208" s="99"/>
      <c r="E208" s="100"/>
      <c r="F208" s="100"/>
      <c r="G208" s="100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2"/>
    </row>
    <row r="209" spans="1:18" x14ac:dyDescent="0.25">
      <c r="A209" s="79"/>
      <c r="B209" s="79"/>
      <c r="C209" s="98"/>
      <c r="D209" s="99"/>
      <c r="E209" s="100"/>
      <c r="F209" s="100"/>
      <c r="G209" s="100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2"/>
    </row>
    <row r="210" spans="1:18" x14ac:dyDescent="0.25">
      <c r="A210" s="79"/>
      <c r="B210" s="79"/>
      <c r="C210" s="98"/>
      <c r="D210" s="99"/>
      <c r="E210" s="100"/>
      <c r="F210" s="100"/>
      <c r="G210" s="100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2"/>
    </row>
    <row r="211" spans="1:18" x14ac:dyDescent="0.25">
      <c r="A211" s="79"/>
      <c r="B211" s="79"/>
      <c r="C211" s="98"/>
      <c r="D211" s="99"/>
      <c r="E211" s="100"/>
      <c r="F211" s="100"/>
      <c r="G211" s="100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2"/>
    </row>
    <row r="212" spans="1:18" x14ac:dyDescent="0.25">
      <c r="A212" s="79"/>
      <c r="B212" s="79"/>
      <c r="C212" s="98"/>
      <c r="D212" s="99"/>
      <c r="E212" s="100"/>
      <c r="F212" s="100"/>
      <c r="G212" s="100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2"/>
    </row>
    <row r="213" spans="1:18" x14ac:dyDescent="0.25">
      <c r="A213" s="79"/>
      <c r="B213" s="79"/>
      <c r="C213" s="98"/>
      <c r="D213" s="99"/>
      <c r="E213" s="100"/>
      <c r="F213" s="100"/>
      <c r="G213" s="100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2"/>
    </row>
    <row r="214" spans="1:18" x14ac:dyDescent="0.25">
      <c r="A214" s="79"/>
      <c r="B214" s="79"/>
      <c r="C214" s="98"/>
      <c r="D214" s="99"/>
      <c r="E214" s="100"/>
      <c r="F214" s="100"/>
      <c r="G214" s="100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2"/>
    </row>
    <row r="215" spans="1:18" x14ac:dyDescent="0.25">
      <c r="A215" s="79"/>
      <c r="B215" s="79"/>
      <c r="C215" s="98"/>
      <c r="D215" s="99"/>
      <c r="E215" s="100"/>
      <c r="F215" s="100"/>
      <c r="G215" s="100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2"/>
    </row>
    <row r="216" spans="1:18" x14ac:dyDescent="0.25">
      <c r="A216" s="79"/>
      <c r="B216" s="79"/>
      <c r="C216" s="98"/>
      <c r="D216" s="99"/>
      <c r="E216" s="100"/>
      <c r="F216" s="100"/>
      <c r="G216" s="100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2"/>
    </row>
    <row r="217" spans="1:18" x14ac:dyDescent="0.25">
      <c r="A217" s="79"/>
      <c r="B217" s="79"/>
      <c r="C217" s="98"/>
      <c r="D217" s="99"/>
      <c r="E217" s="100"/>
      <c r="F217" s="100"/>
      <c r="G217" s="100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2"/>
    </row>
    <row r="218" spans="1:18" x14ac:dyDescent="0.25">
      <c r="A218" s="79"/>
      <c r="B218" s="79"/>
      <c r="C218" s="98"/>
      <c r="D218" s="99"/>
      <c r="E218" s="100"/>
      <c r="F218" s="100"/>
      <c r="G218" s="100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2"/>
    </row>
    <row r="219" spans="1:18" x14ac:dyDescent="0.25">
      <c r="A219" s="79"/>
      <c r="B219" s="79"/>
      <c r="C219" s="98"/>
      <c r="D219" s="99"/>
      <c r="E219" s="100"/>
      <c r="F219" s="100"/>
      <c r="G219" s="100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2"/>
    </row>
    <row r="220" spans="1:18" x14ac:dyDescent="0.25">
      <c r="A220" s="79"/>
      <c r="B220" s="79"/>
      <c r="C220" s="98"/>
      <c r="D220" s="99"/>
      <c r="E220" s="100"/>
      <c r="F220" s="100"/>
      <c r="G220" s="100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2"/>
    </row>
    <row r="221" spans="1:18" x14ac:dyDescent="0.25">
      <c r="A221" s="79"/>
      <c r="B221" s="79"/>
      <c r="C221" s="98"/>
      <c r="D221" s="99"/>
      <c r="E221" s="100"/>
      <c r="F221" s="100"/>
      <c r="G221" s="100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2"/>
    </row>
    <row r="222" spans="1:18" x14ac:dyDescent="0.25">
      <c r="A222" s="79"/>
      <c r="B222" s="79"/>
      <c r="C222" s="98"/>
      <c r="D222" s="99"/>
      <c r="E222" s="100"/>
      <c r="F222" s="100"/>
      <c r="G222" s="100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2"/>
    </row>
    <row r="223" spans="1:18" x14ac:dyDescent="0.25">
      <c r="A223" s="79"/>
      <c r="B223" s="79"/>
      <c r="C223" s="98"/>
      <c r="D223" s="99"/>
      <c r="E223" s="100"/>
      <c r="F223" s="100"/>
      <c r="G223" s="100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2"/>
    </row>
    <row r="224" spans="1:18" x14ac:dyDescent="0.25">
      <c r="A224" s="79"/>
      <c r="B224" s="79"/>
      <c r="C224" s="98"/>
      <c r="D224" s="99"/>
      <c r="E224" s="100"/>
      <c r="F224" s="100"/>
      <c r="G224" s="100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2"/>
    </row>
    <row r="225" spans="1:18" x14ac:dyDescent="0.25">
      <c r="A225" s="79"/>
      <c r="B225" s="79"/>
      <c r="C225" s="98"/>
      <c r="D225" s="99"/>
      <c r="E225" s="100"/>
      <c r="F225" s="100"/>
      <c r="G225" s="100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2"/>
    </row>
    <row r="226" spans="1:18" x14ac:dyDescent="0.25">
      <c r="A226" s="79"/>
      <c r="B226" s="79"/>
      <c r="C226" s="98"/>
      <c r="D226" s="99"/>
      <c r="E226" s="100"/>
      <c r="F226" s="100"/>
      <c r="G226" s="100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2"/>
    </row>
    <row r="227" spans="1:18" x14ac:dyDescent="0.25">
      <c r="A227" s="79"/>
      <c r="B227" s="79"/>
      <c r="C227" s="98"/>
      <c r="D227" s="99"/>
      <c r="E227" s="100"/>
      <c r="F227" s="100"/>
      <c r="G227" s="100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2"/>
    </row>
    <row r="228" spans="1:18" x14ac:dyDescent="0.25">
      <c r="A228" s="79"/>
      <c r="B228" s="79"/>
      <c r="C228" s="98"/>
      <c r="D228" s="99"/>
      <c r="E228" s="100"/>
      <c r="F228" s="100"/>
      <c r="G228" s="100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2"/>
    </row>
    <row r="229" spans="1:18" x14ac:dyDescent="0.25">
      <c r="A229" s="79"/>
      <c r="B229" s="79"/>
      <c r="C229" s="98"/>
      <c r="D229" s="99"/>
      <c r="E229" s="100"/>
      <c r="F229" s="100"/>
      <c r="G229" s="100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2"/>
    </row>
    <row r="230" spans="1:18" x14ac:dyDescent="0.25">
      <c r="A230" s="79"/>
      <c r="B230" s="79"/>
      <c r="C230" s="98"/>
      <c r="D230" s="99"/>
      <c r="E230" s="100"/>
      <c r="F230" s="100"/>
      <c r="G230" s="100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2"/>
    </row>
    <row r="231" spans="1:18" x14ac:dyDescent="0.25">
      <c r="A231" s="79"/>
      <c r="B231" s="79"/>
      <c r="C231" s="98"/>
      <c r="D231" s="99"/>
      <c r="E231" s="100"/>
      <c r="F231" s="100"/>
      <c r="G231" s="100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2"/>
    </row>
    <row r="232" spans="1:18" x14ac:dyDescent="0.25">
      <c r="A232" s="79"/>
      <c r="B232" s="79"/>
      <c r="C232" s="98"/>
      <c r="D232" s="99"/>
      <c r="E232" s="100"/>
      <c r="F232" s="100"/>
      <c r="G232" s="100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2"/>
    </row>
    <row r="233" spans="1:18" x14ac:dyDescent="0.25">
      <c r="A233" s="79"/>
      <c r="B233" s="79"/>
      <c r="C233" s="98"/>
      <c r="D233" s="99"/>
      <c r="E233" s="100"/>
      <c r="F233" s="100"/>
      <c r="G233" s="100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2"/>
    </row>
    <row r="234" spans="1:18" x14ac:dyDescent="0.25">
      <c r="A234" s="79"/>
      <c r="B234" s="79"/>
      <c r="C234" s="98"/>
      <c r="D234" s="99"/>
      <c r="E234" s="100"/>
      <c r="F234" s="100"/>
      <c r="G234" s="100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2"/>
    </row>
    <row r="235" spans="1:18" x14ac:dyDescent="0.25">
      <c r="A235" s="79"/>
      <c r="B235" s="79"/>
      <c r="C235" s="98"/>
      <c r="D235" s="99"/>
      <c r="E235" s="100"/>
      <c r="F235" s="100"/>
      <c r="G235" s="100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2"/>
    </row>
    <row r="236" spans="1:18" x14ac:dyDescent="0.25">
      <c r="A236" s="79"/>
      <c r="B236" s="79"/>
      <c r="C236" s="98"/>
      <c r="D236" s="99"/>
      <c r="E236" s="100"/>
      <c r="F236" s="100"/>
      <c r="G236" s="100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2"/>
    </row>
    <row r="237" spans="1:18" x14ac:dyDescent="0.25">
      <c r="A237" s="79"/>
      <c r="B237" s="79"/>
      <c r="C237" s="98"/>
      <c r="D237" s="99"/>
      <c r="E237" s="100"/>
      <c r="F237" s="100"/>
      <c r="G237" s="100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2"/>
    </row>
    <row r="238" spans="1:18" x14ac:dyDescent="0.25">
      <c r="A238" s="79"/>
      <c r="B238" s="79"/>
      <c r="C238" s="98"/>
      <c r="D238" s="99"/>
      <c r="E238" s="100"/>
      <c r="F238" s="100"/>
      <c r="G238" s="100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2"/>
    </row>
    <row r="239" spans="1:18" x14ac:dyDescent="0.25">
      <c r="A239" s="79"/>
      <c r="B239" s="79"/>
      <c r="C239" s="98"/>
      <c r="D239" s="99"/>
      <c r="E239" s="100"/>
      <c r="F239" s="100"/>
      <c r="G239" s="100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2"/>
    </row>
    <row r="240" spans="1:18" x14ac:dyDescent="0.25">
      <c r="A240" s="79"/>
      <c r="B240" s="79"/>
      <c r="C240" s="98"/>
      <c r="D240" s="99"/>
      <c r="E240" s="100"/>
      <c r="F240" s="100"/>
      <c r="G240" s="100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2"/>
    </row>
    <row r="241" spans="1:18" x14ac:dyDescent="0.25">
      <c r="A241" s="79"/>
      <c r="B241" s="79"/>
      <c r="C241" s="98"/>
      <c r="D241" s="99"/>
      <c r="E241" s="100"/>
      <c r="F241" s="100"/>
      <c r="G241" s="100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2"/>
    </row>
    <row r="242" spans="1:18" x14ac:dyDescent="0.25">
      <c r="A242" s="79"/>
      <c r="B242" s="79"/>
      <c r="C242" s="98"/>
      <c r="D242" s="99"/>
      <c r="E242" s="100"/>
      <c r="F242" s="100"/>
      <c r="G242" s="100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2"/>
    </row>
    <row r="243" spans="1:18" x14ac:dyDescent="0.25">
      <c r="A243" s="79"/>
      <c r="B243" s="79"/>
      <c r="C243" s="98"/>
      <c r="D243" s="99"/>
      <c r="E243" s="100"/>
      <c r="F243" s="100"/>
      <c r="G243" s="100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2"/>
    </row>
    <row r="244" spans="1:18" x14ac:dyDescent="0.25">
      <c r="A244" s="79"/>
      <c r="B244" s="79"/>
      <c r="C244" s="98"/>
      <c r="D244" s="99"/>
      <c r="E244" s="100"/>
      <c r="F244" s="100"/>
      <c r="G244" s="100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2"/>
    </row>
    <row r="245" spans="1:18" x14ac:dyDescent="0.25">
      <c r="A245" s="79"/>
      <c r="B245" s="79"/>
      <c r="C245" s="98"/>
      <c r="D245" s="99"/>
      <c r="E245" s="100"/>
      <c r="F245" s="100"/>
      <c r="G245" s="100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2"/>
    </row>
    <row r="246" spans="1:18" x14ac:dyDescent="0.25">
      <c r="A246" s="79"/>
      <c r="B246" s="79"/>
      <c r="C246" s="98"/>
      <c r="D246" s="99"/>
      <c r="E246" s="100"/>
      <c r="F246" s="100"/>
      <c r="G246" s="100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2"/>
    </row>
    <row r="247" spans="1:18" x14ac:dyDescent="0.25">
      <c r="A247" s="79"/>
      <c r="B247" s="79"/>
      <c r="C247" s="98"/>
      <c r="D247" s="99"/>
      <c r="E247" s="100"/>
      <c r="F247" s="100"/>
      <c r="G247" s="100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2"/>
    </row>
    <row r="248" spans="1:18" x14ac:dyDescent="0.25">
      <c r="A248" s="79"/>
      <c r="B248" s="79"/>
      <c r="C248" s="98"/>
      <c r="D248" s="99"/>
      <c r="E248" s="100"/>
      <c r="F248" s="100"/>
      <c r="G248" s="100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2"/>
    </row>
    <row r="249" spans="1:18" x14ac:dyDescent="0.25">
      <c r="A249" s="79"/>
      <c r="B249" s="79"/>
      <c r="C249" s="98"/>
      <c r="D249" s="99"/>
      <c r="E249" s="100"/>
      <c r="F249" s="100"/>
      <c r="G249" s="100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2"/>
    </row>
    <row r="250" spans="1:18" x14ac:dyDescent="0.25">
      <c r="A250" s="79"/>
      <c r="B250" s="79"/>
      <c r="C250" s="98"/>
      <c r="D250" s="99"/>
      <c r="E250" s="100"/>
      <c r="F250" s="100"/>
      <c r="G250" s="100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2"/>
    </row>
    <row r="251" spans="1:18" x14ac:dyDescent="0.25">
      <c r="A251" s="79"/>
      <c r="B251" s="79"/>
      <c r="C251" s="98"/>
      <c r="D251" s="99"/>
      <c r="E251" s="100"/>
      <c r="F251" s="100"/>
      <c r="G251" s="100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2"/>
    </row>
    <row r="252" spans="1:18" x14ac:dyDescent="0.25">
      <c r="A252" s="79"/>
      <c r="B252" s="79"/>
      <c r="C252" s="98"/>
      <c r="D252" s="99"/>
      <c r="E252" s="100"/>
      <c r="F252" s="100"/>
      <c r="G252" s="100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2"/>
    </row>
    <row r="253" spans="1:18" x14ac:dyDescent="0.25">
      <c r="A253" s="79"/>
      <c r="B253" s="79"/>
      <c r="C253" s="98"/>
      <c r="D253" s="99"/>
      <c r="E253" s="100"/>
      <c r="F253" s="100"/>
      <c r="G253" s="100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2"/>
    </row>
    <row r="254" spans="1:18" x14ac:dyDescent="0.25">
      <c r="A254" s="79"/>
      <c r="B254" s="79"/>
      <c r="C254" s="98"/>
      <c r="D254" s="99"/>
      <c r="E254" s="100"/>
      <c r="F254" s="100"/>
      <c r="G254" s="100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2"/>
    </row>
  </sheetData>
  <sheetProtection algorithmName="SHA-512" hashValue="d6y3mMD2yDkeFhExjrhm9WWcisp6+D+uHJNqW/Oyps7qUoeugw+LQ22NJVOZ1USOEjB1BsJ95bUygmnpZkMGgQ==" saltValue="O0JO/hGjo3lSLuJk+KTTuw==" spinCount="100000" sheet="1" objects="1" scenarios="1"/>
  <mergeCells count="4">
    <mergeCell ref="A1:F1"/>
    <mergeCell ref="A2:F2"/>
    <mergeCell ref="A4:F4"/>
    <mergeCell ref="A84:F84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r:id="rId1"/>
  <headerFooter alignWithMargins="0">
    <oddFooter>&amp;C&amp;6Página &amp;P de &amp;N&amp;R&amp;6&amp;D
&amp;T</oddFooter>
  </headerFooter>
  <rowBreaks count="1" manualBreakCount="1">
    <brk id="4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L.C</vt:lpstr>
      <vt:lpstr>L.C!Área_de_impresión</vt:lpstr>
      <vt:lpstr>L.C!Títulos_a_imprimir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Aysha Annette Piña Zarzuela</cp:lastModifiedBy>
  <cp:lastPrinted>2020-11-17T16:06:53Z</cp:lastPrinted>
  <dcterms:created xsi:type="dcterms:W3CDTF">2018-05-23T14:28:08Z</dcterms:created>
  <dcterms:modified xsi:type="dcterms:W3CDTF">2020-11-23T15:25:15Z</dcterms:modified>
</cp:coreProperties>
</file>