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stavo.lemoine\OneDrive - INAPA\Escritorio G.L. (Usar)\Gustavo Lemoine\Direccion de Ingenieria G.L\Proyectos\Ac. Pujador (Tierra Colora)\2023-11\"/>
    </mc:Choice>
  </mc:AlternateContent>
  <bookViews>
    <workbookView xWindow="0" yWindow="0" windowWidth="14370" windowHeight="1260" tabRatio="595"/>
  </bookViews>
  <sheets>
    <sheet name="LISTA DE PARTIDA" sheetId="2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\">[1]M.O.!#REF!</definedName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PAG1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PAG1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PAG1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PAG1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MZ1155">[2]Mezcla!$F$37</definedName>
    <definedName name="____PAG1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hor280">[3]Analisis!$D$63</definedName>
    <definedName name="___PAG1">#REF!</definedName>
    <definedName name="___pu5">[4]Sheet5!$E:$E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'[5]anal term'!$G$1512</definedName>
    <definedName name="__PAG1">#REF!</definedName>
    <definedName name="__pu5">[6]Sheet5!$E:$E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00_RESUMEN">#REF!</definedName>
    <definedName name="_01_Guadalupe">#REF!</definedName>
    <definedName name="_02_Amarilla">#REF!</definedName>
    <definedName name="_03_Cocha">#REF!</definedName>
    <definedName name="_04_Minadores">#REF!</definedName>
    <definedName name="_05_Cabeno">#REF!</definedName>
    <definedName name="_06_Recodo">#REF!</definedName>
    <definedName name="_07_Chingual">#REF!</definedName>
    <definedName name="_08_Jordán">#REF!</definedName>
    <definedName name="_09_Sabaleta">#REF!</definedName>
    <definedName name="_1">#N/A</definedName>
    <definedName name="_1_6">NA()</definedName>
    <definedName name="_10_Chongo">#REF!</definedName>
    <definedName name="_11_Mariachi">#REF!</definedName>
    <definedName name="_12_Chispa">#REF!</definedName>
    <definedName name="_13_Bijagual">#REF!</definedName>
    <definedName name="_14_Bicundo">#REF!</definedName>
    <definedName name="_15_Juntas">#REF!</definedName>
    <definedName name="_16_Industria">#REF!</definedName>
    <definedName name="_17_Palmar">#REF!</definedName>
    <definedName name="_18_Sucio">#REF!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[7]insumo!$D$11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xlnm._FilterDatabase" localSheetId="0" hidden="1">'LISTA DE PARTIDA'!$F$1:$F$893</definedName>
    <definedName name="_FIN50">#REF!</definedName>
    <definedName name="_hor210">'[5]anal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AAL">[8]MOJornal!$D$31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[7]Mezcla!$G$37</definedName>
    <definedName name="_mz125">[7]Mezcla!#REF!</definedName>
    <definedName name="_MZ13">[7]Mezcla!#REF!</definedName>
    <definedName name="_MZ14">[7]Mezcla!#REF!</definedName>
    <definedName name="_MZ17">[7]Mezcla!#REF!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P2AL">[8]MOJornal!$D$51</definedName>
    <definedName name="_Order1" hidden="1">255</definedName>
    <definedName name="_Order2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G1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l12">[9]analisis!$G$2477</definedName>
    <definedName name="_pl316">[9]analisis!$G$2513</definedName>
    <definedName name="_pl38">[9]analisis!$G$2486</definedName>
    <definedName name="_PTC110">#REF!</definedName>
    <definedName name="_PTC220">#REF!</definedName>
    <definedName name="_pu5">[10]Sheet5!$E:$E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[11]Factura!#REF!</definedName>
    <definedName name="_tax2">[11]Factura!#REF!</definedName>
    <definedName name="_tax3">[11]Factura!#REF!</definedName>
    <definedName name="_tax4">[11]Factura!#REF!</definedName>
    <definedName name="_TC110">#REF!</definedName>
    <definedName name="_TC220">#REF!</definedName>
    <definedName name="_TCAL">[8]MOJornal!$D$63</definedName>
    <definedName name="_VAR38">[12]Precio!$F$11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[13]PVC!#REF!</definedName>
    <definedName name="A.I.US">[14]Resumen!#REF!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[15]M.O.!#REF!</definedName>
    <definedName name="aa_3">"$#REF!.$B$109"</definedName>
    <definedName name="AAG">[12]Precio!$F$20</definedName>
    <definedName name="AC">[2]insumo!$D$4</definedName>
    <definedName name="AC38G40">'[16]LISTADO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'[17]Detalle Acero'!$H$26</definedName>
    <definedName name="Acero.C1.2doN.Villa">#REF!</definedName>
    <definedName name="Acero.C2.1erN.Villa">'[17]Detalle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'[17]Detalle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'[17]Detalle Acero'!$F$26</definedName>
    <definedName name="Acero_1_2_____Grado_40">[18]Insumos!$B$6:$D$6</definedName>
    <definedName name="Acero_1_4______Grado_40">[18]Insumos!$B$7:$D$7</definedName>
    <definedName name="Acero_2">#N/A</definedName>
    <definedName name="Acero_3">#N/A</definedName>
    <definedName name="Acero_3_4__1_____Grado_40">[18]Insumos!$B$8:$D$8</definedName>
    <definedName name="Acero_3_8______Grado_40">[18]Insumos!$B$9:$D$9</definedName>
    <definedName name="acero_6">#REF!</definedName>
    <definedName name="acero_8">#REF!</definedName>
    <definedName name="Acero_Grado_60">'[19]LISTA DE PRECIO'!$C$6</definedName>
    <definedName name="Acero_MO_Alambre">'[20]ANALISIS PLANTA'!$G$275</definedName>
    <definedName name="Acero_QQ">[21]INSU!$D$9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[22]INS!#REF!</definedName>
    <definedName name="ACUEDUCTO_8">#REF!</definedName>
    <definedName name="ADA">'[23]CUB-10181-3(Rescision)'!#REF!</definedName>
    <definedName name="ADAMIOSIN">[7]Mezcla!#REF!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">[12]Precio!$F$21</definedName>
    <definedName name="Agregado_3">#N/A</definedName>
    <definedName name="AGREGADOS">#REF!</definedName>
    <definedName name="Agua">#REF!</definedName>
    <definedName name="Agua.MA">#REF!</definedName>
    <definedName name="Agua.Potable.1erN">[24]Análisis!$F$1816</definedName>
    <definedName name="Agua.Potable.3er.4toy5toN">[24]Análisis!$F$1956</definedName>
    <definedName name="Agua_10">#REF!</definedName>
    <definedName name="Agua_11">#REF!</definedName>
    <definedName name="Agua_3">#N/A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18">[12]Precio!$F$15</definedName>
    <definedName name="ALAMBRE">[7]insumo!#REF!</definedName>
    <definedName name="Alambre_3">#N/A</definedName>
    <definedName name="Alambre_galvanizago__18">'[19]LISTA DE PRECIO'!$C$7</definedName>
    <definedName name="Alambre_No._18">[18]Insumos!$B$20:$D$20</definedName>
    <definedName name="Alambre_No.18_3">#N/A</definedName>
    <definedName name="Alambre_Varilla">[21]INSU!$D$17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[7]insumo!$D$5</definedName>
    <definedName name="ALBANIL">#REF!</definedName>
    <definedName name="ALBANIL2">[25]M.O.!$C$12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q._Madera_P_Rampa_____Incl._M_O">[18]Insumos!$B$127:$D$127</definedName>
    <definedName name="Alq._Madera_P_Viga_____Incl._M_O">[18]Insumos!$B$128:$D$128</definedName>
    <definedName name="Alq._Madera_P_Vigas_y_Columnas_Amarre____Incl._M_O">[18]Insumos!$B$129:$D$129</definedName>
    <definedName name="ALQ_416">'[20]ANALISIS PLANTA'!$F$772</definedName>
    <definedName name="alq_MAQUITO">'[20]ANALISIS PLANTA'!$F$835</definedName>
    <definedName name="ALTATENSION">#REF!</definedName>
    <definedName name="altura">[26]presupuesto!#REF!</definedName>
    <definedName name="ana">#REF!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[25]M.O.!#REF!</definedName>
    <definedName name="analisis">#REF!</definedName>
    <definedName name="ANALISSSSS">#REF!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claje_de_Pilotes_3">#N/A</definedName>
    <definedName name="Andamio">#REF!</definedName>
    <definedName name="Andamio.Goteros">#REF!</definedName>
    <definedName name="Andamio.Panete">#REF!</definedName>
    <definedName name="Andamio.Pañete.pared.Exterior">[24]Insumos!$E$155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[7]Mezcla!$G$158</definedName>
    <definedName name="Anf.LosasYvuelos">[27]Análisis!#REF!</definedName>
    <definedName name="Anfi.Zap.Col">[27]Análisis!#REF!</definedName>
    <definedName name="Anfit.Col.C1">[27]Análisis!#REF!</definedName>
    <definedName name="Anfit.Col.CA">[27]Análisis!#REF!</definedName>
    <definedName name="ANFITEATRO">#REF!</definedName>
    <definedName name="ANGULAR">#REF!</definedName>
    <definedName name="ANGULAR_3">"$#REF!.$B$246"</definedName>
    <definedName name="ANGULAR_8">#REF!</definedName>
    <definedName name="ANIMACION">#REF!</definedName>
    <definedName name="Antepecho">[24]Análisis!$D$1212</definedName>
    <definedName name="Antepecho..superior.incluye.losa">[24]Análisis!$D$658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[26]presupuesto!#REF!</definedName>
    <definedName name="_xlnm.Extract">#REF!</definedName>
    <definedName name="_xlnm.Print_Area" localSheetId="0">'LISTA DE PARTIDA'!$A$2:$F$888</definedName>
    <definedName name="_xlnm.Print_Area">#REF!</definedName>
    <definedName name="arena">'[20]ANALISIS PLANTA'!$F$17</definedName>
    <definedName name="Arena.Horm.Visto">[17]Insumos!$E$16</definedName>
    <definedName name="Arena_Gruesa_Lavada">[18]Insumos!$B$16:$D$16</definedName>
    <definedName name="ARENA_LAV_CLASIF">'[28]MATERIALES LISTADO'!$D$9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[7]insumo!#REF!</definedName>
    <definedName name="ARENAFINA">[7]insumo!$D$6</definedName>
    <definedName name="ARENAG">[7]insumo!#REF!</definedName>
    <definedName name="ARENAGRUESA">[7]insumo!$D$7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[29]Insumos!$C$14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[30]M.O.!#REF!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[31]INS!#REF!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[32]ADDENDA!#REF!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[33]Insumos!$E$90</definedName>
    <definedName name="Baldosines.GraniMármol">[24]Insumos!$E$71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ANDILLA_3">#N/A</definedName>
    <definedName name="barra12">[9]analisis!$G$2860</definedName>
    <definedName name="BARRO">#REF!</definedName>
    <definedName name="bas3e">#REF!</definedName>
    <definedName name="bas3e_6">#REF!</definedName>
    <definedName name="base">#REF!</definedName>
    <definedName name="base.pedestal">#REF!</definedName>
    <definedName name="Base.piso.Mármol">[24]Análisis!$D$471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_xlnm.Database">#REF!</definedName>
    <definedName name="BBB">#REF!</definedName>
    <definedName name="bbbb">#REF!</definedName>
    <definedName name="be">#REF!</definedName>
    <definedName name="BENEFICIOS">'[19]LISTA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[7]insumo!$D$8</definedName>
    <definedName name="BLOCK0.15M">[2]insumo!$D$9</definedName>
    <definedName name="BLOCK0.20M">[2]insumo!$D$10</definedName>
    <definedName name="BLOCK12">#REF!</definedName>
    <definedName name="block4">[7]insumo!#REF!</definedName>
    <definedName name="BLOCK5">#REF!</definedName>
    <definedName name="BLOCK6">[7]insumo!#REF!</definedName>
    <definedName name="BLOCK640">#REF!</definedName>
    <definedName name="BLOCK6VIO2">#REF!</definedName>
    <definedName name="block8">[7]insumo!#REF!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[7]insumo!#REF!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[24]Análisis!$D$1112</definedName>
    <definedName name="Bloque.4.Barpis">[27]Análisis!#REF!</definedName>
    <definedName name="Bloque.4.MA">#REF!</definedName>
    <definedName name="Bloque.4.SNP.Mezc.Antillana">[27]Análisis!#REF!</definedName>
    <definedName name="Bloque.4.SNP.Villas">[24]Análisis!$D$915</definedName>
    <definedName name="Bloque.4BNP.Mezc.Antillana">[27]Análisis!#REF!</definedName>
    <definedName name="Bloque.6.BNP.Mezc.Antillana">[27]Análisis!#REF!</definedName>
    <definedName name="Bloque.6.BNP.Villas">#REF!</definedName>
    <definedName name="Bloque.6.MA">#REF!</definedName>
    <definedName name="Bloque.6.SNP.Mezc.Antillana">[27]Análisis!#REF!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[24]Insumos!#REF!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[27]Análisis!#REF!</definedName>
    <definedName name="Bloques.8.SNP.Mezc.Antillana">[27]Análisis!#REF!</definedName>
    <definedName name="Bloques.8.SNPT">[24]Análisis!$D$306</definedName>
    <definedName name="bloques.calados">#REF!</definedName>
    <definedName name="Bloques_de_6">[18]Insumos!$B$22:$D$22</definedName>
    <definedName name="Bloques_de_8">[18]Insumos!$B$23:$D$23</definedName>
    <definedName name="BLOQUESVID">#REF!</definedName>
    <definedName name="BOMBA">#REF!</definedName>
    <definedName name="Bomba.Arrastre">[24]Insumos!$E$142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[34]INSU!$B$42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[24]Insumos!#REF!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rrar_Esc.">[35]Escalera!$J$9:$M$9,[35]Escalera!$J$10:$R$10,[35]Escalera!$AL$14:$AM$14,[35]Escalera!$AL$16:$AM$16,[35]Escalera!$I$16:$M$16,[35]Escalera!$B$19:$AE$32,[35]Escalera!$AN$19:$AQ$32</definedName>
    <definedName name="Borrar_Muros">[35]Muros!$W$15:$Z$15,[35]Muros!$AA$15:$AD$15,[35]Muros!$AF$13,[35]Muros!$K$20:$L$20,[35]Muros!$O$26:$P$26</definedName>
    <definedName name="Borrar_Precio">'[36]Cotz.'!$F$23:$F$800,'[36]Cotz.'!$K$280:$K$800</definedName>
    <definedName name="Borrar_V.C1">[37]qqVgas!$J$9:$M$9,[37]qqVgas!$J$10:$R$10,[37]qqVgas!$AJ$11:$AK$11,[37]qqVgas!$AR$11:$AS$11,[37]qqVgas!$AG$13:$AH$13,[37]qqVgas!$AP$13:$AQ$13,[37]qqVgas!$D$16:$AC$195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[11]Factura!#REF!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[25]M.O.!$C$9</definedName>
    <definedName name="BRIGADATOPOGRAFICA_6">#REF!</definedName>
    <definedName name="Brillado.Marmol">[24]Insumos!$E$134</definedName>
    <definedName name="Brillado_pisos">#REF!</definedName>
    <definedName name="button_area_1">#REF!</definedName>
    <definedName name="BVNBVNBV">[38]M.O.!#REF!</definedName>
    <definedName name="BVNBVNBV_6">#REF!</definedName>
    <definedName name="Ç">#REF!</definedName>
    <definedName name="C._ADICIONAL">#N/A</definedName>
    <definedName name="C._ADICIONAL_6">NA()</definedName>
    <definedName name="C.Piscina.C1">[27]Análisis!#REF!</definedName>
    <definedName name="C.Piscina.C2">[27]Análisis!#REF!</definedName>
    <definedName name="C.Piscina.C3">[27]Análisis!#REF!</definedName>
    <definedName name="C.Piscina.C4">[27]Análisis!#REF!</definedName>
    <definedName name="C.Piscina.C5">[27]Análisis!#REF!</definedName>
    <definedName name="C.Piscina.Cc">[27]Análisis!#REF!</definedName>
    <definedName name="C.Piscina.Losa">[27]Análisis!#REF!</definedName>
    <definedName name="C.Piscina.V1">[27]Análisis!#REF!</definedName>
    <definedName name="C.Piscina.V2">[27]Análisis!#REF!</definedName>
    <definedName name="C.Piscina.V3">[27]Análisis!#REF!</definedName>
    <definedName name="C.Piscina.V4">[27]Análisis!#REF!</definedName>
    <definedName name="C.Piscina.V5">[27]Análisis!#REF!</definedName>
    <definedName name="C.Piscina.V6">[27]Análisis!#REF!</definedName>
    <definedName name="C.Piscina.ZC1">[27]Análisis!#REF!</definedName>
    <definedName name="C.Piscina.ZC2">[27]Análisis!#REF!</definedName>
    <definedName name="C.Piscina.ZC3">[27]Análisis!#REF!</definedName>
    <definedName name="C.Piscina.ZC4">[27]Análisis!#REF!</definedName>
    <definedName name="C.Piscina.ZC5">[27]Análisis!#REF!</definedName>
    <definedName name="C.Piscina.ZCc">[27]Análisis!#REF!</definedName>
    <definedName name="C.Tennis.C1">[27]Análisis!#REF!</definedName>
    <definedName name="C.Tennis.C2yC5">[27]Análisis!#REF!</definedName>
    <definedName name="C.Tennis.C4">[27]Análisis!#REF!</definedName>
    <definedName name="C.Tennis.V1">[27]Análisis!#REF!</definedName>
    <definedName name="C.Tennis.V10">[27]Análisis!#REF!</definedName>
    <definedName name="C.Tennis.V2">[27]Análisis!#REF!</definedName>
    <definedName name="C.Tennis.V3">[27]Análisis!#REF!</definedName>
    <definedName name="C.Tennis.V4">[27]Análisis!#REF!</definedName>
    <definedName name="C.Tennis.V5">[27]Análisis!#REF!</definedName>
    <definedName name="C.Tennis.V6">[27]Análisis!#REF!</definedName>
    <definedName name="C.Tennis.V7">[27]Análisis!#REF!</definedName>
    <definedName name="C.Tennis.V8">[27]Análisis!#REF!</definedName>
    <definedName name="C.Tennis.V9">[27]Análisis!#REF!</definedName>
    <definedName name="C.Tennis.ZC1">[27]Análisis!#REF!</definedName>
    <definedName name="C.Tennis.Zc2">[27]Análisis!#REF!</definedName>
    <definedName name="C.Tennis.ZC3">[27]Análisis!#REF!</definedName>
    <definedName name="C.Tennis.ZC4">[27]Análisis!#REF!</definedName>
    <definedName name="C.Tennis.ZC5">[27]Análisis!#REF!</definedName>
    <definedName name="C1.1erN.Villa">[24]Análisis!#REF!</definedName>
    <definedName name="C1.2doN.Villas">[24]Análisis!#REF!</definedName>
    <definedName name="C2.1erN.Villa">[24]Análisis!#REF!</definedName>
    <definedName name="C3.2do.N.Villa">[24]Análisis!#REF!</definedName>
    <definedName name="Caareteo.2do.N">#REF!</definedName>
    <definedName name="caballete.tejas.hispaniola">#REF!</definedName>
    <definedName name="caballeteasbecto">[39]precios!#REF!</definedName>
    <definedName name="caballeteasbecto_8">#REF!</definedName>
    <definedName name="caballeteasbeto">[39]precios!#REF!</definedName>
    <definedName name="caballeteasbeto_8">#REF!</definedName>
    <definedName name="CABALLETEBARRO">#REF!</definedName>
    <definedName name="CABALLETEZ29">#REF!</definedName>
    <definedName name="Cabañas.Ejecutivas">'[24]Cabañas Ejecutivas'!$G$109</definedName>
    <definedName name="Cabañas.Presidenciales">'[24]Cabañas Presidenciales '!$G$161</definedName>
    <definedName name="cabañas.simpleI">'[24]Cabañas simple Tipo I'!$G$106</definedName>
    <definedName name="cabañas.simpleII">'[24]Cabañas simple Tipo 2'!$G$106</definedName>
    <definedName name="cabañas.simpleIII">'[24]Cabañas simple Tipo 3'!$G$107</definedName>
    <definedName name="Cabañas.Vice.Presidenciales">'[24]Cabañas Vice Presidenciales'!$G$157</definedName>
    <definedName name="Cable_de_Postensado_3">#N/A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[24]Insumos!$E$21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[7]insumo!$D$12</definedName>
    <definedName name="Calles.Acera.ycontenes">'[24]Calles,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_3">"$#REF!.$D$1:$D$65534"</definedName>
    <definedName name="CANT1_3">"$#REF!.$D$1:$D$65534"</definedName>
    <definedName name="cant5">[4]Sheet5!$C:$C</definedName>
    <definedName name="CANT6_3">"$#REF!.$C$1:$C$65534"</definedName>
    <definedName name="canta_3">"$#REF!.$H$1:$H$65534"</definedName>
    <definedName name="CANTIDADPRESUPUESTO_3">"$#REF!.$C$1:$C$65534"</definedName>
    <definedName name="CANTO">#REF!</definedName>
    <definedName name="Canto.Antillano">[27]Análisis!#REF!</definedName>
    <definedName name="Cantos">[40]Análisis!$N$957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.SOC">'[41]Cargas Sociales'!$G$23</definedName>
    <definedName name="CARACOL">[25]M.O.!#REF!</definedName>
    <definedName name="CARANTEPECHO">[15]M.O.!#REF!</definedName>
    <definedName name="CARANTEPECHO_6">#REF!</definedName>
    <definedName name="CARANTEPECHO_8">#REF!</definedName>
    <definedName name="CARCOL30">[15]M.O.!#REF!</definedName>
    <definedName name="CARCOL30_6">#REF!</definedName>
    <definedName name="CARCOL30_8">#REF!</definedName>
    <definedName name="CARCOL50">[15]M.O.!#REF!</definedName>
    <definedName name="CARCOL50_6">#REF!</definedName>
    <definedName name="CARCOL50_8">#REF!</definedName>
    <definedName name="CARCOL51">[25]M.O.!#REF!</definedName>
    <definedName name="CARCOLAMARRE">[15]M.O.!#REF!</definedName>
    <definedName name="CARCOLAMARRE_6">#REF!</definedName>
    <definedName name="CARCOLAMARRE_8">#REF!</definedName>
    <definedName name="Careteo">[40]Análisis!$N$890</definedName>
    <definedName name="careteo.3erN">#REF!</definedName>
    <definedName name="careteo.4to.N">#REF!</definedName>
    <definedName name="Careteo.Antillano">[27]Análisis!#REF!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[15]M.O.!#REF!</definedName>
    <definedName name="CARLOSAPLA_6">#REF!</definedName>
    <definedName name="CARLOSAPLA_8">#REF!</definedName>
    <definedName name="CARLOSAVARIASAGUAS">[15]M.O.!#REF!</definedName>
    <definedName name="CARLOSAVARIASAGUAS_6">#REF!</definedName>
    <definedName name="CARLOSAVARIASAGUAS_8">#REF!</definedName>
    <definedName name="CARMURO">[15]M.O.!#REF!</definedName>
    <definedName name="CARMURO_6">#REF!</definedName>
    <definedName name="CARMURO_8">#REF!</definedName>
    <definedName name="Caro.viga.25x50">[33]Insumos!$E$225</definedName>
    <definedName name="Carp.Atc.Vigas.25x50">#REF!</definedName>
    <definedName name="Carp.Col.25x25">[33]Insumos!$E$199</definedName>
    <definedName name="Carp.Col.30x30">[33]Insumos!$E$200</definedName>
    <definedName name="Carp.Col.35x35">[33]Insumos!$E$201</definedName>
    <definedName name="Carp.Col.45x45">[33]Insumos!$E$203</definedName>
    <definedName name="Carp.Col.50x50">[33]Insumos!$E$204</definedName>
    <definedName name="Carp.Col.55x55">[33]Insumos!$E$205</definedName>
    <definedName name="Carp.Col.60x60">[33]Insumos!$E$206</definedName>
    <definedName name="Carp.Col.Ø25cm">[33]Insumos!$E$208</definedName>
    <definedName name="Carp.Col.Ø30">[33]Insumos!$E$209</definedName>
    <definedName name="Carp.Col.Ø35">#REF!</definedName>
    <definedName name="Carp.Col.Ø40">[33]Insumos!$E$211</definedName>
    <definedName name="Carp.Col.Ø45">[33]Insumos!$E$212</definedName>
    <definedName name="Carp.Col.Ø65">#REF!</definedName>
    <definedName name="Carp.Col.Ø90">[33]Insumos!$E$217</definedName>
    <definedName name="Carp.col.tapaytapa">[33]Insumos!$E$198</definedName>
    <definedName name="carp.Col40x40">[33]Insumos!$E$202</definedName>
    <definedName name="Carp.Colm.Redonda.30cm">[24]Insumos!#REF!</definedName>
    <definedName name="Carp.ColØ60">[33]Insumos!$E$213</definedName>
    <definedName name="Carp.ColØ70">[33]Insumos!$E$215</definedName>
    <definedName name="Carp.ColØ80">[33]Insumos!$E$216</definedName>
    <definedName name="Carp.colum.Redon.60cm">[24]Insumos!#REF!</definedName>
    <definedName name="Carp.Column.atc">#REF!</definedName>
    <definedName name="Carp.Dintel">[33]Insumos!$E$235</definedName>
    <definedName name="Carp.Escal.atc">#REF!</definedName>
    <definedName name="Carp.Losa.Aligeradas.atc">[24]Insumos!$E$164</definedName>
    <definedName name="Carp.losa.Horm.Visto">[24]Insumos!$E$162</definedName>
    <definedName name="Carp.Losa.Horz.atc">#REF!</definedName>
    <definedName name="Carp.Losa.Incl.atc">#REF!</definedName>
    <definedName name="Carp.Muros.atc">[24]Insumos!$E$167</definedName>
    <definedName name="Carp.Platea.Zap.atc">[24]Insumos!$E$168</definedName>
    <definedName name="Carp.Viga.20x30">[33]Insumos!$E$218</definedName>
    <definedName name="Carp.Viga.20x40">[33]Insumos!$E$219</definedName>
    <definedName name="Carp.viga.20x50">#REF!</definedName>
    <definedName name="Carp.Viga.25x35">[33]Insumos!$E$222</definedName>
    <definedName name="Carp.Viga.25x40">[33]Insumos!$E$223</definedName>
    <definedName name="CArp.Viga.25x45">#REF!</definedName>
    <definedName name="Carp.viga.25x50">#REF!</definedName>
    <definedName name="CArp.Viga.25x60">[33]Insumos!$E$226</definedName>
    <definedName name="Carp.Viga.25x65">[33]Insumos!$E$227</definedName>
    <definedName name="Carp.Viga.25x70">[33]Insumos!$E$230</definedName>
    <definedName name="Carp.Viga.25x80">[33]Insumos!$E$231</definedName>
    <definedName name="Carp.viga.30x50">#REF!</definedName>
    <definedName name="Carp.Viga.30x60atc">#REF!</definedName>
    <definedName name="Carp.Viga.30x80">[33]Insumos!$E$229</definedName>
    <definedName name="Carp.viga.amarre">#REF!</definedName>
    <definedName name="Carp.Viga.Curva.20x50">[33]Insumos!$E$232</definedName>
    <definedName name="Carp.Vigas.atc">#REF!</definedName>
    <definedName name="Carp.Vigas.Curvas.30x70">[33]Insumos!$E$233</definedName>
    <definedName name="CARP1">[31]INS!#REF!</definedName>
    <definedName name="CARP1_6">#REF!</definedName>
    <definedName name="CARP1_8">#REF!</definedName>
    <definedName name="CARP2">[31]INS!#REF!</definedName>
    <definedName name="CARP2_6">#REF!</definedName>
    <definedName name="CARP2_8">#REF!</definedName>
    <definedName name="CARPDINTEL">[15]M.O.!#REF!</definedName>
    <definedName name="CARPDINTEL_6">#REF!</definedName>
    <definedName name="CARPDINTEL_8">#REF!</definedName>
    <definedName name="Carpin.Colum.redon.40">[24]Insumos!#REF!</definedName>
    <definedName name="Carpint.Columna.Redon.50cm">[24]Insumos!#REF!</definedName>
    <definedName name="Carpintería.vigas.20x32">[24]Insumos!$E$172</definedName>
    <definedName name="Carpintería__Puntales_y_M.O.">'[19]LISTA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[24]Insumos!$E$170</definedName>
    <definedName name="Carpintería_de_Vigas_15x40">[24]Insumos!$E$171</definedName>
    <definedName name="Carpintería_de_Vigas_20x130">[24]Insumos!$E$177</definedName>
    <definedName name="Carpintería_de_Vigas_20x20">[24]Insumos!$E$173</definedName>
    <definedName name="Carpintería_de_Vigas_20x30">[24]Insumos!$E$175</definedName>
    <definedName name="Carpintería_de_Vigas_20x40">[24]Insumos!$E$174</definedName>
    <definedName name="Carpintería_de_Vigas_20x60">[24]Insumos!$E$176</definedName>
    <definedName name="Carpintería_de_Vigas_40x40">[24]Insumos!$E$178</definedName>
    <definedName name="Carpintería_de_Vigas_40x50">[24]Insumos!$E$179</definedName>
    <definedName name="Carpintería_de_Vigas_40x70">[24]Insumos!$E$180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[15]M.O.!#REF!</definedName>
    <definedName name="CARPVIGA2040_6">#REF!</definedName>
    <definedName name="CARPVIGA2040_8">#REF!</definedName>
    <definedName name="CARPVIGA3050">[15]M.O.!#REF!</definedName>
    <definedName name="CARPVIGA3050_6">#REF!</definedName>
    <definedName name="CARPVIGA3050_8">#REF!</definedName>
    <definedName name="CARPVIGA3060">[15]M.O.!#REF!</definedName>
    <definedName name="CARPVIGA3060_6">#REF!</definedName>
    <definedName name="CARPVIGA3060_8">#REF!</definedName>
    <definedName name="CARPVIGA4080">[15]M.O.!#REF!</definedName>
    <definedName name="CARPVIGA4080_6">#REF!</definedName>
    <definedName name="CARPVIGA4080_8">#REF!</definedName>
    <definedName name="CARRAMPA">[15]M.O.!#REF!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[25]M.O.!#REF!</definedName>
    <definedName name="CASABE_8">#REF!</definedName>
    <definedName name="CASBESTO">[15]M.O.!#REF!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[24]Resumen!$D$26</definedName>
    <definedName name="Caseta.Playa">#REF!</definedName>
    <definedName name="CASETA_DE_PLANTA_ELECTRICA">'[24]Caseta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[27]Análisis!#REF!</definedName>
    <definedName name="Casino.Col.C1">[27]Análisis!#REF!</definedName>
    <definedName name="Casino.Col.C2">[27]Análisis!#REF!</definedName>
    <definedName name="Casino.Col.C3">[27]Análisis!#REF!</definedName>
    <definedName name="Casino.Col.C4">[27]Análisis!#REF!</definedName>
    <definedName name="Casino.Col.C5">[27]Análisis!#REF!</definedName>
    <definedName name="Casino.Losa">[27]Análisis!#REF!</definedName>
    <definedName name="Casino.V1">[27]Análisis!#REF!</definedName>
    <definedName name="Casino.V2">[27]Análisis!#REF!</definedName>
    <definedName name="Casino.V3">[27]Análisis!#REF!</definedName>
    <definedName name="Casino.V4">[27]Análisis!#REF!</definedName>
    <definedName name="Casino.V5">[27]Análisis!#REF!</definedName>
    <definedName name="Casino.V6">[27]Análisis!#REF!</definedName>
    <definedName name="Casino.Vp">[27]Análisis!#REF!</definedName>
    <definedName name="Casino.Zap.C2">[27]Análisis!#REF!</definedName>
    <definedName name="Casino.Zap.Z3">[27]Análisis!#REF!</definedName>
    <definedName name="Casino.Zap.Z4">[27]Análisis!#REF!</definedName>
    <definedName name="Casino.Zap.Zc1">[27]Análisis!#REF!</definedName>
    <definedName name="Casting_Bed_3">#N/A</definedName>
    <definedName name="CAT214BFT">[42]EQUIPOS!$I$15</definedName>
    <definedName name="Cat950B">[42]EQUIPOS!$I$14</definedName>
    <definedName name="CAVOSC">[7]insumo!#REF!</definedName>
    <definedName name="CB">#REF!</definedName>
    <definedName name="CBLOCK10">[31]INS!#REF!</definedName>
    <definedName name="CBLOCK10_6">#REF!</definedName>
    <definedName name="CBLOCK10_8">#REF!</definedName>
    <definedName name="CC">[11]Personalizar!$G$22:$G$25</definedName>
    <definedName name="CCT">[11]Factura!#REF!</definedName>
    <definedName name="CEDRO">#REF!</definedName>
    <definedName name="cell">'[43]LISTADO INSUMOS DEL 2000'!$I$29</definedName>
    <definedName name="celltips_area">#REF!</definedName>
    <definedName name="cem">[12]Precio!$F$9</definedName>
    <definedName name="Cem.Bco.Cisne.90Lb">#REF!</definedName>
    <definedName name="Cem.Bco.Rigas.88lb">[24]Insumos!$E$25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[24]Insumos!#REF!</definedName>
    <definedName name="CEMENTO_10">#REF!</definedName>
    <definedName name="CEMENTO_11">#REF!</definedName>
    <definedName name="Cemento_3">#N/A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obra">'[20]ANALISIS PLANTA'!$F$14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[7]insumo!#REF!</definedName>
    <definedName name="CEMENTOP">[2]insumo!$D$13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[24]Insumos!$E$66</definedName>
    <definedName name="Ceram.Etrusco.30x30">[24]Insumos!$E$63</definedName>
    <definedName name="Ceram.Gres.piso">[33]Insumos!$E$78</definedName>
    <definedName name="ceram.imp.pared">#REF!</definedName>
    <definedName name="Ceram.Imperial.45x45">[24]Insumos!$E$60</definedName>
    <definedName name="Ceram.Import.">#REF!</definedName>
    <definedName name="Ceram.Ines.Gris30x30">[24]Insumos!$E$61</definedName>
    <definedName name="Ceram.Nevada.33x33">[24]Insumos!$E$64</definedName>
    <definedName name="Ceram.Ultra.Blanco.33x33">[24]Insumos!$E$62</definedName>
    <definedName name="CERAMICA">#REF!</definedName>
    <definedName name="Cerámica.para.Piso">[33]Insumos!$E$79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[2]insumo!$D$16</definedName>
    <definedName name="CERAMICAPAREDS">[2]insumo!$D$17</definedName>
    <definedName name="CERAMICAPISOP">[2]insumo!$D$14</definedName>
    <definedName name="CERAMICAPISOS">[2]insumo!$D$15</definedName>
    <definedName name="ceramicapp">[7]insumo!#REF!</definedName>
    <definedName name="CERAMICAS">#REF!</definedName>
    <definedName name="cerm15x15pared">#REF!</definedName>
    <definedName name="CERRAJERIA">#REF!</definedName>
    <definedName name="CERRAR">#REF!</definedName>
    <definedName name="CG">#REF!</definedName>
    <definedName name="CHAZO">[34]INSU!$B$104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[44]Insumos!$L$41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[21]INSU!$D$130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[21]INSU!$D$131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[44]Insumos!$L$36</definedName>
    <definedName name="Clavos_3">#N/A</definedName>
    <definedName name="clavos_6">#REF!</definedName>
    <definedName name="clavos_8">#REF!</definedName>
    <definedName name="CLAVOSAC">[7]insumo!#REF!</definedName>
    <definedName name="CLAVOSACERO">[7]insumo!$D$18</definedName>
    <definedName name="CLAVOSCORRIENTES">[2]insumo!$D$19</definedName>
    <definedName name="CLAVOZINC">[45]INS!$D$767</definedName>
    <definedName name="Clear">[24]Insumos!$E$70</definedName>
    <definedName name="Cloro">[24]Insumos!#REF!</definedName>
    <definedName name="Clu.Ejec.Viga.V6T">[27]Análisis!#REF!</definedName>
    <definedName name="Club.de.Playa">#REF!</definedName>
    <definedName name="CLUB.DE.TENNIS">#REF!</definedName>
    <definedName name="Club.Ejec.Col.C">[27]Análisis!#REF!</definedName>
    <definedName name="Club.Ejec.Col.Cc1">[27]Análisis!#REF!</definedName>
    <definedName name="Club.Ejec.Losa.2do.Entrepiso">[27]Análisis!#REF!</definedName>
    <definedName name="Club.Ejec.V10E">[27]Análisis!#REF!</definedName>
    <definedName name="Club.Ejec.V12E">[27]Análisis!#REF!</definedName>
    <definedName name="Club.Ejec.V13E">[27]Análisis!#REF!</definedName>
    <definedName name="Club.Ejec.V1E">[27]Análisis!#REF!</definedName>
    <definedName name="Club.Ejec.V2E">[27]Análisis!#REF!</definedName>
    <definedName name="Club.Ejec.V3E">[27]Análisis!#REF!</definedName>
    <definedName name="Club.Ejec.V3T">[27]Análisis!#REF!</definedName>
    <definedName name="Club.Ejec.V4E">[27]Análisis!#REF!</definedName>
    <definedName name="Club.Ejec.V6E">[27]Análisis!#REF!</definedName>
    <definedName name="Club.Ejec.V7E">[27]Análisis!#REF!</definedName>
    <definedName name="Club.Ejec.V9E">[27]Análisis!#REF!</definedName>
    <definedName name="Club.Ejec.Viga.V10T">[27]Análisis!#REF!</definedName>
    <definedName name="Club.Ejec.Viga.V11T">[27]Análisis!#REF!</definedName>
    <definedName name="Club.Ejec.Viga.V1T">[27]Análisis!#REF!</definedName>
    <definedName name="Club.Ejec.Viga.V2T">[27]Análisis!#REF!</definedName>
    <definedName name="Club.Ejec.Viga.V4T">[27]Análisis!#REF!</definedName>
    <definedName name="Club.Ejec.Viga.V5T">[27]Análisis!#REF!</definedName>
    <definedName name="Club.Ejec.Viga.V7T">[27]Análisis!#REF!</definedName>
    <definedName name="Club.Ejec.Viga.V8T">[27]Análisis!#REF!</definedName>
    <definedName name="Club.Ejec.Viga.V9T">[27]Análisis!#REF!</definedName>
    <definedName name="Club.Ejec.Zc.">[27]Análisis!#REF!</definedName>
    <definedName name="Club.Ejec.Zcc">[27]Análisis!#REF!</definedName>
    <definedName name="Club.Ejec.ZCc1">[27]Análisis!#REF!</definedName>
    <definedName name="CLUB.EJECUTIVO">#REF!</definedName>
    <definedName name="Club.Ejecutivo.Losa.1er.entrepiso">[27]Análisis!#REF!</definedName>
    <definedName name="CLUB.PISCINA">#REF!</definedName>
    <definedName name="Club.pla.Zap.ZC">[27]Análisis!#REF!</definedName>
    <definedName name="Club.play.Col.C1">[27]Análisis!#REF!</definedName>
    <definedName name="Club.playa.Col.C2">[27]Análisis!#REF!</definedName>
    <definedName name="Club.playa.Col.C3">[27]Análisis!#REF!</definedName>
    <definedName name="Club.playa.Viga.VH">[27]Análisis!#REF!</definedName>
    <definedName name="Club.playa.Viga.Vh2">[27]Análisis!#REF!</definedName>
    <definedName name="Club.playa.Zap.ZC3">[27]Análisis!#REF!</definedName>
    <definedName name="ClubPla.zap.Zc1">[27]Análisis!#REF!</definedName>
    <definedName name="Clubplaya.Col.C">[27]Análisis!#REF!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[46]Análisis!$D$261</definedName>
    <definedName name="Col.20X20">#REF!</definedName>
    <definedName name="col.20x20.area.noble">#REF!</definedName>
    <definedName name="col.20x20.plastbau">#REF!</definedName>
    <definedName name="col.25cm.diam.">[47]Análisis!$D$324</definedName>
    <definedName name="col.30x30.lobby">#REF!</definedName>
    <definedName name="col.50cm">[47]Análisis!$D$345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[24]Análisis!$D$775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[24]Análisis!#REF!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[24]Análisis!$D$765</definedName>
    <definedName name="Col.Camarre.4toN.Mod.II">#REF!</definedName>
    <definedName name="col.GFRC.red.25">[47]Insumos!$C$65</definedName>
    <definedName name="col.red.30cm">#REF!</definedName>
    <definedName name="Col.Redon.30cm.BNP.Administración">[24]Análisis!#REF!</definedName>
    <definedName name="Col.Redon.30cmSNP.Administración">[24]Análisis!#REF!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[24]Insumos!$E$84</definedName>
    <definedName name="Colc.Hormigón.Grua">[24]Análisis!$D$49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Ceramica.Pisos">'[48]Costos Mano de Obra'!$O$46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[24]Insumos!$E$69</definedName>
    <definedName name="Colum.60cm.Espectaculos">[24]Análisis!$D$1004</definedName>
    <definedName name="Colum.C.1">#REF!</definedName>
    <definedName name="Colum.C.3">#REF!</definedName>
    <definedName name="Colum.Cuad.Edif.Oficinas">[24]Análisis!$D$755</definedName>
    <definedName name="Colum.Horm.Convenc.Espectaculos">[24]Análisis!$D$1018</definedName>
    <definedName name="Colum.Ø45.Edif.Oficina">[24]Análisis!$D$785</definedName>
    <definedName name="Colum.Red40.Discot">#REF!</definedName>
    <definedName name="Colum.Red50.Casino">#REF!</definedName>
    <definedName name="Colum.redon.40.Area.Novle">[24]Análisis!#REF!</definedName>
    <definedName name="Colum.redonda.40.Comedor">[24]Análisis!#REF!</definedName>
    <definedName name="Column.horm.Administracion">[24]Análisis!#REF!</definedName>
    <definedName name="Columna.C1.15x20">[24]Análisis!$D$148</definedName>
    <definedName name="Columna.Cc.20x20">[24]Análisis!$D$156</definedName>
    <definedName name="Columna.Cocina">[24]Análisis!#REF!</definedName>
    <definedName name="Columna.Convenc.Villas">#REF!</definedName>
    <definedName name="Columna.Cr">[24]Análisis!$D$182</definedName>
    <definedName name="Columna.Horm.Area.Noble">[24]Análisis!#REF!</definedName>
    <definedName name="Columna.Lavanderia">[24]Análisis!$D$933</definedName>
    <definedName name="columna.pergolado">[49]Análisis!$D$1625</definedName>
    <definedName name="Columna.Redon.50.Area.Noble">[24]Análisis!#REF!</definedName>
    <definedName name="Columna.redonda.30.villas">#REF!</definedName>
    <definedName name="Columna30x30">#REF!</definedName>
    <definedName name="Columnas.C1s.C2s">[24]Análisis!$D$164</definedName>
    <definedName name="Columnas.Redonda.30cm">[24]Análisis!$D$173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[27]Análisis!#REF!</definedName>
    <definedName name="concreto.nivelacion">[47]Análisis!$D$207</definedName>
    <definedName name="concreto.pobre">#REF!</definedName>
    <definedName name="Concreto.pobre.bajo.zapata">[24]Análisis!#REF!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_3">"$#REF!.$#REF!$#REF!:#REF!#REF!"</definedName>
    <definedName name="CONTROLADM">#REF!</definedName>
    <definedName name="CONTROLCOC">#REF!</definedName>
    <definedName name="CONTROLCOME">#REF!</definedName>
    <definedName name="CONTROLLAV">#REF!</definedName>
    <definedName name="Conv.Col.C1">[27]Análisis!#REF!</definedName>
    <definedName name="Conv.Col.C5">[27]Análisis!#REF!</definedName>
    <definedName name="Conv.Col.C6">[27]Análisis!#REF!</definedName>
    <definedName name="Conv.Col.C7">[27]Análisis!#REF!</definedName>
    <definedName name="Conv.Col.C8">[27]Análisis!#REF!</definedName>
    <definedName name="Conv.Losa">[27]Análisis!#REF!</definedName>
    <definedName name="Conv.V2">[27]Análisis!#REF!</definedName>
    <definedName name="Conv.V3">[27]Análisis!#REF!</definedName>
    <definedName name="Conv.V4">[27]Análisis!#REF!</definedName>
    <definedName name="Conv.V5">[27]Análisis!#REF!</definedName>
    <definedName name="Conv.V7">[27]Análisis!#REF!</definedName>
    <definedName name="Conv.V8">[27]Análisis!#REF!</definedName>
    <definedName name="Conv.Viga.V1">[27]Análisis!#REF!</definedName>
    <definedName name="Conv.Zap.ZC1">[27]Análisis!#REF!</definedName>
    <definedName name="Conv.Zap.ZC2">[27]Análisis!#REF!</definedName>
    <definedName name="Conv.Zap.Zc3">[27]Análisis!#REF!</definedName>
    <definedName name="Conv.Zap.Zc4">[27]Análisis!#REF!</definedName>
    <definedName name="Conv.Zap.ZC6">[27]Análisis!#REF!</definedName>
    <definedName name="Conv.Zap.ZC7">[27]Análisis!#REF!</definedName>
    <definedName name="Conv.Zap.ZC8">[27]Análisis!#REF!</definedName>
    <definedName name="COPIA">[22]INS!#REF!</definedName>
    <definedName name="COPIA_8">#REF!</definedName>
    <definedName name="corniza.2.62pies">'[50]Cornisa de 2.62 pie'!$E$60</definedName>
    <definedName name="corniza.2pies">'[50]Cornisa de 2 pie'!$E$60</definedName>
    <definedName name="Corte.Chazos">#REF!</definedName>
    <definedName name="costocapataz">'[41]Analisis Unit. '!$G$3</definedName>
    <definedName name="costoobrero">'[41]Analisis Unit. '!$G$5</definedName>
    <definedName name="costotecesp">'[41]Analisis Unit. '!$G$4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[24]Insumos!$E$136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[32]ADDENDA!#REF!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o_para_vaciado_de_Hormigón_3">#N/A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[24]Insumos!$E$137</definedName>
    <definedName name="Curado_y_Aditivo_3">#N/A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[15]M.O.!#REF!</definedName>
    <definedName name="CZINC_6">#REF!</definedName>
    <definedName name="CZINC_8">#REF!</definedName>
    <definedName name="D">#REF!</definedName>
    <definedName name="D_3">#N/A</definedName>
    <definedName name="D7H">[42]EQUIPOS!$I$9</definedName>
    <definedName name="D8K">[42]EQUIPOS!$I$8</definedName>
    <definedName name="data14">[11]Factura!#REF!</definedName>
    <definedName name="data15">[11]Factura!#REF!</definedName>
    <definedName name="data16">[11]Factura!#REF!</definedName>
    <definedName name="data17">[11]Factura!#REF!</definedName>
    <definedName name="data18">[11]Factura!#REF!</definedName>
    <definedName name="data19">[11]Factura!#REF!</definedName>
    <definedName name="data20">[11]Factura!#REF!</definedName>
    <definedName name="data21">[11]Factura!#REF!</definedName>
    <definedName name="data22">[11]Factura!#REF!</definedName>
    <definedName name="data23">[11]Factura!#REF!</definedName>
    <definedName name="data24">[11]Factura!#REF!</definedName>
    <definedName name="data25">[11]Factura!#REF!</definedName>
    <definedName name="data26">[11]Factura!#REF!</definedName>
    <definedName name="data27">[11]Factura!#REF!</definedName>
    <definedName name="data28">[11]Factura!#REF!</definedName>
    <definedName name="data29">[11]Factura!#REF!</definedName>
    <definedName name="data30">[11]Factura!#REF!</definedName>
    <definedName name="data31">[11]Factura!#REF!</definedName>
    <definedName name="data32">[11]Factura!#REF!</definedName>
    <definedName name="data33">[11]Factura!#REF!</definedName>
    <definedName name="data34">[11]Factura!#REF!</definedName>
    <definedName name="data35">[11]Factura!#REF!</definedName>
    <definedName name="data36">[11]Factura!#REF!</definedName>
    <definedName name="data37">[11]Factura!#REF!</definedName>
    <definedName name="data38">[11]Factura!#REF!</definedName>
    <definedName name="data39">[11]Factura!#REF!</definedName>
    <definedName name="data40">[11]Factura!#REF!</definedName>
    <definedName name="data41">[11]Factura!#REF!</definedName>
    <definedName name="data42">[11]Factura!#REF!</definedName>
    <definedName name="data43">[11]Factura!#REF!</definedName>
    <definedName name="data44">[11]Factura!#REF!</definedName>
    <definedName name="data45">[11]Factura!#REF!</definedName>
    <definedName name="data46">[11]Factura!#REF!</definedName>
    <definedName name="data48">[11]Factura!#REF!</definedName>
    <definedName name="data50">[11]Factura!#REF!</definedName>
    <definedName name="data51">[11]Factura!#REF!</definedName>
    <definedName name="data52">[11]Factura!#REF!</definedName>
    <definedName name="data62">[11]Factura!#REF!</definedName>
    <definedName name="data63">[11]Factura!#REF!</definedName>
    <definedName name="data64">[11]Factura!#REF!</definedName>
    <definedName name="data65">[11]Factura!#REF!</definedName>
    <definedName name="data66">[11]Factura!#REF!</definedName>
    <definedName name="data67">[11]Factura!#REF!</definedName>
    <definedName name="data68">[11]Factura!#REF!</definedName>
    <definedName name="data69">[11]Factura!#REF!</definedName>
    <definedName name="data70">[11]Factura!#REF!</definedName>
    <definedName name="deducciones_3">"$#REF!.$M$62"</definedName>
    <definedName name="derop">[30]M.O.!#REF!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[7]insumo!#REF!</definedName>
    <definedName name="DERRCEMGRIS">[7]insumo!#REF!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[7]insumo!$D$20</definedName>
    <definedName name="derretidocrema">[7]insumo!#REF!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[21]MO!$B$256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ff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[24]Análisis!#REF!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[27]Análisis!#REF!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[27]Análisis!#REF!</definedName>
    <definedName name="Dintel.D2.15x40">[27]Análisis!#REF!</definedName>
    <definedName name="Dintel.D2.1erN">#REF!</definedName>
    <definedName name="Dintel.D2.20x40">[27]Análisis!#REF!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[27]Análisis!#REF!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[47]Análisis!$D$557</definedName>
    <definedName name="Dintel20x40">[24]Análisis!$D$230</definedName>
    <definedName name="DIOS">#REF!</definedName>
    <definedName name="Disc.Co.Cc2">[27]Análisis!#REF!</definedName>
    <definedName name="Disc.Col.C">[27]Análisis!#REF!</definedName>
    <definedName name="Disc.Col.C1">[27]Análisis!#REF!</definedName>
    <definedName name="Disc.Col.C2.45x45">[27]Análisis!#REF!</definedName>
    <definedName name="Disc.Col.CA">[27]Análisis!#REF!</definedName>
    <definedName name="Disc.Col.Cc1">[27]Análisis!#REF!</definedName>
    <definedName name="Disc.Losa.techo">[27]Análisis!#REF!</definedName>
    <definedName name="Disc.Muro.MH">[27]Análisis!#REF!</definedName>
    <definedName name="Disc.V3">[27]Análisis!#REF!</definedName>
    <definedName name="Disc.Viga.Curva.30x70">[27]Análisis!#REF!</definedName>
    <definedName name="Disc.Viga.Curva.Vcc1">[27]Análisis!#REF!</definedName>
    <definedName name="Disc.Viga.V1">[27]Análisis!#REF!</definedName>
    <definedName name="Disc.Viga.V10">[27]Análisis!#REF!</definedName>
    <definedName name="Disc.Viga.V2">[27]Análisis!#REF!</definedName>
    <definedName name="Disc.Viga.V4">[27]Análisis!#REF!</definedName>
    <definedName name="Disc.Viga.V5">[27]Análisis!#REF!</definedName>
    <definedName name="Disc.Viga.V6">[27]Análisis!#REF!</definedName>
    <definedName name="Disc.Viga.V7">[27]Análisis!#REF!</definedName>
    <definedName name="Disc.Viga.V7B">[27]Análisis!#REF!</definedName>
    <definedName name="Disc.Viga.V8">[27]Análisis!#REF!</definedName>
    <definedName name="Disc.Viga.V9">[27]Análisis!#REF!</definedName>
    <definedName name="Disc.Zap.Muro.HA">[27]Análisis!#REF!</definedName>
    <definedName name="Disc.Zap.ZC">[27]Análisis!#REF!</definedName>
    <definedName name="Disc.ZC1">[27]Análisis!#REF!</definedName>
    <definedName name="Disc.ZC2">[27]Análisis!#REF!</definedName>
    <definedName name="Disc.ZCA">[27]Análisis!#REF!</definedName>
    <definedName name="Disc.ZCc1">[27]Análisis!#REF!</definedName>
    <definedName name="Disc.ZCc2">[27]Análisis!#REF!</definedName>
    <definedName name="Disco.Col.Cc">[27]Análisis!#REF!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[51]INS!#REF!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[27]Análisis!#REF!</definedName>
    <definedName name="Edif.Direc.">#REF!</definedName>
    <definedName name="Edif.Ejec.Losa.Techo">[27]Análisis!#REF!</definedName>
    <definedName name="Edif.Hab.Col.C1">[27]Análisis!#REF!</definedName>
    <definedName name="Edif.Hab.Col.C1.2doN">[27]Análisis!#REF!</definedName>
    <definedName name="Edif.Hab.Col.C1.3erN">[27]Análisis!#REF!</definedName>
    <definedName name="Edif.Hab.Col.C2">[27]Análisis!#REF!</definedName>
    <definedName name="Edif.Hab.Col.C2.2doN">[27]Análisis!#REF!</definedName>
    <definedName name="Edif.Hab.Col.C2.3erN">[27]Análisis!#REF!</definedName>
    <definedName name="Edif.Hab.Col.C3.1erN">[27]Análisis!#REF!</definedName>
    <definedName name="Edif.Hab.Col.C3.2doN">[27]Análisis!#REF!</definedName>
    <definedName name="Edif.Hab.Col.C4.2doN">[27]Análisis!#REF!</definedName>
    <definedName name="Edif.Hab.Col.CF">[27]Análisis!#REF!</definedName>
    <definedName name="Edif.Hab.Col4.1eN">[27]Análisis!#REF!</definedName>
    <definedName name="Edif.Hab.Losa.Entrepiso">[27]Análisis!#REF!</definedName>
    <definedName name="Edif.Hab.Losa.Techo">[27]Análisis!#REF!</definedName>
    <definedName name="Edif.Hab.Platea">[27]Análisis!#REF!</definedName>
    <definedName name="Edif.Hab.Viga.V1">[27]Análisis!#REF!</definedName>
    <definedName name="Edif.Hab.Viga.V10">[27]Análisis!#REF!</definedName>
    <definedName name="Edif.Hab.Viga.V3">[27]Análisis!#REF!</definedName>
    <definedName name="Edif.Hab.Viga.V4">[27]Análisis!#REF!</definedName>
    <definedName name="Edif.Hab.Viga.V5">[27]Análisis!#REF!</definedName>
    <definedName name="Edif.Hab.Viga.V5b">[27]Análisis!#REF!</definedName>
    <definedName name="Edif.Hab.Viga.V8">[27]Análisis!#REF!</definedName>
    <definedName name="Edif.Hab.VigaV2">[27]Análisis!#REF!</definedName>
    <definedName name="Edif.Hab.VigaV9">[27]Análisis!#REF!</definedName>
    <definedName name="Edif.Hab.Zap.Col.CF">[27]Análisis!#REF!</definedName>
    <definedName name="Edif.Hab.Zap.Escalera">[27]Análisis!#REF!</definedName>
    <definedName name="Edif.Hab.Zap.Zc3">[27]Análisis!#REF!</definedName>
    <definedName name="Edif.Hab.Zap.Zc4">[27]Análisis!#REF!</definedName>
    <definedName name="EDIF.HABIT.PLATEA">#REF!</definedName>
    <definedName name="EDIF.HABITACIONES">#REF!</definedName>
    <definedName name="Edif.Personal">#REF!</definedName>
    <definedName name="Edif.Serv.Col.C">[27]Análisis!#REF!</definedName>
    <definedName name="Edif.Serv.Col.C1">[27]Análisis!#REF!</definedName>
    <definedName name="Edif.Serv.Losa.Entrepiso">[27]Análisis!#REF!</definedName>
    <definedName name="Edif.Serv.Losa.Techo">[27]Análisis!#REF!</definedName>
    <definedName name="Edif.Serv.V1">[27]Análisis!#REF!</definedName>
    <definedName name="Edif.Serv.V10">[27]Análisis!#REF!</definedName>
    <definedName name="Edif.Serv.V11">[27]Análisis!#REF!</definedName>
    <definedName name="Edif.Serv.V12">[27]Análisis!#REF!</definedName>
    <definedName name="Edif.Serv.V13">[27]Análisis!#REF!</definedName>
    <definedName name="Edif.Serv.V14">[27]Análisis!#REF!</definedName>
    <definedName name="Edif.Serv.V15">[27]Análisis!#REF!</definedName>
    <definedName name="Edif.Serv.V2">[27]Análisis!#REF!</definedName>
    <definedName name="Edif.Serv.V3">[27]Análisis!#REF!</definedName>
    <definedName name="Edif.Serv.V4">[27]Análisis!#REF!</definedName>
    <definedName name="Edif.Serv.V5">[27]Análisis!#REF!</definedName>
    <definedName name="Edif.Serv.V6">[27]Análisis!#REF!</definedName>
    <definedName name="Edif.Serv.V7">[27]Análisis!#REF!</definedName>
    <definedName name="Edif.Serv.V8">[27]Análisis!#REF!</definedName>
    <definedName name="Edif.Serv.V9">[27]Análisis!#REF!</definedName>
    <definedName name="Edif.Serv.VA">[27]Análisis!#REF!</definedName>
    <definedName name="Edif.Serv.Zap.ZC">[27]Análisis!#REF!</definedName>
    <definedName name="Edif.Serv.Zap.ZC1">[27]Análisis!#REF!</definedName>
    <definedName name="Edificio.Administracion">'[24]Edificio Administracion'!$G$112</definedName>
    <definedName name="Edificio.de.Entrada">'[24]Edificio de Entrada'!$G$77</definedName>
    <definedName name="EDIFICIO.DE.SERVICIOS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alme_de_Pilotes_3">#N/A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[21]MO!$B$247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[49]Análisis!$D$1354</definedName>
    <definedName name="escalon.de1.2">[49]Análisis!$D$1344</definedName>
    <definedName name="escalon.de1.6">[49]Análisis!$D$1334</definedName>
    <definedName name="escalon.de1.8">[49]Análisis!$D$1324</definedName>
    <definedName name="escalon.de2.0">[49]Análisis!$D$1314</definedName>
    <definedName name="escalon.de30">[49]Análisis!$D$1293</definedName>
    <definedName name="escalon.de60">[49]Análisis!$D$1304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[49]Análisis!$D$1278</definedName>
    <definedName name="escalones.ceramica">[47]Análisis!$D$1340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lingas_3">#N/A</definedName>
    <definedName name="espejo.cristaluz">#REF!</definedName>
    <definedName name="espejo.pulido">#REF!</definedName>
    <definedName name="esquineros">[44]Insumos!$L$43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[44]Insumos!$L$35</definedName>
    <definedName name="expl">[32]ADDENDA!#REF!</definedName>
    <definedName name="expl_6">#REF!</definedName>
    <definedName name="expl_8">#REF!</definedName>
    <definedName name="Exteriores">[24]Resumen!$F$32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.optimi.obras.arte">'[52]ANALISIS A USAR'!$J$17</definedName>
    <definedName name="fachada.madera">#REF!</definedName>
    <definedName name="FALLEBA10">#REF!</definedName>
    <definedName name="FALLEBA6">#REF!</definedName>
    <definedName name="FE">'[53]med.mov.de tierras2'!$D$12</definedName>
    <definedName name="FECHACREACION">#REF!</definedName>
    <definedName name="fino">[24]Insumos!$E$108</definedName>
    <definedName name="Fino.Inclinado">#REF!</definedName>
    <definedName name="Fino.Normal">#REF!</definedName>
    <definedName name="Fino.Techo.bermuda">[24]Análisis!$D$1202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[47]Análisis!$D$1042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[7]insumo!#REF!</definedName>
    <definedName name="FREGRADERODOBLE">[7]insumo!$D$21</definedName>
    <definedName name="Fridel">#REF!</definedName>
    <definedName name="FSDFS">#REF!</definedName>
    <definedName name="FSDFS_6">#REF!</definedName>
    <definedName name="fuente.entrada">[24]Resumen!$D$21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[54]INSUMOS!$F$303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[7]insumo!#REF!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il_reg">'[20]ANALISIS PLANTA'!$F$32</definedName>
    <definedName name="GASOLINA">[22]INS!$D$561</definedName>
    <definedName name="GASOLINA_6">#REF!</definedName>
    <definedName name="GASTOSGENERALES_3">"$#REF!.$#REF!$#REF!"</definedName>
    <definedName name="GASTOSGENERALESA_3">"$#REF!.$#REF!$#REF!"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lpintura">'[41]Analisis Unit. '!$F$49</definedName>
    <definedName name="Gotero.Colgante">#REF!</definedName>
    <definedName name="GOTEROCOL">#REF!</definedName>
    <definedName name="GOTERORAN">#REF!</definedName>
    <definedName name="GRADER12G">[42]EQUIPOS!$I$11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[7]insumo!$D$22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rúa_Manitowoc_2900_3">#N/A</definedName>
    <definedName name="GT">#REF!</definedName>
    <definedName name="H">[15]M.O.!#REF!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[55]Mezcla!$G$81</definedName>
    <definedName name="HGON140">[55]Mezcla!$G$106</definedName>
    <definedName name="HGON180">[55]Mezcla!$G$131</definedName>
    <definedName name="HGON210">[55]Mezcla!$G$156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100">[7]insumo!$D$33</definedName>
    <definedName name="HINDUSTRIAL210">[2]insumo!$D$36</definedName>
    <definedName name="hligadora">#REF!</definedName>
    <definedName name="HOJASEGUETA">#REF!</definedName>
    <definedName name="HORACIO_3">"$#REF!.$L$66:$W$66"</definedName>
    <definedName name="horind100">[7]insumo!#REF!</definedName>
    <definedName name="horind140">[7]insumo!#REF!</definedName>
    <definedName name="horind180">[7]insumo!#REF!</definedName>
    <definedName name="horind210">[7]insumo!#REF!</definedName>
    <definedName name="horm.1.3">'[41]Analisis Unit. '!$F$74</definedName>
    <definedName name="horm.1.3.5">'[41]Analisis Unit. '!$F$64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[24]Insumos!$E$35</definedName>
    <definedName name="Horm.Ind.160">#REF!</definedName>
    <definedName name="Horm.Ind.180">#REF!</definedName>
    <definedName name="Horm.Ind.180.Sin.Bomba">[24]Insumos!$E$37</definedName>
    <definedName name="Horm.Ind.210">#REF!</definedName>
    <definedName name="Horm.Ind.210.Sin.Bomba">[24]Insumos!$E$39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'[45]HORM.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[56]Ana!#REF!</definedName>
    <definedName name="HORM350">#REF!</definedName>
    <definedName name="HORM400">#REF!</definedName>
    <definedName name="HORMFROT">#REF!</definedName>
    <definedName name="Hormigón_210_kg_cm2_con_aditivos">'[19]LISTA DE PRECIO'!$C$10</definedName>
    <definedName name="HORMIGON_AN">#REF!</definedName>
    <definedName name="Hormigón_Industrial_210_Kg_cm2">[57]Insumos!$B$71:$D$71</definedName>
    <definedName name="Hormigón_Industrial_210_Kg_cm2_1">[57]Insumos!$B$71:$D$71</definedName>
    <definedName name="Hormigón_Industrial_210_Kg_cm2_2">[57]Insumos!$B$71:$D$71</definedName>
    <definedName name="Hormigón_Industrial_210_Kg_cm2_3">[57]Insumos!$B$71:$D$71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INDUS">#REF!</definedName>
    <definedName name="HS210_Manual">'[20]ANALISIS PLANTA'!$G$111</definedName>
    <definedName name="Hs280_Manual">'[20]ANALISIS PLANTA'!$G$1484</definedName>
    <definedName name="HuellaMarmol">#REF!</definedName>
    <definedName name="hwinche">#REF!</definedName>
    <definedName name="i">[22]INS!#REF!</definedName>
    <definedName name="ilma">[25]M.O.!#REF!</definedName>
    <definedName name="imocolocjuntas">[54]INSUMOS!$F$261</definedName>
    <definedName name="Impermeabilizante">[24]Insumos!$E$48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[58]Directos!#REF!</definedName>
    <definedName name="IMPREV">#REF!</definedName>
    <definedName name="IMPREVISTO">#REF!</definedName>
    <definedName name="Imprimir_área_IM">#REF!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[59]M.O.!$C$10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[7]insumo!#REF!</definedName>
    <definedName name="INS_HORMIGON_124">[60]HORM_MOR!$A$7:$D$7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[24]Resumen!$D$23</definedName>
    <definedName name="Instalacion.sanitaria.Entrepiso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[61]Insumos!$G$2</definedName>
    <definedName name="ITBS">#REF!</definedName>
    <definedName name="Izado_de_Tabletas_3">#N/A</definedName>
    <definedName name="IZAJE_3">"$#REF!.$#REF!$#REF!"</definedName>
    <definedName name="Izaje_de_Vigas_Postensadas_3">#N/A</definedName>
    <definedName name="J">'[23]CUB-10181-3(Rescision)'!#REF!</definedName>
    <definedName name="Jamba.caoba">#REF!</definedName>
    <definedName name="JOEL">#REF!</definedName>
    <definedName name="junta.water.stop">[49]Análisis!$D$1570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[25]M.O.!#REF!</definedName>
    <definedName name="kl">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[24]Insumos!$E$112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[34]INSU!$B$41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[7]insumo!#REF!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_vaciado">'[20]ANALISIS PLANTA'!$G$92</definedName>
    <definedName name="Ligado_y_vaciado_3">#N/A</definedName>
    <definedName name="Ligado_y_Vaciado_a_Mano">[18]Insumos!$B$136:$D$136</definedName>
    <definedName name="Ligadora_de_1_funda_3">#N/A</definedName>
    <definedName name="Ligadora_de_2_funda_3">#N/A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[24]Resumen!$D$29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condicionamientohinca_3">#N/A</definedName>
    <definedName name="LLAVEANGULAR">#REF!</definedName>
    <definedName name="LLAVEEMPOTRAR12">#REF!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ORINALPEQ">#REF!</definedName>
    <definedName name="LLAVES">#REF!</definedName>
    <definedName name="LLAVESENCCROM">#REF!</definedName>
    <definedName name="llavetratamientomoldes_3">#N/A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[7]insumo!#REF!</definedName>
    <definedName name="LOBBY">#REF!</definedName>
    <definedName name="Lobby.Col.C1">[27]Análisis!#REF!</definedName>
    <definedName name="Lobby.Col.C2">[27]Análisis!#REF!</definedName>
    <definedName name="Lobby.Col.C3">[27]Análisis!#REF!</definedName>
    <definedName name="Lobby.Col.C4">[27]Análisis!#REF!</definedName>
    <definedName name="Lobby.losa.estrepiso">[27]Análisis!#REF!</definedName>
    <definedName name="Lobby.Viga.V1">[27]Análisis!#REF!</definedName>
    <definedName name="Lobby.Viga.V10">[27]Análisis!#REF!</definedName>
    <definedName name="Lobby.Viga.V11">[27]Análisis!#REF!</definedName>
    <definedName name="Lobby.Viga.V1A">[27]Análisis!#REF!</definedName>
    <definedName name="Lobby.Viga.V2.">[27]Análisis!#REF!</definedName>
    <definedName name="Lobby.Viga.V3">[27]Análisis!#REF!</definedName>
    <definedName name="Lobby.viga.V4">[27]Análisis!#REF!</definedName>
    <definedName name="Lobby.Viga.V4A">[27]Análisis!#REF!</definedName>
    <definedName name="Lobby.Viga.V6">[27]Análisis!#REF!</definedName>
    <definedName name="Lobby.Viga.V7">[27]Análisis!#REF!</definedName>
    <definedName name="Lobby.Viga.V8">[27]Análisis!#REF!</definedName>
    <definedName name="Lobby.Viga.V9">[27]Análisis!#REF!</definedName>
    <definedName name="Lobby.Viga.V9A">[27]Análisis!#REF!</definedName>
    <definedName name="Lobby.Zap.Zc1">[27]Análisis!#REF!</definedName>
    <definedName name="Lobby.Zap.Zc2">[27]Análisis!#REF!</definedName>
    <definedName name="Lobby.Zap.Zc3">[27]Análisis!#REF!</definedName>
    <definedName name="Lobby.Zap.Zc4">[27]Análisis!#REF!</definedName>
    <definedName name="Lobby.Zap.Zc9">[27]Análisis!#REF!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[47]Análisis!$D$242</definedName>
    <definedName name="losa.edif.Oficinas">#REF!</definedName>
    <definedName name="losa.edif.parqueo">#REF!</definedName>
    <definedName name="losa.entrepiso.villas">#REF!</definedName>
    <definedName name="Losa.Fondo">[24]Análisis!$D$241</definedName>
    <definedName name="losa.fundacion.15cm">#REF!</definedName>
    <definedName name="losa.fundacion.20cm">[47]Análisis!$D$503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[24]Análisis!$D$274</definedName>
    <definedName name="Losa.Piso.10cm">#REF!</definedName>
    <definedName name="Losa.Piso.15cm.Cocina">#REF!</definedName>
    <definedName name="Losa.piso.8cm">[40]Análisis!$N$439</definedName>
    <definedName name="Losa.plana.12cm">[27]Análisis!#REF!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[24]Análisis!$D$256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">#REF!</definedName>
    <definedName name="M.O._acero">'[19]LISTA DE PRECIO'!$C$12</definedName>
    <definedName name="M.O._acero_malla">'[19]LISTA DE PRECIO'!$C$13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'[19]LISTA DE PRECIO'!$C$14</definedName>
    <definedName name="M.O.Estrias">#REF!</definedName>
    <definedName name="M.O.Excavación.en.cal.">#REF!</definedName>
    <definedName name="M.o.granito.en.piso">[24]Insumos!$E$91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Pintura.Int.">'[48]Costos Mano de Obra'!$O$52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_O_Armadura_Columna">[18]Insumos!$B$78:$D$78</definedName>
    <definedName name="M_O_Armadura_Dintel_y_Viga">[18]Insumos!$B$79:$D$79</definedName>
    <definedName name="M_O_Cantos">[18]Insumos!$B$99:$D$99</definedName>
    <definedName name="M_O_Carpintero_2da._Categoría">[18]Insumos!$B$96:$D$96</definedName>
    <definedName name="M_O_Cerámica_Italiana_en_Pared">[18]Insumos!$B$102:$D$102</definedName>
    <definedName name="M_O_Colocación_Adoquines">[18]Insumos!$B$104:$D$104</definedName>
    <definedName name="M_O_Colocación_de_Bloques_de_4">[18]Insumos!$B$105:$D$105</definedName>
    <definedName name="M_O_Colocación_de_Bloques_de_6">[18]Insumos!$B$106:$D$106</definedName>
    <definedName name="M_O_Colocación_de_Bloques_de_8">[18]Insumos!$B$107:$D$107</definedName>
    <definedName name="M_O_Colocación_Listelos">[18]Insumos!$B$114:$D$114</definedName>
    <definedName name="M_O_Colocación_Piso_Cerámica_Criolla">[18]Insumos!$B$108:$D$108</definedName>
    <definedName name="M_O_Colocación_Piso_de_Granito_40_X_40">[18]Insumos!$B$111:$D$111</definedName>
    <definedName name="M_O_Colocación_Zócalos_de_Cerámica">[18]Insumos!$B$113:$D$113</definedName>
    <definedName name="M_O_Confección_de_Andamios">[18]Insumos!$B$115:$D$115</definedName>
    <definedName name="M_O_Construcción_Acera_Frotada_y_Violinada">[18]Insumos!$B$116:$D$116</definedName>
    <definedName name="M_O_Corte_y_Amarre_de_Varilla">[18]Insumos!$B$119:$D$119</definedName>
    <definedName name="M_O_Elaboración_Trampa_de_Grasa">[18]Insumos!$B$121:$D$121</definedName>
    <definedName name="M_O_Fino_de_Techo_Inclinado">[18]Insumos!$B$83:$D$83</definedName>
    <definedName name="M_O_Fino_de_Techo_Plano">[18]Insumos!$B$84:$D$84</definedName>
    <definedName name="M_O_Llenado_de_huecos">[18]Insumos!$B$86:$D$86</definedName>
    <definedName name="M_O_Maestro">[18]Insumos!$B$87:$D$87</definedName>
    <definedName name="M_O_Pañete_Maestreado_Exterior">[18]Insumos!$B$91:$D$91</definedName>
    <definedName name="M_O_Pañete_Maestreado_Interior">[18]Insumos!$B$92:$D$92</definedName>
    <definedName name="M_O_Preparación_del_Terreno">[18]Insumos!$B$94:$D$94</definedName>
    <definedName name="M_O_Quintal_Trabajado">[18]Insumos!$B$77:$D$77</definedName>
    <definedName name="M_O_Regado__Compactación__Mojado__Trasl.Mat.__A_M">[18]Insumos!$B$132:$D$132</definedName>
    <definedName name="M_O_Subida_de_Materiales">[18]Insumos!$B$95:$D$95</definedName>
    <definedName name="M_O_Técnico_Calificado">[18]Insumos!$B$149:$D$149</definedName>
    <definedName name="M_O_Zabaletas">[18]Insumos!$B$98:$D$98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2ceramica">'[41]Analisis Unit. '!$F$47</definedName>
    <definedName name="m3arena">'[41]Analisis Unit. '!$F$41</definedName>
    <definedName name="m3arepanete">'[41]Analisis Unit. '!$F$44</definedName>
    <definedName name="m3grava">'[41]Analisis Unit. '!$F$42</definedName>
    <definedName name="MA">[25]M.O.!$C$10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[7]insumo!#REF!</definedName>
    <definedName name="Madera_3">#N/A</definedName>
    <definedName name="Madera_P2">[21]INSU!$D$132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[7]insumo!$D$28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[31]INS!#REF!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'[19]LISTA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_de_Obra_Acero_3">#N/A</definedName>
    <definedName name="Mano_de_Obra_Madera_3">#N/A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[7]insumo!#REF!</definedName>
    <definedName name="masilla.sheetrock">[44]Insumos!$L$40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[33]Insumos!$E$30</definedName>
    <definedName name="Mez.Antillana.Pañete">[33]Insumos!$E$31</definedName>
    <definedName name="Mez.Antillana.Pisos">[33]Insumos!$E$32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[7]Mezcla!$G$45</definedName>
    <definedName name="MEZCLA13">[2]Mezcla!$F$10</definedName>
    <definedName name="MEZCLA14">[2]Mezcla!$F$17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[7]Mezcla!$G$29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[21]MO!$B$612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[27]Análisis!#REF!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[31]INS!#REF!</definedName>
    <definedName name="MOPISOCERAMICA_6">#REF!</definedName>
    <definedName name="MOPISOCERAMICA_8">#REF!</definedName>
    <definedName name="morpanete">'[41]Analisis Unit. '!$F$85</definedName>
    <definedName name="Mortero.1.2.Impermeabilizante">#REF!</definedName>
    <definedName name="mortero.1.4.pañete">'[48]Ana. Horm mexc mort'!$D$85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[7]insumo!#REF!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[7]insumo!#REF!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[40]Análisis!$N$845</definedName>
    <definedName name="Muro.Bloque.6cm.BNP">[40]Análisis!$N$821</definedName>
    <definedName name="Muro.Bloque.6cm.SNPT">[40]Análisis!$N$808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[49]Análisis!$D$729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[24]Análisis!$D$286</definedName>
    <definedName name="Muro.Hormigón.Estanque">#REF!</definedName>
    <definedName name="Muro.protector.parqueo">#REF!</definedName>
    <definedName name="muro.shee.ambas.caras">'[50]Muros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'[50]MurosInt.h=2.8 m Plycem 2 lados'!$E$64</definedName>
    <definedName name="muros.una.cshee.plycem">'[50]MurosInt.h=2.8 m U C con plycem'!$E$64</definedName>
    <definedName name="MUROS_AN">#REF!</definedName>
    <definedName name="n">#REF!</definedName>
    <definedName name="NADA">[62]Insumos!#REF!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h">#REF!</definedName>
    <definedName name="NINGUNA">[62]Insumos!#REF!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">[22]INS!#REF!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dorpala">[42]OBRAMANO!$F$72</definedName>
    <definedName name="operadorretro">[42]OBRAMANO!$F$77</definedName>
    <definedName name="operadorrodillo">[42]OBRAMANO!$F$75</definedName>
    <definedName name="operadortractor">[42]OBRAMANO!$F$76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[45]SALARIOS!$C$10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[7]insumo!#REF!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[63]peso!#REF!</definedName>
    <definedName name="P.U.Amercoat_385ASA_2">#N/A</definedName>
    <definedName name="P.U.Amercoat_385ASA_3">#N/A</definedName>
    <definedName name="P.U.Dimecote9">[64]Insumos!$E$13</definedName>
    <definedName name="P.U.Dimecote9_2">#N/A</definedName>
    <definedName name="P.U.Dimecote9_3">#N/A</definedName>
    <definedName name="P.U.Thinner1000">[64]Insumos!$E$12</definedName>
    <definedName name="P.U.Thinner1000_2">#N/A</definedName>
    <definedName name="P.U.Thinner1000_3">#N/A</definedName>
    <definedName name="P.U.Urethane_Acrilico">[64]Insumos!$E$17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>#REF!</definedName>
    <definedName name="P_CAL">[8]Ins!$E$337</definedName>
    <definedName name="P_CLAVO">[8]Ins!$E$909</definedName>
    <definedName name="P_HILO">[8]Herram!$E$24</definedName>
    <definedName name="P_PINO1x4x12BR">[8]Ins!$E$917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'[19]LISTA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[27]Análisis!#REF!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[27]Análisis!#REF!</definedName>
    <definedName name="Pañete.Paredes">[40]Análisis!$N$906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[27]Análisis!#REF!</definedName>
    <definedName name="Pañete.Techo.Horizontal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[21]MO!$B$11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[34]MO!$B$11</definedName>
    <definedName name="PEONCARP">[31]INS!#REF!</definedName>
    <definedName name="PEONCARP_6">#REF!</definedName>
    <definedName name="PEONCARP_8">#REF!</definedName>
    <definedName name="Peones_3">#N/A</definedName>
    <definedName name="PERFIL_CUADRADO_34">[34]INSU!$B$91</definedName>
    <definedName name="Pergolado.9pies">[27]Análisis!#REF!</definedName>
    <definedName name="pergolado.area.piscina">[49]Análisis!$D$1633</definedName>
    <definedName name="Pergolado.Madera">[27]Análisis!#REF!</definedName>
    <definedName name="Pernos">#REF!</definedName>
    <definedName name="Pernos_3">"$#REF!.$B$68"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[45]INS!$D$770</definedName>
    <definedName name="Pino.Americano">#REF!</definedName>
    <definedName name="pino.tratado">[65]Insumos!$C$35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[49]Análisis!$D$1562</definedName>
    <definedName name="Pintura.Epoxica.Popular.MA">#REF!</definedName>
    <definedName name="pintura.man.puertas">[47]Análisis!$D$1549</definedName>
    <definedName name="pintura.mant.puertas">[46]Análisis!$D$1164</definedName>
    <definedName name="Pintura.Pared.Exteriores">#REF!</definedName>
    <definedName name="Pintura.pared.Interior">#REF!</definedName>
    <definedName name="pintura.sobre.clavot">[47]Análisis!$D$1556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Epóxica_Popular_3">#N/A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[27]Análisis!#REF!</definedName>
    <definedName name="Piscina.Losa.Fondo">[27]Análisis!#REF!</definedName>
    <definedName name="Piscina.Muro">[27]Análisis!#REF!</definedName>
    <definedName name="PiscinaKurt">[27]Análisis!#REF!</definedName>
    <definedName name="Pisntura.Piscina">[27]Análisis!#REF!</definedName>
    <definedName name="Piso.Baldosin30x60">[27]Análisis!#REF!</definedName>
    <definedName name="Piso.Ceram">#REF!</definedName>
    <definedName name="Piso.Ceram.Blanca.20x20">#REF!</definedName>
    <definedName name="Piso.Ceram.Boston">[66]Análisis!#REF!</definedName>
    <definedName name="Piso.Ceram.Etrusco.30x30">#REF!</definedName>
    <definedName name="Piso.Ceram.Gres.Piso.Mezc.Antillana">[27]Análisis!#REF!</definedName>
    <definedName name="Piso.Ceram.Imperial.Gris">#REF!</definedName>
    <definedName name="Piso.Ceram.Ines.Gris">#REF!</definedName>
    <definedName name="Piso.Ceram.Nevada.33x33">#REF!</definedName>
    <definedName name="Piso.Ceram.Serv.">[24]Análisis!$D$580</definedName>
    <definedName name="Piso.Ceram.Ultra.Bco.">#REF!</definedName>
    <definedName name="Piso.Cerámica">[27]Análisis!#REF!</definedName>
    <definedName name="Piso.Ceramica.A">[24]Análisis!$D$522</definedName>
    <definedName name="piso.ceramica.antideslizante">#REF!</definedName>
    <definedName name="Piso.Ceramica.B">[24]Análisis!$D$541</definedName>
    <definedName name="Piso.Ceramica.C">[24]Análisis!$D$560</definedName>
    <definedName name="Piso.Cerámica.Importada">#REF!</definedName>
    <definedName name="Piso.Cerámica.Mezc.Antillana">[27]Análisis!#REF!</definedName>
    <definedName name="piso.de.marmol">#REF!</definedName>
    <definedName name="Piso.Granimarmol">#REF!</definedName>
    <definedName name="Piso.Granito.Blanco">#REF!</definedName>
    <definedName name="piso.granito.ext.crema">[24]Análisis!$D$415</definedName>
    <definedName name="piso.granito.ext.rosado">[24]Análisis!$D$427</definedName>
    <definedName name="piso.granito.ext.rozado">[24]Análisis!$D$427</definedName>
    <definedName name="Piso.granito.fondo.blanco">[24]Análisis!$D$449</definedName>
    <definedName name="Piso.granito.fondo.gris">[24]Análisis!$D$460</definedName>
    <definedName name="piso.granito.p.exterior.rojo">[24]Análisis!$D$438</definedName>
    <definedName name="piso.granito.p.exterior.rosado">[24]Análisis!$D$438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[27]Análisis!#REF!</definedName>
    <definedName name="Piso.marmol.Tipo.B">#REF!</definedName>
    <definedName name="piso.mosaico.25x25">[47]Análisis!$D$1256</definedName>
    <definedName name="piso.porcelanato.40x40">[24]Análisis!$D$491</definedName>
    <definedName name="Piso.Quary.Tile">#REF!</definedName>
    <definedName name="Piso.Vibrazo.Blanco30x30">#REF!</definedName>
    <definedName name="PISO_GRANITO_FONDO_BCO">[34]INSU!$B$103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[7]insumo!#REF!</definedName>
    <definedName name="PITECONOMICA">[7]insumo!#REF!</definedName>
    <definedName name="pitesmalte">[7]insumo!#REF!</definedName>
    <definedName name="PITMANTENIMIENTO">[7]insumo!#REF!</definedName>
    <definedName name="pitoxidoverde">[7]insumo!#REF!</definedName>
    <definedName name="PITSATINADA">[7]insumo!#REF!</definedName>
    <definedName name="pitsemiglos">[7]insumo!#REF!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'[50]Plafond Sheetrock'!$E$54</definedName>
    <definedName name="PLAJ4040GRI">#REF!</definedName>
    <definedName name="PLAMPARAFLUORES24">#REF!</definedName>
    <definedName name="PLAMPARAFLUORESSUP2TDIFTRANS">#REF!</definedName>
    <definedName name="Plancha_de_Plywood_4_x8_x3_4_3">#N/A</definedName>
    <definedName name="planta.electrica500w">[24]Resumen!$D$25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_Eléctrica_para_tesado_3">#N/A</definedName>
    <definedName name="PLANTASELECT">#REF!</definedName>
    <definedName name="PLASFONES">#REF!</definedName>
    <definedName name="PLASTICO">[34]INSU!$B$90</definedName>
    <definedName name="Platea.Fundación.Villa">#REF!</definedName>
    <definedName name="platea.piscina">[49]Análisis!$D$200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[22]INS!$D$563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[31]INS!#REF!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[31]INS!#REF!</definedName>
    <definedName name="PLOMEROAYUDANTE_6">#REF!</definedName>
    <definedName name="PLOMEROAYUDANTE_8">#REF!</definedName>
    <definedName name="PLOMEROOFICIAL">[31]INS!#REF!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[7]insumo!#REF!</definedName>
    <definedName name="PLYWOOD_34_2CARAS">[21]INSU!$D$133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[39]precios!#REF!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[67]PRESUPUESTO!$O$9:$O$236</definedName>
    <definedName name="Poblado.Columnas">[27]Análisis!#REF!</definedName>
    <definedName name="Poblado.Comercial">#REF!</definedName>
    <definedName name="Poblado.Zap.Columna">[27]Análisis!#REF!</definedName>
    <definedName name="Porcelanato30x60">[24]Análisis!$D$512</definedName>
    <definedName name="porcentaje_3">"$#REF!.$J$12"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'[68]med.mov.de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[69]Precios!$A$4:$F$1576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IMA_3">"$#REF!.$M$38"</definedName>
    <definedName name="Primer.Biocida.Popular">#REF!</definedName>
    <definedName name="PRINT_AREA_MI">#REF!</definedName>
    <definedName name="PRINT_TITLES_MI">#REF!</definedName>
    <definedName name="PROMEDIO">#REF!</definedName>
    <definedName name="prticos_3">#N/A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" hidden="1">#REF!</definedName>
    <definedName name="Puerta.Apanelada.Pino">[27]Análisis!#REF!</definedName>
    <definedName name="Puerta.Caoba.Vidrio">[27]Análisis!#REF!</definedName>
    <definedName name="Puerta.Closet">[27]Análisis!#REF!</definedName>
    <definedName name="Puerta.closet.caoba">#REF!</definedName>
    <definedName name="puerta.enrollable.p.moteles">[24]Insumos!$E$42</definedName>
    <definedName name="Puerta.entrada.caoba">#REF!</definedName>
    <definedName name="Puerta.interior.caoba">#REF!</definedName>
    <definedName name="Puerta.Pino.Vidrio">[27]Análisis!#REF!</definedName>
    <definedName name="Puerta.Plywood">[27]Análisis!#REF!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UZAPATAMURORAMPA">'[18]Análisis de Precios'!$F$201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[22]INS!$D$568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[31]INS!#REF!</definedName>
    <definedName name="QQQ">[15]M.O.!#REF!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[56]Ana!#REF!</definedName>
    <definedName name="QUICIOLAD">#REF!</definedName>
    <definedName name="QUICIOMOS25ROJ">#REF!</definedName>
    <definedName name="qw">[67]PRESUPUESTO!$M$10:$AH$731</definedName>
    <definedName name="qwe">[70]INSU!$D$133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'[24]Hoja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[71]COF!$G$733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istros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[27]Análisis!#REF!</definedName>
    <definedName name="Rest.Coc.C1.3.5">[27]Análisis!#REF!</definedName>
    <definedName name="Rest.Coc.C2">[27]Análisis!#REF!</definedName>
    <definedName name="Rest.Coc.C4">[27]Análisis!#REF!</definedName>
    <definedName name="Rest.Coc.C6">[27]Análisis!#REF!</definedName>
    <definedName name="Rest.Coc.C7">[27]Análisis!#REF!</definedName>
    <definedName name="Rest.Coc.CA">[27]Análisis!#REF!</definedName>
    <definedName name="Rest.Coc.Techo.Cocina">[27]Análisis!#REF!</definedName>
    <definedName name="Rest.Coc.V1">[27]Análisis!#REF!</definedName>
    <definedName name="Rest.Coc.V12">[27]Análisis!#REF!</definedName>
    <definedName name="Rest.Coc.V13">[27]Análisis!#REF!</definedName>
    <definedName name="Rest.Coc.V14">[27]Análisis!#REF!</definedName>
    <definedName name="Rest.Coc.V2">[27]Análisis!#REF!</definedName>
    <definedName name="Rest.Coc.V3">[27]Análisis!#REF!</definedName>
    <definedName name="Rest.Coc.V4">[27]Análisis!#REF!</definedName>
    <definedName name="Rest.Coc.V5">[27]Análisis!#REF!</definedName>
    <definedName name="Rest.Coc.V6">[27]Análisis!#REF!</definedName>
    <definedName name="Rest.Coc.V7">[27]Análisis!#REF!</definedName>
    <definedName name="Rest.Coc.Zc">[27]Análisis!#REF!</definedName>
    <definedName name="Rest.Coc.Zc1">[27]Análisis!#REF!</definedName>
    <definedName name="Rest.Coc.Zc2">[27]Análisis!#REF!</definedName>
    <definedName name="Rest.Coc.Zc3">[27]Análisis!#REF!</definedName>
    <definedName name="Rest.Coc.Zc4">[27]Análisis!#REF!</definedName>
    <definedName name="Rest.Coc.Zc5">[27]Análisis!#REF!</definedName>
    <definedName name="Rest.Coc.Zc6">[27]Análisis!#REF!</definedName>
    <definedName name="Rest.Coc.Zc7">[27]Análisis!#REF!</definedName>
    <definedName name="Rest.Esp.Col.C1">[27]Análisis!#REF!</definedName>
    <definedName name="Rest.Esp.Col.C2">[27]Análisis!#REF!</definedName>
    <definedName name="Rest.Esp.Col.C3">[27]Análisis!#REF!</definedName>
    <definedName name="Rest.Esp.Col.C4">[27]Análisis!#REF!</definedName>
    <definedName name="Rest.Esp.Col.Cc">[27]Análisis!#REF!</definedName>
    <definedName name="Rest.Esp.Losa.Techo">[27]Análisis!#REF!</definedName>
    <definedName name="Rest.Esp.Viga.V1">[27]Análisis!#REF!</definedName>
    <definedName name="Rest.Esp.Viga.V2">[27]Análisis!#REF!</definedName>
    <definedName name="Rest.Esp.Viga.V3">[27]Análisis!#REF!</definedName>
    <definedName name="Rest.Esp.Viga.V4R">[27]Análisis!#REF!</definedName>
    <definedName name="Rest.Esp.Viga.V5">[27]Análisis!#REF!</definedName>
    <definedName name="Rest.Esp.Viga.V6R">[27]Análisis!#REF!</definedName>
    <definedName name="Rest.Esp.Viga.V7R">[27]Análisis!#REF!</definedName>
    <definedName name="Rest.Esp.Viga.V8R">[27]Análisis!#REF!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[24]Análisis!$D$620</definedName>
    <definedName name="Rev.ceram.cocina.bano">[24]Análisis!$D$601</definedName>
    <definedName name="Rev.ceram.fachada.Asumido">#REF!</definedName>
    <definedName name="Rev.Cerámica">#REF!</definedName>
    <definedName name="Rev.Gres">#REF!</definedName>
    <definedName name="Rev.Marmol.Antillano">[27]Análisis!#REF!</definedName>
    <definedName name="Rev.Piedra">#REF!</definedName>
    <definedName name="REVCER01">#REF!</definedName>
    <definedName name="REVCER09">#REF!</definedName>
    <definedName name="Reves.de.ladrillo.2x4x8">[24]Análisis!$D$629</definedName>
    <definedName name="reves.marmol">#REF!</definedName>
    <definedName name="Reves.Piedra.caliza">[24]Análisis!$D$645</definedName>
    <definedName name="Revest.Ceram.Importada">#REF!</definedName>
    <definedName name="Revest.Cerám.Mezc.Antillana">[27]Análisis!#REF!</definedName>
    <definedName name="Revest.Ceramica.15x15">#REF!</definedName>
    <definedName name="revest.clavot">#REF!</definedName>
    <definedName name="Revest.en.piedra.coralina">[24]Análisis!$D$638</definedName>
    <definedName name="Revest.Loseta.cem.Pulido">#REF!</definedName>
    <definedName name="Revest.marmol">[24]Análisis!$D$591</definedName>
    <definedName name="Revest.Mármol.Tipo.B.30x60">#REF!</definedName>
    <definedName name="Revest.Porcelanato30x60">[24]Análisis!$D$610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rr">#REF!</definedName>
    <definedName name="RUEDACAJABOLA3">#REF!</definedName>
    <definedName name="s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#REF!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[44]Insumos!$L$38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[24]Resumen!$D$24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[25]M.O.!$C$12</definedName>
    <definedName name="SSSSSSS">#REF!</definedName>
    <definedName name="SSSSSSSSSS">#REF!</definedName>
    <definedName name="Stain">#REF!</definedName>
    <definedName name="stud2.5.s22">[44]Insumos!$L$30</definedName>
    <definedName name="SUB">[72]presupuesto!#REF!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3">#N/A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'[73]Laurel(OBINSA)'!$H$107</definedName>
    <definedName name="Subida.mat.Fino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">#REF!</definedName>
    <definedName name="Tabla1">#REF!</definedName>
    <definedName name="TABLETAS_3">#N/A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[61]Insumos!$H$2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[40]Análisis!$N$1024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[24]Análisis!$D$365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'LISTA DE PARTIDA'!$3:$8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3">"$#REF!.$B$13"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[47]Insumos!$C$207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IA_3">#N/A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3">"$#REF!.$B$#REF!"</definedName>
    <definedName name="Tornillos_5_x3_8_3">#N/A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[11]Factura!#REF!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otalgeneral_3">"$#REF!.$M$56"</definedName>
    <definedName name="trac2.5.t.22">[44]Insumos!$L$31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miento_Moldes_para_Barandilla_3">#N/A</definedName>
    <definedName name="TRATARMADERA">'[74]Ins 2'!$E$51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8x12">[9]analisis!$G$2313</definedName>
    <definedName name="tub8x516">[9]analisis!$G$2322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">[75]MO!$B$11</definedName>
    <definedName name="ud">[7]exteriores!$D$66</definedName>
    <definedName name="uh">[27]Análisis!#REF!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.vibrador">'[48]Costos Mano de Obra'!$O$42</definedName>
    <definedName name="USOSMADERA">#REF!</definedName>
    <definedName name="v.c.fs.villa.1">[76]Cubicación!#REF!</definedName>
    <definedName name="v.c.fs.villa.10">[76]Cubicación!#REF!</definedName>
    <definedName name="v.c.fs.villa.11">[76]Cubicación!#REF!</definedName>
    <definedName name="v.c.fs.villa.12">[76]Cubicación!#REF!</definedName>
    <definedName name="v.c.fs.villa.13">[76]Cubicación!#REF!</definedName>
    <definedName name="v.c.fs.villa.14">[76]Cubicación!#REF!</definedName>
    <definedName name="v.c.fs.villa.15">[76]Cubicación!#REF!</definedName>
    <definedName name="v.c.fs.villa.16">[76]Cubicación!#REF!</definedName>
    <definedName name="v.c.fs.villa.17">[76]Cubicación!#REF!</definedName>
    <definedName name="v.c.fs.villa.18">[76]Cubicación!#REF!</definedName>
    <definedName name="v.c.fs.villa.2">[76]Cubicación!#REF!</definedName>
    <definedName name="v.c.fs.villa.3">[76]Cubicación!#REF!</definedName>
    <definedName name="v.c.fs.villa.4">[76]Cubicación!#REF!</definedName>
    <definedName name="v.c.fs.villa.5">[76]Cubicación!#REF!</definedName>
    <definedName name="v.c.fs.villa.6">[76]Cubicación!#REF!</definedName>
    <definedName name="v.c.fs.villa.7">[76]Cubicación!#REF!</definedName>
    <definedName name="v.c.fs.villa.8">[76]Cubicación!#REF!</definedName>
    <definedName name="v.c.fs.villa.9">[76]Cubicación!#REF!</definedName>
    <definedName name="v.c.n1y2.villa1">[76]Cubicación!$P$2150</definedName>
    <definedName name="v.c.n1y2.villa10">[76]Cubicación!$P$1690</definedName>
    <definedName name="v.c.n1y2.villa11">[76]Cubicación!$P$998</definedName>
    <definedName name="v.c.n1y2.villa12">[76]Cubicación!$P$401</definedName>
    <definedName name="v.c.n1y2.villa13">[76]Cubicación!$P$535</definedName>
    <definedName name="v.c.n1y2.villa14">[76]Cubicación!$P$1461</definedName>
    <definedName name="v.c.n1y2.villa15">[76]Cubicación!$P$1576</definedName>
    <definedName name="v.c.n1y2.villa16">[76]Cubicación!$P$1805</definedName>
    <definedName name="v.c.n1y2.villa17">[76]Cubicación!$P$1920</definedName>
    <definedName name="v.c.n1y2.villa18">[76]Cubicación!$P$1113</definedName>
    <definedName name="v.c.n1y2.villa2">[76]Cubicación!$P$2037</definedName>
    <definedName name="v.c.n1y2.villa3">[76]Cubicación!$P$883</definedName>
    <definedName name="v.c.n1y2.villa4">[76]Cubicación!$P$768</definedName>
    <definedName name="v.c.n1y2.villa5">[76]Cubicación!$P$653</definedName>
    <definedName name="v.c.n1y2.villa6">[76]Cubicación!$P$138</definedName>
    <definedName name="v.c.n1y2.villa7">[76]Cubicación!$P$269</definedName>
    <definedName name="v.c.n1y2.villa8">[76]Cubicación!$P$1231</definedName>
    <definedName name="v.c.n1y2.villa9">[76]Cubicación!$P$1346</definedName>
    <definedName name="v.p.fs.villa.1">[76]Cubicación!#REF!</definedName>
    <definedName name="v.p.fs.villa.10">[76]Cubicación!#REF!</definedName>
    <definedName name="v.p.fs.villa.11">[76]Cubicación!#REF!</definedName>
    <definedName name="v.p.fs.villa.12">[76]Cubicación!#REF!</definedName>
    <definedName name="v.p.fs.villa.13">[76]Cubicación!#REF!</definedName>
    <definedName name="v.p.fs.villa.14">[76]Cubicación!#REF!</definedName>
    <definedName name="v.p.fs.villa.15">[76]Cubicación!#REF!</definedName>
    <definedName name="v.p.fs.villa.16">[76]Cubicación!#REF!</definedName>
    <definedName name="v.p.fs.villa.17">[76]Cubicación!#REF!</definedName>
    <definedName name="v.p.fs.villa.18">[76]Cubicación!#REF!</definedName>
    <definedName name="v.p.fs.villa.2">[76]Cubicación!#REF!</definedName>
    <definedName name="v.p.fs.villa.3">[76]Cubicación!#REF!</definedName>
    <definedName name="v.p.fs.villa.4">[76]Cubicación!#REF!</definedName>
    <definedName name="v.p.fs.villa.5">[76]Cubicación!#REF!</definedName>
    <definedName name="v.p.fs.villa.6">[76]Cubicación!#REF!</definedName>
    <definedName name="v.p.fs.villa.7">[76]Cubicación!#REF!</definedName>
    <definedName name="v.p.fs.villa.8">[76]Cubicación!#REF!</definedName>
    <definedName name="v.p.fs.villa.9">[76]Cubicación!#REF!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C">[12]Precio!$F$31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2_2">#N/A</definedName>
    <definedName name="valor2_3">#N/A</definedName>
    <definedName name="valora_3">"$#REF!.$I$1:$I$65534"</definedName>
    <definedName name="VALORM">#REF!</definedName>
    <definedName name="valorp_3">"$#REF!.$K$1:$K$65534"</definedName>
    <definedName name="VALORPRESUPUESTO_3">"$#REF!.$F$1:$F$65534"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llas_3">#N/A</definedName>
    <definedName name="VARIOS">#REF!</definedName>
    <definedName name="VARIOS_AN">#REF!</definedName>
    <definedName name="VB1.9">#REF!</definedName>
    <definedName name="vbbbb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[27]Análisis!#REF!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[27]Análisis!#REF!</definedName>
    <definedName name="viga.20x30">#REF!</definedName>
    <definedName name="viga.20x40">#REF!</definedName>
    <definedName name="viga.30x40">[47]Análisis!$D$624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[46]Análisis!$D$525</definedName>
    <definedName name="Viga.Amarre.20x30">#REF!</definedName>
    <definedName name="Viga.amarre.2do.N">[47]Análisis!$D$653</definedName>
    <definedName name="Viga.Amarre.Comedor">#REF!</definedName>
    <definedName name="Viga.Amarre.Dintel">[27]Análisis!#REF!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[24]Análisis!$D$138</definedName>
    <definedName name="Viga.Amarre.Piso.Casino">[27]Análisis!#REF!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[27]Análisis!#REF!</definedName>
    <definedName name="Viga.Amarre2doN">#REF!</definedName>
    <definedName name="Viga.Antep.Discoteca">[27]Análisis!#REF!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[27]Análisis!#REF!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[24]Análisis!$D$200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[49]Análisis!#REF!</definedName>
    <definedName name="VIGASHP">#REF!</definedName>
    <definedName name="VIGASHP_3">"$#REF!.$B$109"</definedName>
    <definedName name="VIGASHP_8">#REF!</definedName>
    <definedName name="VigaV1.3.4.6.Presidenciales">[24]Análisis!$D$209</definedName>
    <definedName name="VigaV2.4toN.Mod.I">#REF!</definedName>
    <definedName name="VigaV2.5.7.Presidenciales">[24]Análisis!$D$218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[53]analisis1!#REF!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VX">#REF!</definedName>
    <definedName name="w">#REF!</definedName>
    <definedName name="W14X22">[9]analisis!$G$1637</definedName>
    <definedName name="W16X26">[9]analisis!$G$1814</definedName>
    <definedName name="W18X40">[9]analisis!$G$1872</definedName>
    <definedName name="W27X84">[9]analisis!$G$1977</definedName>
    <definedName name="w6x9">[9]analisis!$G$1453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[31]INS!$D$561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">#REF!</definedName>
    <definedName name="Zabaleta">[40]Análisis!$N$988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[27]Análisis!#REF!</definedName>
    <definedName name="Zap.col.Z1.mod.I">#REF!</definedName>
    <definedName name="Zap.Col.Zc">#REF!</definedName>
    <definedName name="Zap.Columna">[27]Análisis!#REF!</definedName>
    <definedName name="Zap.Columna.Area.Noble">#REF!</definedName>
    <definedName name="Zap.columna.Casino">[27]Análisis!#REF!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[24]Análisis!$D$105</definedName>
    <definedName name="Zap.Escalera">#REF!</definedName>
    <definedName name="zap.M.ha.40cm.esp">[49]Análisis!$D$192</definedName>
    <definedName name="Zap.mur.H.A.">[47]Análisis!$D$163</definedName>
    <definedName name="Zap.muro.10.30x20.General">[27]Análisis!#REF!</definedName>
    <definedName name="Zap.Muro.15cm">#REF!</definedName>
    <definedName name="Zap.Muro.15cms">#REF!</definedName>
    <definedName name="Zap.Muro.20cm">#REF!</definedName>
    <definedName name="Zap.Muro.45x25.General">[27]Análisis!#REF!</definedName>
    <definedName name="Zap.muro.55x25.General">[27]Análisis!#REF!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[27]Análisis!#REF!</definedName>
    <definedName name="Zap.Muros.Cacino">[27]Análisis!#REF!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">'[4]caseta de planta'!$C:$C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[24]Análisis!$D$120</definedName>
    <definedName name="ZB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N">#REF!</definedName>
    <definedName name="Zoc.baldosin">[33]Insumos!$E$91</definedName>
    <definedName name="Zoc.Marmol.Mezc.Antillana">[27]Análisis!#REF!</definedName>
    <definedName name="Zoc.vibrazo.Blanco">#REF!</definedName>
    <definedName name="Zocalo.Baldosin">[27]Análisis!#REF!</definedName>
    <definedName name="Zocalo.bozel.marmol">#REF!</definedName>
    <definedName name="Zocalo.cemento7x25cm">#REF!</definedName>
    <definedName name="Zocalo.Ceram.Mezc.Antillana">[27]Análisis!#REF!</definedName>
    <definedName name="zocalo.ceramica">#REF!</definedName>
    <definedName name="Zócalo.Ceramica">[77]Insumos!$E$80</definedName>
    <definedName name="Zócalo.Cerámica">#REF!</definedName>
    <definedName name="zocalo.ceramica.antideslizante">#REF!</definedName>
    <definedName name="Zocalo.de.ceramica.A">[24]Análisis!$D$532</definedName>
    <definedName name="Zocalo.de.ceramica.B">[24]Análisis!$D$551</definedName>
    <definedName name="Zocalo.de.ceramica.C">[24]Análisis!$D$570</definedName>
    <definedName name="zocalo.de.mosaico">[47]Análisis!$D$1266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[24]Análisis!$D$501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[7]insumo!#REF!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  <definedName name="ZR">#REF!</definedName>
    <definedName name="ZS">#REF!</definedName>
    <definedName name="ZV">#REF!</definedName>
    <definedName name="ZW">#REF!</definedName>
    <definedName name="ZX">#REF!</definedName>
    <definedName name="ZZ">#REF!</definedName>
  </definedNames>
  <calcPr calcId="162913" fullPrecision="0"/>
</workbook>
</file>

<file path=xl/calcChain.xml><?xml version="1.0" encoding="utf-8"?>
<calcChain xmlns="http://schemas.openxmlformats.org/spreadsheetml/2006/main">
  <c r="F883" i="26" l="1"/>
  <c r="F882" i="26"/>
  <c r="F881" i="26"/>
  <c r="F880" i="26"/>
  <c r="C78" i="26" l="1"/>
  <c r="F78" i="26" s="1"/>
  <c r="G77" i="26"/>
  <c r="C76" i="26"/>
  <c r="F75" i="26"/>
  <c r="A75" i="26"/>
  <c r="A76" i="26" s="1"/>
  <c r="A77" i="26" s="1"/>
  <c r="A78" i="26" s="1"/>
  <c r="G75" i="26" l="1"/>
  <c r="G76" i="26"/>
  <c r="G78" i="26"/>
  <c r="F77" i="26"/>
  <c r="F76" i="26"/>
  <c r="F816" i="26" l="1"/>
  <c r="F815" i="26"/>
  <c r="F813" i="26"/>
  <c r="F453" i="26"/>
  <c r="F451" i="26"/>
  <c r="F17" i="26" l="1"/>
  <c r="F14" i="26"/>
  <c r="F283" i="26" l="1"/>
  <c r="A333" i="26" l="1"/>
  <c r="A335" i="26"/>
  <c r="F334" i="26"/>
  <c r="F395" i="26" l="1"/>
  <c r="A395" i="26"/>
  <c r="A760" i="26"/>
  <c r="F760" i="26" l="1"/>
  <c r="F560" i="26" l="1"/>
  <c r="A849" i="26" l="1"/>
  <c r="A850" i="26" s="1"/>
  <c r="A697" i="26"/>
  <c r="A698" i="26" s="1"/>
  <c r="F700" i="26" l="1"/>
  <c r="F698" i="26"/>
  <c r="F678" i="26"/>
  <c r="F850" i="26"/>
  <c r="A379" i="26" l="1"/>
  <c r="A380" i="26" s="1"/>
  <c r="F363" i="26" l="1"/>
  <c r="F505" i="26" l="1"/>
  <c r="A791" i="26" l="1"/>
  <c r="A792" i="26" s="1"/>
  <c r="F792" i="26"/>
  <c r="A794" i="26" l="1"/>
  <c r="A798" i="26" s="1"/>
  <c r="F427" i="26"/>
  <c r="F862" i="26" l="1"/>
  <c r="F860" i="26"/>
  <c r="F852" i="26"/>
  <c r="F807" i="26"/>
  <c r="F801" i="26"/>
  <c r="A795" i="26"/>
  <c r="A796" i="26" s="1"/>
  <c r="F757" i="26"/>
  <c r="F736" i="26"/>
  <c r="F735" i="26"/>
  <c r="F726" i="26"/>
  <c r="F723" i="26"/>
  <c r="A717" i="26"/>
  <c r="A718" i="26" s="1"/>
  <c r="A719" i="26" s="1"/>
  <c r="A720" i="26" s="1"/>
  <c r="A712" i="26"/>
  <c r="A713" i="26" s="1"/>
  <c r="A714" i="26" s="1"/>
  <c r="F662" i="26"/>
  <c r="F661" i="26"/>
  <c r="F660" i="26"/>
  <c r="F659" i="26"/>
  <c r="F658" i="26"/>
  <c r="F657" i="26"/>
  <c r="F656" i="26"/>
  <c r="F655" i="26"/>
  <c r="F653" i="26"/>
  <c r="F652" i="26"/>
  <c r="F651" i="26"/>
  <c r="F650" i="26"/>
  <c r="F649" i="26"/>
  <c r="F648" i="26"/>
  <c r="F647" i="26"/>
  <c r="F646" i="26"/>
  <c r="F644" i="26"/>
  <c r="F643" i="26"/>
  <c r="F642" i="26"/>
  <c r="F641" i="26"/>
  <c r="F640" i="26"/>
  <c r="F637" i="26"/>
  <c r="F636" i="26"/>
  <c r="F635" i="26"/>
  <c r="F634" i="26"/>
  <c r="F633" i="26"/>
  <c r="F629" i="26"/>
  <c r="F628" i="26"/>
  <c r="F627" i="26"/>
  <c r="F626" i="26"/>
  <c r="A626" i="26"/>
  <c r="A627" i="26" s="1"/>
  <c r="A628" i="26" s="1"/>
  <c r="A629" i="26" s="1"/>
  <c r="A630" i="26" s="1"/>
  <c r="F625" i="26"/>
  <c r="F624" i="26"/>
  <c r="F623" i="26"/>
  <c r="F622" i="26"/>
  <c r="F621" i="26"/>
  <c r="F620" i="26"/>
  <c r="F619" i="26"/>
  <c r="F618" i="26"/>
  <c r="F617" i="26"/>
  <c r="F616" i="26"/>
  <c r="F612" i="26"/>
  <c r="F611" i="26"/>
  <c r="F610" i="26"/>
  <c r="F609" i="26"/>
  <c r="F608" i="26"/>
  <c r="F607" i="26"/>
  <c r="F606" i="26"/>
  <c r="F605" i="26"/>
  <c r="F604" i="26"/>
  <c r="F603" i="26"/>
  <c r="F602" i="26"/>
  <c r="F601" i="26"/>
  <c r="A601" i="26"/>
  <c r="A602" i="26" s="1"/>
  <c r="A603" i="26" s="1"/>
  <c r="A604" i="26" s="1"/>
  <c r="F600" i="26"/>
  <c r="F599" i="26"/>
  <c r="A599" i="26"/>
  <c r="F598" i="26"/>
  <c r="F590" i="26"/>
  <c r="F588" i="26"/>
  <c r="F587" i="26"/>
  <c r="F586" i="26"/>
  <c r="F585" i="26"/>
  <c r="A585" i="26"/>
  <c r="A586" i="26" s="1"/>
  <c r="A587" i="26" s="1"/>
  <c r="A588" i="26" s="1"/>
  <c r="F582" i="26"/>
  <c r="F581" i="26"/>
  <c r="F580" i="26"/>
  <c r="F579" i="26"/>
  <c r="A579" i="26"/>
  <c r="A580" i="26" s="1"/>
  <c r="A581" i="26" s="1"/>
  <c r="A582" i="26" s="1"/>
  <c r="A564" i="26"/>
  <c r="A565" i="26" s="1"/>
  <c r="A566" i="26" s="1"/>
  <c r="A567" i="26" s="1"/>
  <c r="A568" i="26" s="1"/>
  <c r="A569" i="26" s="1"/>
  <c r="A570" i="26" s="1"/>
  <c r="A571" i="26" s="1"/>
  <c r="A572" i="26" s="1"/>
  <c r="A560" i="26"/>
  <c r="A561" i="26" s="1"/>
  <c r="A550" i="26"/>
  <c r="A551" i="26" s="1"/>
  <c r="A552" i="26" s="1"/>
  <c r="A553" i="26" s="1"/>
  <c r="A554" i="26" s="1"/>
  <c r="A555" i="26" s="1"/>
  <c r="A556" i="26" s="1"/>
  <c r="A557" i="26" s="1"/>
  <c r="F542" i="26"/>
  <c r="F534" i="26"/>
  <c r="F533" i="26"/>
  <c r="F532" i="26"/>
  <c r="F531" i="26"/>
  <c r="A530" i="26"/>
  <c r="A531" i="26" s="1"/>
  <c r="A532" i="26" s="1"/>
  <c r="A533" i="26" s="1"/>
  <c r="A534" i="26" s="1"/>
  <c r="F528" i="26"/>
  <c r="F527" i="26"/>
  <c r="F526" i="26"/>
  <c r="A526" i="26"/>
  <c r="A527" i="26" s="1"/>
  <c r="A528" i="26" s="1"/>
  <c r="F525" i="26"/>
  <c r="F524" i="26"/>
  <c r="F523" i="26"/>
  <c r="F522" i="26"/>
  <c r="F521" i="26"/>
  <c r="F520" i="26"/>
  <c r="F519" i="26"/>
  <c r="F518" i="26"/>
  <c r="F517" i="26"/>
  <c r="F516" i="26"/>
  <c r="A516" i="26"/>
  <c r="A517" i="26" s="1"/>
  <c r="A518" i="26" s="1"/>
  <c r="A519" i="26" s="1"/>
  <c r="A520" i="26" s="1"/>
  <c r="A521" i="26" s="1"/>
  <c r="A522" i="26" s="1"/>
  <c r="A523" i="26" s="1"/>
  <c r="A524" i="26" s="1"/>
  <c r="F513" i="26"/>
  <c r="F512" i="26"/>
  <c r="F511" i="26"/>
  <c r="F510" i="26"/>
  <c r="F509" i="26"/>
  <c r="A508" i="26"/>
  <c r="A509" i="26" s="1"/>
  <c r="A510" i="26" s="1"/>
  <c r="A511" i="26" s="1"/>
  <c r="A512" i="26" s="1"/>
  <c r="A513" i="26" s="1"/>
  <c r="F504" i="26"/>
  <c r="F503" i="26"/>
  <c r="F502" i="26"/>
  <c r="F501" i="26"/>
  <c r="A501" i="26"/>
  <c r="A502" i="26" s="1"/>
  <c r="A503" i="26" s="1"/>
  <c r="A504" i="26" s="1"/>
  <c r="A505" i="26" s="1"/>
  <c r="A506" i="26" s="1"/>
  <c r="A462" i="26"/>
  <c r="A463" i="26" s="1"/>
  <c r="A464" i="26" s="1"/>
  <c r="A465" i="26" s="1"/>
  <c r="A460" i="26"/>
  <c r="F454" i="26"/>
  <c r="F443" i="26"/>
  <c r="F442" i="26"/>
  <c r="F435" i="26"/>
  <c r="A423" i="26"/>
  <c r="F392" i="26"/>
  <c r="F343" i="26"/>
  <c r="F341" i="26"/>
  <c r="F340" i="26"/>
  <c r="F339" i="26"/>
  <c r="F338" i="26"/>
  <c r="A338" i="26"/>
  <c r="A339" i="26" s="1"/>
  <c r="A340" i="26" s="1"/>
  <c r="A341" i="26" s="1"/>
  <c r="F333" i="26"/>
  <c r="F332" i="26"/>
  <c r="F331" i="26"/>
  <c r="F330" i="26"/>
  <c r="F329" i="26"/>
  <c r="F328" i="26"/>
  <c r="F327" i="26"/>
  <c r="F326" i="26"/>
  <c r="F325" i="26"/>
  <c r="F324" i="26"/>
  <c r="F323" i="26"/>
  <c r="A323" i="26"/>
  <c r="A324" i="26" s="1"/>
  <c r="A325" i="26" s="1"/>
  <c r="A326" i="26" s="1"/>
  <c r="A327" i="26" s="1"/>
  <c r="A328" i="26" s="1"/>
  <c r="A329" i="26" s="1"/>
  <c r="A330" i="26" s="1"/>
  <c r="A331" i="26" s="1"/>
  <c r="F320" i="26"/>
  <c r="F319" i="26"/>
  <c r="F318" i="26"/>
  <c r="F317" i="26"/>
  <c r="A317" i="26"/>
  <c r="A318" i="26" s="1"/>
  <c r="A319" i="26" s="1"/>
  <c r="A320" i="26" s="1"/>
  <c r="A310" i="26"/>
  <c r="A300" i="26"/>
  <c r="A301" i="26" s="1"/>
  <c r="A302" i="26" s="1"/>
  <c r="A303" i="26" s="1"/>
  <c r="A304" i="26" s="1"/>
  <c r="A305" i="26" s="1"/>
  <c r="A306" i="26" s="1"/>
  <c r="A307" i="26" s="1"/>
  <c r="A308" i="26" s="1"/>
  <c r="A296" i="26"/>
  <c r="A297" i="26" s="1"/>
  <c r="A287" i="26"/>
  <c r="A288" i="26" s="1"/>
  <c r="A289" i="26" s="1"/>
  <c r="A290" i="26" s="1"/>
  <c r="A291" i="26" s="1"/>
  <c r="A292" i="26" s="1"/>
  <c r="A293" i="26" s="1"/>
  <c r="F273" i="26"/>
  <c r="F272" i="26"/>
  <c r="F271" i="26"/>
  <c r="F270" i="26"/>
  <c r="F266" i="26"/>
  <c r="F265" i="26"/>
  <c r="F264" i="26"/>
  <c r="F263" i="26"/>
  <c r="F262" i="26"/>
  <c r="F258" i="26"/>
  <c r="F257" i="26"/>
  <c r="F256" i="26"/>
  <c r="F255" i="26"/>
  <c r="F254" i="26"/>
  <c r="F251" i="26"/>
  <c r="F250" i="26"/>
  <c r="F249" i="26"/>
  <c r="F248" i="26"/>
  <c r="F247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A209" i="26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F208" i="26"/>
  <c r="F207" i="26"/>
  <c r="F206" i="26"/>
  <c r="F205" i="26"/>
  <c r="F204" i="26"/>
  <c r="F203" i="26"/>
  <c r="F202" i="26"/>
  <c r="F201" i="26"/>
  <c r="F200" i="26"/>
  <c r="F199" i="26"/>
  <c r="A199" i="26"/>
  <c r="A200" i="26" s="1"/>
  <c r="A201" i="26" s="1"/>
  <c r="A202" i="26" s="1"/>
  <c r="A203" i="26" s="1"/>
  <c r="A204" i="26" s="1"/>
  <c r="A205" i="26" s="1"/>
  <c r="A206" i="26" s="1"/>
  <c r="A207" i="26" s="1"/>
  <c r="F194" i="26"/>
  <c r="A194" i="26"/>
  <c r="A191" i="26"/>
  <c r="A186" i="26"/>
  <c r="A187" i="26" s="1"/>
  <c r="A188" i="26" s="1"/>
  <c r="F183" i="26"/>
  <c r="F175" i="26"/>
  <c r="F174" i="26"/>
  <c r="F173" i="26"/>
  <c r="F172" i="26"/>
  <c r="F171" i="26"/>
  <c r="A171" i="26"/>
  <c r="A172" i="26" s="1"/>
  <c r="A173" i="26" s="1"/>
  <c r="A174" i="26" s="1"/>
  <c r="A175" i="26" s="1"/>
  <c r="F168" i="26"/>
  <c r="F167" i="26"/>
  <c r="A166" i="26"/>
  <c r="A167" i="26" s="1"/>
  <c r="A168" i="26" s="1"/>
  <c r="A155" i="26"/>
  <c r="A156" i="26" s="1"/>
  <c r="A157" i="26" s="1"/>
  <c r="A158" i="26" s="1"/>
  <c r="A159" i="26" s="1"/>
  <c r="A160" i="26" s="1"/>
  <c r="A161" i="26" s="1"/>
  <c r="A162" i="26" s="1"/>
  <c r="A163" i="26" s="1"/>
  <c r="A152" i="26"/>
  <c r="F146" i="26"/>
  <c r="A143" i="26"/>
  <c r="A144" i="26" s="1"/>
  <c r="A145" i="26" s="1"/>
  <c r="A146" i="26" s="1"/>
  <c r="A147" i="26" s="1"/>
  <c r="A148" i="26" s="1"/>
  <c r="A149" i="26" s="1"/>
  <c r="F137" i="26"/>
  <c r="A135" i="26"/>
  <c r="A136" i="26" s="1"/>
  <c r="A137" i="26" s="1"/>
  <c r="A125" i="26"/>
  <c r="A126" i="26" s="1"/>
  <c r="A127" i="26" s="1"/>
  <c r="A128" i="26" s="1"/>
  <c r="A129" i="26" s="1"/>
  <c r="A130" i="26" s="1"/>
  <c r="A93" i="26"/>
  <c r="A94" i="26" s="1"/>
  <c r="A95" i="26" s="1"/>
  <c r="A96" i="26" s="1"/>
  <c r="A97" i="26" s="1"/>
  <c r="A98" i="26" s="1"/>
  <c r="A99" i="26" s="1"/>
  <c r="F89" i="26"/>
  <c r="A89" i="26"/>
  <c r="A86" i="26"/>
  <c r="A81" i="26"/>
  <c r="A82" i="26" s="1"/>
  <c r="A83" i="26" s="1"/>
  <c r="F72" i="26"/>
  <c r="A56" i="26"/>
  <c r="A57" i="26" s="1"/>
  <c r="A58" i="26" s="1"/>
  <c r="A59" i="26" s="1"/>
  <c r="A60" i="26" s="1"/>
  <c r="A52" i="26"/>
  <c r="A49" i="26"/>
  <c r="A50" i="26" s="1"/>
  <c r="A46" i="26"/>
  <c r="A47" i="26" s="1"/>
  <c r="F32" i="26"/>
  <c r="F95" i="26" l="1"/>
  <c r="F279" i="26"/>
  <c r="F732" i="26"/>
  <c r="F259" i="26"/>
  <c r="F268" i="26"/>
  <c r="F424" i="26"/>
  <c r="F789" i="26"/>
  <c r="F191" i="26"/>
  <c r="F261" i="26"/>
  <c r="F267" i="26"/>
  <c r="A424" i="26"/>
  <c r="A426" i="26"/>
  <c r="A427" i="26" s="1"/>
  <c r="F260" i="26"/>
  <c r="F446" i="26"/>
  <c r="F448" i="26"/>
  <c r="F809" i="26"/>
  <c r="F269" i="26"/>
  <c r="F709" i="26"/>
  <c r="F808" i="26"/>
  <c r="F810" i="26"/>
  <c r="F863" i="26"/>
  <c r="F737" i="26"/>
  <c r="F110" i="26"/>
  <c r="F806" i="26"/>
  <c r="F805" i="26"/>
  <c r="F86" i="26"/>
  <c r="F447" i="26"/>
  <c r="F804" i="26"/>
  <c r="F410" i="26"/>
  <c r="F460" i="26"/>
  <c r="F99" i="26"/>
  <c r="F413" i="26"/>
  <c r="F778" i="26"/>
  <c r="A428" i="26"/>
  <c r="A467" i="26"/>
  <c r="F645" i="26"/>
  <c r="F506" i="26" l="1"/>
  <c r="F335" i="26"/>
  <c r="F441" i="26"/>
  <c r="F284" i="26"/>
  <c r="F357" i="26"/>
  <c r="F83" i="26"/>
  <c r="F24" i="26"/>
  <c r="F93" i="26"/>
  <c r="F94" i="26"/>
  <c r="F445" i="26"/>
  <c r="F188" i="26"/>
  <c r="F440" i="26"/>
  <c r="F42" i="26"/>
  <c r="F444" i="26"/>
  <c r="F675" i="26"/>
  <c r="F23" i="26"/>
  <c r="F97" i="26"/>
  <c r="F96" i="26"/>
  <c r="F439" i="26"/>
  <c r="F25" i="26"/>
  <c r="F570" i="26"/>
  <c r="F497" i="26"/>
  <c r="A799" i="26"/>
  <c r="A800" i="26" s="1"/>
  <c r="A801" i="26" s="1"/>
  <c r="A803" i="26"/>
  <c r="F244" i="26"/>
  <c r="F738" i="26"/>
  <c r="A479" i="26"/>
  <c r="A469" i="26"/>
  <c r="A470" i="26" s="1"/>
  <c r="A471" i="26" s="1"/>
  <c r="A472" i="26" s="1"/>
  <c r="A473" i="26" s="1"/>
  <c r="A474" i="26" s="1"/>
  <c r="A475" i="26" s="1"/>
  <c r="A432" i="26"/>
  <c r="A429" i="26"/>
  <c r="A430" i="26" s="1"/>
  <c r="F613" i="26"/>
  <c r="F630" i="26"/>
  <c r="F274" i="26" l="1"/>
  <c r="F571" i="26"/>
  <c r="F438" i="26"/>
  <c r="F654" i="26"/>
  <c r="F747" i="26"/>
  <c r="F572" i="26"/>
  <c r="F166" i="26"/>
  <c r="F827" i="26"/>
  <c r="F98" i="26"/>
  <c r="F592" i="26"/>
  <c r="F731" i="26"/>
  <c r="F729" i="26"/>
  <c r="F730" i="26"/>
  <c r="F160" i="26"/>
  <c r="F822" i="26"/>
  <c r="F309" i="26"/>
  <c r="F163" i="26"/>
  <c r="F352" i="26"/>
  <c r="F377" i="26"/>
  <c r="F136" i="26"/>
  <c r="F308" i="26"/>
  <c r="F35" i="26"/>
  <c r="F742" i="26"/>
  <c r="F380" i="26"/>
  <c r="F310" i="26"/>
  <c r="F62" i="26"/>
  <c r="F492" i="26"/>
  <c r="F36" i="26"/>
  <c r="F376" i="26"/>
  <c r="F670" i="26"/>
  <c r="F396" i="26"/>
  <c r="F113" i="26"/>
  <c r="F161" i="26"/>
  <c r="F132" i="26"/>
  <c r="F493" i="26"/>
  <c r="F66" i="26"/>
  <c r="A804" i="26"/>
  <c r="A805" i="26" s="1"/>
  <c r="A806" i="26" s="1"/>
  <c r="A807" i="26" s="1"/>
  <c r="A808" i="26" s="1"/>
  <c r="A809" i="26" s="1"/>
  <c r="A810" i="26" s="1"/>
  <c r="A811" i="26" s="1"/>
  <c r="A812" i="26" s="1"/>
  <c r="A437" i="26"/>
  <c r="A438" i="26" s="1"/>
  <c r="A439" i="26" s="1"/>
  <c r="A440" i="26" s="1"/>
  <c r="A441" i="26" s="1"/>
  <c r="A442" i="26" s="1"/>
  <c r="A443" i="26" s="1"/>
  <c r="A444" i="26" s="1"/>
  <c r="A445" i="26" s="1"/>
  <c r="A446" i="26" s="1"/>
  <c r="A433" i="26"/>
  <c r="A434" i="26" s="1"/>
  <c r="A435" i="26" s="1"/>
  <c r="A480" i="26"/>
  <c r="A481" i="26" s="1"/>
  <c r="A482" i="26" s="1"/>
  <c r="A484" i="26"/>
  <c r="F115" i="26" l="1"/>
  <c r="F694" i="26"/>
  <c r="F695" i="26"/>
  <c r="F663" i="26"/>
  <c r="F796" i="26"/>
  <c r="F745" i="26"/>
  <c r="F547" i="26"/>
  <c r="F546" i="26"/>
  <c r="F574" i="26"/>
  <c r="F847" i="26"/>
  <c r="F81" i="26"/>
  <c r="F463" i="26"/>
  <c r="F762" i="26"/>
  <c r="F82" i="26"/>
  <c r="F382" i="26"/>
  <c r="F673" i="26"/>
  <c r="F465" i="26"/>
  <c r="F795" i="26"/>
  <c r="F421" i="26"/>
  <c r="F430" i="26"/>
  <c r="F187" i="26"/>
  <c r="F22" i="26"/>
  <c r="F356" i="26"/>
  <c r="F429" i="26"/>
  <c r="F177" i="26"/>
  <c r="F41" i="26"/>
  <c r="F19" i="26"/>
  <c r="F763" i="26"/>
  <c r="F761" i="26"/>
  <c r="F39" i="26"/>
  <c r="F40" i="26"/>
  <c r="F397" i="26"/>
  <c r="F718" i="26"/>
  <c r="F26" i="26"/>
  <c r="F282" i="26"/>
  <c r="F345" i="26"/>
  <c r="F714" i="26"/>
  <c r="F18" i="26"/>
  <c r="F114" i="26"/>
  <c r="F464" i="26"/>
  <c r="F786" i="26"/>
  <c r="F674" i="26"/>
  <c r="F355" i="26"/>
  <c r="F398" i="26"/>
  <c r="A485" i="26"/>
  <c r="A486" i="26" s="1"/>
  <c r="A487" i="26" s="1"/>
  <c r="A488" i="26" s="1"/>
  <c r="A489" i="26" s="1"/>
  <c r="A490" i="26" s="1"/>
  <c r="A491" i="26" s="1"/>
  <c r="A492" i="26" s="1"/>
  <c r="A493" i="26" s="1"/>
  <c r="A495" i="26"/>
  <c r="A497" i="26" s="1"/>
  <c r="F27" i="26" l="1"/>
  <c r="F101" i="26"/>
  <c r="F135" i="26"/>
  <c r="F799" i="26"/>
  <c r="F800" i="26"/>
  <c r="F545" i="26"/>
  <c r="F149" i="26"/>
  <c r="F471" i="26"/>
  <c r="F186" i="26"/>
  <c r="F64" i="26"/>
  <c r="F433" i="26"/>
  <c r="F434" i="26"/>
  <c r="F749" i="26"/>
  <c r="F825" i="26"/>
  <c r="F557" i="26"/>
  <c r="F554" i="26"/>
  <c r="F550" i="26"/>
  <c r="F555" i="26"/>
  <c r="F556" i="26"/>
  <c r="F551" i="26"/>
  <c r="F158" i="26"/>
  <c r="F846" i="26"/>
  <c r="F476" i="26"/>
  <c r="F826" i="26"/>
  <c r="F50" i="26"/>
  <c r="F45" i="26"/>
  <c r="F401" i="26"/>
  <c r="F46" i="26"/>
  <c r="F143" i="26"/>
  <c r="F470" i="26"/>
  <c r="F289" i="26"/>
  <c r="F121" i="26"/>
  <c r="F768" i="26"/>
  <c r="F148" i="26"/>
  <c r="F769" i="26"/>
  <c r="F406" i="26"/>
  <c r="F469" i="26"/>
  <c r="F477" i="26"/>
  <c r="F746" i="26"/>
  <c r="F717" i="26"/>
  <c r="F719" i="26"/>
  <c r="F767" i="26"/>
  <c r="F48" i="26"/>
  <c r="F147" i="26"/>
  <c r="F772" i="26"/>
  <c r="F287" i="26"/>
  <c r="F771" i="26"/>
  <c r="F766" i="26"/>
  <c r="F720" i="26"/>
  <c r="F713" i="26"/>
  <c r="F312" i="26"/>
  <c r="F120" i="26"/>
  <c r="F51" i="26"/>
  <c r="F409" i="26"/>
  <c r="F49" i="26"/>
  <c r="F288" i="26"/>
  <c r="F122" i="26"/>
  <c r="F291" i="26"/>
  <c r="F402" i="26"/>
  <c r="F473" i="26"/>
  <c r="F290" i="26"/>
  <c r="F403" i="26"/>
  <c r="F468" i="26"/>
  <c r="F770" i="26"/>
  <c r="F475" i="26"/>
  <c r="F712" i="26"/>
  <c r="F47" i="26"/>
  <c r="F145" i="26"/>
  <c r="F474" i="26"/>
  <c r="F773" i="26"/>
  <c r="F405" i="26"/>
  <c r="F144" i="26"/>
  <c r="F119" i="26"/>
  <c r="F293" i="26"/>
  <c r="F408" i="26"/>
  <c r="F292" i="26"/>
  <c r="F407" i="26"/>
  <c r="F472" i="26"/>
  <c r="F404" i="26"/>
  <c r="F195" i="26" l="1"/>
  <c r="F774" i="26"/>
  <c r="F553" i="26"/>
  <c r="F552" i="26"/>
  <c r="F775" i="26"/>
  <c r="F682" i="26"/>
  <c r="F362" i="26"/>
  <c r="F360" i="26"/>
  <c r="F680" i="26"/>
  <c r="F681" i="26"/>
  <c r="F364" i="26"/>
  <c r="F361" i="26"/>
  <c r="F679" i="26"/>
  <c r="F842" i="26" l="1"/>
  <c r="F841" i="26"/>
  <c r="F569" i="26"/>
  <c r="F832" i="26"/>
  <c r="F482" i="26"/>
  <c r="F307" i="26"/>
  <c r="F52" i="26"/>
  <c r="F830" i="26"/>
  <c r="F834" i="26"/>
  <c r="F411" i="26"/>
  <c r="F831" i="26"/>
  <c r="F776" i="26"/>
  <c r="F118" i="26"/>
  <c r="F833" i="26"/>
  <c r="F843" i="26" l="1"/>
  <c r="F564" i="26"/>
  <c r="F566" i="26"/>
  <c r="F565" i="26"/>
  <c r="F567" i="26"/>
  <c r="F576" i="26"/>
  <c r="F371" i="26"/>
  <c r="F125" i="26"/>
  <c r="F130" i="26"/>
  <c r="F488" i="26"/>
  <c r="F58" i="26"/>
  <c r="F487" i="26"/>
  <c r="F690" i="26"/>
  <c r="F777" i="26"/>
  <c r="F56" i="26"/>
  <c r="F55" i="26"/>
  <c r="F689" i="26"/>
  <c r="F416" i="26"/>
  <c r="F157" i="26"/>
  <c r="F785" i="26"/>
  <c r="F417" i="26"/>
  <c r="F127" i="26"/>
  <c r="F128" i="26"/>
  <c r="F57" i="26"/>
  <c r="F306" i="26"/>
  <c r="F126" i="26"/>
  <c r="F418" i="26"/>
  <c r="F784" i="26"/>
  <c r="F300" i="26"/>
  <c r="F781" i="26"/>
  <c r="F129" i="26"/>
  <c r="F304" i="26"/>
  <c r="F373" i="26"/>
  <c r="F303" i="26"/>
  <c r="F155" i="26"/>
  <c r="F156" i="26"/>
  <c r="F783" i="26"/>
  <c r="F159" i="26"/>
  <c r="F302" i="26"/>
  <c r="F490" i="26"/>
  <c r="F419" i="26"/>
  <c r="F485" i="26"/>
  <c r="F59" i="26"/>
  <c r="F489" i="26"/>
  <c r="F691" i="26"/>
  <c r="F60" i="26"/>
  <c r="F782" i="26"/>
  <c r="F301" i="26"/>
  <c r="F486" i="26"/>
  <c r="F372" i="26"/>
  <c r="F412" i="26"/>
  <c r="F420" i="26"/>
  <c r="F67" i="26" l="1"/>
  <c r="F138" i="26"/>
  <c r="F368" i="26"/>
  <c r="F837" i="26"/>
  <c r="F740" i="26"/>
  <c r="F561" i="26"/>
  <c r="F297" i="26"/>
  <c r="F481" i="26"/>
  <c r="F495" i="26"/>
  <c r="F685" i="26"/>
  <c r="F152" i="26"/>
  <c r="F314" i="26"/>
  <c r="F103" i="26" l="1"/>
  <c r="F367" i="26"/>
  <c r="F686" i="26"/>
  <c r="F838" i="26"/>
  <c r="F568" i="26"/>
  <c r="F162" i="26"/>
  <c r="F296" i="26"/>
  <c r="F480" i="26"/>
  <c r="F305" i="26"/>
  <c r="F178" i="26" l="1"/>
  <c r="F346" i="26"/>
  <c r="F854" i="26"/>
  <c r="F702" i="26"/>
  <c r="F384" i="26"/>
  <c r="F593" i="26"/>
  <c r="F491" i="26"/>
  <c r="F665" i="26" l="1"/>
  <c r="F535" i="26"/>
  <c r="F450" i="26"/>
  <c r="F386" i="26"/>
  <c r="F449" i="26"/>
  <c r="F811" i="26"/>
  <c r="F812" i="26"/>
  <c r="F739" i="26"/>
  <c r="F455" i="26" l="1"/>
  <c r="F750" i="26"/>
  <c r="F817" i="26"/>
  <c r="F704" i="26" l="1"/>
  <c r="F856" i="26"/>
  <c r="F865" i="26" l="1"/>
  <c r="F866" i="26"/>
  <c r="F879" i="26" l="1"/>
  <c r="F873" i="26"/>
  <c r="F878" i="26"/>
  <c r="F872" i="26"/>
  <c r="F877" i="26"/>
  <c r="F871" i="26"/>
  <c r="F870" i="26"/>
  <c r="F875" i="26"/>
  <c r="F869" i="26"/>
  <c r="F874" i="26"/>
  <c r="F876" i="26" l="1"/>
  <c r="F884" i="26" s="1"/>
  <c r="F886" i="26" s="1"/>
</calcChain>
</file>

<file path=xl/sharedStrings.xml><?xml version="1.0" encoding="utf-8"?>
<sst xmlns="http://schemas.openxmlformats.org/spreadsheetml/2006/main" count="1308" uniqueCount="605">
  <si>
    <t>CANTIDAD</t>
  </si>
  <si>
    <t>A</t>
  </si>
  <si>
    <t>UD</t>
  </si>
  <si>
    <t>M3</t>
  </si>
  <si>
    <t>M</t>
  </si>
  <si>
    <t>SUB - TOTAL GENERAL</t>
  </si>
  <si>
    <t>GASTOS INDIRECTOS</t>
  </si>
  <si>
    <t>P.A</t>
  </si>
  <si>
    <t>MOVIMIENTO DE TIERRA</t>
  </si>
  <si>
    <t>PA</t>
  </si>
  <si>
    <t>MUROS DE BLOQUES DE 8"</t>
  </si>
  <si>
    <t>Día</t>
  </si>
  <si>
    <t>Ud</t>
  </si>
  <si>
    <t>P.A.</t>
  </si>
  <si>
    <t>VARIOS</t>
  </si>
  <si>
    <t>I</t>
  </si>
  <si>
    <t>GARITA PARA VIGILANCIA</t>
  </si>
  <si>
    <t xml:space="preserve">MUROS DE BLOCK </t>
  </si>
  <si>
    <t>III</t>
  </si>
  <si>
    <t>1</t>
  </si>
  <si>
    <t>2</t>
  </si>
  <si>
    <t>CODIA</t>
  </si>
  <si>
    <t>DESCRIPCIÓN</t>
  </si>
  <si>
    <t>M³</t>
  </si>
  <si>
    <t xml:space="preserve">PRELIMINARES </t>
  </si>
  <si>
    <t>M²</t>
  </si>
  <si>
    <t>TERMINACIÓN DE SUPERFICIE</t>
  </si>
  <si>
    <t>P²</t>
  </si>
  <si>
    <t>INSTALACIONES SANITARIA</t>
  </si>
  <si>
    <t xml:space="preserve">ELECTRIFICACIÓN INTERIOR </t>
  </si>
  <si>
    <t>M³E</t>
  </si>
  <si>
    <t>Pies</t>
  </si>
  <si>
    <t>Meses</t>
  </si>
  <si>
    <t>Ud.</t>
  </si>
  <si>
    <t>Replanteo</t>
  </si>
  <si>
    <t>Bote de material in situ</t>
  </si>
  <si>
    <t>Pañete interior</t>
  </si>
  <si>
    <t>Fino de techo</t>
  </si>
  <si>
    <t>Ducha</t>
  </si>
  <si>
    <t>Losa de techo y vuelo 0.12 - 1.34 qq/m³</t>
  </si>
  <si>
    <t>Pañete exterior</t>
  </si>
  <si>
    <t>Cantos</t>
  </si>
  <si>
    <t>Pintura base blanca</t>
  </si>
  <si>
    <t>Pintura general acrílica</t>
  </si>
  <si>
    <t xml:space="preserve">Replanteo </t>
  </si>
  <si>
    <t>Hoyo para vientos</t>
  </si>
  <si>
    <t>Instalación de postes</t>
  </si>
  <si>
    <t>Instalación manométrica completa</t>
  </si>
  <si>
    <t xml:space="preserve">Cantos </t>
  </si>
  <si>
    <t>Fraguache</t>
  </si>
  <si>
    <t>Gotero ranurado</t>
  </si>
  <si>
    <t>Impermeabilizante en techo (tipo sellador)</t>
  </si>
  <si>
    <t>Ventanas  de aluminio  en celosías color blanco, fabricación superior</t>
  </si>
  <si>
    <t>Zabaleta de techo</t>
  </si>
  <si>
    <t xml:space="preserve">PORTAJES Y VENTANAS </t>
  </si>
  <si>
    <t>DUCHA</t>
  </si>
  <si>
    <t>M³C</t>
  </si>
  <si>
    <t>Estructura MT-105</t>
  </si>
  <si>
    <t>Honorarios Profesionales</t>
  </si>
  <si>
    <t>Ley 6-86</t>
  </si>
  <si>
    <t>Seguro Póliza y Fianza</t>
  </si>
  <si>
    <t>Gastos Administrativo</t>
  </si>
  <si>
    <t>Imprevistos</t>
  </si>
  <si>
    <t>Interconexión con EDESUR</t>
  </si>
  <si>
    <t>MANEJO DE AGUA</t>
  </si>
  <si>
    <t xml:space="preserve">M </t>
  </si>
  <si>
    <t xml:space="preserve">MOVIMIENTO DE TIERRA PARA TUBERIA </t>
  </si>
  <si>
    <t xml:space="preserve">Replanteo y control topográfico </t>
  </si>
  <si>
    <t xml:space="preserve">Bomba de achique de 4" </t>
  </si>
  <si>
    <t xml:space="preserve">Relleno compactado a mano </t>
  </si>
  <si>
    <t>Hormigón de nivelación H.S. F'c= 100 kg/cm²</t>
  </si>
  <si>
    <t>Fraguache muro</t>
  </si>
  <si>
    <t xml:space="preserve">Pañete interior pulido en muros </t>
  </si>
  <si>
    <t xml:space="preserve">Pañete exterior en muros </t>
  </si>
  <si>
    <t xml:space="preserve">Pañete en viga y columna </t>
  </si>
  <si>
    <t>Fino losa de techo</t>
  </si>
  <si>
    <t>Escaleras interior en H.G., según detalle</t>
  </si>
  <si>
    <t xml:space="preserve">Cucuyera de Ø16" según detalle </t>
  </si>
  <si>
    <t>Codo Ø16" x 45º Acero SCH-40</t>
  </si>
  <si>
    <t>Visita</t>
  </si>
  <si>
    <t>M³N</t>
  </si>
  <si>
    <t xml:space="preserve">ELECTRIFICACIÓN PRIMARIA </t>
  </si>
  <si>
    <t>Postes en H.A 35´ 500 DAM</t>
  </si>
  <si>
    <t>Postes en H.A 40´ 800 DAM</t>
  </si>
  <si>
    <t>Estructura MT-101</t>
  </si>
  <si>
    <t>Estructura MT-102</t>
  </si>
  <si>
    <t>Estructura MT-103</t>
  </si>
  <si>
    <t>Estructura MT-104</t>
  </si>
  <si>
    <t>Estructura HA-100B</t>
  </si>
  <si>
    <t>Estructura PR-101</t>
  </si>
  <si>
    <t>Estructura TR-106 (inc. transformador de 50 KVA, cut-out y pararrayos)</t>
  </si>
  <si>
    <t>Estructura AP-103</t>
  </si>
  <si>
    <t>Alambre AAAC No. 2/0</t>
  </si>
  <si>
    <t>Hoyo para postes</t>
  </si>
  <si>
    <t>ELECTRIFICACIÓN SECUNDARIA</t>
  </si>
  <si>
    <t>Alimentador eléctrico desde transformador hasta base para medidor eléctrico con main breaker 250/2AMP compuesto por: 2 conductores eléctricos THW No.4/0 (fases), 1 conductor eléctrico THW No.2/0 (neutro) y 1 conductor eléctrico HDB No.2 a 7 hilos trenzados (tierra) en tubería IMC de Ø2", conjunto de conectores y soporte de tubería</t>
  </si>
  <si>
    <t>Alimentador eléctrico desde base para medidor eléctrico con main breaker 250/2AMP hasta panel board, compuesto por: 2 conductores eléctricos THW No.4/0 (fases), 1 conductor eléctrico THW No.2/0 (neutro) y 1 conductor eléctrico HDB No.2 a 7 hilos trenzados (tierra) en tuberías IMC y PVC de Ø2", conjunto de conectores y soporte de tubería.</t>
  </si>
  <si>
    <t>Alimentador eléctrico desde panel board hasta arrancadores tipo VDF de electrobombas, compuesto por: 3 conductores eléctricos THW No.4 (fases) y 1 conductor eléctrico THW No.6 (tierra) en tubería EMT de Ø2", conjunto de conectores y soporte de tubería.</t>
  </si>
  <si>
    <t>Alimentador eléctrico desde arrancadores tipo VDF de electrobombas hasta motor de electrobombas, compuesto por: 3 conductores eléctricos THW No.4 (fases) y 1 conductor eléctrico THW No.6 (tierra) en tubería L.T. de Ø3", conjunto de conectores y soporte de tubería.</t>
  </si>
  <si>
    <t xml:space="preserve">Alimentador eléctrico desde panel boar hasta panel de distribución 4/8 circuitos en caseta de bombeo con 2 conductores THW No.10 (fases) y 1 conductor THW No.10 (tierra) en tubería PVC de Ø3/4" y accesorios. </t>
  </si>
  <si>
    <t xml:space="preserve">Alimentador eléctrico desde panel de distribución 4/8 circuitos en caseta de bombeo hasta panel de distribución 2/4 circuitos en caseta de operador con 2 conductores THW No.10 (fases) y 1 conductor THW No.10 (tierra) en tubería PVC de Ø3/4" y accesorios. </t>
  </si>
  <si>
    <t xml:space="preserve">Alimentador eléctrico desde panel boar hasta panel de distribución 4/8 circuitos en caseta de cloro con 2 conductores THW No.10 (fases) y 1 conductor THW No.10 (tierra) en tubería PVC de Ø3/4" y accesorios. </t>
  </si>
  <si>
    <t>Medidor de energía con main breaker 250/2 amp,480v, enclosure, nema 3r.</t>
  </si>
  <si>
    <t>Panel de distribución 2/4 circuitos, (incluye breakers)</t>
  </si>
  <si>
    <t>Panel de distribución 4/8 circuitos, (incluye breakers)</t>
  </si>
  <si>
    <t>Registro en bloque de 6" para eléctricos (0.6*0.6*0.6)</t>
  </si>
  <si>
    <t>Registro metálico (6.0" * 6.0" * 4.0"), NEMA 1R</t>
  </si>
  <si>
    <t>Excavación y tapado de zanja a mano (0.6 x 0.60 x 25M)</t>
  </si>
  <si>
    <t>ILUMINACIÓN EXTERIOR</t>
  </si>
  <si>
    <t xml:space="preserve">Postes H.A.V, 30´, 300 DAM </t>
  </si>
  <si>
    <t>Suministro e instalación de lámpara Led, tipo cobra de 250 W, 220 V. (Estructura AP-101)</t>
  </si>
  <si>
    <t>Alimentador eléctrico para iluminación con alambre de vinil No. 10/3</t>
  </si>
  <si>
    <t xml:space="preserve">EQUIPO DE BOMBEO </t>
  </si>
  <si>
    <t>Electrobomba centrifuga en línea, 125 GPM vs 345' TDH  con motor eléctrico vertical de 20 HP, 240 Volts, 3Ø, 60HZ, 3,550 RPM.</t>
  </si>
  <si>
    <t>Panel arrancador tipo VDF para 20 HP @ 240V, entrada Ø1 con salida 3Ø. provisto de armario NEMA 3R.</t>
  </si>
  <si>
    <t>Instalación de electrobomba</t>
  </si>
  <si>
    <t>Niples de acero, platillados en un extremo Ø3'' x 12''</t>
  </si>
  <si>
    <t>Niples de acero, platillados en un extremo Ø4'' x 16''</t>
  </si>
  <si>
    <t>Niples de acero, platillados en un extremo Ø4'' x 28''</t>
  </si>
  <si>
    <t>Zeta de Ø4'' x Ø3"</t>
  </si>
  <si>
    <t>Válvula chek horizontal combinado con limitador de caudal de Ø3", platillado a 250 PSI.</t>
  </si>
  <si>
    <t>Cruz de Ø4 x Ø4" x Ø4" x Ø3"</t>
  </si>
  <si>
    <t xml:space="preserve">Reducción de Ø6 a Ø4" </t>
  </si>
  <si>
    <t>Medidor de flujo de Ø4"</t>
  </si>
  <si>
    <t xml:space="preserve">Interruptor de flujo </t>
  </si>
  <si>
    <t xml:space="preserve">Transductor de presión </t>
  </si>
  <si>
    <t xml:space="preserve">Base en H.A. para equipos de bombeo </t>
  </si>
  <si>
    <t xml:space="preserve">Tornillos Ø5/8" x 4" </t>
  </si>
  <si>
    <t xml:space="preserve">Pintura de óxido azul para descarga </t>
  </si>
  <si>
    <t>Mano de obra construcción de descarga de Ø3"</t>
  </si>
  <si>
    <t>ELECTRIFICACIÓN PRIMARIA</t>
  </si>
  <si>
    <t>Postes en H.A 40´ 500 DAM</t>
  </si>
  <si>
    <t>Estructura MT-301</t>
  </si>
  <si>
    <t>Estructura MT-302</t>
  </si>
  <si>
    <t>Estructura MT-303</t>
  </si>
  <si>
    <t>Estructura MT-304</t>
  </si>
  <si>
    <t>Estructura MT-305</t>
  </si>
  <si>
    <t>Estructura MT-307</t>
  </si>
  <si>
    <t>Estructura MT-316</t>
  </si>
  <si>
    <t>Estructura MT-323</t>
  </si>
  <si>
    <t>Estructura P3B-110</t>
  </si>
  <si>
    <t>Estructura EQ-MT</t>
  </si>
  <si>
    <t>Estructura PR-208</t>
  </si>
  <si>
    <t>Cut-out a 200 AMP.</t>
  </si>
  <si>
    <t>Pararrayos a 9 KV</t>
  </si>
  <si>
    <t xml:space="preserve">Cono de alivio interior </t>
  </si>
  <si>
    <t>Cono de alivio exterior</t>
  </si>
  <si>
    <t>Panel boar en barra de 400 AMP.con main breaker 350/3 AMP, inc. 2 breakers 250/3 AMP, y 1 breaker 20/2 AMP.</t>
  </si>
  <si>
    <t>Transformador seco de 5 KVA, 480/120-240V</t>
  </si>
  <si>
    <t>Registro en bloque de 6" para eléctricos (0.6*0.6*0.6M)</t>
  </si>
  <si>
    <t>EQUIPOS DE BOMBEO</t>
  </si>
  <si>
    <t>Arrancador suave para 150 HP @ 480V, ø3, armario NEMA 3R.</t>
  </si>
  <si>
    <t>Niples platillados en un extremo Ø6'' x 12''</t>
  </si>
  <si>
    <t>Niples platillados en un extremo Ø4'' x 6''</t>
  </si>
  <si>
    <t>Junta mecánica autoportante de Ø6'''</t>
  </si>
  <si>
    <t>Tee platillada Ø6'' x Ø6" x Ø6"</t>
  </si>
  <si>
    <t>Tee platillada Ø6'' x Ø6" x Ø4"</t>
  </si>
  <si>
    <t>Válvula de compuerta de Ø6", platillada, vástago ascendente a 500 PSI.</t>
  </si>
  <si>
    <t>Válvula de compuerta de Ø4", platillada, vástago ascendente a 500 PSI.</t>
  </si>
  <si>
    <t>Válvula de aire Ø11/2'', 500 PSI, instalación completa</t>
  </si>
  <si>
    <t>Reducción Ø10" a Ø6"</t>
  </si>
  <si>
    <t xml:space="preserve">Soporte de H.A. para tubería de Ø6" en la descarga </t>
  </si>
  <si>
    <t>Anclaje en H.A. para equipos de bombeo</t>
  </si>
  <si>
    <t>Mano de obra construcción de descarga de Ø6"</t>
  </si>
  <si>
    <t>Tramitación de Planos Eléctricos</t>
  </si>
  <si>
    <t>D</t>
  </si>
  <si>
    <t>SUMINISTRO DE TUBERÍA:</t>
  </si>
  <si>
    <t>COLOCACIÓN DE TUBERÍA:</t>
  </si>
  <si>
    <t>PRELIMINAR</t>
  </si>
  <si>
    <t>Replanteo y control topográfico</t>
  </si>
  <si>
    <t>Relleno compactado C/compactador mecánico, en capa de 0.20 M.</t>
  </si>
  <si>
    <t>HORMIGÓN ARMADO F'c= 280 KG/CM² INDUSTRIAL EN:</t>
  </si>
  <si>
    <t>TERMINACIÓN DE SUPERFICIE:</t>
  </si>
  <si>
    <t>Pañete interior pulido en muro de calcamo</t>
  </si>
  <si>
    <t>Pañete interior en losa</t>
  </si>
  <si>
    <t xml:space="preserve">Pañete en vigas </t>
  </si>
  <si>
    <t>INSTALACIÓN DE:</t>
  </si>
  <si>
    <t>Fino pulido losa de fondo pulido</t>
  </si>
  <si>
    <t>Bote de material In situ</t>
  </si>
  <si>
    <t>MUROS DE BLOQUES</t>
  </si>
  <si>
    <t>HORMIGÓN ARMADO F'C=210 KG/CM² EN:</t>
  </si>
  <si>
    <t>Zapata de muro (Inc. zap. C1) 1.60 qq/m³</t>
  </si>
  <si>
    <t>Viga de amarre a nivel de piso 0.15 x 0.20 - 3.73 qq/m³</t>
  </si>
  <si>
    <t>Viga de amarre a nivel de techo 0.15 x 0.20 - 3.33 qq/m³</t>
  </si>
  <si>
    <t>Dintel D1 (0.15 x 0.30 ) 3.85 qq/m³</t>
  </si>
  <si>
    <t>Dintel D2 (0.15 x 0.40) 4.13 qq/m³</t>
  </si>
  <si>
    <t>Columna 0.30 x 0.15 - 4.65 qq/m³</t>
  </si>
  <si>
    <t>Block 6" con 3/8" @ 0.60 m B.N.P.</t>
  </si>
  <si>
    <t>Block 6" con 3/8"@ 0.60 m S.N.P.</t>
  </si>
  <si>
    <t xml:space="preserve">Verja de protección en barra metálica en puerta, según detalle </t>
  </si>
  <si>
    <t xml:space="preserve">Verja de protección en barra metálica en ventanas, según detalle </t>
  </si>
  <si>
    <t>Inodoro</t>
  </si>
  <si>
    <t>Desagüe de techo</t>
  </si>
  <si>
    <t>Desagüe de piso 3"</t>
  </si>
  <si>
    <t>Columna ventilación de 3"</t>
  </si>
  <si>
    <t xml:space="preserve">Cámara de inspección </t>
  </si>
  <si>
    <t>Séptico (1.90x1.10) m</t>
  </si>
  <si>
    <t>Barra cortina de baño</t>
  </si>
  <si>
    <t>MUROS</t>
  </si>
  <si>
    <t>PINTURA</t>
  </si>
  <si>
    <t>Mano de obra</t>
  </si>
  <si>
    <t>B</t>
  </si>
  <si>
    <t>ESTACIÓN DE BOMBEO</t>
  </si>
  <si>
    <t>II</t>
  </si>
  <si>
    <t>PORTAJE, VENTANAS Y TAPAS:</t>
  </si>
  <si>
    <t>Piso hormigón pulido</t>
  </si>
  <si>
    <t>Zabaleta</t>
  </si>
  <si>
    <t>Pintura acrílica azul</t>
  </si>
  <si>
    <t>Antepecho de una línea de block de 8"</t>
  </si>
  <si>
    <t>Entrada general</t>
  </si>
  <si>
    <t>Salidas cenitales</t>
  </si>
  <si>
    <t>Salidas interruptor sencillo</t>
  </si>
  <si>
    <t>Puerta polimetal  de 1.50 m x 2.10 m (suministro y colocación)</t>
  </si>
  <si>
    <t>Pañete Viga y columna</t>
  </si>
  <si>
    <t xml:space="preserve">CASETA DE BOMBEO SOBRE CÁRCAMO </t>
  </si>
  <si>
    <t>Columna  0.30 m x 0.30 m  6.77qq/m³</t>
  </si>
  <si>
    <t>Pañete interior y exterior  en H.A.</t>
  </si>
  <si>
    <t>CASETA DE CLORACIÓN</t>
  </si>
  <si>
    <t>PRELIMINARES</t>
  </si>
  <si>
    <t>MOVIMIENTO DE TIERRRA</t>
  </si>
  <si>
    <t>Excavación en material no clasificado a mano</t>
  </si>
  <si>
    <t>Bote de material con camión (distancia=5.0km) incluye esparcimiento en botadero</t>
  </si>
  <si>
    <t>Losa de Fondo e= 0.10 m c/Malla Electrosoldada D2.3xD2.3x20x20</t>
  </si>
  <si>
    <t>Pañete en techo (Incluye vuelo)</t>
  </si>
  <si>
    <t>Antepecho</t>
  </si>
  <si>
    <t>Troley mecánico p/diferencial de 3 Ton</t>
  </si>
  <si>
    <t>INSTALCIÓN ELÉCTRICA</t>
  </si>
  <si>
    <t>SISTEMA DE CLORACIÓN</t>
  </si>
  <si>
    <t>Filtro de Cloro</t>
  </si>
  <si>
    <t>Manómetro en Glicerina</t>
  </si>
  <si>
    <t>Soporte Manifold, en GRP.</t>
  </si>
  <si>
    <t>Diferencial manual de 3.00 Ton (10 pies alzada)</t>
  </si>
  <si>
    <t>Rodillos de gomas para apoyo de cilindros</t>
  </si>
  <si>
    <t>Piso H.S. para ducha de emergencia (Incluye movimiento de tierra)</t>
  </si>
  <si>
    <t>Desagüe de piso</t>
  </si>
  <si>
    <t>Tuberías y piezas</t>
  </si>
  <si>
    <t>Pañete exterior e interior  H.A</t>
  </si>
  <si>
    <t xml:space="preserve">Antepecho </t>
  </si>
  <si>
    <t>Viga W 8" x 31#  L=30'</t>
  </si>
  <si>
    <t>Angular 6" x 6" x 3/8" H.N.</t>
  </si>
  <si>
    <t>SUMINISTRO E INSTALACIÓN DE VIGA RIEL EN TECHO</t>
  </si>
  <si>
    <t>Tornillo (A325 ) 3/4" x 1-1/2" (incluye tuerca)</t>
  </si>
  <si>
    <t>Válvula de Globo PVC Ø1"</t>
  </si>
  <si>
    <t>C</t>
  </si>
  <si>
    <t>ELECTRIFICACIÓN Y EQUIPAMIENTO CASETA DE RELEVO</t>
  </si>
  <si>
    <t xml:space="preserve">Ingeniería </t>
  </si>
  <si>
    <t>Limpieza del área (corte y desbrose c/equipo)</t>
  </si>
  <si>
    <t xml:space="preserve">Corte de material no clasificado c/equipo </t>
  </si>
  <si>
    <t>RELLENO PARA CONFORMAR LA RASANTE DEL CAMINO</t>
  </si>
  <si>
    <t>Suministro de material de mina para relleno</t>
  </si>
  <si>
    <t xml:space="preserve">Regado, nivelado y perfilado </t>
  </si>
  <si>
    <t>MOVIMIENTO DE TIERRA:</t>
  </si>
  <si>
    <t>LÍNEA DE ADUCCIÓN DESDE OBRA DE TOMA A CÁRCAMO DE BOMBEO</t>
  </si>
  <si>
    <t xml:space="preserve">MOVIMIENTO DE TIERRA 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</si>
  <si>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</si>
  <si>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t>Relleno compactado c/compactador mecánico en capa de 0.20 M.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</si>
  <si>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</si>
  <si>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</si>
  <si>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t>SUMINISTRO DE TUBERÍAS:</t>
  </si>
  <si>
    <t>Ø8" Acero (SCH-40)</t>
  </si>
  <si>
    <t>Junta mecánica tipo Dresser de ø16" (100 PSI)</t>
  </si>
  <si>
    <t>SUB-TOTAL FASE B</t>
  </si>
  <si>
    <t>E</t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</si>
  <si>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indexed="8"/>
        <rFont val="Calibri"/>
        <family val="2"/>
      </rPr>
      <t/>
    </r>
  </si>
  <si>
    <t>HORMIGÓN ARMADO EN:</t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</si>
  <si>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indexed="8"/>
        <rFont val="Calibri"/>
        <family val="2"/>
      </rPr>
      <t/>
    </r>
  </si>
  <si>
    <t>Pañete en vigas y columnas</t>
  </si>
  <si>
    <t>VERJA EN BLOQUES DE 6" VIOLINADOS L=74.20 M</t>
  </si>
  <si>
    <t>Tee Ø16" x 16"  Acero SCH-40</t>
  </si>
  <si>
    <t>Compactado material c/equipo</t>
  </si>
  <si>
    <t>Conformación de cunetas c/equipo</t>
  </si>
  <si>
    <t xml:space="preserve">Excavación material no clasificado  a mano </t>
  </si>
  <si>
    <t>Suministro y colocacion de grava</t>
  </si>
  <si>
    <t>Viga de amarre V2  0.20 m x 0.20 m - 3.75 qq/m³</t>
  </si>
  <si>
    <t>Viga  V1 0.30 x 0.35 m - 3.05 qq/m³</t>
  </si>
  <si>
    <t>Dintel &gt;  1.50 m -3.85  qq/m³</t>
  </si>
  <si>
    <t>Dintel &lt; 1.50 m - 4.13 qq/m³</t>
  </si>
  <si>
    <t>Muro de bloques 8" B.N.P</t>
  </si>
  <si>
    <t>Muro de bloques 8" S.N.P</t>
  </si>
  <si>
    <t xml:space="preserve">Reposición material compactado a mano </t>
  </si>
  <si>
    <t>Fraguache (columnas, vigas, losa de techo y vuelos)</t>
  </si>
  <si>
    <t>Dosificador de Cloro,aplicación por solución con rango de 0-50 Lbs/día (incluye cabezal, regulador de flujo, inyector difusor y adaptador)</t>
  </si>
  <si>
    <t>P.U. (RD$)</t>
  </si>
  <si>
    <t>VALOR (RD$)</t>
  </si>
  <si>
    <t>Nº</t>
  </si>
  <si>
    <t>Km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</si>
  <si>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</si>
  <si>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</si>
  <si>
    <t>M³S</t>
  </si>
  <si>
    <t>Zapata de columna 1.50 x 1.50 x 0.40 m - 3.07 qq/m³</t>
  </si>
  <si>
    <t xml:space="preserve">Zapata de muro - 0.94 qq/m³ </t>
  </si>
  <si>
    <t>Muros W-0.30 - 2.90 qq/m³</t>
  </si>
  <si>
    <t>Viga  V1 - 0.30 x 0.40 m - 2.33 qq/m³</t>
  </si>
  <si>
    <t>Columna C1 - 0.40 x 0.40 x 5.10 m - 5.50 qq/m³</t>
  </si>
  <si>
    <t>Losa superior 0.15 m - 1.03 qq/m³</t>
  </si>
  <si>
    <t>SUMINISTRO E INSTALACION DE VÁLVULAS Y PIEZAS ESPECIALES (CON PROTECCIÓN ANTICORROSIVA)</t>
  </si>
  <si>
    <t>CÁRCAMO DE BOMBEO</t>
  </si>
  <si>
    <t>Hormigón de nivelación H.S. F'c= 140 kg/cm²)</t>
  </si>
  <si>
    <t>Losa de fondo 0.45 m - 1.65 qq/m³</t>
  </si>
  <si>
    <t>Muros 0.30 m - 3.51 qq/m³</t>
  </si>
  <si>
    <t>Viga VM (0.30 x 0.50) m - 1.16 qq/m³</t>
  </si>
  <si>
    <t>Losa de Entrepiso 0.20 m - 2.58 qq/m³</t>
  </si>
  <si>
    <t xml:space="preserve">Tapa de inspección tipo cisterna (1.00 x 1.00) m, incluye candado </t>
  </si>
  <si>
    <t>Viga Metálica W10" x 26# x 4.00 m (incluye suministro, Instalación y protección de superficie)</t>
  </si>
  <si>
    <t>Losa de techo incluye viga de amarre 0.12 m - 2.54 qq/m³</t>
  </si>
  <si>
    <t>Tapa metálica de 0.80 m x 0.80 m (suministro y colocación)</t>
  </si>
  <si>
    <t>INSTALACIONES ELÉCTRICAS</t>
  </si>
  <si>
    <t>Alimentador eléctrico desde medición en alta tensión hasta transformador pad mounted con 3 conductores URD No.2 a 33% concéntrico en tuberías IMC y PVC de Ø4" y accesorios</t>
  </si>
  <si>
    <t>Alimentador eléctrico desde transformador Pad Mounted hasta main breaker con 6 conductores THW No.2/0 (fases), 1 conductor THW No.2/0 (neutro) y 1 conductor THW No.1/0 (tierra) en tuberías IMC y PVC de Ø3" y accesorios</t>
  </si>
  <si>
    <t xml:space="preserve">Alimentador eléctrico desde main breaker hasta panel board con 6 conductores THW No.2/0 (fases), 1 conductor THW No.2/0 (neutro) y 1 conductor THW No.1/0 (tierra) en tuberías IMC y PVC de Ø3" y accesorios </t>
  </si>
  <si>
    <t xml:space="preserve">Alimentador eléctrico desde panel board hasta arrancadores de electrobombas con 6 conductores THW No.2/0 (fases), 1 conductor THW No.2/0 (neutro) y 1 conductor THW No.1/0 (tierra) en tuberías IMC y PVC de Ø3" y accesorios </t>
  </si>
  <si>
    <t>Alimentador eléctrico desde arrancadores de electrobombas hasta electrobombas con 6 conductores THW No.1/0 (fases) y 1 conductor THW No.2 (tierra) en tubería L.T. de Ø3" y accesorios</t>
  </si>
  <si>
    <t xml:space="preserve">Alimentador eléctrico desde panel board hasta transformador seco con 2 conductores THW No.10 (fases) y 1 conductor THW No.10 (tierra) en tubería L.T. de Ø3/4" y accesorios </t>
  </si>
  <si>
    <t>Alimentador eléctrico desde transformador seco hasta panel de distribución 4/8 circuitos en caseta de control con 2 conductores THW No.8 (fases) y 1 conductor THW No.10 (tierra) en tubería EMT de Ø3/4" y accesorios</t>
  </si>
  <si>
    <t>Alimentador eléctrico desde transformador seco hasta panel de distribución 2/4 circuitos en caseta de bombeo con 2 conductores THW No.8 (fases) y 1 conductor THW No.10 (tierra) en tuberías EMT y PVC de Ø3/4" y accesorios</t>
  </si>
  <si>
    <t>Main breaker 200/3 AMP,480V, enclosure, NEMA 3R</t>
  </si>
  <si>
    <t xml:space="preserve">Alimentador eléctrico desde transformador seco hasta panel de distribución 2/4 circuitos en caseta de operador con 2 conductores THW No.8 (fases) y 1 conductor THW No.10 (tierra) en tuberías EMT y PVC de Ø3/4" y accesorios </t>
  </si>
  <si>
    <t>Válvula check horizontal de Ø6", platillado a 500 PSI.</t>
  </si>
  <si>
    <t>Codo de Ø6" x 45º en acero</t>
  </si>
  <si>
    <t>Codo de Ø4" x 90º en acero</t>
  </si>
  <si>
    <t xml:space="preserve">TUBERÍA DE DESAGÜE  Ø8" (SCH-40) CÁRCAMO DE BOMBEO </t>
  </si>
  <si>
    <t>Electrobomba turbina de eje vertical de 635 GPM vs 697' TDH con motor eléctrico de 150 HP, 480 V, 3Ø'', 60 Hz, 1,770 RPM</t>
  </si>
  <si>
    <t>IV</t>
  </si>
  <si>
    <t>Zapata de Muro (0.60 x 0.30) m - 1.31 qq/m³</t>
  </si>
  <si>
    <t>Columna C2 (0.30 x 0.30) m (4ud) - 3.73 qq/m³</t>
  </si>
  <si>
    <t>Viga de Amarre B.N.P. (0.20 x 0.20) m - 4.47qq/m³</t>
  </si>
  <si>
    <t>Viga de Amarre Intermedia (0.20 x 0.20) m - 2.98 qq/m³</t>
  </si>
  <si>
    <t>Viga V1 (0.25 x 0.42) m - 5.78 qq/m³</t>
  </si>
  <si>
    <t>ACERA PERIMETRAL 0.80 M</t>
  </si>
  <si>
    <t>DESAGÜE DE TECHO Ø3" PVC</t>
  </si>
  <si>
    <t>Cilindro de Cloro 2,000 Lb (lleno)</t>
  </si>
  <si>
    <t>Columna C1 (0.30 x 0.30) m (2ud) -6.18 qq/m³</t>
  </si>
  <si>
    <t>Viga V2(0.25 x 0.42) m - 4.14 qq/m</t>
  </si>
  <si>
    <t>Losa de Techo e= 0.15 m - 1.70 qq/m³</t>
  </si>
  <si>
    <t>Salida de cenitales</t>
  </si>
  <si>
    <t>Salida de interruptor doble</t>
  </si>
  <si>
    <t>Salida de interruptor sencillo</t>
  </si>
  <si>
    <t>Salida tomacorriente 120 V doble</t>
  </si>
  <si>
    <t>Panel de distribución  4/8 circuitos (incluye breakers)</t>
  </si>
  <si>
    <t>Manifold conducción cloro gas, (tubería de Ø1" PVC SCH-80)</t>
  </si>
  <si>
    <t>Bomba dosificadora 0,50 H.P tipo Booster</t>
  </si>
  <si>
    <t>Zapata de muro 0.20 m, 0.78 qq/m³</t>
  </si>
  <si>
    <t>Viga de amarre a nivel de piso 0.20 x 0.20 m - 5.71qq/m³</t>
  </si>
  <si>
    <t>Zapata de Columna 0.20 x 0.20 m, 1.43 qq/m³</t>
  </si>
  <si>
    <t>Viga de amarre a nivel de techo 0.20 x 0.20 m - 5.71 qq/m³</t>
  </si>
  <si>
    <t>Dintel Di (0.20 x 0.25) m 3.85 qq/m³</t>
  </si>
  <si>
    <t>Columna 0.30 x 0.30 m - 3.71 qq/m³</t>
  </si>
  <si>
    <t>Losa de techo y vuelo 0.12 m - 2.23 qq/m³</t>
  </si>
  <si>
    <t>PISOS DE HORMIGÓN CON MALLA ELECTOSOLDADA D 2.30X D 2.30 (PULIDO)</t>
  </si>
  <si>
    <t>ACERA PERIMETRAL DE 0.80 M.</t>
  </si>
  <si>
    <t>Puerta polimetal, incluye herraje instalación marco y llavín tipo palanca (1.50 x 2.20) m</t>
  </si>
  <si>
    <t>Panel de distribución  8/16 circuitos (incluye breakers)</t>
  </si>
  <si>
    <t>Salidas luces cenitales</t>
  </si>
  <si>
    <t>Salidas tomacorrientes doble 120 V</t>
  </si>
  <si>
    <t>Salidas interruptor doble</t>
  </si>
  <si>
    <t>LOGO Y LETRERO DE INAPA</t>
  </si>
  <si>
    <t>LIMPIEZA FINAL (INCLUYE PERSONAL PARA LIMPIEZA, HERRAMIENTAS Y BOTE)</t>
  </si>
  <si>
    <t>Junta mecánica tipo Dresser de Ø3"</t>
  </si>
  <si>
    <t xml:space="preserve">Anclaje H.A. para válvulas y check </t>
  </si>
  <si>
    <t>ACERA PERIMETRAL DE 0.80 M</t>
  </si>
  <si>
    <t>PISOS DE HORMIGÓN CON MALLA ELECTOSOLDADA D2.30 X D2.30 (PULIDO)</t>
  </si>
  <si>
    <t>Lavamanos sencillo</t>
  </si>
  <si>
    <t>Tinaco 150 gl</t>
  </si>
  <si>
    <t>Panel de distribución  2/4 circuitos (incluye breakers)</t>
  </si>
  <si>
    <t>2.1</t>
  </si>
  <si>
    <t>2.2</t>
  </si>
  <si>
    <t>2.3</t>
  </si>
  <si>
    <t>3.1</t>
  </si>
  <si>
    <t>3.2</t>
  </si>
  <si>
    <t>3.3</t>
  </si>
  <si>
    <t>3.4</t>
  </si>
  <si>
    <t>3.5</t>
  </si>
  <si>
    <t>4.1</t>
  </si>
  <si>
    <t>4.2</t>
  </si>
  <si>
    <t>5.2</t>
  </si>
  <si>
    <t>6.1</t>
  </si>
  <si>
    <t>6.2</t>
  </si>
  <si>
    <t xml:space="preserve">CompletivoTransporte de Postes a la Obra </t>
  </si>
  <si>
    <t>Poda de Árboles</t>
  </si>
  <si>
    <t>CASETA DE RELEVO</t>
  </si>
  <si>
    <t xml:space="preserve">Obra: </t>
  </si>
  <si>
    <t>OBRA DE TOMA Y LÍNEA DE ADUCCIÓN</t>
  </si>
  <si>
    <t>CAMINO ACCESO DE LONGITUD 237.15 M</t>
  </si>
  <si>
    <t>Bote de material con camión (dist. 5km) (incluye esparcimiento en botadero)</t>
  </si>
  <si>
    <t>Encachada (según detalles)</t>
  </si>
  <si>
    <t>SUB-TOTAL I</t>
  </si>
  <si>
    <t>OBRA DE TOMA (CAJUELA DE CAPTACIÓN, RÍO CAÑO CLARO)</t>
  </si>
  <si>
    <t xml:space="preserve">MOVIMIENTO DE TIERRA PARA FUNDACIÓN </t>
  </si>
  <si>
    <t>Viga M-1  W-0.30 - 2.13 qq/m³</t>
  </si>
  <si>
    <r>
      <rPr>
        <b/>
        <sz val="10"/>
        <rFont val="Arial"/>
        <family val="2"/>
      </rPr>
      <t xml:space="preserve">JUNTA HIDROFÍLICA </t>
    </r>
    <r>
      <rPr>
        <sz val="10"/>
        <rFont val="Arial"/>
        <family val="2"/>
      </rPr>
      <t>(Suministro y colocación de banda de goma hidrofílica extensible para construcción, impermeable 5 mm x20 mm)</t>
    </r>
  </si>
  <si>
    <t>SUB-TOTAL  II</t>
  </si>
  <si>
    <t>Excavación material no clasificado c/equipo</t>
  </si>
  <si>
    <t xml:space="preserve">Tubería ø16" acero SCH-40 sin costura en línea de Aducción  </t>
  </si>
  <si>
    <t>Tubería ø16" acero SCH-40</t>
  </si>
  <si>
    <t>SUB-TOTAL III</t>
  </si>
  <si>
    <t>SUB-TOTAL FASE A</t>
  </si>
  <si>
    <t xml:space="preserve">Tapa de inspección tipo cisterna (1.35x 2.65) m, incluye candado </t>
  </si>
  <si>
    <t>Lb</t>
  </si>
  <si>
    <t>Muros 0.20m S.N.P. Ø3/8" @ 0.60 m</t>
  </si>
  <si>
    <t>SUB-TOTAL II</t>
  </si>
  <si>
    <t>Excavación  de Materia compacto c/equipo</t>
  </si>
  <si>
    <t>Ø8" Acero (SCH-40) c/protección anticorrosivo</t>
  </si>
  <si>
    <t>COLOCACIÓN  DE TUBERÍAS:</t>
  </si>
  <si>
    <t>ELECTRIFICACIÓN Y EQUIPAMIENTO  CÁRCAMO DE BOMBEO</t>
  </si>
  <si>
    <t xml:space="preserve">Excavación y tapado de zanja a mano (0.6 x 0.60 x 26) m  a mano </t>
  </si>
  <si>
    <t>SUB-TOTAL IV</t>
  </si>
  <si>
    <t>V</t>
  </si>
  <si>
    <t>SUB - TOTAL V</t>
  </si>
  <si>
    <t>VI</t>
  </si>
  <si>
    <t>5.3</t>
  </si>
  <si>
    <t>SUB - TOTAL VI</t>
  </si>
  <si>
    <t xml:space="preserve">PRELIMINAR </t>
  </si>
  <si>
    <t>Remoción de carpeta asfáltica</t>
  </si>
  <si>
    <t>Bote material asfáltico c/camión (Incluye esparcimiento en lugar de botadero)</t>
  </si>
  <si>
    <t>Excavación material compactado c/equipo</t>
  </si>
  <si>
    <t>Suministro material de mina (distancia aproximada 10 km) (Sujeto a aprovación de la supervisión)</t>
  </si>
  <si>
    <t>Relleno compactado c/compactador mecánico en capa de 0.20 m</t>
  </si>
  <si>
    <t>Bote material asfaltico c/camión D= 5 km, inc. Esparcimiento en lugar de botadero</t>
  </si>
  <si>
    <t>SUMINISTRO Y COLOCACIÓN DE PIEZAS ESPECIALES ACERO C/PROTECCIÓN ANTICORROSIVA:</t>
  </si>
  <si>
    <t>Codo DE Ø 6" X 22.5°  Acero SCH-40</t>
  </si>
  <si>
    <t>Codo DE Ø 6" X 30°  Acero SCH-40</t>
  </si>
  <si>
    <t>Codo DE Ø 6" X 45°  Acero SCH-40</t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</si>
  <si>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</si>
  <si>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t>SUMINISTRO Y COLOCACIÓN DE VÁLVULAS</t>
  </si>
  <si>
    <t>Registro para Válvula Aire (Según diseño)</t>
  </si>
  <si>
    <t>Caja telescópica para Válvula de Desagüe (Según detalle de diseño)</t>
  </si>
  <si>
    <t xml:space="preserve">CARPETA ASFÁLTICA </t>
  </si>
  <si>
    <t>Transporte de asfalto, distancia aproximada de 50 km</t>
  </si>
  <si>
    <r>
      <rPr>
        <b/>
        <sz val="10"/>
        <rFont val="Arial"/>
        <family val="2"/>
      </rPr>
      <t>LIMPIEZA CONTINUA</t>
    </r>
    <r>
      <rPr>
        <sz val="10"/>
        <rFont val="Arial"/>
        <family val="2"/>
      </rPr>
      <t xml:space="preserve"> y final (Incluye obreros, camión y herramientas menores) </t>
    </r>
  </si>
  <si>
    <t>DEPÓSITO REGULADOR  SUPERFICIAL 600 M³, CASETA DE CLORACIÓN Y ESTACIÓN DE REBOMBEO</t>
  </si>
  <si>
    <t>DEPÓSITO REGULADOR  SUPERFICIAL 600 M³</t>
  </si>
  <si>
    <t>Relleno compactado con caliche, con equipo, h=0.15m (incluye suministro)</t>
  </si>
  <si>
    <t xml:space="preserve">Bote de material con camión D=5 km (incluye esparcimiento en botadero) </t>
  </si>
  <si>
    <t>Zapata de muro 0.40 x 1.25 m, 0.93 qq/m³</t>
  </si>
  <si>
    <t>Zapata de columna C1 1.95 x 1.95 x 0.40 m, 1.49 qq/m³</t>
  </si>
  <si>
    <t>Zapata de columna C2 1.05 x 1.05 x 0.35m, 1.28 qq/m³</t>
  </si>
  <si>
    <t>Losa de fondo e=0.20 m, 2.61 qq/m³</t>
  </si>
  <si>
    <t>Muros e=0.25 m, 1.56 qq/m³</t>
  </si>
  <si>
    <t>Columna C1, 0.40 x 0.40m, 5.16 qq/m³</t>
  </si>
  <si>
    <t>Columnas C2, 0.35 x 0.35 m, 3.50 qq/m³</t>
  </si>
  <si>
    <t>Viga V1, 0.25 x 0.35 m,  3.42 qq/m³</t>
  </si>
  <si>
    <t>Losa de techo e=0.15 m, 0.88  qq/m³</t>
  </si>
  <si>
    <t>Muro tapa e=0.15 m</t>
  </si>
  <si>
    <t>Hormigon de limpieza, F¨c=80 Kg/Cm²</t>
  </si>
  <si>
    <t>Ruedo perimetral en H.S., 0.48 x 1.60m</t>
  </si>
  <si>
    <t>Fino pulido losa de fondo</t>
  </si>
  <si>
    <t>Pañete exterior hidrofugo</t>
  </si>
  <si>
    <t>Pañete interior pulido hidrofugo</t>
  </si>
  <si>
    <t>Junta hidrofílica (Suministro y colocación de banda de goma hidrofílica extensible para construcción, impermeable 5 mm x20 mm)</t>
  </si>
  <si>
    <t>Pintura acrílica económica (base blanca)</t>
  </si>
  <si>
    <t xml:space="preserve">Pintura acrílica azul </t>
  </si>
  <si>
    <t>ESCALERA</t>
  </si>
  <si>
    <t>Escalera interior  H.G. 3/4", h=3.0 m</t>
  </si>
  <si>
    <t>Escalera exterior H.G. 3/4", h=2.50 m</t>
  </si>
  <si>
    <t>Ventilación de techo en tuberia acero Ø12" SCH-30 (según diseño)</t>
  </si>
  <si>
    <t>INSTALACIONES ENTRADA Y SALIDA (BYPASS), REBOSE Y DESAGUE.</t>
  </si>
  <si>
    <t>Codo Ø6" x 90º Acero SCH-20</t>
  </si>
  <si>
    <t>Tee Ø12" x Ø8" Acero SCH-30</t>
  </si>
  <si>
    <t>Tee Ø8" x Ø8" Acero SCH-30</t>
  </si>
  <si>
    <t>Tee Ø8" x Ø6" Acero SCH-30</t>
  </si>
  <si>
    <t>Junta tipo Dresser Ø12"</t>
  </si>
  <si>
    <t>Junta tipo Dresser Ø8"</t>
  </si>
  <si>
    <t>Tuberia Ø12'' Acero SCH-40</t>
  </si>
  <si>
    <t>Tuberia Ø8'' Acero SCH-40</t>
  </si>
  <si>
    <t>Tuberia Ø6'' Acero SCH-40</t>
  </si>
  <si>
    <t>Registro para válvula desague, 1.50 x 1.10 x 1.75 m (Ver diseño en planos)</t>
  </si>
  <si>
    <t>Registro para Bypass, 2.50 x 2.15 x 1.75 m (Ver diseño en planos)</t>
  </si>
  <si>
    <t>Zapata de Columnas (1.20 x 1.20) m  - 0.64 qq/m³</t>
  </si>
  <si>
    <t>III.1</t>
  </si>
  <si>
    <t>SUB-TOTAL III.1</t>
  </si>
  <si>
    <t>III.2</t>
  </si>
  <si>
    <t>Panel boar en barra de 250 AMP.con main breaker 225/2 AMP, incluye 3 breakers 150/2 AMP, 1 breaker 20/2 AMP, y 1 breaker 15/2 AMP.</t>
  </si>
  <si>
    <t>Tee platillada Ø4''</t>
  </si>
  <si>
    <t>SUB-TOTAL III.2</t>
  </si>
  <si>
    <t>SUB-TOTAL  IV</t>
  </si>
  <si>
    <t>SUB-TOTAL FASE D</t>
  </si>
  <si>
    <t>CORTE Y EXTRACCIÓN DE ASFALTO (L=575.12) M)</t>
  </si>
  <si>
    <t xml:space="preserve">Ø6" Acero (SCH-40) </t>
  </si>
  <si>
    <t>Ø6" Acero (SCH-40) c/protección anticorrosiva</t>
  </si>
  <si>
    <t xml:space="preserve">Anclajes Hormigón F'c 210 kg/cm²  para piezas, según detalle </t>
  </si>
  <si>
    <t>Válvula de Aire Simple de Ø1/2" H.F. 300 PSI, a colocar en tubería de Ø6" completa (Incluye niple platillado, tornillos, tuercas y junta de goma, válvula de bola, clamp)</t>
  </si>
  <si>
    <t>Válvula de Desagüe de Ø3" H.F. 300 PSI platillada completa en tubería de Ø6" (Incluye niple, tornillos, tuercas, junta de goma y junta dresser)</t>
  </si>
  <si>
    <t>Válvula de Desagüe de Ø3" H.F. 400 PSI platillada completa en tubería de Ø6" (Incluye niple, tornillos, tuercas, junta de goma y junta dresser)</t>
  </si>
  <si>
    <r>
      <rPr>
        <b/>
        <sz val="10"/>
        <rFont val="Arial"/>
        <family val="2"/>
      </rPr>
      <t>SEÑALIZACIÓN, CONTROL</t>
    </r>
    <r>
      <rPr>
        <sz val="10"/>
        <rFont val="Arial"/>
        <family val="2"/>
      </rPr>
      <t xml:space="preserve"> y manejo del tránsito ( incluye:  letreros con base ,conos refractarios, cinta de peligro, malla de seguridad naranja, tanques de 55 gl pintados amarillo trafico con cinta lumínica, pasarelas de madera y  hombres con banderolas, chachelos y cascos de seguridad )barreras de peligro naranja</t>
    </r>
  </si>
  <si>
    <t>SUB-TOTAL FASE E</t>
  </si>
  <si>
    <t>DEPÓSITO REGULADOR  SUPERFICIAL 150 M³</t>
  </si>
  <si>
    <t>Zapata de muro 0.35 x 1.05 m, 0.93 qq/m³</t>
  </si>
  <si>
    <t>Zapata de columna C1 1.95 x 1.95 x 0.35 m, 1.49 qq/m³</t>
  </si>
  <si>
    <t>Zapata de columna C2 1.05 x 1.05 m 0.35m, 1.28 qq/m³</t>
  </si>
  <si>
    <t>Columna C1, 0.40 x 0.40 m, 5.16 qq/m³</t>
  </si>
  <si>
    <t>Columnas C2, 0.35 x 0.35m, 3.50 qq/m³</t>
  </si>
  <si>
    <t>Viga V1, 0.25 x 0.35m,  3.42 qq/m³</t>
  </si>
  <si>
    <t>Hormigon de limpieza, F¨c=80 kg/cm²</t>
  </si>
  <si>
    <t>Ruedo perimetral en H.S., 0.40m X 0.65m</t>
  </si>
  <si>
    <t>Escalera interior  H.G. 3/4", h=2.0 m</t>
  </si>
  <si>
    <t>Escalera exterior H.G. 3/4", h=1.50 m</t>
  </si>
  <si>
    <t>Ventilación de techo en tuberia acero Ø6" SCH-30 (según diseño)</t>
  </si>
  <si>
    <t>INSTALACIONES ENTRADA Y SALIDA (BY-PASS), REBOSE Y DESAGUE.</t>
  </si>
  <si>
    <t>Codo Ø4" x 90º Acero SCH-40</t>
  </si>
  <si>
    <t>Tee Ø6" x Ø6" Acero SCH-40</t>
  </si>
  <si>
    <t>Tee Ø6" x Ø4" Acero SCH-40</t>
  </si>
  <si>
    <t>Valvula de compuerta Ø6", H.F., 100 PSI platillada (Incluye niples y juntas de goma)</t>
  </si>
  <si>
    <t>Junta tipo Dresser Ø6"</t>
  </si>
  <si>
    <t>Tuberia Ø4'' Acero SCH-40</t>
  </si>
  <si>
    <t>Registro para válvula desague, 1.50m X 1.05m X 1.65m (Ver diseño en planos)</t>
  </si>
  <si>
    <t>Registro para Bypass, 2.30m X 2.25m X 1.65m (Ver diseño en planos)</t>
  </si>
  <si>
    <t>M³n</t>
  </si>
  <si>
    <t>M³c</t>
  </si>
  <si>
    <t>M³e</t>
  </si>
  <si>
    <t>HORMIGÓN ARMADO  EN:</t>
  </si>
  <si>
    <t>Estudios y Diseños</t>
  </si>
  <si>
    <t>TAPA DE INSPECCIÓN TIPO CISTERNA (1.00 X 1.00) de aluminio, INCLUYE CANDADO</t>
  </si>
  <si>
    <t>Anclaje  de H.A. p/piezas (según detalles)</t>
  </si>
  <si>
    <r>
      <rPr>
        <b/>
        <sz val="10"/>
        <rFont val="Arial"/>
        <family val="2"/>
      </rPr>
      <t>LIMPIEZA FINAL</t>
    </r>
    <r>
      <rPr>
        <sz val="10"/>
        <rFont val="Arial"/>
        <family val="2"/>
      </rPr>
      <t xml:space="preserve"> (incluye personal para limpieza, herramientas y bote)</t>
    </r>
  </si>
  <si>
    <r>
      <rPr>
        <b/>
        <sz val="10"/>
        <rFont val="Arial"/>
        <family val="2"/>
      </rPr>
      <t>VALLA</t>
    </r>
    <r>
      <rPr>
        <sz val="10"/>
        <rFont val="Arial"/>
        <family val="2"/>
      </rPr>
      <t xml:space="preserve"> anunciando obra 16' x 10' impresión full color conteniendo logo de INAPA, nombre de proyecto y contratista. Estructura en tubos galvanizados 1½"x 1½" y soportes en tubo cuadrado 4" x 4"</t>
    </r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</si>
  <si>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(Incluye alquiler de casa o solar y caseta de materiales)</t>
    </r>
  </si>
  <si>
    <t>APLICACIÓN DE:</t>
  </si>
  <si>
    <t>Aditivo impermeabilizante para morteros</t>
  </si>
  <si>
    <t>LÍNEA DE IMPULSIÓN (DESDE DEPÓSITO REGULADPOR DE 600 M³ HASTA DEPÓSITO REGULADOR DE 150 M³ )</t>
  </si>
  <si>
    <t>Zabaleta en techo</t>
  </si>
  <si>
    <t>M³/Km</t>
  </si>
  <si>
    <r>
      <t>Viga  V1 (0.25 x 0.28) m - 4.91 qq/m</t>
    </r>
    <r>
      <rPr>
        <vertAlign val="superscript"/>
        <sz val="10"/>
        <rFont val="Arial"/>
        <family val="2"/>
      </rPr>
      <t>3</t>
    </r>
  </si>
  <si>
    <t>ALQUILER DE ANDAMIOS</t>
  </si>
  <si>
    <t>Andamios  para uso general ( incluye instalacion y desintalación )</t>
  </si>
  <si>
    <t>Mes</t>
  </si>
  <si>
    <t>Soporte cilindro en  L3" x 3" x 1/4" (suministro)</t>
  </si>
  <si>
    <t>Valvula tipo Mariposa Ø16" H.F. (150 PSI)</t>
  </si>
  <si>
    <t xml:space="preserve">ESTACIÓN DE RELEVO, ELECTRIFICACIÓN Y EQUIPAMIENTO </t>
  </si>
  <si>
    <t>Ducha de emergencias (incluye Estación de Lavaojo de 9 galones)  
Galones) (Suministro e instalación)</t>
  </si>
  <si>
    <t>SUB-TOTAL FASE C</t>
  </si>
  <si>
    <t>Supervisión de la Obra</t>
  </si>
  <si>
    <t>Gastos de Transporte</t>
  </si>
  <si>
    <t xml:space="preserve">Reposición material compactado </t>
  </si>
  <si>
    <t>Block 6" Ø3/8"@0.60m SNP violinados,  2 caras</t>
  </si>
  <si>
    <t>Puerta polimetal incluye herraje instalación marco y llavín tipo palanca (0.8 x 2.10) m</t>
  </si>
  <si>
    <t>Excavación zapatas  a mano</t>
  </si>
  <si>
    <t>Bote de material c/camión Distancia=5km (Incluye carguío y esparcimiento en botadero)</t>
  </si>
  <si>
    <t>Zapata de muros (0.45m x 0.25m) - 0.87 qq/m³</t>
  </si>
  <si>
    <t>Zapata de Columnas (0.60m x 0.60m x 0.25m) - 2.08 qq/m³</t>
  </si>
  <si>
    <t>Columnas de Amarre (0.20m x 0.20m) - 4.36 qq/m³</t>
  </si>
  <si>
    <t>Viga de Amarre S.N.P. (0.20m x 0.20m) - 2.45 qq/m³</t>
  </si>
  <si>
    <t>Viga Apoyo Riel Puerta Corrediza L=8.40 m - 2.32 qq/m³</t>
  </si>
  <si>
    <t>HORMIGÓN ARMADO F᾽c=210 KG/CM² EN:</t>
  </si>
  <si>
    <t xml:space="preserve">De 8" B.N.P. Ø3/8" @0.60 m </t>
  </si>
  <si>
    <t xml:space="preserve">Base Blanca </t>
  </si>
  <si>
    <t xml:space="preserve">Acrilíca Azul Turquesa </t>
  </si>
  <si>
    <t>SUMINISTRO Y COLOCACIÓN DE:</t>
  </si>
  <si>
    <t>Alambre Galvanizado tipo Trinchera (Incluye Angular para soporte cada 2 metros, Alambre para tender y Amarrar) (Según detalle diseño)</t>
  </si>
  <si>
    <r>
      <t xml:space="preserve">PUERTA CORREDIZA (L=4.00 m) </t>
    </r>
    <r>
      <rPr>
        <sz val="10"/>
        <rFont val="Arial"/>
        <family val="2"/>
      </rPr>
      <t>(incluye angular del riel, rodamientos y demas accesorios de instalación)(Según detalle de diseño)</t>
    </r>
  </si>
  <si>
    <t>Block 8" Ø3/8"@0.60m SNP violinados,  2 caras</t>
  </si>
  <si>
    <t>Block 8" con 3/8"@ 0.60 m B.N.P.</t>
  </si>
  <si>
    <t>Válvula de Aire Ø1'', 250 PSI, instalación completa</t>
  </si>
  <si>
    <t xml:space="preserve">Mano de Obra Eléctrica Primaria </t>
  </si>
  <si>
    <t xml:space="preserve">Mano de Obra Eléctrica Secundaria </t>
  </si>
  <si>
    <t>TOTAL GENERAL</t>
  </si>
  <si>
    <t>TOTAL GASTOS INDIRECTOS</t>
  </si>
  <si>
    <t>Z</t>
  </si>
  <si>
    <t>SUB - TOTAL Z</t>
  </si>
  <si>
    <t>ZONA:</t>
  </si>
  <si>
    <t>Niples Platillado soldado de 16" en acero</t>
  </si>
  <si>
    <t xml:space="preserve">Excavación material no clasificado en presencia de agua  con equipo </t>
  </si>
  <si>
    <t>HORMIGÓN ARMADO INDUSTRIAL F'C = 280 KG/CM² EN:</t>
  </si>
  <si>
    <t>HORMIGÓN ARMADO F´C=210 KG/CM² EN:</t>
  </si>
  <si>
    <t>Mano de Obra Instalación</t>
  </si>
  <si>
    <t>Valvula de Compuerta Ø8", H.F., 100 PSI platillada (Incluye niples y juntas de goma)</t>
  </si>
  <si>
    <t>Valvula de Compuerta Ø12", H.F., 100 PSI platillada (Incluye niples y juntas de goma)</t>
  </si>
  <si>
    <t>Block calado tipo ventana</t>
  </si>
  <si>
    <t>Válvula de Compuerta Ø3", platillada, vástago ascendente 250 PSI.</t>
  </si>
  <si>
    <t>Corte de asfalto e=2",(incluye 2  lados)</t>
  </si>
  <si>
    <t>Válvula de Aire Combinada  de Ø1" H.F. 300 PSI, a colocar en tubería de Ø6" completa (Incluye niple platillado, tornillos, tuercas y junta de goma, válvula de bola, clamp)</t>
  </si>
  <si>
    <t>Imprimación Sencilla</t>
  </si>
  <si>
    <t>Suministro y colocación de asfalto e=2" (incluye Riego de Adherencia)</t>
  </si>
  <si>
    <t>Excavación  material no clasificado con equipo</t>
  </si>
  <si>
    <t xml:space="preserve">VERJA PERIMETRAL EN BLOQUES DE 6" VIOLINADOS, L=71 M </t>
  </si>
  <si>
    <t xml:space="preserve">Explanación de terreno c/equipo </t>
  </si>
  <si>
    <t>HORMIGÓN ARMADO INDUSTRIAL  F'C=280 kg/cm²:</t>
  </si>
  <si>
    <t xml:space="preserve">VERJA PERIMETRAL EN BLOQUES DE 6" VIOLINADOS,                L=93 M </t>
  </si>
  <si>
    <t>Relleno de reposición compactado a mano con material producto de excavación</t>
  </si>
  <si>
    <t>Transformador Pad Mounted de 225 KVA, 3ø, 12470-7200/240-277-480 V, sumergido en aceite.</t>
  </si>
  <si>
    <t>HORMIGON ARMADO  FʼC=280 KG/CM²  EN:</t>
  </si>
  <si>
    <t>Reposicion de Relleno compactado con compactador mecánico</t>
  </si>
  <si>
    <t xml:space="preserve">Muro de sacos  para manejo de aguas (llenado con material del sitio) </t>
  </si>
  <si>
    <t>Balanza  para pesaje de cilindros</t>
  </si>
  <si>
    <t>Excavación material compacto c/retropala 416E o similar</t>
  </si>
  <si>
    <t>HORMIGON ARMADO INDUSTRIAL  F`C=280 KG/CM2 EN:</t>
  </si>
  <si>
    <t>Excavación en material compacto a mano</t>
  </si>
  <si>
    <t>ITBIS(Ley 07-2007)</t>
  </si>
  <si>
    <t>Medida de Compensación Ambiental</t>
  </si>
  <si>
    <t>Salidas tomacorriente dobles 120 V</t>
  </si>
  <si>
    <t>Pozo Filtrante</t>
  </si>
  <si>
    <t>Tubería y piezas en general</t>
  </si>
  <si>
    <r>
      <rPr>
        <b/>
        <sz val="10"/>
        <rFont val="Arial"/>
        <family val="2"/>
      </rPr>
      <t>Ubicación</t>
    </r>
    <r>
      <rPr>
        <sz val="10"/>
        <rFont val="Arial"/>
        <family val="2"/>
      </rPr>
      <t xml:space="preserve">: PROVINCIA MARÍA TRINIDAD SÁNCHEZ                                                                                                                                                             </t>
    </r>
  </si>
  <si>
    <r>
      <rPr>
        <b/>
        <sz val="10"/>
        <color rgb="FF000000"/>
        <rFont val="Arial"/>
        <family val="2"/>
      </rPr>
      <t>SNIP</t>
    </r>
    <r>
      <rPr>
        <sz val="10"/>
        <color rgb="FF000000"/>
        <rFont val="Arial"/>
        <family val="2"/>
      </rPr>
      <t>: 14651</t>
    </r>
  </si>
  <si>
    <r>
      <t xml:space="preserve">Expansiones </t>
    </r>
    <r>
      <rPr>
        <sz val="10"/>
        <color rgb="FFFF0000"/>
        <rFont val="Arial"/>
        <family val="2"/>
      </rPr>
      <t>Hilti</t>
    </r>
    <r>
      <rPr>
        <sz val="10"/>
        <rFont val="Arial"/>
        <family val="2"/>
      </rPr>
      <t xml:space="preserve"> Ø3/4" x 4" (o Similar)</t>
    </r>
  </si>
  <si>
    <t>ESCALERA INTERIOR Y EXTERIOR EN H.G., SEGÚN DETALLE</t>
  </si>
  <si>
    <t>Embellecimiento con gravilla</t>
  </si>
  <si>
    <t>Movimiento de tierra para tuberias soterradas</t>
  </si>
  <si>
    <t>Logo y Letrero de INAPA</t>
  </si>
  <si>
    <t>DESVÍO DE RÍO Y MANEJO DE AGUA</t>
  </si>
  <si>
    <t>Hr</t>
  </si>
  <si>
    <t xml:space="preserve">Extracción de Muros de Sacos en perímetro de la Ataguía  </t>
  </si>
  <si>
    <t>Extracción de Agua con uso de Bomba de Achique de Ø3" (5.5 HP) (Incluye transporte de bomba)</t>
  </si>
  <si>
    <t>Uso retroexcavadora 128 HP o similar para encausamiento, desvío de río y construcción de la ataguía</t>
  </si>
  <si>
    <t xml:space="preserve">Muros de Sacos para Reforzamiento en perímetro de la Ataguía L=50.00m, H=2.00m y Ancho=1.50m  (con material del sitio) </t>
  </si>
  <si>
    <t>CONSTRUCCION ACUEDUCTO MÚLTIPLE PUJADOR (OBRA DE TOMA, LÍNEA DE ADUCCIÓN, ESTACIONES DE BOMBEO, DEPÓSITOS REGULADORES SUPERFICIALES 600 M³ Y 150 M³ C/U CON SU VERJA PERIMETRAL EN BLOQUE Y  LÍNEA DE IMPULSIÓN)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</si>
</sst>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0"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\ &quot;$&quot;;\-#,##0\ &quot;$&quot;"/>
    <numFmt numFmtId="167" formatCode="#,##0\ &quot;$&quot;;[Red]\-#,##0\ &quot;$&quot;"/>
    <numFmt numFmtId="168" formatCode="#,##0.00\ &quot;$&quot;;[Red]\-#,##0.00\ &quot;$&quot;"/>
    <numFmt numFmtId="169" formatCode="_-* #,##0.00\ &quot;$&quot;_-;\-* #,##0.00\ &quot;$&quot;_-;_-* &quot;-&quot;??\ &quot;$&quot;_-;_-@_-"/>
    <numFmt numFmtId="170" formatCode="_-* #,##0.00\ _€_-;\-* #,##0.00\ _€_-;_-* &quot;-&quot;??\ _€_-;_-@_-"/>
    <numFmt numFmtId="171" formatCode="General_)"/>
    <numFmt numFmtId="172" formatCode="#,##0.00_ ;\-#,##0.00\ "/>
    <numFmt numFmtId="173" formatCode="#,##0.0_);\(#,##0.0\)"/>
    <numFmt numFmtId="174" formatCode="0.0"/>
    <numFmt numFmtId="175" formatCode="[$RD$-1C0A]#,##0.00"/>
    <numFmt numFmtId="176" formatCode="0.000"/>
    <numFmt numFmtId="177" formatCode="#,##0.00;[Red]#,##0.00"/>
    <numFmt numFmtId="178" formatCode="0.0%"/>
    <numFmt numFmtId="179" formatCode="0.00000"/>
    <numFmt numFmtId="180" formatCode="0.00_)"/>
    <numFmt numFmtId="181" formatCode="_(* #,##0.000_);_(* \(#,##0.000\);_(* &quot;-&quot;??_);_(@_)"/>
    <numFmt numFmtId="182" formatCode="_-* #,##0.0\ _€_-;\-* #,##0.0\ _€_-;_-* &quot;-&quot;??\ _€_-;_-@_-"/>
    <numFmt numFmtId="183" formatCode="#,##0.0\ _€;\-#,##0.0\ _€"/>
    <numFmt numFmtId="184" formatCode="&quot;$&quot;#,##0.00;[Red]\-&quot;$&quot;#,##0.00"/>
    <numFmt numFmtId="185" formatCode="_-* #,##0.0000_-;\-* #,##0.0000_-;_-* &quot;-&quot;??_-;_-@_-"/>
    <numFmt numFmtId="186" formatCode="#,##0\ _€;\-#,##0\ _€"/>
    <numFmt numFmtId="187" formatCode="_-* #,##0.00\ _P_t_s_-;\-* #,##0.00\ _P_t_s_-;_-* &quot;-&quot;??\ _P_t_s_-;_-@_-"/>
    <numFmt numFmtId="188" formatCode="_-* #,##0\ _€_-;\-* #,##0\ _€_-;_-* &quot;-&quot;??\ _€_-;_-@_-"/>
    <numFmt numFmtId="189" formatCode="0.00;[Red]0.00"/>
    <numFmt numFmtId="190" formatCode="#,##0.0;\-#,##0.0"/>
    <numFmt numFmtId="191" formatCode="_([$€-2]* #,##0.00_);_([$€-2]* \(#,##0.00\);_([$€-2]* &quot;-&quot;??_)"/>
    <numFmt numFmtId="192" formatCode="&quot;RD$&quot;#,##0_);[Red]\(&quot;RD$&quot;#,##0\)"/>
    <numFmt numFmtId="193" formatCode="_(* #,##0.00000_);_(* \(#,##0.00000\);_(* &quot;-&quot;??_);_(@_)"/>
    <numFmt numFmtId="194" formatCode="[$$-409]#,##0.00"/>
    <numFmt numFmtId="195" formatCode="0_)"/>
    <numFmt numFmtId="196" formatCode="#,##0.00\ _€"/>
    <numFmt numFmtId="197" formatCode="#,##0.00\ &quot;/m3&quot;"/>
    <numFmt numFmtId="198" formatCode="_(&quot;RD$&quot;* #,##0.00_);_(&quot;RD$&quot;* \(#,##0.00\);_(&quot;RD$&quot;* &quot;-&quot;??_);_(@_)"/>
    <numFmt numFmtId="199" formatCode="&quot; &quot;#,##0.00&quot; &quot;;&quot; (&quot;#,##0.00&quot;)&quot;;&quot; -&quot;#&quot; &quot;;&quot; &quot;@&quot; &quot;"/>
    <numFmt numFmtId="200" formatCode="[$-409]General"/>
    <numFmt numFmtId="201" formatCode="#,##0.00000000000"/>
    <numFmt numFmtId="202" formatCode="_-* #,##0.00\ _p_t_a_-;\-* #,##0.00\ _p_t_a_-;_-* &quot;-&quot;??\ _p_t_a_-;_-@_-"/>
    <numFmt numFmtId="203" formatCode="#,##0.00\ &quot;M³S&quot;"/>
    <numFmt numFmtId="204" formatCode="#,##0.00\ &quot;KM&quot;"/>
    <numFmt numFmtId="205" formatCode="_(* #,##0_);_(* \(#,##0\);_(* &quot;-&quot;??_);_(@_)"/>
    <numFmt numFmtId="206" formatCode="#,##0.00000000000;[Red]#,##0.00000000000"/>
    <numFmt numFmtId="207" formatCode="#,##0.00\ _€;\-#,##0.00\ _€"/>
    <numFmt numFmtId="208" formatCode="#.00"/>
    <numFmt numFmtId="209" formatCode="#,##0.0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color indexed="10"/>
      <name val="Arial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i/>
      <sz val="16"/>
      <name val="Helv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u/>
      <sz val="10"/>
      <color indexed="36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sz val="10"/>
      <color indexed="36"/>
      <name val="MS Sans Serif"/>
      <family val="2"/>
    </font>
    <font>
      <u/>
      <sz val="6"/>
      <color indexed="12"/>
      <name val="Arial"/>
      <family val="2"/>
    </font>
    <font>
      <sz val="11"/>
      <color indexed="19"/>
      <name val="Calibri"/>
      <family val="2"/>
    </font>
    <font>
      <sz val="8"/>
      <name val="Helv"/>
    </font>
    <font>
      <sz val="11"/>
      <color rgb="FF000000"/>
      <name val="Calibri"/>
      <family val="2"/>
    </font>
    <font>
      <sz val="10"/>
      <color theme="1"/>
      <name val="Arial1"/>
    </font>
    <font>
      <u/>
      <sz val="10"/>
      <color theme="10"/>
      <name val="Arial"/>
      <family val="2"/>
    </font>
    <font>
      <vertAlign val="superscript"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664">
    <xf numFmtId="0" fontId="0" fillId="0" borderId="0"/>
    <xf numFmtId="165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8" fillId="0" borderId="0"/>
    <xf numFmtId="39" fontId="15" fillId="0" borderId="0"/>
    <xf numFmtId="0" fontId="11" fillId="0" borderId="0"/>
    <xf numFmtId="9" fontId="11" fillId="0" borderId="0" applyFont="0" applyFill="0" applyBorder="0" applyAlignment="0" applyProtection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17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39" fontId="15" fillId="0" borderId="0"/>
    <xf numFmtId="43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/>
    <xf numFmtId="18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/>
    <xf numFmtId="0" fontId="12" fillId="0" borderId="0"/>
    <xf numFmtId="170" fontId="9" fillId="0" borderId="0" applyFont="0" applyFill="0" applyBorder="0" applyAlignment="0" applyProtection="0"/>
    <xf numFmtId="0" fontId="9" fillId="0" borderId="0"/>
    <xf numFmtId="0" fontId="9" fillId="0" borderId="0"/>
    <xf numFmtId="170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70" fontId="9" fillId="0" borderId="0" applyFont="0" applyFill="0" applyBorder="0" applyAlignment="0" applyProtection="0"/>
    <xf numFmtId="0" fontId="6" fillId="0" borderId="0"/>
    <xf numFmtId="0" fontId="5" fillId="0" borderId="0"/>
    <xf numFmtId="0" fontId="9" fillId="0" borderId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194" fontId="25" fillId="16" borderId="0" applyNumberFormat="0" applyBorder="0" applyAlignment="0" applyProtection="0"/>
    <xf numFmtId="194" fontId="25" fillId="16" borderId="0" applyNumberFormat="0" applyBorder="0" applyAlignment="0" applyProtection="0"/>
    <xf numFmtId="194" fontId="25" fillId="16" borderId="0" applyNumberFormat="0" applyBorder="0" applyAlignment="0" applyProtection="0"/>
    <xf numFmtId="194" fontId="25" fillId="17" borderId="0" applyNumberFormat="0" applyBorder="0" applyAlignment="0" applyProtection="0"/>
    <xf numFmtId="194" fontId="25" fillId="17" borderId="0" applyNumberFormat="0" applyBorder="0" applyAlignment="0" applyProtection="0"/>
    <xf numFmtId="194" fontId="25" fillId="17" borderId="0" applyNumberFormat="0" applyBorder="0" applyAlignment="0" applyProtection="0"/>
    <xf numFmtId="194" fontId="25" fillId="18" borderId="0" applyNumberFormat="0" applyBorder="0" applyAlignment="0" applyProtection="0"/>
    <xf numFmtId="194" fontId="25" fillId="18" borderId="0" applyNumberFormat="0" applyBorder="0" applyAlignment="0" applyProtection="0"/>
    <xf numFmtId="194" fontId="25" fillId="18" borderId="0" applyNumberFormat="0" applyBorder="0" applyAlignment="0" applyProtection="0"/>
    <xf numFmtId="194" fontId="25" fillId="15" borderId="0" applyNumberFormat="0" applyBorder="0" applyAlignment="0" applyProtection="0"/>
    <xf numFmtId="194" fontId="25" fillId="15" borderId="0" applyNumberFormat="0" applyBorder="0" applyAlignment="0" applyProtection="0"/>
    <xf numFmtId="194" fontId="25" fillId="15" borderId="0" applyNumberFormat="0" applyBorder="0" applyAlignment="0" applyProtection="0"/>
    <xf numFmtId="194" fontId="25" fillId="14" borderId="0" applyNumberFormat="0" applyBorder="0" applyAlignment="0" applyProtection="0"/>
    <xf numFmtId="194" fontId="25" fillId="14" borderId="0" applyNumberFormat="0" applyBorder="0" applyAlignment="0" applyProtection="0"/>
    <xf numFmtId="194" fontId="25" fillId="14" borderId="0" applyNumberFormat="0" applyBorder="0" applyAlignment="0" applyProtection="0"/>
    <xf numFmtId="194" fontId="25" fillId="18" borderId="0" applyNumberFormat="0" applyBorder="0" applyAlignment="0" applyProtection="0"/>
    <xf numFmtId="194" fontId="25" fillId="18" borderId="0" applyNumberFormat="0" applyBorder="0" applyAlignment="0" applyProtection="0"/>
    <xf numFmtId="194" fontId="25" fillId="18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194" fontId="25" fillId="14" borderId="0" applyNumberFormat="0" applyBorder="0" applyAlignment="0" applyProtection="0"/>
    <xf numFmtId="194" fontId="25" fillId="14" borderId="0" applyNumberFormat="0" applyBorder="0" applyAlignment="0" applyProtection="0"/>
    <xf numFmtId="194" fontId="25" fillId="14" borderId="0" applyNumberFormat="0" applyBorder="0" applyAlignment="0" applyProtection="0"/>
    <xf numFmtId="194" fontId="25" fillId="17" borderId="0" applyNumberFormat="0" applyBorder="0" applyAlignment="0" applyProtection="0"/>
    <xf numFmtId="194" fontId="25" fillId="17" borderId="0" applyNumberFormat="0" applyBorder="0" applyAlignment="0" applyProtection="0"/>
    <xf numFmtId="194" fontId="25" fillId="17" borderId="0" applyNumberFormat="0" applyBorder="0" applyAlignment="0" applyProtection="0"/>
    <xf numFmtId="194" fontId="25" fillId="21" borderId="0" applyNumberFormat="0" applyBorder="0" applyAlignment="0" applyProtection="0"/>
    <xf numFmtId="194" fontId="25" fillId="21" borderId="0" applyNumberFormat="0" applyBorder="0" applyAlignment="0" applyProtection="0"/>
    <xf numFmtId="194" fontId="25" fillId="21" borderId="0" applyNumberFormat="0" applyBorder="0" applyAlignment="0" applyProtection="0"/>
    <xf numFmtId="194" fontId="25" fillId="11" borderId="0" applyNumberFormat="0" applyBorder="0" applyAlignment="0" applyProtection="0"/>
    <xf numFmtId="194" fontId="25" fillId="11" borderId="0" applyNumberFormat="0" applyBorder="0" applyAlignment="0" applyProtection="0"/>
    <xf numFmtId="194" fontId="25" fillId="11" borderId="0" applyNumberFormat="0" applyBorder="0" applyAlignment="0" applyProtection="0"/>
    <xf numFmtId="194" fontId="25" fillId="14" borderId="0" applyNumberFormat="0" applyBorder="0" applyAlignment="0" applyProtection="0"/>
    <xf numFmtId="194" fontId="25" fillId="14" borderId="0" applyNumberFormat="0" applyBorder="0" applyAlignment="0" applyProtection="0"/>
    <xf numFmtId="194" fontId="25" fillId="14" borderId="0" applyNumberFormat="0" applyBorder="0" applyAlignment="0" applyProtection="0"/>
    <xf numFmtId="194" fontId="25" fillId="18" borderId="0" applyNumberFormat="0" applyBorder="0" applyAlignment="0" applyProtection="0"/>
    <xf numFmtId="194" fontId="25" fillId="18" borderId="0" applyNumberFormat="0" applyBorder="0" applyAlignment="0" applyProtection="0"/>
    <xf numFmtId="194" fontId="25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194" fontId="27" fillId="14" borderId="0" applyNumberFormat="0" applyBorder="0" applyAlignment="0" applyProtection="0"/>
    <xf numFmtId="194" fontId="27" fillId="14" borderId="0" applyNumberFormat="0" applyBorder="0" applyAlignment="0" applyProtection="0"/>
    <xf numFmtId="194" fontId="27" fillId="14" borderId="0" applyNumberFormat="0" applyBorder="0" applyAlignment="0" applyProtection="0"/>
    <xf numFmtId="194" fontId="27" fillId="26" borderId="0" applyNumberFormat="0" applyBorder="0" applyAlignment="0" applyProtection="0"/>
    <xf numFmtId="194" fontId="27" fillId="26" borderId="0" applyNumberFormat="0" applyBorder="0" applyAlignment="0" applyProtection="0"/>
    <xf numFmtId="194" fontId="27" fillId="26" borderId="0" applyNumberFormat="0" applyBorder="0" applyAlignment="0" applyProtection="0"/>
    <xf numFmtId="194" fontId="27" fillId="20" borderId="0" applyNumberFormat="0" applyBorder="0" applyAlignment="0" applyProtection="0"/>
    <xf numFmtId="194" fontId="27" fillId="20" borderId="0" applyNumberFormat="0" applyBorder="0" applyAlignment="0" applyProtection="0"/>
    <xf numFmtId="194" fontId="27" fillId="20" borderId="0" applyNumberFormat="0" applyBorder="0" applyAlignment="0" applyProtection="0"/>
    <xf numFmtId="194" fontId="27" fillId="11" borderId="0" applyNumberFormat="0" applyBorder="0" applyAlignment="0" applyProtection="0"/>
    <xf numFmtId="194" fontId="27" fillId="11" borderId="0" applyNumberFormat="0" applyBorder="0" applyAlignment="0" applyProtection="0"/>
    <xf numFmtId="194" fontId="27" fillId="11" borderId="0" applyNumberFormat="0" applyBorder="0" applyAlignment="0" applyProtection="0"/>
    <xf numFmtId="194" fontId="27" fillId="14" borderId="0" applyNumberFormat="0" applyBorder="0" applyAlignment="0" applyProtection="0"/>
    <xf numFmtId="194" fontId="27" fillId="14" borderId="0" applyNumberFormat="0" applyBorder="0" applyAlignment="0" applyProtection="0"/>
    <xf numFmtId="194" fontId="27" fillId="14" borderId="0" applyNumberFormat="0" applyBorder="0" applyAlignment="0" applyProtection="0"/>
    <xf numFmtId="194" fontId="27" fillId="17" borderId="0" applyNumberFormat="0" applyBorder="0" applyAlignment="0" applyProtection="0"/>
    <xf numFmtId="194" fontId="27" fillId="17" borderId="0" applyNumberFormat="0" applyBorder="0" applyAlignment="0" applyProtection="0"/>
    <xf numFmtId="194" fontId="27" fillId="17" borderId="0" applyNumberFormat="0" applyBorder="0" applyAlignment="0" applyProtection="0"/>
    <xf numFmtId="0" fontId="27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4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33" borderId="0" applyNumberFormat="0" applyBorder="0" applyAlignment="0" applyProtection="0"/>
    <xf numFmtId="0" fontId="27" fillId="37" borderId="0" applyNumberFormat="0" applyBorder="0" applyAlignment="0" applyProtection="0"/>
    <xf numFmtId="0" fontId="27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3" borderId="0" applyNumberFormat="0" applyBorder="0" applyAlignment="0" applyProtection="0"/>
    <xf numFmtId="0" fontId="27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4" borderId="0" applyNumberFormat="0" applyBorder="0" applyAlignment="0" applyProtection="0"/>
    <xf numFmtId="0" fontId="27" fillId="4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26" borderId="0" applyNumberFormat="0" applyBorder="0" applyAlignment="0" applyProtection="0"/>
    <xf numFmtId="0" fontId="35" fillId="42" borderId="0" applyNumberFormat="0" applyBorder="0" applyAlignment="0" applyProtection="0"/>
    <xf numFmtId="194" fontId="28" fillId="14" borderId="0" applyNumberFormat="0" applyBorder="0" applyAlignment="0" applyProtection="0"/>
    <xf numFmtId="194" fontId="28" fillId="14" borderId="0" applyNumberFormat="0" applyBorder="0" applyAlignment="0" applyProtection="0"/>
    <xf numFmtId="194" fontId="28" fillId="14" borderId="0" applyNumberFormat="0" applyBorder="0" applyAlignment="0" applyProtection="0"/>
    <xf numFmtId="0" fontId="36" fillId="9" borderId="1" applyNumberFormat="0" applyAlignment="0" applyProtection="0"/>
    <xf numFmtId="194" fontId="45" fillId="43" borderId="1" applyNumberFormat="0" applyAlignment="0" applyProtection="0"/>
    <xf numFmtId="194" fontId="45" fillId="43" borderId="1" applyNumberFormat="0" applyAlignment="0" applyProtection="0"/>
    <xf numFmtId="194" fontId="45" fillId="43" borderId="1" applyNumberFormat="0" applyAlignment="0" applyProtection="0"/>
    <xf numFmtId="194" fontId="29" fillId="44" borderId="2" applyNumberFormat="0" applyAlignment="0" applyProtection="0"/>
    <xf numFmtId="194" fontId="29" fillId="44" borderId="2" applyNumberFormat="0" applyAlignment="0" applyProtection="0"/>
    <xf numFmtId="194" fontId="29" fillId="44" borderId="2" applyNumberFormat="0" applyAlignment="0" applyProtection="0"/>
    <xf numFmtId="194" fontId="32" fillId="0" borderId="4" applyNumberFormat="0" applyFill="0" applyAlignment="0" applyProtection="0"/>
    <xf numFmtId="194" fontId="32" fillId="0" borderId="4" applyNumberFormat="0" applyFill="0" applyAlignment="0" applyProtection="0"/>
    <xf numFmtId="194" fontId="32" fillId="0" borderId="4" applyNumberFormat="0" applyFill="0" applyAlignment="0" applyProtection="0"/>
    <xf numFmtId="0" fontId="29" fillId="34" borderId="2" applyNumberFormat="0" applyAlignment="0" applyProtection="0"/>
    <xf numFmtId="0" fontId="29" fillId="34" borderId="2" applyNumberFormat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43" fontId="50" fillId="0" borderId="0" applyFont="0" applyFill="0" applyBorder="0" applyAlignment="0" applyProtection="0"/>
    <xf numFmtId="196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69" fontId="25" fillId="0" borderId="0" applyFont="0" applyFill="0" applyBorder="0" applyAlignment="0" applyProtection="0"/>
    <xf numFmtId="205" fontId="9" fillId="0" borderId="0" applyFont="0" applyFill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194" fontId="40" fillId="0" borderId="0" applyNumberFormat="0" applyFill="0" applyBorder="0" applyAlignment="0" applyProtection="0"/>
    <xf numFmtId="194" fontId="40" fillId="0" borderId="0" applyNumberFormat="0" applyFill="0" applyBorder="0" applyAlignment="0" applyProtection="0"/>
    <xf numFmtId="194" fontId="40" fillId="0" borderId="0" applyNumberFormat="0" applyFill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7" fillId="29" borderId="0" applyNumberFormat="0" applyBorder="0" applyAlignment="0" applyProtection="0"/>
    <xf numFmtId="194" fontId="27" fillId="48" borderId="0" applyNumberFormat="0" applyBorder="0" applyAlignment="0" applyProtection="0"/>
    <xf numFmtId="194" fontId="27" fillId="48" borderId="0" applyNumberFormat="0" applyBorder="0" applyAlignment="0" applyProtection="0"/>
    <xf numFmtId="194" fontId="27" fillId="48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7" fillId="34" borderId="0" applyNumberFormat="0" applyBorder="0" applyAlignment="0" applyProtection="0"/>
    <xf numFmtId="194" fontId="27" fillId="26" borderId="0" applyNumberFormat="0" applyBorder="0" applyAlignment="0" applyProtection="0"/>
    <xf numFmtId="194" fontId="27" fillId="26" borderId="0" applyNumberFormat="0" applyBorder="0" applyAlignment="0" applyProtection="0"/>
    <xf numFmtId="194" fontId="27" fillId="26" borderId="0" applyNumberFormat="0" applyBorder="0" applyAlignment="0" applyProtection="0"/>
    <xf numFmtId="0" fontId="25" fillId="32" borderId="0" applyNumberFormat="0" applyBorder="0" applyAlignment="0" applyProtection="0"/>
    <xf numFmtId="0" fontId="25" fillId="36" borderId="0" applyNumberFormat="0" applyBorder="0" applyAlignment="0" applyProtection="0"/>
    <xf numFmtId="0" fontId="27" fillId="33" borderId="0" applyNumberFormat="0" applyBorder="0" applyAlignment="0" applyProtection="0"/>
    <xf numFmtId="194" fontId="27" fillId="20" borderId="0" applyNumberFormat="0" applyBorder="0" applyAlignment="0" applyProtection="0"/>
    <xf numFmtId="194" fontId="27" fillId="20" borderId="0" applyNumberFormat="0" applyBorder="0" applyAlignment="0" applyProtection="0"/>
    <xf numFmtId="194" fontId="27" fillId="20" borderId="0" applyNumberFormat="0" applyBorder="0" applyAlignment="0" applyProtection="0"/>
    <xf numFmtId="0" fontId="25" fillId="28" borderId="0" applyNumberFormat="0" applyBorder="0" applyAlignment="0" applyProtection="0"/>
    <xf numFmtId="0" fontId="25" fillId="33" borderId="0" applyNumberFormat="0" applyBorder="0" applyAlignment="0" applyProtection="0"/>
    <xf numFmtId="0" fontId="27" fillId="33" borderId="0" applyNumberFormat="0" applyBorder="0" applyAlignment="0" applyProtection="0"/>
    <xf numFmtId="194" fontId="27" fillId="49" borderId="0" applyNumberFormat="0" applyBorder="0" applyAlignment="0" applyProtection="0"/>
    <xf numFmtId="194" fontId="27" fillId="49" borderId="0" applyNumberFormat="0" applyBorder="0" applyAlignment="0" applyProtection="0"/>
    <xf numFmtId="194" fontId="27" fillId="49" borderId="0" applyNumberFormat="0" applyBorder="0" applyAlignment="0" applyProtection="0"/>
    <xf numFmtId="0" fontId="25" fillId="39" borderId="0" applyNumberFormat="0" applyBorder="0" applyAlignment="0" applyProtection="0"/>
    <xf numFmtId="0" fontId="25" fillId="28" borderId="0" applyNumberFormat="0" applyBorder="0" applyAlignment="0" applyProtection="0"/>
    <xf numFmtId="0" fontId="27" fillId="29" borderId="0" applyNumberFormat="0" applyBorder="0" applyAlignment="0" applyProtection="0"/>
    <xf numFmtId="194" fontId="27" fillId="24" borderId="0" applyNumberFormat="0" applyBorder="0" applyAlignment="0" applyProtection="0"/>
    <xf numFmtId="194" fontId="27" fillId="24" borderId="0" applyNumberFormat="0" applyBorder="0" applyAlignment="0" applyProtection="0"/>
    <xf numFmtId="194" fontId="27" fillId="24" borderId="0" applyNumberFormat="0" applyBorder="0" applyAlignment="0" applyProtection="0"/>
    <xf numFmtId="0" fontId="25" fillId="32" borderId="0" applyNumberFormat="0" applyBorder="0" applyAlignment="0" applyProtection="0"/>
    <xf numFmtId="0" fontId="25" fillId="41" borderId="0" applyNumberFormat="0" applyBorder="0" applyAlignment="0" applyProtection="0"/>
    <xf numFmtId="0" fontId="27" fillId="41" borderId="0" applyNumberFormat="0" applyBorder="0" applyAlignment="0" applyProtection="0"/>
    <xf numFmtId="194" fontId="27" fillId="35" borderId="0" applyNumberFormat="0" applyBorder="0" applyAlignment="0" applyProtection="0"/>
    <xf numFmtId="194" fontId="27" fillId="35" borderId="0" applyNumberFormat="0" applyBorder="0" applyAlignment="0" applyProtection="0"/>
    <xf numFmtId="194" fontId="27" fillId="35" borderId="0" applyNumberFormat="0" applyBorder="0" applyAlignment="0" applyProtection="0"/>
    <xf numFmtId="194" fontId="30" fillId="21" borderId="1" applyNumberFormat="0" applyAlignment="0" applyProtection="0"/>
    <xf numFmtId="194" fontId="30" fillId="21" borderId="1" applyNumberFormat="0" applyAlignment="0" applyProtection="0"/>
    <xf numFmtId="194" fontId="30" fillId="21" borderId="1" applyNumberFormat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51" fillId="0" borderId="0"/>
    <xf numFmtId="200" fontId="51" fillId="0" borderId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94" fontId="46" fillId="0" borderId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94" fontId="44" fillId="13" borderId="0" applyNumberFormat="0" applyBorder="0" applyAlignment="0" applyProtection="0"/>
    <xf numFmtId="194" fontId="44" fillId="13" borderId="0" applyNumberFormat="0" applyBorder="0" applyAlignment="0" applyProtection="0"/>
    <xf numFmtId="194" fontId="44" fillId="13" borderId="0" applyNumberFormat="0" applyBorder="0" applyAlignment="0" applyProtection="0"/>
    <xf numFmtId="0" fontId="30" fillId="41" borderId="1" applyNumberFormat="0" applyAlignment="0" applyProtection="0"/>
    <xf numFmtId="0" fontId="30" fillId="41" borderId="1" applyNumberFormat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02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9" fontId="5" fillId="0" borderId="0" applyFont="0" applyFill="0" applyBorder="0" applyAlignment="0" applyProtection="0"/>
    <xf numFmtId="203" fontId="1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5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94" fontId="48" fillId="21" borderId="0" applyNumberFormat="0" applyBorder="0" applyAlignment="0" applyProtection="0"/>
    <xf numFmtId="194" fontId="48" fillId="21" borderId="0" applyNumberFormat="0" applyBorder="0" applyAlignment="0" applyProtection="0"/>
    <xf numFmtId="194" fontId="48" fillId="21" borderId="0" applyNumberFormat="0" applyBorder="0" applyAlignment="0" applyProtection="0"/>
    <xf numFmtId="180" fontId="26" fillId="0" borderId="0"/>
    <xf numFmtId="0" fontId="9" fillId="0" borderId="0"/>
    <xf numFmtId="0" fontId="9" fillId="0" borderId="0"/>
    <xf numFmtId="194" fontId="25" fillId="0" borderId="0"/>
    <xf numFmtId="0" fontId="9" fillId="0" borderId="0"/>
    <xf numFmtId="194" fontId="25" fillId="0" borderId="0"/>
    <xf numFmtId="194" fontId="25" fillId="0" borderId="0"/>
    <xf numFmtId="194" fontId="25" fillId="0" borderId="0"/>
    <xf numFmtId="194" fontId="25" fillId="0" borderId="0"/>
    <xf numFmtId="194" fontId="25" fillId="0" borderId="0"/>
    <xf numFmtId="194" fontId="25" fillId="0" borderId="0"/>
    <xf numFmtId="194" fontId="25" fillId="0" borderId="0"/>
    <xf numFmtId="194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194" fontId="18" fillId="0" borderId="0"/>
    <xf numFmtId="0" fontId="9" fillId="0" borderId="0"/>
    <xf numFmtId="0" fontId="9" fillId="0" borderId="0"/>
    <xf numFmtId="0" fontId="9" fillId="0" borderId="0"/>
    <xf numFmtId="194" fontId="5" fillId="0" borderId="0"/>
    <xf numFmtId="194" fontId="9" fillId="0" borderId="0"/>
    <xf numFmtId="0" fontId="9" fillId="0" borderId="0"/>
    <xf numFmtId="194" fontId="9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194" fontId="9" fillId="0" borderId="0"/>
    <xf numFmtId="0" fontId="5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0" fontId="9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0" fontId="5" fillId="0" borderId="0"/>
    <xf numFmtId="194" fontId="18" fillId="0" borderId="0"/>
    <xf numFmtId="0" fontId="9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194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1" fontId="25" fillId="0" borderId="0"/>
    <xf numFmtId="181" fontId="25" fillId="0" borderId="0"/>
    <xf numFmtId="0" fontId="9" fillId="0" borderId="0"/>
    <xf numFmtId="194" fontId="25" fillId="0" borderId="0"/>
    <xf numFmtId="4" fontId="49" fillId="0" borderId="0" applyFill="0">
      <alignment horizontal="center"/>
    </xf>
    <xf numFmtId="194" fontId="25" fillId="0" borderId="0"/>
    <xf numFmtId="194" fontId="18" fillId="18" borderId="8" applyNumberFormat="0" applyFont="0" applyAlignment="0" applyProtection="0"/>
    <xf numFmtId="194" fontId="18" fillId="18" borderId="8" applyNumberFormat="0" applyFont="0" applyAlignment="0" applyProtection="0"/>
    <xf numFmtId="194" fontId="18" fillId="18" borderId="8" applyNumberFormat="0" applyFont="0" applyAlignment="0" applyProtection="0"/>
    <xf numFmtId="0" fontId="9" fillId="32" borderId="8" applyNumberFormat="0" applyFont="0" applyAlignment="0" applyProtection="0"/>
    <xf numFmtId="0" fontId="9" fillId="32" borderId="8" applyNumberFormat="0" applyFont="0" applyAlignment="0" applyProtection="0"/>
    <xf numFmtId="0" fontId="31" fillId="9" borderId="9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194" fontId="31" fillId="43" borderId="9" applyNumberFormat="0" applyAlignment="0" applyProtection="0"/>
    <xf numFmtId="194" fontId="31" fillId="43" borderId="9" applyNumberFormat="0" applyAlignment="0" applyProtection="0"/>
    <xf numFmtId="194" fontId="31" fillId="43" borderId="9" applyNumberFormat="0" applyAlignment="0" applyProtection="0"/>
    <xf numFmtId="0" fontId="43" fillId="0" borderId="0" applyNumberFormat="0" applyFill="0" applyBorder="0" applyAlignment="0" applyProtection="0"/>
    <xf numFmtId="194" fontId="32" fillId="0" borderId="0" applyNumberFormat="0" applyFill="0" applyBorder="0" applyAlignment="0" applyProtection="0"/>
    <xf numFmtId="194" fontId="32" fillId="0" borderId="0" applyNumberFormat="0" applyFill="0" applyBorder="0" applyAlignment="0" applyProtection="0"/>
    <xf numFmtId="194" fontId="32" fillId="0" borderId="0" applyNumberFormat="0" applyFill="0" applyBorder="0" applyAlignment="0" applyProtection="0"/>
    <xf numFmtId="194" fontId="33" fillId="0" borderId="0" applyNumberFormat="0" applyFill="0" applyBorder="0" applyAlignment="0" applyProtection="0"/>
    <xf numFmtId="194" fontId="33" fillId="0" borderId="0" applyNumberFormat="0" applyFill="0" applyBorder="0" applyAlignment="0" applyProtection="0"/>
    <xf numFmtId="194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94" fontId="38" fillId="0" borderId="10" applyNumberFormat="0" applyFill="0" applyAlignment="0" applyProtection="0"/>
    <xf numFmtId="194" fontId="38" fillId="0" borderId="10" applyNumberFormat="0" applyFill="0" applyAlignment="0" applyProtection="0"/>
    <xf numFmtId="194" fontId="38" fillId="0" borderId="10" applyNumberFormat="0" applyFill="0" applyAlignment="0" applyProtection="0"/>
    <xf numFmtId="194" fontId="39" fillId="0" borderId="11" applyNumberFormat="0" applyFill="0" applyAlignment="0" applyProtection="0"/>
    <xf numFmtId="194" fontId="39" fillId="0" borderId="11" applyNumberFormat="0" applyFill="0" applyAlignment="0" applyProtection="0"/>
    <xf numFmtId="194" fontId="39" fillId="0" borderId="11" applyNumberFormat="0" applyFill="0" applyAlignment="0" applyProtection="0"/>
    <xf numFmtId="194" fontId="40" fillId="0" borderId="12" applyNumberFormat="0" applyFill="0" applyAlignment="0" applyProtection="0"/>
    <xf numFmtId="194" fontId="40" fillId="0" borderId="12" applyNumberFormat="0" applyFill="0" applyAlignment="0" applyProtection="0"/>
    <xf numFmtId="194" fontId="40" fillId="0" borderId="12" applyNumberFormat="0" applyFill="0" applyAlignment="0" applyProtection="0"/>
    <xf numFmtId="194" fontId="43" fillId="0" borderId="0" applyNumberFormat="0" applyFill="0" applyBorder="0" applyAlignment="0" applyProtection="0"/>
    <xf numFmtId="194" fontId="43" fillId="0" borderId="0" applyNumberFormat="0" applyFill="0" applyBorder="0" applyAlignment="0" applyProtection="0"/>
    <xf numFmtId="194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94" fontId="23" fillId="0" borderId="13" applyNumberFormat="0" applyFill="0" applyAlignment="0" applyProtection="0"/>
    <xf numFmtId="194" fontId="23" fillId="0" borderId="13" applyNumberFormat="0" applyFill="0" applyAlignment="0" applyProtection="0"/>
    <xf numFmtId="194" fontId="23" fillId="0" borderId="13" applyNumberFormat="0" applyFill="0" applyAlignment="0" applyProtection="0"/>
    <xf numFmtId="0" fontId="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1" fillId="0" borderId="0"/>
    <xf numFmtId="0" fontId="9" fillId="0" borderId="0"/>
    <xf numFmtId="0" fontId="4" fillId="0" borderId="0"/>
    <xf numFmtId="0" fontId="12" fillId="0" borderId="0"/>
    <xf numFmtId="165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39" fontId="15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" fillId="0" borderId="0"/>
    <xf numFmtId="170" fontId="9" fillId="0" borderId="0" applyFont="0" applyFill="0" applyBorder="0" applyAlignment="0" applyProtection="0"/>
  </cellStyleXfs>
  <cellXfs count="591">
    <xf numFmtId="0" fontId="0" fillId="0" borderId="0" xfId="0"/>
    <xf numFmtId="0" fontId="9" fillId="5" borderId="0" xfId="0" applyFont="1" applyFill="1" applyBorder="1" applyAlignment="1" applyProtection="1">
      <alignment horizontal="left" vertical="top"/>
    </xf>
    <xf numFmtId="0" fontId="9" fillId="5" borderId="0" xfId="0" applyFont="1" applyFill="1" applyBorder="1" applyAlignment="1" applyProtection="1">
      <alignment vertical="top" wrapText="1"/>
    </xf>
    <xf numFmtId="39" fontId="10" fillId="7" borderId="0" xfId="22" applyNumberFormat="1" applyFont="1" applyFill="1" applyBorder="1" applyAlignment="1" applyProtection="1">
      <alignment vertical="top"/>
      <protection locked="0"/>
    </xf>
    <xf numFmtId="177" fontId="10" fillId="7" borderId="0" xfId="0" applyNumberFormat="1" applyFont="1" applyFill="1" applyBorder="1" applyAlignment="1" applyProtection="1">
      <alignment horizontal="center" vertical="top" wrapText="1"/>
    </xf>
    <xf numFmtId="189" fontId="9" fillId="7" borderId="0" xfId="0" applyNumberFormat="1" applyFont="1" applyFill="1" applyBorder="1" applyAlignment="1" applyProtection="1">
      <alignment horizontal="right" vertical="top"/>
    </xf>
    <xf numFmtId="0" fontId="9" fillId="7" borderId="0" xfId="0" applyFont="1" applyFill="1" applyBorder="1" applyAlignment="1" applyProtection="1">
      <alignment horizontal="center" vertical="top"/>
    </xf>
    <xf numFmtId="4" fontId="9" fillId="7" borderId="0" xfId="0" applyNumberFormat="1" applyFont="1" applyFill="1" applyBorder="1" applyAlignment="1" applyProtection="1">
      <alignment vertical="top"/>
      <protection locked="0"/>
    </xf>
    <xf numFmtId="170" fontId="9" fillId="5" borderId="15" xfId="4" applyFont="1" applyFill="1" applyBorder="1" applyAlignment="1" applyProtection="1">
      <alignment horizontal="right" vertical="top" wrapText="1"/>
      <protection locked="0"/>
    </xf>
    <xf numFmtId="170" fontId="9" fillId="5" borderId="15" xfId="4" applyFont="1" applyFill="1" applyBorder="1" applyAlignment="1" applyProtection="1">
      <alignment horizontal="right" vertical="top" wrapText="1"/>
    </xf>
    <xf numFmtId="2" fontId="9" fillId="5" borderId="14" xfId="0" applyNumberFormat="1" applyFont="1" applyFill="1" applyBorder="1" applyAlignment="1" applyProtection="1">
      <alignment horizontal="right" vertical="top" wrapText="1"/>
    </xf>
    <xf numFmtId="0" fontId="9" fillId="5" borderId="14" xfId="0" applyFont="1" applyFill="1" applyBorder="1" applyAlignment="1" applyProtection="1">
      <alignment horizontal="center" vertical="top" wrapText="1"/>
    </xf>
    <xf numFmtId="4" fontId="9" fillId="5" borderId="14" xfId="0" applyNumberFormat="1" applyFont="1" applyFill="1" applyBorder="1" applyAlignment="1" applyProtection="1">
      <alignment horizontal="right" vertical="top" wrapText="1"/>
      <protection locked="0"/>
    </xf>
    <xf numFmtId="177" fontId="10" fillId="5" borderId="14" xfId="0" applyNumberFormat="1" applyFont="1" applyFill="1" applyBorder="1" applyAlignment="1" applyProtection="1">
      <alignment horizontal="center" vertical="top" wrapText="1"/>
    </xf>
    <xf numFmtId="0" fontId="10" fillId="5" borderId="14" xfId="64" applyFont="1" applyFill="1" applyBorder="1" applyAlignment="1" applyProtection="1">
      <alignment vertical="top" wrapText="1"/>
    </xf>
    <xf numFmtId="170" fontId="9" fillId="5" borderId="14" xfId="5" applyFont="1" applyFill="1" applyBorder="1" applyAlignment="1" applyProtection="1">
      <alignment horizontal="right" vertical="top" wrapText="1"/>
    </xf>
    <xf numFmtId="4" fontId="9" fillId="5" borderId="14" xfId="0" applyNumberFormat="1" applyFont="1" applyFill="1" applyBorder="1" applyAlignment="1" applyProtection="1">
      <alignment vertical="top"/>
      <protection locked="0"/>
    </xf>
    <xf numFmtId="189" fontId="9" fillId="5" borderId="14" xfId="0" applyNumberFormat="1" applyFont="1" applyFill="1" applyBorder="1" applyAlignment="1" applyProtection="1">
      <alignment horizontal="right" vertical="top"/>
    </xf>
    <xf numFmtId="0" fontId="9" fillId="5" borderId="14" xfId="0" applyFont="1" applyFill="1" applyBorder="1" applyAlignment="1" applyProtection="1">
      <alignment horizontal="center" vertical="top"/>
    </xf>
    <xf numFmtId="4" fontId="9" fillId="5" borderId="14" xfId="22" applyNumberFormat="1" applyFont="1" applyFill="1" applyBorder="1" applyAlignment="1" applyProtection="1">
      <alignment vertical="top" wrapText="1"/>
    </xf>
    <xf numFmtId="4" fontId="9" fillId="5" borderId="14" xfId="45" applyNumberFormat="1" applyFont="1" applyFill="1" applyBorder="1" applyAlignment="1" applyProtection="1">
      <alignment horizontal="right" vertical="top" wrapText="1"/>
      <protection locked="0"/>
    </xf>
    <xf numFmtId="0" fontId="10" fillId="5" borderId="14" xfId="20" applyNumberFormat="1" applyFont="1" applyFill="1" applyBorder="1" applyAlignment="1" applyProtection="1">
      <alignment vertical="top"/>
    </xf>
    <xf numFmtId="170" fontId="9" fillId="5" borderId="14" xfId="4" applyFont="1" applyFill="1" applyBorder="1" applyAlignment="1" applyProtection="1">
      <alignment horizontal="right" vertical="top" wrapText="1"/>
    </xf>
    <xf numFmtId="170" fontId="9" fillId="5" borderId="14" xfId="4" applyFont="1" applyFill="1" applyBorder="1" applyAlignment="1" applyProtection="1">
      <alignment horizontal="right" vertical="top" wrapText="1"/>
      <protection locked="0"/>
    </xf>
    <xf numFmtId="39" fontId="9" fillId="5" borderId="14" xfId="0" applyNumberFormat="1" applyFont="1" applyFill="1" applyBorder="1" applyAlignment="1" applyProtection="1">
      <alignment horizontal="right" vertical="top" wrapText="1"/>
      <protection locked="0"/>
    </xf>
    <xf numFmtId="39" fontId="9" fillId="5" borderId="14" xfId="60" applyNumberFormat="1" applyFont="1" applyFill="1" applyBorder="1" applyAlignment="1" applyProtection="1">
      <alignment vertical="top"/>
      <protection locked="0"/>
    </xf>
    <xf numFmtId="0" fontId="9" fillId="5" borderId="14" xfId="0" applyFont="1" applyFill="1" applyBorder="1" applyAlignment="1" applyProtection="1">
      <alignment vertical="top" wrapText="1"/>
    </xf>
    <xf numFmtId="4" fontId="9" fillId="5" borderId="14" xfId="45" applyNumberFormat="1" applyFont="1" applyFill="1" applyBorder="1" applyAlignment="1" applyProtection="1">
      <alignment vertical="top" wrapText="1"/>
    </xf>
    <xf numFmtId="39" fontId="10" fillId="7" borderId="14" xfId="22" applyNumberFormat="1" applyFont="1" applyFill="1" applyBorder="1" applyAlignment="1" applyProtection="1">
      <alignment vertical="top"/>
      <protection locked="0"/>
    </xf>
    <xf numFmtId="0" fontId="20" fillId="5" borderId="14" xfId="0" applyFont="1" applyFill="1" applyBorder="1" applyAlignment="1" applyProtection="1">
      <alignment horizontal="center" vertical="top"/>
    </xf>
    <xf numFmtId="0" fontId="21" fillId="5" borderId="14" xfId="0" applyFont="1" applyFill="1" applyBorder="1" applyAlignment="1" applyProtection="1">
      <alignment horizontal="center" vertical="top"/>
    </xf>
    <xf numFmtId="4" fontId="9" fillId="5" borderId="14" xfId="45" applyNumberFormat="1" applyFont="1" applyFill="1" applyBorder="1" applyAlignment="1" applyProtection="1">
      <alignment horizontal="right" vertical="top" wrapText="1"/>
    </xf>
    <xf numFmtId="4" fontId="9" fillId="50" borderId="14" xfId="0" applyNumberFormat="1" applyFont="1" applyFill="1" applyBorder="1" applyAlignment="1" applyProtection="1">
      <alignment horizontal="right" vertical="top" wrapText="1"/>
    </xf>
    <xf numFmtId="0" fontId="9" fillId="50" borderId="14" xfId="0" applyFont="1" applyFill="1" applyBorder="1" applyAlignment="1" applyProtection="1">
      <alignment horizontal="center" vertical="top" wrapText="1"/>
    </xf>
    <xf numFmtId="4" fontId="9" fillId="50" borderId="14" xfId="4" applyNumberFormat="1" applyFont="1" applyFill="1" applyBorder="1" applyAlignment="1" applyProtection="1">
      <alignment horizontal="right" vertical="top" wrapText="1"/>
      <protection locked="0"/>
    </xf>
    <xf numFmtId="0" fontId="10" fillId="5" borderId="14" xfId="0" applyFont="1" applyFill="1" applyBorder="1" applyAlignment="1" applyProtection="1">
      <alignment vertical="top" wrapText="1"/>
    </xf>
    <xf numFmtId="4" fontId="21" fillId="5" borderId="14" xfId="649" applyNumberFormat="1" applyFont="1" applyFill="1" applyBorder="1" applyAlignment="1" applyProtection="1">
      <alignment vertical="top"/>
    </xf>
    <xf numFmtId="4" fontId="9" fillId="5" borderId="14" xfId="0" applyNumberFormat="1" applyFont="1" applyFill="1" applyBorder="1" applyAlignment="1" applyProtection="1">
      <alignment horizontal="center" vertical="top"/>
    </xf>
    <xf numFmtId="0" fontId="9" fillId="5" borderId="14" xfId="649" applyFont="1" applyFill="1" applyBorder="1" applyAlignment="1" applyProtection="1">
      <alignment vertical="top"/>
    </xf>
    <xf numFmtId="39" fontId="10" fillId="5" borderId="14" xfId="0" applyNumberFormat="1" applyFont="1" applyFill="1" applyBorder="1" applyAlignment="1" applyProtection="1">
      <alignment horizontal="left" vertical="top"/>
    </xf>
    <xf numFmtId="165" fontId="10" fillId="5" borderId="14" xfId="45" applyNumberFormat="1" applyFont="1" applyFill="1" applyBorder="1" applyAlignment="1" applyProtection="1">
      <alignment horizontal="center" vertical="top"/>
    </xf>
    <xf numFmtId="39" fontId="10" fillId="5" borderId="14" xfId="0" applyNumberFormat="1" applyFont="1" applyFill="1" applyBorder="1" applyAlignment="1" applyProtection="1">
      <alignment horizontal="center" vertical="top"/>
    </xf>
    <xf numFmtId="165" fontId="10" fillId="5" borderId="14" xfId="45" applyNumberFormat="1" applyFont="1" applyFill="1" applyBorder="1" applyAlignment="1" applyProtection="1">
      <alignment horizontal="center" vertical="top"/>
      <protection locked="0"/>
    </xf>
    <xf numFmtId="4" fontId="9" fillId="5" borderId="14" xfId="51" applyNumberFormat="1" applyFont="1" applyFill="1" applyBorder="1" applyAlignment="1" applyProtection="1">
      <alignment horizontal="right" vertical="top" wrapText="1"/>
    </xf>
    <xf numFmtId="177" fontId="9" fillId="5" borderId="14" xfId="28" applyNumberFormat="1" applyFont="1" applyFill="1" applyBorder="1" applyAlignment="1" applyProtection="1">
      <alignment horizontal="center" vertical="top" wrapText="1"/>
    </xf>
    <xf numFmtId="4" fontId="9" fillId="5" borderId="14" xfId="51" applyNumberFormat="1" applyFont="1" applyFill="1" applyBorder="1" applyAlignment="1" applyProtection="1">
      <alignment horizontal="right" vertical="top" wrapText="1"/>
      <protection locked="0"/>
    </xf>
    <xf numFmtId="4" fontId="9" fillId="5" borderId="14" xfId="51" applyNumberFormat="1" applyFont="1" applyFill="1" applyBorder="1" applyAlignment="1" applyProtection="1">
      <alignment vertical="top" wrapText="1"/>
    </xf>
    <xf numFmtId="172" fontId="13" fillId="5" borderId="14" xfId="0" applyNumberFormat="1" applyFont="1" applyFill="1" applyBorder="1" applyAlignment="1" applyProtection="1">
      <alignment horizontal="right" vertical="top" wrapText="1"/>
    </xf>
    <xf numFmtId="4" fontId="21" fillId="5" borderId="14" xfId="51" applyNumberFormat="1" applyFont="1" applyFill="1" applyBorder="1" applyAlignment="1" applyProtection="1">
      <alignment vertical="top"/>
      <protection locked="0"/>
    </xf>
    <xf numFmtId="165" fontId="9" fillId="5" borderId="14" xfId="45" applyNumberFormat="1" applyFont="1" applyFill="1" applyBorder="1" applyAlignment="1" applyProtection="1">
      <alignment horizontal="right" vertical="top" wrapText="1"/>
    </xf>
    <xf numFmtId="4" fontId="9" fillId="5" borderId="14" xfId="9" applyNumberFormat="1" applyFont="1" applyFill="1" applyBorder="1" applyAlignment="1" applyProtection="1">
      <alignment horizontal="right" vertical="top" wrapText="1"/>
      <protection locked="0"/>
    </xf>
    <xf numFmtId="0" fontId="9" fillId="5" borderId="14" xfId="64" applyFont="1" applyFill="1" applyBorder="1" applyAlignment="1" applyProtection="1">
      <alignment horizontal="left" vertical="top" wrapText="1"/>
    </xf>
    <xf numFmtId="171" fontId="13" fillId="5" borderId="14" xfId="0" applyNumberFormat="1" applyFont="1" applyFill="1" applyBorder="1" applyAlignment="1" applyProtection="1">
      <alignment horizontal="center" vertical="top"/>
    </xf>
    <xf numFmtId="0" fontId="10" fillId="5" borderId="14" xfId="0" applyFont="1" applyFill="1" applyBorder="1" applyAlignment="1" applyProtection="1">
      <alignment horizontal="left" vertical="top" wrapText="1"/>
    </xf>
    <xf numFmtId="0" fontId="9" fillId="5" borderId="14" xfId="23" applyFont="1" applyFill="1" applyBorder="1" applyAlignment="1" applyProtection="1">
      <alignment horizontal="center" vertical="top"/>
    </xf>
    <xf numFmtId="0" fontId="10" fillId="5" borderId="14" xfId="0" applyFont="1" applyFill="1" applyBorder="1" applyAlignment="1" applyProtection="1">
      <alignment horizontal="center" vertical="top"/>
    </xf>
    <xf numFmtId="4" fontId="10" fillId="5" borderId="14" xfId="0" applyNumberFormat="1" applyFont="1" applyFill="1" applyBorder="1" applyAlignment="1" applyProtection="1">
      <alignment vertical="top"/>
      <protection locked="0"/>
    </xf>
    <xf numFmtId="0" fontId="10" fillId="5" borderId="14" xfId="0" applyFont="1" applyFill="1" applyBorder="1" applyAlignment="1" applyProtection="1">
      <alignment horizontal="justify" vertical="top" wrapText="1"/>
    </xf>
    <xf numFmtId="4" fontId="9" fillId="5" borderId="14" xfId="563" applyNumberFormat="1" applyFont="1" applyFill="1" applyBorder="1" applyAlignment="1" applyProtection="1">
      <alignment horizontal="right" vertical="top"/>
    </xf>
    <xf numFmtId="4" fontId="9" fillId="5" borderId="14" xfId="563" applyNumberFormat="1" applyFont="1" applyFill="1" applyBorder="1" applyAlignment="1" applyProtection="1">
      <alignment horizontal="center" vertical="top" wrapText="1"/>
    </xf>
    <xf numFmtId="0" fontId="10" fillId="5" borderId="14" xfId="563" applyNumberFormat="1" applyFont="1" applyFill="1" applyBorder="1" applyAlignment="1" applyProtection="1">
      <alignment horizontal="left" vertical="top" wrapText="1"/>
    </xf>
    <xf numFmtId="4" fontId="13" fillId="5" borderId="14" xfId="0" applyNumberFormat="1" applyFont="1" applyFill="1" applyBorder="1" applyAlignment="1" applyProtection="1">
      <alignment vertical="top"/>
    </xf>
    <xf numFmtId="4" fontId="13" fillId="5" borderId="14" xfId="0" applyNumberFormat="1" applyFont="1" applyFill="1" applyBorder="1" applyAlignment="1" applyProtection="1">
      <alignment horizontal="center" vertical="top"/>
    </xf>
    <xf numFmtId="4" fontId="9" fillId="5" borderId="14" xfId="22" applyNumberFormat="1" applyFont="1" applyFill="1" applyBorder="1" applyAlignment="1" applyProtection="1">
      <alignment horizontal="center" vertical="top"/>
    </xf>
    <xf numFmtId="4" fontId="9" fillId="5" borderId="14" xfId="494" applyNumberFormat="1" applyFont="1" applyFill="1" applyBorder="1" applyAlignment="1" applyProtection="1">
      <alignment horizontal="center" vertical="top" wrapText="1"/>
    </xf>
    <xf numFmtId="4" fontId="9" fillId="5" borderId="14" xfId="0" applyNumberFormat="1" applyFont="1" applyFill="1" applyBorder="1" applyAlignment="1" applyProtection="1">
      <alignment vertical="top"/>
    </xf>
    <xf numFmtId="4" fontId="9" fillId="5" borderId="14" xfId="58" applyNumberFormat="1" applyFont="1" applyFill="1" applyBorder="1" applyAlignment="1" applyProtection="1">
      <alignment horizontal="right" vertical="top" wrapText="1"/>
      <protection locked="0"/>
    </xf>
    <xf numFmtId="170" fontId="9" fillId="5" borderId="14" xfId="58" applyFont="1" applyFill="1" applyBorder="1" applyAlignment="1" applyProtection="1">
      <alignment horizontal="right" vertical="top" wrapText="1"/>
    </xf>
    <xf numFmtId="2" fontId="9" fillId="5" borderId="14" xfId="58" applyNumberFormat="1" applyFont="1" applyFill="1" applyBorder="1" applyAlignment="1" applyProtection="1">
      <alignment horizontal="center" vertical="top" wrapText="1"/>
    </xf>
    <xf numFmtId="4" fontId="13" fillId="0" borderId="14" xfId="0" applyNumberFormat="1" applyFont="1" applyFill="1" applyBorder="1" applyAlignment="1" applyProtection="1">
      <alignment vertical="top"/>
    </xf>
    <xf numFmtId="189" fontId="9" fillId="7" borderId="14" xfId="0" applyNumberFormat="1" applyFont="1" applyFill="1" applyBorder="1" applyAlignment="1" applyProtection="1">
      <alignment horizontal="right" vertical="top"/>
    </xf>
    <xf numFmtId="0" fontId="9" fillId="7" borderId="14" xfId="0" applyFont="1" applyFill="1" applyBorder="1" applyAlignment="1" applyProtection="1">
      <alignment horizontal="center" vertical="top"/>
    </xf>
    <xf numFmtId="4" fontId="9" fillId="7" borderId="14" xfId="0" applyNumberFormat="1" applyFont="1" applyFill="1" applyBorder="1" applyAlignment="1" applyProtection="1">
      <alignment vertical="top"/>
      <protection locked="0"/>
    </xf>
    <xf numFmtId="2" fontId="10" fillId="5" borderId="14" xfId="0" applyNumberFormat="1" applyFont="1" applyFill="1" applyBorder="1" applyAlignment="1" applyProtection="1">
      <alignment vertical="top"/>
    </xf>
    <xf numFmtId="0" fontId="9" fillId="5" borderId="14" xfId="0" applyFont="1" applyFill="1" applyBorder="1" applyAlignment="1" applyProtection="1">
      <alignment horizontal="left" vertical="top" wrapText="1"/>
    </xf>
    <xf numFmtId="2" fontId="10" fillId="7" borderId="14" xfId="0" applyNumberFormat="1" applyFont="1" applyFill="1" applyBorder="1" applyAlignment="1" applyProtection="1">
      <alignment horizontal="center" vertical="top" wrapText="1"/>
    </xf>
    <xf numFmtId="0" fontId="10" fillId="7" borderId="14" xfId="0" applyFont="1" applyFill="1" applyBorder="1" applyAlignment="1" applyProtection="1">
      <alignment horizontal="center" vertical="top" wrapText="1"/>
    </xf>
    <xf numFmtId="4" fontId="10" fillId="7" borderId="14" xfId="0" applyNumberFormat="1" applyFont="1" applyFill="1" applyBorder="1" applyAlignment="1" applyProtection="1">
      <alignment horizontal="center" vertical="top" wrapText="1"/>
      <protection locked="0"/>
    </xf>
    <xf numFmtId="170" fontId="9" fillId="5" borderId="14" xfId="5" applyFont="1" applyFill="1" applyBorder="1" applyAlignment="1" applyProtection="1">
      <alignment horizontal="right" vertical="top" wrapText="1"/>
      <protection locked="0"/>
    </xf>
    <xf numFmtId="170" fontId="21" fillId="5" borderId="14" xfId="5" applyFont="1" applyFill="1" applyBorder="1" applyAlignment="1" applyProtection="1">
      <alignment horizontal="right" vertical="top" wrapText="1"/>
      <protection locked="0"/>
    </xf>
    <xf numFmtId="4" fontId="9" fillId="5" borderId="14" xfId="4" applyNumberFormat="1" applyFont="1" applyFill="1" applyBorder="1" applyAlignment="1" applyProtection="1">
      <alignment horizontal="right" vertical="top"/>
      <protection locked="0"/>
    </xf>
    <xf numFmtId="177" fontId="10" fillId="7" borderId="18" xfId="0" applyNumberFormat="1" applyFont="1" applyFill="1" applyBorder="1" applyAlignment="1" applyProtection="1">
      <alignment horizontal="center" vertical="top" wrapText="1"/>
    </xf>
    <xf numFmtId="177" fontId="10" fillId="5" borderId="18" xfId="0" applyNumberFormat="1" applyFont="1" applyFill="1" applyBorder="1" applyAlignment="1" applyProtection="1">
      <alignment horizontal="center" vertical="top" wrapText="1"/>
    </xf>
    <xf numFmtId="2" fontId="10" fillId="5" borderId="14" xfId="0" applyNumberFormat="1" applyFont="1" applyFill="1" applyBorder="1" applyAlignment="1" applyProtection="1">
      <alignment horizontal="center" vertical="top" wrapText="1"/>
    </xf>
    <xf numFmtId="0" fontId="10" fillId="5" borderId="14" xfId="0" applyFont="1" applyFill="1" applyBorder="1" applyAlignment="1" applyProtection="1">
      <alignment horizontal="center" vertical="top" wrapText="1"/>
    </xf>
    <xf numFmtId="4" fontId="10" fillId="5" borderId="14" xfId="0" applyNumberFormat="1" applyFont="1" applyFill="1" applyBorder="1" applyAlignment="1" applyProtection="1">
      <alignment horizontal="center" vertical="top" wrapText="1"/>
      <protection locked="0"/>
    </xf>
    <xf numFmtId="39" fontId="9" fillId="5" borderId="14" xfId="60" applyNumberFormat="1" applyFont="1" applyFill="1" applyBorder="1" applyAlignment="1" applyProtection="1">
      <alignment vertical="top" wrapText="1"/>
      <protection locked="0"/>
    </xf>
    <xf numFmtId="0" fontId="9" fillId="50" borderId="14" xfId="0" applyFont="1" applyFill="1" applyBorder="1" applyAlignment="1" applyProtection="1">
      <alignment vertical="top" wrapText="1"/>
    </xf>
    <xf numFmtId="182" fontId="10" fillId="5" borderId="29" xfId="58" applyNumberFormat="1" applyFont="1" applyFill="1" applyBorder="1" applyAlignment="1" applyProtection="1">
      <alignment horizontal="center" vertical="top" wrapText="1"/>
    </xf>
    <xf numFmtId="188" fontId="10" fillId="5" borderId="29" xfId="58" applyNumberFormat="1" applyFont="1" applyFill="1" applyBorder="1" applyAlignment="1" applyProtection="1">
      <alignment horizontal="center" vertical="top" wrapText="1"/>
    </xf>
    <xf numFmtId="2" fontId="9" fillId="7" borderId="16" xfId="45" applyNumberFormat="1" applyFont="1" applyFill="1" applyBorder="1" applyAlignment="1" applyProtection="1">
      <alignment vertical="top" wrapText="1"/>
    </xf>
    <xf numFmtId="2" fontId="9" fillId="5" borderId="29" xfId="45" applyNumberFormat="1" applyFont="1" applyFill="1" applyBorder="1" applyAlignment="1" applyProtection="1">
      <alignment vertical="top" wrapText="1"/>
    </xf>
    <xf numFmtId="37" fontId="10" fillId="5" borderId="29" xfId="0" applyNumberFormat="1" applyFont="1" applyFill="1" applyBorder="1" applyAlignment="1" applyProtection="1">
      <alignment vertical="top"/>
    </xf>
    <xf numFmtId="190" fontId="9" fillId="5" borderId="29" xfId="0" applyNumberFormat="1" applyFont="1" applyFill="1" applyBorder="1" applyAlignment="1" applyProtection="1">
      <alignment vertical="top"/>
    </xf>
    <xf numFmtId="2" fontId="9" fillId="7" borderId="29" xfId="45" applyNumberFormat="1" applyFont="1" applyFill="1" applyBorder="1" applyAlignment="1" applyProtection="1">
      <alignment vertical="top" wrapText="1"/>
    </xf>
    <xf numFmtId="1" fontId="10" fillId="5" borderId="29" xfId="45" applyNumberFormat="1" applyFont="1" applyFill="1" applyBorder="1" applyAlignment="1" applyProtection="1">
      <alignment horizontal="right" vertical="top" wrapText="1"/>
    </xf>
    <xf numFmtId="183" fontId="9" fillId="5" borderId="29" xfId="28" applyNumberFormat="1" applyFont="1" applyFill="1" applyBorder="1" applyAlignment="1" applyProtection="1">
      <alignment vertical="top" wrapText="1"/>
    </xf>
    <xf numFmtId="207" fontId="9" fillId="5" borderId="29" xfId="28" applyNumberFormat="1" applyFont="1" applyFill="1" applyBorder="1" applyAlignment="1" applyProtection="1">
      <alignment vertical="top" wrapText="1"/>
    </xf>
    <xf numFmtId="39" fontId="9" fillId="5" borderId="29" xfId="28" applyNumberFormat="1" applyFont="1" applyFill="1" applyBorder="1" applyAlignment="1" applyProtection="1">
      <alignment vertical="top" wrapText="1"/>
    </xf>
    <xf numFmtId="1" fontId="10" fillId="5" borderId="29" xfId="45" applyNumberFormat="1" applyFont="1" applyFill="1" applyBorder="1" applyAlignment="1" applyProtection="1">
      <alignment horizontal="right" vertical="top"/>
    </xf>
    <xf numFmtId="174" fontId="9" fillId="5" borderId="29" xfId="45" applyNumberFormat="1" applyFont="1" applyFill="1" applyBorder="1" applyAlignment="1" applyProtection="1">
      <alignment horizontal="right" vertical="top" wrapText="1"/>
    </xf>
    <xf numFmtId="1" fontId="9" fillId="5" borderId="29" xfId="45" applyNumberFormat="1" applyFont="1" applyFill="1" applyBorder="1" applyAlignment="1" applyProtection="1">
      <alignment horizontal="right" vertical="top" wrapText="1"/>
    </xf>
    <xf numFmtId="174" fontId="9" fillId="5" borderId="29" xfId="45" applyNumberFormat="1" applyFont="1" applyFill="1" applyBorder="1" applyAlignment="1" applyProtection="1">
      <alignment vertical="top" wrapText="1"/>
    </xf>
    <xf numFmtId="37" fontId="10" fillId="5" borderId="29" xfId="0" applyNumberFormat="1" applyFont="1" applyFill="1" applyBorder="1" applyAlignment="1" applyProtection="1">
      <alignment horizontal="right" vertical="top" wrapText="1"/>
    </xf>
    <xf numFmtId="190" fontId="9" fillId="5" borderId="29" xfId="0" applyNumberFormat="1" applyFont="1" applyFill="1" applyBorder="1" applyAlignment="1" applyProtection="1">
      <alignment horizontal="right" vertical="top"/>
    </xf>
    <xf numFmtId="0" fontId="10" fillId="5" borderId="29" xfId="348" applyNumberFormat="1" applyFont="1" applyFill="1" applyBorder="1" applyAlignment="1" applyProtection="1">
      <alignment horizontal="right" vertical="top"/>
    </xf>
    <xf numFmtId="49" fontId="9" fillId="5" borderId="29" xfId="348" applyNumberFormat="1" applyFont="1" applyFill="1" applyBorder="1" applyAlignment="1" applyProtection="1">
      <alignment horizontal="right" vertical="top"/>
    </xf>
    <xf numFmtId="0" fontId="9" fillId="5" borderId="29" xfId="348" applyNumberFormat="1" applyFont="1" applyFill="1" applyBorder="1" applyAlignment="1" applyProtection="1">
      <alignment horizontal="center" vertical="top"/>
    </xf>
    <xf numFmtId="1" fontId="10" fillId="5" borderId="29" xfId="348" applyNumberFormat="1" applyFont="1" applyFill="1" applyBorder="1" applyAlignment="1" applyProtection="1">
      <alignment horizontal="right" vertical="top"/>
    </xf>
    <xf numFmtId="49" fontId="9" fillId="5" borderId="29" xfId="348" applyNumberFormat="1" applyFont="1" applyFill="1" applyBorder="1" applyAlignment="1" applyProtection="1">
      <alignment horizontal="center" vertical="top"/>
    </xf>
    <xf numFmtId="174" fontId="9" fillId="5" borderId="29" xfId="0" applyNumberFormat="1" applyFont="1" applyFill="1" applyBorder="1" applyAlignment="1" applyProtection="1">
      <alignment horizontal="right" vertical="top"/>
    </xf>
    <xf numFmtId="0" fontId="21" fillId="5" borderId="29" xfId="649" applyFont="1" applyFill="1" applyBorder="1" applyAlignment="1" applyProtection="1">
      <alignment vertical="top"/>
    </xf>
    <xf numFmtId="1" fontId="10" fillId="5" borderId="29" xfId="0" applyNumberFormat="1" applyFont="1" applyFill="1" applyBorder="1" applyAlignment="1" applyProtection="1">
      <alignment horizontal="center" vertical="top"/>
    </xf>
    <xf numFmtId="182" fontId="10" fillId="5" borderId="29" xfId="58" applyNumberFormat="1" applyFont="1" applyFill="1" applyBorder="1" applyAlignment="1" applyProtection="1">
      <alignment horizontal="right" vertical="top" wrapText="1"/>
    </xf>
    <xf numFmtId="1" fontId="10" fillId="5" borderId="29" xfId="0" applyNumberFormat="1" applyFont="1" applyFill="1" applyBorder="1" applyAlignment="1" applyProtection="1">
      <alignment horizontal="right" vertical="top"/>
    </xf>
    <xf numFmtId="172" fontId="9" fillId="5" borderId="29" xfId="28" applyNumberFormat="1" applyFont="1" applyFill="1" applyBorder="1" applyAlignment="1" applyProtection="1">
      <alignment vertical="top" wrapText="1"/>
    </xf>
    <xf numFmtId="2" fontId="9" fillId="5" borderId="29" xfId="45" applyNumberFormat="1" applyFont="1" applyFill="1" applyBorder="1" applyAlignment="1" applyProtection="1">
      <alignment horizontal="right" vertical="top" wrapText="1"/>
    </xf>
    <xf numFmtId="1" fontId="10" fillId="7" borderId="15" xfId="45" applyNumberFormat="1" applyFont="1" applyFill="1" applyBorder="1" applyAlignment="1" applyProtection="1">
      <alignment horizontal="center" vertical="top" wrapText="1"/>
    </xf>
    <xf numFmtId="1" fontId="10" fillId="5" borderId="16" xfId="45" applyNumberFormat="1" applyFont="1" applyFill="1" applyBorder="1" applyAlignment="1" applyProtection="1">
      <alignment horizontal="center" vertical="top" wrapText="1"/>
    </xf>
    <xf numFmtId="0" fontId="10" fillId="5" borderId="29" xfId="563" applyNumberFormat="1" applyFont="1" applyFill="1" applyBorder="1" applyAlignment="1" applyProtection="1">
      <alignment horizontal="center" vertical="top" wrapText="1"/>
    </xf>
    <xf numFmtId="0" fontId="10" fillId="5" borderId="29" xfId="563" applyNumberFormat="1" applyFont="1" applyFill="1" applyBorder="1" applyAlignment="1" applyProtection="1">
      <alignment horizontal="right" vertical="top" wrapText="1"/>
    </xf>
    <xf numFmtId="0" fontId="9" fillId="5" borderId="29" xfId="563" applyNumberFormat="1" applyFont="1" applyFill="1" applyBorder="1" applyAlignment="1" applyProtection="1">
      <alignment horizontal="right" vertical="top" wrapText="1"/>
    </xf>
    <xf numFmtId="190" fontId="13" fillId="5" borderId="29" xfId="0" applyNumberFormat="1" applyFont="1" applyFill="1" applyBorder="1" applyAlignment="1" applyProtection="1">
      <alignment horizontal="right" vertical="top"/>
    </xf>
    <xf numFmtId="0" fontId="10" fillId="5" borderId="29" xfId="0" applyFont="1" applyFill="1" applyBorder="1" applyAlignment="1" applyProtection="1">
      <alignment vertical="top"/>
    </xf>
    <xf numFmtId="190" fontId="14" fillId="5" borderId="29" xfId="0" applyNumberFormat="1" applyFont="1" applyFill="1" applyBorder="1" applyAlignment="1" applyProtection="1">
      <alignment horizontal="right" vertical="top"/>
    </xf>
    <xf numFmtId="0" fontId="22" fillId="5" borderId="29" xfId="649" applyFont="1" applyFill="1" applyBorder="1" applyAlignment="1" applyProtection="1">
      <alignment vertical="top"/>
    </xf>
    <xf numFmtId="0" fontId="9" fillId="5" borderId="0" xfId="0" applyFont="1" applyFill="1" applyBorder="1" applyAlignment="1" applyProtection="1">
      <alignment vertical="top"/>
    </xf>
    <xf numFmtId="0" fontId="13" fillId="5" borderId="0" xfId="0" applyFont="1" applyFill="1" applyBorder="1" applyAlignment="1" applyProtection="1">
      <alignment vertical="top"/>
    </xf>
    <xf numFmtId="0" fontId="9" fillId="0" borderId="0" xfId="0" applyFont="1" applyBorder="1" applyAlignment="1" applyProtection="1">
      <alignment vertical="top"/>
    </xf>
    <xf numFmtId="4" fontId="9" fillId="5" borderId="0" xfId="0" applyNumberFormat="1" applyFont="1" applyFill="1" applyBorder="1" applyAlignment="1" applyProtection="1">
      <alignment vertical="top"/>
    </xf>
    <xf numFmtId="0" fontId="14" fillId="5" borderId="0" xfId="0" applyFont="1" applyFill="1" applyBorder="1" applyAlignment="1" applyProtection="1">
      <alignment horizontal="right" vertical="top"/>
    </xf>
    <xf numFmtId="0" fontId="14" fillId="5" borderId="0" xfId="0" applyFont="1" applyFill="1" applyBorder="1" applyAlignment="1" applyProtection="1">
      <alignment vertical="top"/>
    </xf>
    <xf numFmtId="0" fontId="24" fillId="0" borderId="0" xfId="0" applyFont="1" applyProtection="1"/>
    <xf numFmtId="171" fontId="9" fillId="5" borderId="0" xfId="0" applyNumberFormat="1" applyFont="1" applyFill="1" applyBorder="1" applyAlignment="1" applyProtection="1">
      <alignment horizontal="left" vertical="top"/>
    </xf>
    <xf numFmtId="171" fontId="14" fillId="5" borderId="0" xfId="0" applyNumberFormat="1" applyFont="1" applyFill="1" applyBorder="1" applyAlignment="1" applyProtection="1">
      <alignment vertical="top" wrapText="1"/>
    </xf>
    <xf numFmtId="0" fontId="9" fillId="4" borderId="0" xfId="0" applyFont="1" applyFill="1" applyBorder="1" applyAlignment="1" applyProtection="1">
      <alignment horizontal="center" vertical="top"/>
    </xf>
    <xf numFmtId="0" fontId="10" fillId="7" borderId="20" xfId="0" applyFont="1" applyFill="1" applyBorder="1" applyAlignment="1" applyProtection="1">
      <alignment horizontal="center" vertical="top"/>
    </xf>
    <xf numFmtId="4" fontId="10" fillId="7" borderId="20" xfId="0" applyNumberFormat="1" applyFont="1" applyFill="1" applyBorder="1" applyAlignment="1" applyProtection="1">
      <alignment horizontal="center" vertical="top"/>
    </xf>
    <xf numFmtId="0" fontId="10" fillId="5" borderId="15" xfId="0" applyFont="1" applyFill="1" applyBorder="1" applyAlignment="1" applyProtection="1">
      <alignment horizontal="center" vertical="top"/>
    </xf>
    <xf numFmtId="4" fontId="14" fillId="5" borderId="15" xfId="0" applyNumberFormat="1" applyFont="1" applyFill="1" applyBorder="1" applyAlignment="1" applyProtection="1">
      <alignment horizontal="right" vertical="top" wrapText="1"/>
    </xf>
    <xf numFmtId="4" fontId="14" fillId="5" borderId="15" xfId="0" applyNumberFormat="1" applyFont="1" applyFill="1" applyBorder="1" applyAlignment="1" applyProtection="1">
      <alignment horizontal="center" vertical="top"/>
    </xf>
    <xf numFmtId="0" fontId="9" fillId="2" borderId="0" xfId="0" applyFont="1" applyFill="1" applyBorder="1" applyAlignment="1" applyProtection="1">
      <alignment vertical="top"/>
    </xf>
    <xf numFmtId="0" fontId="10" fillId="5" borderId="15" xfId="0" applyFont="1" applyFill="1" applyBorder="1" applyAlignment="1" applyProtection="1">
      <alignment horizontal="left" vertical="top"/>
    </xf>
    <xf numFmtId="0" fontId="10" fillId="5" borderId="29" xfId="0" applyFont="1" applyFill="1" applyBorder="1" applyAlignment="1" applyProtection="1">
      <alignment horizontal="center" vertical="top"/>
    </xf>
    <xf numFmtId="177" fontId="9" fillId="5" borderId="14" xfId="0" applyNumberFormat="1" applyFont="1" applyFill="1" applyBorder="1" applyAlignment="1" applyProtection="1">
      <alignment vertical="top"/>
    </xf>
    <xf numFmtId="177" fontId="9" fillId="5" borderId="14" xfId="0" applyNumberFormat="1" applyFont="1" applyFill="1" applyBorder="1" applyAlignment="1" applyProtection="1">
      <alignment horizontal="center" vertical="top"/>
    </xf>
    <xf numFmtId="0" fontId="9" fillId="5" borderId="29" xfId="0" applyFont="1" applyFill="1" applyBorder="1" applyAlignment="1" applyProtection="1">
      <alignment vertical="top"/>
    </xf>
    <xf numFmtId="0" fontId="9" fillId="5" borderId="14" xfId="0" applyFont="1" applyFill="1" applyBorder="1" applyAlignment="1" applyProtection="1">
      <alignment vertical="top"/>
    </xf>
    <xf numFmtId="0" fontId="10" fillId="5" borderId="14" xfId="0" applyFont="1" applyFill="1" applyBorder="1" applyAlignment="1" applyProtection="1">
      <alignment vertical="top"/>
    </xf>
    <xf numFmtId="0" fontId="9" fillId="5" borderId="29" xfId="0" applyFont="1" applyFill="1" applyBorder="1" applyAlignment="1" applyProtection="1">
      <alignment horizontal="right" vertical="top"/>
    </xf>
    <xf numFmtId="177" fontId="9" fillId="5" borderId="14" xfId="0" applyNumberFormat="1" applyFont="1" applyFill="1" applyBorder="1" applyAlignment="1" applyProtection="1">
      <alignment horizontal="center" vertical="top" wrapText="1"/>
    </xf>
    <xf numFmtId="170" fontId="9" fillId="5" borderId="14" xfId="39" applyFont="1" applyFill="1" applyBorder="1" applyAlignment="1" applyProtection="1">
      <alignment horizontal="right" vertical="top" wrapText="1"/>
    </xf>
    <xf numFmtId="0" fontId="10" fillId="5" borderId="29" xfId="0" applyFont="1" applyFill="1" applyBorder="1" applyAlignment="1" applyProtection="1">
      <alignment horizontal="right" vertical="top"/>
    </xf>
    <xf numFmtId="0" fontId="9" fillId="5" borderId="14" xfId="60" applyNumberFormat="1" applyFont="1" applyFill="1" applyBorder="1" applyAlignment="1" applyProtection="1">
      <alignment vertical="top" wrapText="1"/>
    </xf>
    <xf numFmtId="177" fontId="9" fillId="5" borderId="14" xfId="494" applyNumberFormat="1" applyFont="1" applyFill="1" applyBorder="1" applyAlignment="1" applyProtection="1">
      <alignment horizontal="right" vertical="top" wrapText="1"/>
    </xf>
    <xf numFmtId="0" fontId="9" fillId="5" borderId="14" xfId="494" applyFont="1" applyFill="1" applyBorder="1" applyAlignment="1" applyProtection="1">
      <alignment horizontal="center" vertical="top" wrapText="1"/>
    </xf>
    <xf numFmtId="4" fontId="9" fillId="5" borderId="14" xfId="0" applyNumberFormat="1" applyFont="1" applyFill="1" applyBorder="1" applyAlignment="1" applyProtection="1">
      <alignment vertical="top" wrapText="1"/>
    </xf>
    <xf numFmtId="170" fontId="9" fillId="5" borderId="14" xfId="4" applyFont="1" applyFill="1" applyBorder="1" applyAlignment="1" applyProtection="1">
      <alignment horizontal="center" vertical="top" wrapText="1"/>
    </xf>
    <xf numFmtId="0" fontId="9" fillId="7" borderId="16" xfId="0" applyFont="1" applyFill="1" applyBorder="1" applyAlignment="1" applyProtection="1">
      <alignment horizontal="right" vertical="top"/>
    </xf>
    <xf numFmtId="0" fontId="10" fillId="7" borderId="0" xfId="0" applyFont="1" applyFill="1" applyBorder="1" applyAlignment="1" applyProtection="1">
      <alignment horizontal="center" vertical="top" wrapText="1"/>
    </xf>
    <xf numFmtId="4" fontId="10" fillId="7" borderId="0" xfId="22" applyNumberFormat="1" applyFont="1" applyFill="1" applyBorder="1" applyAlignment="1" applyProtection="1">
      <alignment horizontal="right" vertical="top" wrapText="1"/>
    </xf>
    <xf numFmtId="39" fontId="10" fillId="7" borderId="0" xfId="22" applyNumberFormat="1" applyFont="1" applyFill="1" applyBorder="1" applyAlignment="1" applyProtection="1">
      <alignment vertical="top"/>
    </xf>
    <xf numFmtId="0" fontId="9" fillId="7" borderId="0" xfId="0" applyFont="1" applyFill="1" applyBorder="1" applyAlignment="1" applyProtection="1">
      <alignment vertical="top"/>
    </xf>
    <xf numFmtId="0" fontId="9" fillId="5" borderId="15" xfId="0" applyFont="1" applyFill="1" applyBorder="1" applyAlignment="1" applyProtection="1">
      <alignment horizontal="right" vertical="top"/>
    </xf>
    <xf numFmtId="0" fontId="9" fillId="5" borderId="15" xfId="0" applyFont="1" applyFill="1" applyBorder="1" applyAlignment="1" applyProtection="1">
      <alignment horizontal="left" vertical="top" wrapText="1"/>
    </xf>
    <xf numFmtId="4" fontId="9" fillId="5" borderId="15" xfId="0" applyNumberFormat="1" applyFont="1" applyFill="1" applyBorder="1" applyAlignment="1" applyProtection="1">
      <alignment vertical="top"/>
    </xf>
    <xf numFmtId="177" fontId="9" fillId="5" borderId="15" xfId="0" applyNumberFormat="1" applyFont="1" applyFill="1" applyBorder="1" applyAlignment="1" applyProtection="1">
      <alignment horizontal="center" vertical="top" wrapText="1"/>
    </xf>
    <xf numFmtId="1" fontId="10" fillId="5" borderId="15" xfId="0" applyNumberFormat="1" applyFont="1" applyFill="1" applyBorder="1" applyAlignment="1" applyProtection="1">
      <alignment horizontal="center" vertical="top"/>
    </xf>
    <xf numFmtId="39" fontId="10" fillId="5" borderId="15" xfId="49" applyNumberFormat="1" applyFont="1" applyFill="1" applyBorder="1" applyAlignment="1" applyProtection="1">
      <alignment horizontal="left" vertical="top" wrapText="1"/>
    </xf>
    <xf numFmtId="4" fontId="13" fillId="5" borderId="15" xfId="39" applyNumberFormat="1" applyFont="1" applyFill="1" applyBorder="1" applyAlignment="1" applyProtection="1">
      <alignment vertical="top"/>
    </xf>
    <xf numFmtId="4" fontId="13" fillId="5" borderId="15" xfId="39" applyNumberFormat="1" applyFont="1" applyFill="1" applyBorder="1" applyAlignment="1" applyProtection="1">
      <alignment horizontal="center" vertical="top"/>
    </xf>
    <xf numFmtId="0" fontId="10" fillId="5" borderId="15" xfId="0" applyFont="1" applyFill="1" applyBorder="1" applyAlignment="1" applyProtection="1">
      <alignment horizontal="right" vertical="top"/>
    </xf>
    <xf numFmtId="0" fontId="10" fillId="5" borderId="15" xfId="0" applyFont="1" applyFill="1" applyBorder="1" applyAlignment="1" applyProtection="1">
      <alignment vertical="top"/>
    </xf>
    <xf numFmtId="4" fontId="9" fillId="5" borderId="15" xfId="50" applyNumberFormat="1" applyFont="1" applyFill="1" applyBorder="1" applyAlignment="1" applyProtection="1">
      <alignment vertical="top"/>
    </xf>
    <xf numFmtId="4" fontId="9" fillId="5" borderId="15" xfId="50" applyNumberFormat="1" applyFont="1" applyFill="1" applyBorder="1" applyAlignment="1" applyProtection="1">
      <alignment horizontal="center" vertical="top"/>
    </xf>
    <xf numFmtId="0" fontId="9" fillId="5" borderId="15" xfId="0" applyFont="1" applyFill="1" applyBorder="1" applyAlignment="1" applyProtection="1">
      <alignment vertical="top"/>
    </xf>
    <xf numFmtId="0" fontId="10" fillId="5" borderId="15" xfId="49" applyFont="1" applyFill="1" applyBorder="1" applyAlignment="1" applyProtection="1">
      <alignment vertical="top" wrapText="1"/>
    </xf>
    <xf numFmtId="170" fontId="9" fillId="5" borderId="15" xfId="4" applyFont="1" applyFill="1" applyBorder="1" applyAlignment="1" applyProtection="1">
      <alignment horizontal="center" vertical="top" wrapText="1"/>
    </xf>
    <xf numFmtId="39" fontId="9" fillId="5" borderId="15" xfId="49" applyNumberFormat="1" applyFont="1" applyFill="1" applyBorder="1" applyAlignment="1" applyProtection="1">
      <alignment vertical="top" wrapText="1"/>
    </xf>
    <xf numFmtId="0" fontId="9" fillId="5" borderId="15" xfId="0" applyFont="1" applyFill="1" applyBorder="1" applyAlignment="1" applyProtection="1">
      <alignment vertical="top" wrapText="1"/>
    </xf>
    <xf numFmtId="0" fontId="10" fillId="5" borderId="15" xfId="0" applyFont="1" applyFill="1" applyBorder="1" applyAlignment="1" applyProtection="1">
      <alignment horizontal="left" vertical="top" wrapText="1"/>
    </xf>
    <xf numFmtId="0" fontId="9" fillId="5" borderId="15" xfId="494" applyFont="1" applyFill="1" applyBorder="1" applyAlignment="1" applyProtection="1">
      <alignment horizontal="left" vertical="top" wrapText="1"/>
    </xf>
    <xf numFmtId="170" fontId="9" fillId="5" borderId="15" xfId="4" applyFont="1" applyFill="1" applyBorder="1" applyAlignment="1" applyProtection="1">
      <alignment vertical="top" wrapText="1"/>
    </xf>
    <xf numFmtId="174" fontId="9" fillId="5" borderId="15" xfId="0" applyNumberFormat="1" applyFont="1" applyFill="1" applyBorder="1" applyAlignment="1" applyProtection="1">
      <alignment horizontal="right" vertical="top"/>
    </xf>
    <xf numFmtId="0" fontId="9" fillId="5" borderId="15" xfId="49" applyFont="1" applyFill="1" applyBorder="1" applyAlignment="1" applyProtection="1">
      <alignment vertical="top" wrapText="1"/>
    </xf>
    <xf numFmtId="0" fontId="9" fillId="5" borderId="15" xfId="49" applyNumberFormat="1" applyFont="1" applyFill="1" applyBorder="1" applyAlignment="1" applyProtection="1">
      <alignment vertical="top" wrapText="1"/>
    </xf>
    <xf numFmtId="0" fontId="10" fillId="5" borderId="15" xfId="0" applyFont="1" applyFill="1" applyBorder="1" applyAlignment="1" applyProtection="1">
      <alignment horizontal="right" vertical="top" wrapText="1"/>
    </xf>
    <xf numFmtId="0" fontId="10" fillId="5" borderId="15" xfId="0" applyFont="1" applyFill="1" applyBorder="1" applyAlignment="1" applyProtection="1">
      <alignment vertical="top" wrapText="1"/>
    </xf>
    <xf numFmtId="188" fontId="9" fillId="5" borderId="29" xfId="4" applyNumberFormat="1" applyFont="1" applyFill="1" applyBorder="1" applyAlignment="1" applyProtection="1">
      <alignment horizontal="right" vertical="top" wrapText="1"/>
    </xf>
    <xf numFmtId="0" fontId="9" fillId="5" borderId="14" xfId="49" applyNumberFormat="1" applyFont="1" applyFill="1" applyBorder="1" applyAlignment="1" applyProtection="1">
      <alignment vertical="top" wrapText="1"/>
    </xf>
    <xf numFmtId="188" fontId="10" fillId="5" borderId="29" xfId="4" applyNumberFormat="1" applyFont="1" applyFill="1" applyBorder="1" applyAlignment="1" applyProtection="1">
      <alignment horizontal="center" vertical="top" wrapText="1"/>
    </xf>
    <xf numFmtId="170" fontId="9" fillId="5" borderId="14" xfId="4" applyFont="1" applyFill="1" applyBorder="1" applyAlignment="1" applyProtection="1">
      <alignment horizontal="center" vertical="top"/>
    </xf>
    <xf numFmtId="188" fontId="10" fillId="5" borderId="29" xfId="4" applyNumberFormat="1" applyFont="1" applyFill="1" applyBorder="1" applyAlignment="1" applyProtection="1">
      <alignment horizontal="right" vertical="top" wrapText="1"/>
    </xf>
    <xf numFmtId="39" fontId="10" fillId="5" borderId="14" xfId="49" applyNumberFormat="1" applyFont="1" applyFill="1" applyBorder="1" applyAlignment="1" applyProtection="1">
      <alignment horizontal="left" vertical="top"/>
    </xf>
    <xf numFmtId="0" fontId="10" fillId="5" borderId="29" xfId="20" applyNumberFormat="1" applyFont="1" applyFill="1" applyBorder="1" applyAlignment="1" applyProtection="1">
      <alignment vertical="top"/>
    </xf>
    <xf numFmtId="2" fontId="9" fillId="5" borderId="14" xfId="0" applyNumberFormat="1" applyFont="1" applyFill="1" applyBorder="1" applyAlignment="1" applyProtection="1">
      <alignment vertical="top"/>
    </xf>
    <xf numFmtId="2" fontId="9" fillId="5" borderId="14" xfId="0" applyNumberFormat="1" applyFont="1" applyFill="1" applyBorder="1" applyAlignment="1" applyProtection="1">
      <alignment horizontal="center" vertical="top"/>
    </xf>
    <xf numFmtId="4" fontId="9" fillId="5" borderId="14" xfId="0" applyNumberFormat="1" applyFont="1" applyFill="1" applyBorder="1" applyAlignment="1" applyProtection="1">
      <alignment horizontal="right" vertical="top"/>
    </xf>
    <xf numFmtId="4" fontId="9" fillId="5" borderId="14" xfId="494" applyNumberFormat="1" applyFont="1" applyFill="1" applyBorder="1" applyAlignment="1" applyProtection="1">
      <alignment horizontal="right" vertical="top"/>
    </xf>
    <xf numFmtId="0" fontId="9" fillId="5" borderId="14" xfId="494" applyFont="1" applyFill="1" applyBorder="1" applyAlignment="1" applyProtection="1">
      <alignment horizontal="left" vertical="top" wrapText="1"/>
    </xf>
    <xf numFmtId="0" fontId="10" fillId="5" borderId="14" xfId="0" applyNumberFormat="1" applyFont="1" applyFill="1" applyBorder="1" applyAlignment="1" applyProtection="1">
      <alignment vertical="top" wrapText="1"/>
    </xf>
    <xf numFmtId="170" fontId="9" fillId="5" borderId="29" xfId="4" applyFont="1" applyFill="1" applyBorder="1" applyAlignment="1" applyProtection="1">
      <alignment horizontal="right" vertical="top" wrapText="1"/>
    </xf>
    <xf numFmtId="0" fontId="21" fillId="5" borderId="14" xfId="494" applyFont="1" applyFill="1" applyBorder="1" applyAlignment="1" applyProtection="1">
      <alignment horizontal="left" vertical="top" wrapText="1"/>
    </xf>
    <xf numFmtId="39" fontId="10" fillId="5" borderId="14" xfId="49" applyNumberFormat="1" applyFont="1" applyFill="1" applyBorder="1" applyAlignment="1" applyProtection="1">
      <alignment horizontal="left" vertical="top" wrapText="1"/>
    </xf>
    <xf numFmtId="182" fontId="9" fillId="5" borderId="29" xfId="4" applyNumberFormat="1" applyFont="1" applyFill="1" applyBorder="1" applyAlignment="1" applyProtection="1">
      <alignment horizontal="right" vertical="top" wrapText="1"/>
    </xf>
    <xf numFmtId="0" fontId="9" fillId="5" borderId="14" xfId="49" applyFont="1" applyFill="1" applyBorder="1" applyAlignment="1" applyProtection="1">
      <alignment vertical="top" wrapText="1"/>
    </xf>
    <xf numFmtId="2" fontId="9" fillId="0" borderId="16" xfId="494" applyNumberFormat="1" applyFont="1" applyFill="1" applyBorder="1" applyAlignment="1" applyProtection="1">
      <alignment horizontal="right" vertical="top" wrapText="1"/>
    </xf>
    <xf numFmtId="0" fontId="9" fillId="0" borderId="0" xfId="49" applyFont="1" applyFill="1" applyBorder="1" applyAlignment="1" applyProtection="1">
      <alignment horizontal="left" vertical="top" wrapText="1"/>
    </xf>
    <xf numFmtId="4" fontId="13" fillId="0" borderId="0" xfId="49" applyNumberFormat="1" applyFont="1" applyFill="1" applyBorder="1" applyAlignment="1" applyProtection="1">
      <alignment vertical="top" wrapText="1"/>
    </xf>
    <xf numFmtId="4" fontId="9" fillId="0" borderId="0" xfId="49" applyNumberFormat="1" applyFont="1" applyFill="1" applyBorder="1" applyAlignment="1" applyProtection="1">
      <alignment horizontal="center" vertical="top" wrapText="1"/>
    </xf>
    <xf numFmtId="0" fontId="9" fillId="7" borderId="26" xfId="0" applyFont="1" applyFill="1" applyBorder="1" applyAlignment="1" applyProtection="1">
      <alignment horizontal="right" vertical="top"/>
    </xf>
    <xf numFmtId="4" fontId="10" fillId="7" borderId="24" xfId="22" applyNumberFormat="1" applyFont="1" applyFill="1" applyBorder="1" applyAlignment="1" applyProtection="1">
      <alignment horizontal="right" vertical="top" wrapText="1"/>
    </xf>
    <xf numFmtId="39" fontId="10" fillId="7" borderId="27" xfId="22" applyNumberFormat="1" applyFont="1" applyFill="1" applyBorder="1" applyAlignment="1" applyProtection="1">
      <alignment vertical="top"/>
    </xf>
    <xf numFmtId="2" fontId="9" fillId="5" borderId="16" xfId="494" applyNumberFormat="1" applyFont="1" applyFill="1" applyBorder="1" applyAlignment="1" applyProtection="1">
      <alignment horizontal="right" vertical="top" wrapText="1"/>
    </xf>
    <xf numFmtId="0" fontId="9" fillId="5" borderId="25" xfId="49" applyFont="1" applyFill="1" applyBorder="1" applyAlignment="1" applyProtection="1">
      <alignment horizontal="left" vertical="top" wrapText="1"/>
    </xf>
    <xf numFmtId="4" fontId="13" fillId="5" borderId="0" xfId="49" applyNumberFormat="1" applyFont="1" applyFill="1" applyBorder="1" applyAlignment="1" applyProtection="1">
      <alignment vertical="top" wrapText="1"/>
    </xf>
    <xf numFmtId="4" fontId="9" fillId="5" borderId="0" xfId="49" applyNumberFormat="1" applyFont="1" applyFill="1" applyBorder="1" applyAlignment="1" applyProtection="1">
      <alignment horizontal="center" vertical="top" wrapText="1"/>
    </xf>
    <xf numFmtId="0" fontId="10" fillId="5" borderId="14" xfId="71" applyFont="1" applyFill="1" applyBorder="1" applyAlignment="1" applyProtection="1">
      <alignment horizontal="left" vertical="top"/>
    </xf>
    <xf numFmtId="4" fontId="9" fillId="5" borderId="14" xfId="0" applyNumberFormat="1" applyFont="1" applyFill="1" applyBorder="1" applyAlignment="1" applyProtection="1">
      <alignment horizontal="right" vertical="top" wrapText="1"/>
    </xf>
    <xf numFmtId="165" fontId="9" fillId="5" borderId="14" xfId="29" applyFont="1" applyFill="1" applyBorder="1" applyAlignment="1" applyProtection="1">
      <alignment horizontal="center" vertical="top" wrapText="1"/>
    </xf>
    <xf numFmtId="177" fontId="20" fillId="5" borderId="14" xfId="0" applyNumberFormat="1" applyFont="1" applyFill="1" applyBorder="1" applyAlignment="1" applyProtection="1">
      <alignment vertical="top"/>
    </xf>
    <xf numFmtId="170" fontId="9" fillId="5" borderId="14" xfId="5" applyFont="1" applyFill="1" applyBorder="1" applyAlignment="1" applyProtection="1">
      <alignment horizontal="center" vertical="top" wrapText="1"/>
    </xf>
    <xf numFmtId="0" fontId="9" fillId="5" borderId="14" xfId="41" applyNumberFormat="1" applyFont="1" applyFill="1" applyBorder="1" applyAlignment="1" applyProtection="1">
      <alignment vertical="top" wrapText="1"/>
    </xf>
    <xf numFmtId="182" fontId="10" fillId="5" borderId="29" xfId="4" applyNumberFormat="1" applyFont="1" applyFill="1" applyBorder="1" applyAlignment="1" applyProtection="1">
      <alignment horizontal="center" vertical="top"/>
    </xf>
    <xf numFmtId="0" fontId="10" fillId="5" borderId="14" xfId="72" applyFont="1" applyFill="1" applyBorder="1" applyAlignment="1" applyProtection="1">
      <alignment horizontal="left" vertical="top" wrapText="1"/>
    </xf>
    <xf numFmtId="177" fontId="9" fillId="5" borderId="14" xfId="59" applyNumberFormat="1" applyFont="1" applyFill="1" applyBorder="1" applyAlignment="1" applyProtection="1">
      <alignment vertical="top"/>
    </xf>
    <xf numFmtId="0" fontId="10" fillId="5" borderId="14" xfId="0" applyFont="1" applyFill="1" applyBorder="1" applyAlignment="1" applyProtection="1">
      <alignment horizontal="left" vertical="top"/>
    </xf>
    <xf numFmtId="177" fontId="9" fillId="5" borderId="14" xfId="0" applyNumberFormat="1" applyFont="1" applyFill="1" applyBorder="1" applyAlignment="1" applyProtection="1">
      <alignment horizontal="right" vertical="top"/>
    </xf>
    <xf numFmtId="0" fontId="9" fillId="0" borderId="0" xfId="0" applyFont="1" applyFill="1" applyBorder="1" applyAlignment="1" applyProtection="1">
      <alignment vertical="top"/>
    </xf>
    <xf numFmtId="177" fontId="9" fillId="5" borderId="14" xfId="0" applyNumberFormat="1" applyFont="1" applyFill="1" applyBorder="1" applyAlignment="1" applyProtection="1">
      <alignment horizontal="right" vertical="top" wrapText="1"/>
    </xf>
    <xf numFmtId="40" fontId="9" fillId="5" borderId="14" xfId="73" applyNumberFormat="1" applyFont="1" applyFill="1" applyBorder="1" applyAlignment="1" applyProtection="1">
      <alignment horizontal="right" vertical="top" wrapText="1"/>
    </xf>
    <xf numFmtId="188" fontId="10" fillId="5" borderId="29" xfId="4" applyNumberFormat="1" applyFont="1" applyFill="1" applyBorder="1" applyAlignment="1" applyProtection="1">
      <alignment vertical="top"/>
    </xf>
    <xf numFmtId="170" fontId="9" fillId="5" borderId="14" xfId="39" applyFont="1" applyFill="1" applyBorder="1" applyAlignment="1" applyProtection="1">
      <alignment horizontal="center" vertical="top" wrapText="1"/>
    </xf>
    <xf numFmtId="0" fontId="9" fillId="5" borderId="14" xfId="0" quotePrefix="1" applyFont="1" applyFill="1" applyBorder="1" applyAlignment="1" applyProtection="1">
      <alignment horizontal="left" vertical="top" wrapText="1"/>
    </xf>
    <xf numFmtId="49" fontId="10" fillId="5" borderId="14" xfId="22" applyNumberFormat="1" applyFont="1" applyFill="1" applyBorder="1" applyAlignment="1" applyProtection="1">
      <alignment horizontal="left" vertical="top" wrapText="1"/>
    </xf>
    <xf numFmtId="4" fontId="10" fillId="5" borderId="14" xfId="0" applyNumberFormat="1" applyFont="1" applyFill="1" applyBorder="1" applyAlignment="1" applyProtection="1">
      <alignment horizontal="right" vertical="top"/>
    </xf>
    <xf numFmtId="49" fontId="10" fillId="5" borderId="14" xfId="22" applyNumberFormat="1" applyFont="1" applyFill="1" applyBorder="1" applyAlignment="1" applyProtection="1">
      <alignment horizontal="center" vertical="top" wrapText="1"/>
    </xf>
    <xf numFmtId="174" fontId="9" fillId="5" borderId="29" xfId="0" applyNumberFormat="1" applyFont="1" applyFill="1" applyBorder="1" applyAlignment="1" applyProtection="1">
      <alignment horizontal="right" vertical="top" wrapText="1"/>
    </xf>
    <xf numFmtId="0" fontId="9" fillId="5" borderId="14" xfId="64" applyFont="1" applyFill="1" applyBorder="1" applyAlignment="1" applyProtection="1">
      <alignment horizontal="center" vertical="top"/>
    </xf>
    <xf numFmtId="0" fontId="9" fillId="5" borderId="29" xfId="0" applyFont="1" applyFill="1" applyBorder="1" applyAlignment="1" applyProtection="1">
      <alignment horizontal="right" vertical="top" wrapText="1"/>
    </xf>
    <xf numFmtId="0" fontId="9" fillId="5" borderId="14" xfId="0" applyNumberFormat="1" applyFont="1" applyFill="1" applyBorder="1" applyAlignment="1" applyProtection="1">
      <alignment vertical="top" wrapText="1"/>
    </xf>
    <xf numFmtId="4" fontId="9" fillId="5" borderId="14" xfId="0" applyNumberFormat="1" applyFont="1" applyFill="1" applyBorder="1" applyAlignment="1" applyProtection="1">
      <alignment horizontal="center" vertical="top" wrapText="1"/>
    </xf>
    <xf numFmtId="49" fontId="9" fillId="5" borderId="14" xfId="22" applyNumberFormat="1" applyFont="1" applyFill="1" applyBorder="1" applyAlignment="1" applyProtection="1">
      <alignment horizontal="left" vertical="top" wrapText="1"/>
    </xf>
    <xf numFmtId="175" fontId="10" fillId="5" borderId="14" xfId="0" applyNumberFormat="1" applyFont="1" applyFill="1" applyBorder="1" applyAlignment="1" applyProtection="1">
      <alignment vertical="top" wrapText="1"/>
    </xf>
    <xf numFmtId="0" fontId="10" fillId="7" borderId="14" xfId="0" applyFont="1" applyFill="1" applyBorder="1" applyAlignment="1" applyProtection="1">
      <alignment horizontal="center" vertical="top"/>
    </xf>
    <xf numFmtId="4" fontId="10" fillId="5" borderId="14" xfId="0" applyNumberFormat="1" applyFont="1" applyFill="1" applyBorder="1" applyAlignment="1" applyProtection="1">
      <alignment vertical="top"/>
    </xf>
    <xf numFmtId="0" fontId="9" fillId="5" borderId="14" xfId="0" applyFont="1" applyFill="1" applyBorder="1" applyAlignment="1" applyProtection="1">
      <alignment horizontal="justify" vertical="top" wrapText="1"/>
    </xf>
    <xf numFmtId="2" fontId="9" fillId="5" borderId="29" xfId="0" applyNumberFormat="1" applyFont="1" applyFill="1" applyBorder="1" applyAlignment="1" applyProtection="1">
      <alignment horizontal="right" vertical="top" wrapText="1"/>
    </xf>
    <xf numFmtId="0" fontId="9" fillId="5" borderId="29" xfId="0" applyNumberFormat="1" applyFont="1" applyFill="1" applyBorder="1" applyAlignment="1" applyProtection="1">
      <alignment horizontal="right" vertical="top" wrapText="1"/>
    </xf>
    <xf numFmtId="2" fontId="9" fillId="5" borderId="14" xfId="40" applyNumberFormat="1" applyFont="1" applyFill="1" applyBorder="1" applyAlignment="1" applyProtection="1">
      <alignment horizontal="right" vertical="top"/>
    </xf>
    <xf numFmtId="0" fontId="9" fillId="0" borderId="29" xfId="0" applyFont="1" applyBorder="1" applyAlignment="1" applyProtection="1">
      <alignment vertical="top"/>
    </xf>
    <xf numFmtId="0" fontId="9" fillId="0" borderId="14" xfId="0" applyFont="1" applyBorder="1" applyAlignment="1" applyProtection="1">
      <alignment vertical="top"/>
    </xf>
    <xf numFmtId="0" fontId="9" fillId="0" borderId="14" xfId="0" applyFont="1" applyBorder="1" applyAlignment="1" applyProtection="1">
      <alignment horizontal="right" vertical="top" wrapText="1"/>
    </xf>
    <xf numFmtId="37" fontId="10" fillId="5" borderId="29" xfId="0" applyNumberFormat="1" applyFont="1" applyFill="1" applyBorder="1" applyAlignment="1" applyProtection="1">
      <alignment horizontal="center" vertical="top" wrapText="1"/>
    </xf>
    <xf numFmtId="177" fontId="10" fillId="5" borderId="14" xfId="0" applyNumberFormat="1" applyFont="1" applyFill="1" applyBorder="1" applyAlignment="1" applyProtection="1">
      <alignment vertical="top" wrapText="1"/>
    </xf>
    <xf numFmtId="4" fontId="9" fillId="5" borderId="14" xfId="5" applyNumberFormat="1" applyFont="1" applyFill="1" applyBorder="1" applyAlignment="1" applyProtection="1">
      <alignment vertical="top" wrapText="1"/>
    </xf>
    <xf numFmtId="173" fontId="10" fillId="5" borderId="29" xfId="0" applyNumberFormat="1" applyFont="1" applyFill="1" applyBorder="1" applyAlignment="1" applyProtection="1">
      <alignment horizontal="right" vertical="top" wrapText="1"/>
    </xf>
    <xf numFmtId="183" fontId="9" fillId="5" borderId="29" xfId="0" applyNumberFormat="1" applyFont="1" applyFill="1" applyBorder="1" applyAlignment="1" applyProtection="1">
      <alignment horizontal="right" vertical="top" wrapText="1"/>
    </xf>
    <xf numFmtId="0" fontId="9" fillId="5" borderId="14" xfId="0" applyFont="1" applyFill="1" applyBorder="1" applyAlignment="1" applyProtection="1">
      <alignment horizontal="left" vertical="top"/>
    </xf>
    <xf numFmtId="186" fontId="10" fillId="5" borderId="29" xfId="0" applyNumberFormat="1" applyFont="1" applyFill="1" applyBorder="1" applyAlignment="1" applyProtection="1">
      <alignment horizontal="right" vertical="top" wrapText="1"/>
    </xf>
    <xf numFmtId="173" fontId="9" fillId="5" borderId="29" xfId="0" applyNumberFormat="1" applyFont="1" applyFill="1" applyBorder="1" applyAlignment="1" applyProtection="1">
      <alignment horizontal="right" vertical="top" wrapText="1"/>
    </xf>
    <xf numFmtId="0" fontId="10" fillId="0" borderId="14" xfId="0" applyFont="1" applyFill="1" applyBorder="1" applyAlignment="1" applyProtection="1">
      <alignment horizontal="left" vertical="top"/>
    </xf>
    <xf numFmtId="39" fontId="9" fillId="5" borderId="29" xfId="0" applyNumberFormat="1" applyFont="1" applyFill="1" applyBorder="1" applyAlignment="1" applyProtection="1">
      <alignment horizontal="right" vertical="top" wrapText="1"/>
    </xf>
    <xf numFmtId="0" fontId="10" fillId="5" borderId="29" xfId="0" applyFont="1" applyFill="1" applyBorder="1" applyAlignment="1" applyProtection="1">
      <alignment horizontal="right" vertical="top" wrapText="1"/>
    </xf>
    <xf numFmtId="2" fontId="9" fillId="5" borderId="14" xfId="0" applyNumberFormat="1" applyFont="1" applyFill="1" applyBorder="1" applyAlignment="1" applyProtection="1">
      <alignment vertical="top" wrapText="1"/>
    </xf>
    <xf numFmtId="0" fontId="9" fillId="5" borderId="14" xfId="0" quotePrefix="1" applyFont="1" applyFill="1" applyBorder="1" applyAlignment="1" applyProtection="1">
      <alignment horizontal="left" vertical="top"/>
    </xf>
    <xf numFmtId="0" fontId="10" fillId="5" borderId="14" xfId="0" quotePrefix="1" applyFont="1" applyFill="1" applyBorder="1" applyAlignment="1" applyProtection="1">
      <alignment horizontal="left" vertical="top"/>
    </xf>
    <xf numFmtId="177" fontId="9" fillId="5" borderId="14" xfId="494" applyNumberFormat="1" applyFont="1" applyFill="1" applyBorder="1" applyAlignment="1" applyProtection="1">
      <alignment horizontal="center" vertical="top"/>
    </xf>
    <xf numFmtId="0" fontId="9" fillId="5" borderId="17" xfId="0" applyFont="1" applyFill="1" applyBorder="1" applyAlignment="1" applyProtection="1">
      <alignment vertical="top"/>
    </xf>
    <xf numFmtId="4" fontId="9" fillId="5" borderId="17" xfId="663" applyNumberFormat="1" applyFont="1" applyFill="1" applyBorder="1" applyAlignment="1" applyProtection="1">
      <alignment horizontal="right" vertical="top" wrapText="1"/>
    </xf>
    <xf numFmtId="0" fontId="21" fillId="5" borderId="17" xfId="23" applyFont="1" applyFill="1" applyBorder="1" applyAlignment="1" applyProtection="1">
      <alignment horizontal="center" vertical="top"/>
    </xf>
    <xf numFmtId="4" fontId="9" fillId="5" borderId="17" xfId="0" applyNumberFormat="1" applyFont="1" applyFill="1" applyBorder="1" applyAlignment="1" applyProtection="1">
      <alignment vertical="top"/>
    </xf>
    <xf numFmtId="0" fontId="9" fillId="5" borderId="0" xfId="0" applyFont="1" applyFill="1" applyAlignment="1" applyProtection="1">
      <alignment vertical="top"/>
    </xf>
    <xf numFmtId="4" fontId="9" fillId="5" borderId="14" xfId="45" applyNumberFormat="1" applyFont="1" applyFill="1" applyBorder="1" applyAlignment="1" applyProtection="1">
      <alignment horizontal="center" vertical="top"/>
    </xf>
    <xf numFmtId="39" fontId="9" fillId="5" borderId="14" xfId="60" applyNumberFormat="1" applyFont="1" applyFill="1" applyBorder="1" applyAlignment="1" applyProtection="1">
      <alignment horizontal="right" vertical="top"/>
    </xf>
    <xf numFmtId="0" fontId="9" fillId="5" borderId="14" xfId="60" applyNumberFormat="1" applyFont="1" applyFill="1" applyBorder="1" applyAlignment="1" applyProtection="1">
      <alignment horizontal="center" vertical="top" wrapText="1"/>
    </xf>
    <xf numFmtId="0" fontId="10" fillId="5" borderId="14" xfId="60" applyNumberFormat="1" applyFont="1" applyFill="1" applyBorder="1" applyAlignment="1" applyProtection="1">
      <alignment horizontal="left" vertical="top" wrapText="1"/>
    </xf>
    <xf numFmtId="171" fontId="9" fillId="5" borderId="14" xfId="0" applyNumberFormat="1" applyFont="1" applyFill="1" applyBorder="1" applyAlignment="1" applyProtection="1">
      <alignment horizontal="center" vertical="top"/>
    </xf>
    <xf numFmtId="0" fontId="10" fillId="5" borderId="29" xfId="348" applyNumberFormat="1" applyFont="1" applyFill="1" applyBorder="1" applyAlignment="1" applyProtection="1">
      <alignment horizontal="center" vertical="top" wrapText="1"/>
    </xf>
    <xf numFmtId="0" fontId="9" fillId="8" borderId="15" xfId="0" applyFont="1" applyFill="1" applyBorder="1" applyAlignment="1" applyProtection="1">
      <alignment vertical="top" wrapText="1"/>
    </xf>
    <xf numFmtId="0" fontId="9" fillId="5" borderId="14" xfId="0" applyFont="1" applyFill="1" applyBorder="1" applyAlignment="1" applyProtection="1">
      <alignment horizontal="right" vertical="top" wrapText="1"/>
    </xf>
    <xf numFmtId="0" fontId="10" fillId="8" borderId="15" xfId="0" applyFont="1" applyFill="1" applyBorder="1" applyAlignment="1" applyProtection="1">
      <alignment vertical="top" wrapText="1"/>
    </xf>
    <xf numFmtId="0" fontId="9" fillId="8" borderId="14" xfId="0" applyFont="1" applyFill="1" applyBorder="1" applyAlignment="1" applyProtection="1">
      <alignment vertical="top" wrapText="1"/>
    </xf>
    <xf numFmtId="0" fontId="10" fillId="8" borderId="14" xfId="0" applyFont="1" applyFill="1" applyBorder="1" applyAlignment="1" applyProtection="1">
      <alignment vertical="top" wrapText="1"/>
    </xf>
    <xf numFmtId="165" fontId="9" fillId="5" borderId="14" xfId="36" applyFont="1" applyFill="1" applyBorder="1" applyAlignment="1" applyProtection="1">
      <alignment horizontal="center" vertical="top" wrapText="1"/>
    </xf>
    <xf numFmtId="0" fontId="9" fillId="7" borderId="29" xfId="0" applyFont="1" applyFill="1" applyBorder="1" applyAlignment="1" applyProtection="1">
      <alignment horizontal="right" vertical="top"/>
    </xf>
    <xf numFmtId="0" fontId="10" fillId="7" borderId="14" xfId="0" applyFont="1" applyFill="1" applyBorder="1" applyAlignment="1" applyProtection="1">
      <alignment horizontal="left" vertical="top" wrapText="1"/>
    </xf>
    <xf numFmtId="4" fontId="10" fillId="7" borderId="14" xfId="22" applyNumberFormat="1" applyFont="1" applyFill="1" applyBorder="1" applyAlignment="1" applyProtection="1">
      <alignment horizontal="right" vertical="top" wrapText="1"/>
    </xf>
    <xf numFmtId="39" fontId="10" fillId="7" borderId="14" xfId="22" applyNumberFormat="1" applyFont="1" applyFill="1" applyBorder="1" applyAlignment="1" applyProtection="1">
      <alignment vertical="top"/>
    </xf>
    <xf numFmtId="4" fontId="10" fillId="5" borderId="14" xfId="22" applyNumberFormat="1" applyFont="1" applyFill="1" applyBorder="1" applyAlignment="1" applyProtection="1">
      <alignment horizontal="right" vertical="top" wrapText="1"/>
    </xf>
    <xf numFmtId="39" fontId="10" fillId="5" borderId="14" xfId="22" applyNumberFormat="1" applyFont="1" applyFill="1" applyBorder="1" applyAlignment="1" applyProtection="1">
      <alignment vertical="top"/>
    </xf>
    <xf numFmtId="0" fontId="9" fillId="7" borderId="35" xfId="0" applyFont="1" applyFill="1" applyBorder="1" applyAlignment="1" applyProtection="1">
      <alignment horizontal="right" vertical="top"/>
    </xf>
    <xf numFmtId="0" fontId="10" fillId="7" borderId="28" xfId="0" applyFont="1" applyFill="1" applyBorder="1" applyAlignment="1" applyProtection="1">
      <alignment horizontal="center" vertical="top" wrapText="1"/>
    </xf>
    <xf numFmtId="4" fontId="10" fillId="7" borderId="30" xfId="22" applyNumberFormat="1" applyFont="1" applyFill="1" applyBorder="1" applyAlignment="1" applyProtection="1">
      <alignment horizontal="right" vertical="top" wrapText="1"/>
    </xf>
    <xf numFmtId="39" fontId="10" fillId="7" borderId="29" xfId="22" applyNumberFormat="1" applyFont="1" applyFill="1" applyBorder="1" applyAlignment="1" applyProtection="1">
      <alignment vertical="top"/>
    </xf>
    <xf numFmtId="4" fontId="9" fillId="5" borderId="31" xfId="22" applyNumberFormat="1" applyFont="1" applyFill="1" applyBorder="1" applyAlignment="1" applyProtection="1">
      <alignment horizontal="center" vertical="top"/>
    </xf>
    <xf numFmtId="2" fontId="10" fillId="5" borderId="29" xfId="0" applyNumberFormat="1" applyFont="1" applyFill="1" applyBorder="1" applyAlignment="1" applyProtection="1">
      <alignment horizontal="center" vertical="top"/>
    </xf>
    <xf numFmtId="2" fontId="10" fillId="5" borderId="29" xfId="0" applyNumberFormat="1" applyFont="1" applyFill="1" applyBorder="1" applyAlignment="1" applyProtection="1">
      <alignment horizontal="right" vertical="top"/>
    </xf>
    <xf numFmtId="209" fontId="9" fillId="5" borderId="29" xfId="0" applyNumberFormat="1" applyFont="1" applyFill="1" applyBorder="1" applyAlignment="1" applyProtection="1">
      <alignment horizontal="right" vertical="top"/>
    </xf>
    <xf numFmtId="4" fontId="9" fillId="5" borderId="14" xfId="0" applyNumberFormat="1" applyFont="1" applyFill="1" applyBorder="1" applyAlignment="1" applyProtection="1">
      <alignment horizontal="left" vertical="top"/>
    </xf>
    <xf numFmtId="4" fontId="9" fillId="5" borderId="0" xfId="0" applyNumberFormat="1" applyFont="1" applyFill="1" applyBorder="1" applyAlignment="1" applyProtection="1">
      <alignment vertical="top" wrapText="1"/>
    </xf>
    <xf numFmtId="0" fontId="9" fillId="5" borderId="34" xfId="0" applyNumberFormat="1" applyFont="1" applyFill="1" applyBorder="1" applyAlignment="1" applyProtection="1">
      <alignment horizontal="left" vertical="top" wrapText="1"/>
    </xf>
    <xf numFmtId="0" fontId="10" fillId="5" borderId="34" xfId="0" applyFont="1" applyFill="1" applyBorder="1" applyAlignment="1" applyProtection="1">
      <alignment vertical="top" wrapText="1"/>
    </xf>
    <xf numFmtId="177" fontId="21" fillId="5" borderId="14" xfId="0" applyNumberFormat="1" applyFont="1" applyFill="1" applyBorder="1" applyAlignment="1" applyProtection="1">
      <alignment vertical="top"/>
    </xf>
    <xf numFmtId="177" fontId="21" fillId="5" borderId="14" xfId="0" applyNumberFormat="1" applyFont="1" applyFill="1" applyBorder="1" applyAlignment="1" applyProtection="1">
      <alignment horizontal="center" vertical="top"/>
    </xf>
    <xf numFmtId="2" fontId="9" fillId="5" borderId="29" xfId="0" applyNumberFormat="1" applyFont="1" applyFill="1" applyBorder="1" applyAlignment="1" applyProtection="1">
      <alignment horizontal="right" vertical="top"/>
    </xf>
    <xf numFmtId="194" fontId="10" fillId="5" borderId="17" xfId="563" applyFont="1" applyFill="1" applyBorder="1" applyAlignment="1" applyProtection="1">
      <alignment vertical="top" wrapText="1"/>
    </xf>
    <xf numFmtId="0" fontId="9" fillId="5" borderId="17" xfId="0" applyFont="1" applyFill="1" applyBorder="1" applyAlignment="1" applyProtection="1">
      <alignment horizontal="center" vertical="top"/>
    </xf>
    <xf numFmtId="0" fontId="9" fillId="5" borderId="17" xfId="0" applyFont="1" applyFill="1" applyBorder="1" applyAlignment="1" applyProtection="1">
      <alignment vertical="top" wrapText="1"/>
    </xf>
    <xf numFmtId="165" fontId="9" fillId="5" borderId="17" xfId="29" applyFont="1" applyFill="1" applyBorder="1" applyAlignment="1" applyProtection="1">
      <alignment horizontal="center" vertical="top" wrapText="1"/>
    </xf>
    <xf numFmtId="0" fontId="10" fillId="5" borderId="17" xfId="0" applyFont="1" applyFill="1" applyBorder="1" applyAlignment="1" applyProtection="1">
      <alignment vertical="top" wrapText="1"/>
    </xf>
    <xf numFmtId="0" fontId="9" fillId="5" borderId="17" xfId="481" applyFont="1" applyFill="1" applyBorder="1" applyAlignment="1" applyProtection="1">
      <alignment vertical="top" wrapText="1"/>
    </xf>
    <xf numFmtId="170" fontId="9" fillId="5" borderId="17" xfId="5" applyFont="1" applyFill="1" applyBorder="1" applyAlignment="1" applyProtection="1">
      <alignment horizontal="center" vertical="top" wrapText="1"/>
    </xf>
    <xf numFmtId="1" fontId="10" fillId="7" borderId="16" xfId="0" applyNumberFormat="1" applyFont="1" applyFill="1" applyBorder="1" applyAlignment="1" applyProtection="1">
      <alignment horizontal="right" vertical="top"/>
    </xf>
    <xf numFmtId="0" fontId="10" fillId="7" borderId="0" xfId="0" applyFont="1" applyFill="1" applyBorder="1" applyAlignment="1" applyProtection="1">
      <alignment horizontal="center" vertical="top"/>
    </xf>
    <xf numFmtId="177" fontId="21" fillId="7" borderId="0" xfId="0" applyNumberFormat="1" applyFont="1" applyFill="1" applyBorder="1" applyAlignment="1" applyProtection="1">
      <alignment vertical="top"/>
    </xf>
    <xf numFmtId="177" fontId="21" fillId="7" borderId="0" xfId="0" applyNumberFormat="1" applyFont="1" applyFill="1" applyBorder="1" applyAlignment="1" applyProtection="1">
      <alignment horizontal="center" vertical="top"/>
    </xf>
    <xf numFmtId="0" fontId="10" fillId="5" borderId="29" xfId="0" applyFont="1" applyFill="1" applyBorder="1" applyAlignment="1" applyProtection="1">
      <alignment horizontal="center" vertical="top" wrapText="1"/>
    </xf>
    <xf numFmtId="0" fontId="13" fillId="5" borderId="14" xfId="0" applyFont="1" applyFill="1" applyBorder="1" applyAlignment="1" applyProtection="1">
      <alignment horizontal="center" vertical="top"/>
    </xf>
    <xf numFmtId="1" fontId="10" fillId="5" borderId="29" xfId="38" applyNumberFormat="1" applyFont="1" applyFill="1" applyBorder="1" applyAlignment="1" applyProtection="1">
      <alignment horizontal="right" vertical="top"/>
    </xf>
    <xf numFmtId="177" fontId="9" fillId="5" borderId="14" xfId="38" applyNumberFormat="1" applyFont="1" applyFill="1" applyBorder="1" applyAlignment="1" applyProtection="1">
      <alignment vertical="top"/>
    </xf>
    <xf numFmtId="177" fontId="9" fillId="5" borderId="14" xfId="38" applyNumberFormat="1" applyFont="1" applyFill="1" applyBorder="1" applyAlignment="1" applyProtection="1">
      <alignment horizontal="center" vertical="top"/>
    </xf>
    <xf numFmtId="174" fontId="9" fillId="5" borderId="29" xfId="38" applyNumberFormat="1" applyFont="1" applyFill="1" applyBorder="1" applyAlignment="1" applyProtection="1">
      <alignment horizontal="right" vertical="top"/>
    </xf>
    <xf numFmtId="165" fontId="9" fillId="5" borderId="14" xfId="9" applyFont="1" applyFill="1" applyBorder="1" applyAlignment="1" applyProtection="1">
      <alignment horizontal="center" vertical="top"/>
    </xf>
    <xf numFmtId="177" fontId="9" fillId="5" borderId="14" xfId="38" applyNumberFormat="1" applyFont="1" applyFill="1" applyBorder="1" applyAlignment="1" applyProtection="1">
      <alignment vertical="top" wrapText="1"/>
    </xf>
    <xf numFmtId="0" fontId="10" fillId="5" borderId="14" xfId="38" applyFont="1" applyFill="1" applyBorder="1" applyAlignment="1" applyProtection="1">
      <alignment vertical="top" wrapText="1"/>
    </xf>
    <xf numFmtId="174" fontId="9" fillId="5" borderId="29" xfId="38" applyNumberFormat="1" applyFont="1" applyFill="1" applyBorder="1" applyAlignment="1" applyProtection="1">
      <alignment vertical="top"/>
    </xf>
    <xf numFmtId="4" fontId="9" fillId="5" borderId="14" xfId="38" applyNumberFormat="1" applyFont="1" applyFill="1" applyBorder="1" applyAlignment="1" applyProtection="1">
      <alignment vertical="top" wrapText="1"/>
    </xf>
    <xf numFmtId="2" fontId="9" fillId="5" borderId="29" xfId="38" applyNumberFormat="1" applyFont="1" applyFill="1" applyBorder="1" applyAlignment="1" applyProtection="1">
      <alignment vertical="top"/>
    </xf>
    <xf numFmtId="0" fontId="10" fillId="5" borderId="14" xfId="38" applyFont="1" applyFill="1" applyBorder="1" applyAlignment="1" applyProtection="1">
      <alignment vertical="top"/>
    </xf>
    <xf numFmtId="0" fontId="9" fillId="5" borderId="14" xfId="38" applyFont="1" applyFill="1" applyBorder="1" applyAlignment="1" applyProtection="1">
      <alignment vertical="top"/>
    </xf>
    <xf numFmtId="177" fontId="16" fillId="5" borderId="14" xfId="38" applyNumberFormat="1" applyFont="1" applyFill="1" applyBorder="1" applyAlignment="1" applyProtection="1">
      <alignment vertical="top"/>
    </xf>
    <xf numFmtId="1" fontId="9" fillId="5" borderId="29" xfId="38" applyNumberFormat="1" applyFont="1" applyFill="1" applyBorder="1" applyAlignment="1" applyProtection="1">
      <alignment horizontal="right" vertical="top"/>
    </xf>
    <xf numFmtId="174" fontId="10" fillId="5" borderId="29" xfId="38" applyNumberFormat="1" applyFont="1" applyFill="1" applyBorder="1" applyAlignment="1" applyProtection="1">
      <alignment horizontal="right" vertical="top"/>
    </xf>
    <xf numFmtId="177" fontId="20" fillId="5" borderId="14" xfId="38" applyNumberFormat="1" applyFont="1" applyFill="1" applyBorder="1" applyAlignment="1" applyProtection="1">
      <alignment vertical="top"/>
    </xf>
    <xf numFmtId="0" fontId="22" fillId="5" borderId="14" xfId="0" applyFont="1" applyFill="1" applyBorder="1" applyAlignment="1" applyProtection="1">
      <alignment vertical="top"/>
    </xf>
    <xf numFmtId="177" fontId="21" fillId="5" borderId="14" xfId="38" applyNumberFormat="1" applyFont="1" applyFill="1" applyBorder="1" applyAlignment="1" applyProtection="1">
      <alignment vertical="top"/>
    </xf>
    <xf numFmtId="177" fontId="21" fillId="5" borderId="14" xfId="38" applyNumberFormat="1" applyFont="1" applyFill="1" applyBorder="1" applyAlignment="1" applyProtection="1">
      <alignment horizontal="center" vertical="top"/>
    </xf>
    <xf numFmtId="2" fontId="9" fillId="5" borderId="29" xfId="38" applyNumberFormat="1" applyFont="1" applyFill="1" applyBorder="1" applyAlignment="1" applyProtection="1">
      <alignment horizontal="right" vertical="top"/>
    </xf>
    <xf numFmtId="2" fontId="10" fillId="5" borderId="29" xfId="38" applyNumberFormat="1" applyFont="1" applyFill="1" applyBorder="1" applyAlignment="1" applyProtection="1">
      <alignment horizontal="right" vertical="top"/>
    </xf>
    <xf numFmtId="0" fontId="9" fillId="0" borderId="16" xfId="0" applyFont="1" applyBorder="1" applyAlignment="1" applyProtection="1">
      <alignment vertical="top"/>
    </xf>
    <xf numFmtId="37" fontId="9" fillId="5" borderId="29" xfId="0" applyNumberFormat="1" applyFont="1" applyFill="1" applyBorder="1" applyAlignment="1" applyProtection="1">
      <alignment horizontal="right" vertical="top" wrapText="1"/>
    </xf>
    <xf numFmtId="0" fontId="10" fillId="7" borderId="26" xfId="0" applyFont="1" applyFill="1" applyBorder="1" applyAlignment="1" applyProtection="1">
      <alignment horizontal="right" vertical="top"/>
    </xf>
    <xf numFmtId="0" fontId="14" fillId="7" borderId="24" xfId="0" applyFont="1" applyFill="1" applyBorder="1" applyAlignment="1" applyProtection="1">
      <alignment vertical="top"/>
    </xf>
    <xf numFmtId="49" fontId="10" fillId="5" borderId="31" xfId="22" applyNumberFormat="1" applyFont="1" applyFill="1" applyBorder="1" applyAlignment="1" applyProtection="1">
      <alignment horizontal="center" vertical="top" wrapText="1"/>
    </xf>
    <xf numFmtId="0" fontId="10" fillId="6" borderId="0" xfId="0" applyFont="1" applyFill="1" applyBorder="1" applyAlignment="1" applyProtection="1">
      <alignment vertical="top"/>
    </xf>
    <xf numFmtId="0" fontId="10" fillId="5" borderId="0" xfId="0" applyFont="1" applyFill="1" applyBorder="1" applyAlignment="1" applyProtection="1">
      <alignment vertical="top"/>
    </xf>
    <xf numFmtId="0" fontId="9" fillId="7" borderId="29" xfId="0" applyFont="1" applyFill="1" applyBorder="1" applyAlignment="1" applyProtection="1">
      <alignment horizontal="center" vertical="top"/>
    </xf>
    <xf numFmtId="4" fontId="10" fillId="7" borderId="14" xfId="22" applyNumberFormat="1" applyFont="1" applyFill="1" applyBorder="1" applyAlignment="1" applyProtection="1">
      <alignment horizontal="center" vertical="top" wrapText="1"/>
    </xf>
    <xf numFmtId="39" fontId="10" fillId="7" borderId="14" xfId="22" applyNumberFormat="1" applyFont="1" applyFill="1" applyBorder="1" applyAlignment="1" applyProtection="1">
      <alignment horizontal="center" vertical="top"/>
    </xf>
    <xf numFmtId="0" fontId="9" fillId="6" borderId="0" xfId="0" applyFont="1" applyFill="1" applyBorder="1" applyAlignment="1" applyProtection="1">
      <alignment vertical="top"/>
    </xf>
    <xf numFmtId="1" fontId="10" fillId="0" borderId="29" xfId="0" applyNumberFormat="1" applyFont="1" applyFill="1" applyBorder="1" applyAlignment="1" applyProtection="1">
      <alignment horizontal="right" vertical="top"/>
    </xf>
    <xf numFmtId="177" fontId="21" fillId="0" borderId="14" xfId="0" applyNumberFormat="1" applyFont="1" applyFill="1" applyBorder="1" applyAlignment="1" applyProtection="1">
      <alignment vertical="top"/>
    </xf>
    <xf numFmtId="177" fontId="21" fillId="0" borderId="14" xfId="0" applyNumberFormat="1" applyFont="1" applyFill="1" applyBorder="1" applyAlignment="1" applyProtection="1">
      <alignment horizontal="center" vertical="top"/>
    </xf>
    <xf numFmtId="0" fontId="21" fillId="5" borderId="14" xfId="0" applyFont="1" applyFill="1" applyBorder="1" applyAlignment="1" applyProtection="1">
      <alignment vertical="top"/>
    </xf>
    <xf numFmtId="0" fontId="9" fillId="8" borderId="14" xfId="0" applyFont="1" applyFill="1" applyBorder="1" applyAlignment="1" applyProtection="1">
      <alignment horizontal="justify" vertical="top" wrapText="1"/>
    </xf>
    <xf numFmtId="0" fontId="21" fillId="5" borderId="29" xfId="0" applyFont="1" applyFill="1" applyBorder="1" applyAlignment="1" applyProtection="1">
      <alignment vertical="top"/>
    </xf>
    <xf numFmtId="37" fontId="10" fillId="5" borderId="16" xfId="22" applyNumberFormat="1" applyFont="1" applyFill="1" applyBorder="1" applyAlignment="1" applyProtection="1">
      <alignment vertical="top" wrapText="1"/>
    </xf>
    <xf numFmtId="165" fontId="9" fillId="0" borderId="0" xfId="29" applyFont="1" applyFill="1" applyBorder="1" applyAlignment="1" applyProtection="1">
      <alignment horizontal="right" vertical="top" wrapText="1"/>
    </xf>
    <xf numFmtId="0" fontId="13" fillId="5" borderId="0" xfId="555" applyFont="1" applyFill="1" applyBorder="1" applyAlignment="1" applyProtection="1">
      <alignment horizontal="center" vertical="top"/>
    </xf>
    <xf numFmtId="177" fontId="21" fillId="7" borderId="24" xfId="0" applyNumberFormat="1" applyFont="1" applyFill="1" applyBorder="1" applyAlignment="1" applyProtection="1">
      <alignment vertical="top"/>
    </xf>
    <xf numFmtId="177" fontId="21" fillId="7" borderId="24" xfId="0" applyNumberFormat="1" applyFont="1" applyFill="1" applyBorder="1" applyAlignment="1" applyProtection="1">
      <alignment horizontal="center" vertical="top"/>
    </xf>
    <xf numFmtId="0" fontId="9" fillId="5" borderId="37" xfId="0" applyFont="1" applyFill="1" applyBorder="1" applyAlignment="1" applyProtection="1">
      <alignment horizontal="right" vertical="top"/>
    </xf>
    <xf numFmtId="49" fontId="9" fillId="5" borderId="31" xfId="22" applyNumberFormat="1" applyFont="1" applyFill="1" applyBorder="1" applyAlignment="1" applyProtection="1">
      <alignment horizontal="left" vertical="top" wrapText="1"/>
    </xf>
    <xf numFmtId="0" fontId="20" fillId="5" borderId="14" xfId="494" applyFont="1" applyFill="1" applyBorder="1" applyAlignment="1" applyProtection="1">
      <alignment horizontal="left" vertical="top" wrapText="1"/>
    </xf>
    <xf numFmtId="170" fontId="9" fillId="5" borderId="14" xfId="4" applyFont="1" applyFill="1" applyBorder="1" applyAlignment="1" applyProtection="1">
      <alignment vertical="top" wrapText="1"/>
    </xf>
    <xf numFmtId="0" fontId="20" fillId="5" borderId="29" xfId="0" applyFont="1" applyFill="1" applyBorder="1" applyAlignment="1" applyProtection="1">
      <alignment horizontal="right" vertical="top"/>
    </xf>
    <xf numFmtId="4" fontId="20" fillId="5" borderId="14" xfId="0" applyNumberFormat="1" applyFont="1" applyFill="1" applyBorder="1" applyAlignment="1" applyProtection="1">
      <alignment horizontal="right" vertical="top"/>
    </xf>
    <xf numFmtId="2" fontId="9" fillId="5" borderId="14" xfId="0" applyNumberFormat="1" applyFont="1" applyFill="1" applyBorder="1" applyAlignment="1" applyProtection="1">
      <alignment horizontal="right" vertical="top"/>
    </xf>
    <xf numFmtId="0" fontId="21" fillId="5" borderId="29" xfId="0" applyFont="1" applyFill="1" applyBorder="1" applyAlignment="1" applyProtection="1">
      <alignment horizontal="right" vertical="top"/>
    </xf>
    <xf numFmtId="0" fontId="22" fillId="5" borderId="29" xfId="0" applyFont="1" applyFill="1" applyBorder="1" applyAlignment="1" applyProtection="1">
      <alignment vertical="top"/>
    </xf>
    <xf numFmtId="0" fontId="10" fillId="7" borderId="24" xfId="0" applyFont="1" applyFill="1" applyBorder="1" applyAlignment="1" applyProtection="1">
      <alignment horizontal="center" vertical="top"/>
    </xf>
    <xf numFmtId="4" fontId="10" fillId="5" borderId="14" xfId="0" applyNumberFormat="1" applyFont="1" applyFill="1" applyBorder="1" applyAlignment="1" applyProtection="1">
      <alignment horizontal="left" vertical="top"/>
    </xf>
    <xf numFmtId="0" fontId="9" fillId="5" borderId="14" xfId="481" applyFont="1" applyFill="1" applyBorder="1" applyAlignment="1" applyProtection="1">
      <alignment vertical="top" wrapText="1"/>
    </xf>
    <xf numFmtId="1" fontId="10" fillId="5" borderId="29" xfId="0" applyNumberFormat="1" applyFont="1" applyFill="1" applyBorder="1" applyAlignment="1" applyProtection="1">
      <alignment vertical="top"/>
    </xf>
    <xf numFmtId="1" fontId="10" fillId="7" borderId="29" xfId="0" applyNumberFormat="1" applyFont="1" applyFill="1" applyBorder="1" applyAlignment="1" applyProtection="1">
      <alignment horizontal="right" vertical="top"/>
    </xf>
    <xf numFmtId="177" fontId="21" fillId="7" borderId="14" xfId="0" applyNumberFormat="1" applyFont="1" applyFill="1" applyBorder="1" applyAlignment="1" applyProtection="1">
      <alignment vertical="top"/>
    </xf>
    <xf numFmtId="177" fontId="21" fillId="7" borderId="14" xfId="0" applyNumberFormat="1" applyFont="1" applyFill="1" applyBorder="1" applyAlignment="1" applyProtection="1">
      <alignment horizontal="center" vertical="top"/>
    </xf>
    <xf numFmtId="4" fontId="9" fillId="0" borderId="14" xfId="0" applyNumberFormat="1" applyFont="1" applyFill="1" applyBorder="1" applyAlignment="1" applyProtection="1">
      <alignment horizontal="center" vertical="top"/>
    </xf>
    <xf numFmtId="0" fontId="10" fillId="8" borderId="14" xfId="0" applyFont="1" applyFill="1" applyBorder="1" applyAlignment="1" applyProtection="1">
      <alignment horizontal="justify" vertical="top" wrapText="1"/>
    </xf>
    <xf numFmtId="0" fontId="21" fillId="0" borderId="29" xfId="0" applyFont="1" applyBorder="1" applyAlignment="1" applyProtection="1">
      <alignment vertical="top"/>
    </xf>
    <xf numFmtId="0" fontId="21" fillId="0" borderId="14" xfId="0" applyFont="1" applyBorder="1" applyAlignment="1" applyProtection="1">
      <alignment vertical="top"/>
    </xf>
    <xf numFmtId="0" fontId="21" fillId="5" borderId="16" xfId="0" applyFont="1" applyFill="1" applyBorder="1" applyAlignment="1" applyProtection="1">
      <alignment vertical="top"/>
    </xf>
    <xf numFmtId="0" fontId="21" fillId="5" borderId="0" xfId="0" applyFont="1" applyFill="1" applyBorder="1" applyAlignment="1" applyProtection="1">
      <alignment vertical="top"/>
    </xf>
    <xf numFmtId="1" fontId="10" fillId="7" borderId="39" xfId="0" applyNumberFormat="1" applyFont="1" applyFill="1" applyBorder="1" applyAlignment="1" applyProtection="1">
      <alignment horizontal="right" vertical="top"/>
    </xf>
    <xf numFmtId="0" fontId="10" fillId="7" borderId="19" xfId="0" applyFont="1" applyFill="1" applyBorder="1" applyAlignment="1" applyProtection="1">
      <alignment horizontal="center" vertical="top"/>
    </xf>
    <xf numFmtId="177" fontId="21" fillId="7" borderId="19" xfId="0" applyNumberFormat="1" applyFont="1" applyFill="1" applyBorder="1" applyAlignment="1" applyProtection="1">
      <alignment vertical="top"/>
    </xf>
    <xf numFmtId="177" fontId="21" fillId="7" borderId="19" xfId="0" applyNumberFormat="1" applyFont="1" applyFill="1" applyBorder="1" applyAlignment="1" applyProtection="1">
      <alignment horizontal="center" vertical="top"/>
    </xf>
    <xf numFmtId="37" fontId="10" fillId="5" borderId="29" xfId="22" applyNumberFormat="1" applyFont="1" applyFill="1" applyBorder="1" applyAlignment="1" applyProtection="1">
      <alignment vertical="top" wrapText="1"/>
    </xf>
    <xf numFmtId="10" fontId="10" fillId="5" borderId="29" xfId="0" applyNumberFormat="1" applyFont="1" applyFill="1" applyBorder="1" applyAlignment="1" applyProtection="1">
      <alignment horizontal="center" vertical="top"/>
    </xf>
    <xf numFmtId="49" fontId="10" fillId="5" borderId="29" xfId="0" applyNumberFormat="1" applyFont="1" applyFill="1" applyBorder="1" applyAlignment="1" applyProtection="1">
      <alignment horizontal="right" vertical="top" wrapText="1"/>
    </xf>
    <xf numFmtId="39" fontId="10" fillId="7" borderId="28" xfId="22" applyNumberFormat="1" applyFont="1" applyFill="1" applyBorder="1" applyAlignment="1" applyProtection="1">
      <alignment vertical="top"/>
    </xf>
    <xf numFmtId="10" fontId="9" fillId="3" borderId="40" xfId="0" applyNumberFormat="1" applyFont="1" applyFill="1" applyBorder="1" applyAlignment="1" applyProtection="1">
      <alignment vertical="top"/>
    </xf>
    <xf numFmtId="0" fontId="10" fillId="5" borderId="25" xfId="0" applyFont="1" applyFill="1" applyBorder="1" applyAlignment="1" applyProtection="1">
      <alignment horizontal="center" vertical="top" wrapText="1"/>
    </xf>
    <xf numFmtId="4" fontId="9" fillId="5" borderId="25" xfId="0" applyNumberFormat="1" applyFont="1" applyFill="1" applyBorder="1" applyAlignment="1" applyProtection="1">
      <alignment horizontal="right" vertical="top" wrapText="1"/>
    </xf>
    <xf numFmtId="4" fontId="9" fillId="5" borderId="0" xfId="0" applyNumberFormat="1" applyFont="1" applyFill="1" applyBorder="1" applyAlignment="1" applyProtection="1">
      <alignment horizontal="center" vertical="top"/>
    </xf>
    <xf numFmtId="10" fontId="9" fillId="6" borderId="26" xfId="0" applyNumberFormat="1" applyFont="1" applyFill="1" applyBorder="1" applyAlignment="1" applyProtection="1">
      <alignment vertical="top"/>
    </xf>
    <xf numFmtId="0" fontId="10" fillId="6" borderId="24" xfId="0" applyFont="1" applyFill="1" applyBorder="1" applyAlignment="1" applyProtection="1">
      <alignment horizontal="center" vertical="top" wrapText="1"/>
    </xf>
    <xf numFmtId="4" fontId="9" fillId="6" borderId="24" xfId="0" applyNumberFormat="1" applyFont="1" applyFill="1" applyBorder="1" applyAlignment="1" applyProtection="1">
      <alignment horizontal="right" vertical="top" wrapText="1"/>
    </xf>
    <xf numFmtId="0" fontId="9" fillId="6" borderId="24" xfId="0" applyFont="1" applyFill="1" applyBorder="1" applyAlignment="1" applyProtection="1">
      <alignment horizontal="center" vertical="top"/>
    </xf>
    <xf numFmtId="10" fontId="9" fillId="5" borderId="37" xfId="0" applyNumberFormat="1" applyFont="1" applyFill="1" applyBorder="1" applyAlignment="1" applyProtection="1">
      <alignment vertical="top"/>
    </xf>
    <xf numFmtId="0" fontId="14" fillId="5" borderId="14" xfId="0" applyFont="1" applyFill="1" applyBorder="1" applyAlignment="1" applyProtection="1">
      <alignment horizontal="right" vertical="top" wrapText="1"/>
    </xf>
    <xf numFmtId="0" fontId="14" fillId="5" borderId="31" xfId="0" applyFont="1" applyFill="1" applyBorder="1" applyAlignment="1" applyProtection="1">
      <alignment vertical="top"/>
    </xf>
    <xf numFmtId="10" fontId="9" fillId="5" borderId="29" xfId="0" applyNumberFormat="1" applyFont="1" applyFill="1" applyBorder="1" applyAlignment="1" applyProtection="1">
      <alignment vertical="top"/>
    </xf>
    <xf numFmtId="0" fontId="10" fillId="5" borderId="14" xfId="0" applyFont="1" applyFill="1" applyBorder="1" applyAlignment="1" applyProtection="1">
      <alignment horizontal="right" vertical="top"/>
    </xf>
    <xf numFmtId="4" fontId="13" fillId="5" borderId="14" xfId="0" applyNumberFormat="1" applyFont="1" applyFill="1" applyBorder="1" applyAlignment="1" applyProtection="1">
      <alignment horizontal="right" vertical="top" wrapText="1"/>
    </xf>
    <xf numFmtId="0" fontId="9" fillId="5" borderId="14" xfId="0" applyNumberFormat="1" applyFont="1" applyFill="1" applyBorder="1" applyAlignment="1" applyProtection="1">
      <alignment horizontal="right" vertical="top" wrapText="1"/>
    </xf>
    <xf numFmtId="10" fontId="13" fillId="5" borderId="14" xfId="0" applyNumberFormat="1" applyFont="1" applyFill="1" applyBorder="1" applyAlignment="1" applyProtection="1">
      <alignment horizontal="right" vertical="top" wrapText="1"/>
    </xf>
    <xf numFmtId="178" fontId="13" fillId="5" borderId="14" xfId="0" applyNumberFormat="1" applyFont="1" applyFill="1" applyBorder="1" applyAlignment="1" applyProtection="1">
      <alignment vertical="top"/>
    </xf>
    <xf numFmtId="173" fontId="10" fillId="5" borderId="29" xfId="22" applyNumberFormat="1" applyFont="1" applyFill="1" applyBorder="1" applyAlignment="1" applyProtection="1">
      <alignment horizontal="right" vertical="top" wrapText="1"/>
    </xf>
    <xf numFmtId="178" fontId="14" fillId="5" borderId="14" xfId="0" applyNumberFormat="1" applyFont="1" applyFill="1" applyBorder="1" applyAlignment="1" applyProtection="1">
      <alignment vertical="top"/>
    </xf>
    <xf numFmtId="10" fontId="9" fillId="5" borderId="29" xfId="0" applyNumberFormat="1" applyFont="1" applyFill="1" applyBorder="1" applyAlignment="1" applyProtection="1">
      <alignment horizontal="right" vertical="top"/>
    </xf>
    <xf numFmtId="0" fontId="9" fillId="5" borderId="14" xfId="0" applyFont="1" applyFill="1" applyBorder="1" applyAlignment="1" applyProtection="1">
      <alignment horizontal="right" vertical="top"/>
    </xf>
    <xf numFmtId="2" fontId="13" fillId="5" borderId="14" xfId="0" applyNumberFormat="1" applyFont="1" applyFill="1" applyBorder="1" applyAlignment="1" applyProtection="1">
      <alignment horizontal="right" vertical="top" wrapText="1"/>
    </xf>
    <xf numFmtId="2" fontId="13" fillId="5" borderId="14" xfId="0" applyNumberFormat="1" applyFont="1" applyFill="1" applyBorder="1" applyAlignment="1" applyProtection="1">
      <alignment horizontal="center" vertical="top"/>
    </xf>
    <xf numFmtId="0" fontId="9" fillId="5" borderId="23" xfId="0" applyFont="1" applyFill="1" applyBorder="1" applyAlignment="1" applyProtection="1">
      <alignment horizontal="right" vertical="top" wrapText="1"/>
    </xf>
    <xf numFmtId="172" fontId="13" fillId="5" borderId="18" xfId="0" applyNumberFormat="1" applyFont="1" applyFill="1" applyBorder="1" applyAlignment="1" applyProtection="1">
      <alignment horizontal="right" vertical="top" wrapText="1"/>
    </xf>
    <xf numFmtId="10" fontId="9" fillId="5" borderId="15" xfId="0" applyNumberFormat="1" applyFont="1" applyFill="1" applyBorder="1" applyAlignment="1" applyProtection="1">
      <alignment horizontal="right" vertical="top"/>
    </xf>
    <xf numFmtId="0" fontId="10" fillId="5" borderId="22" xfId="0" applyFont="1" applyFill="1" applyBorder="1" applyAlignment="1" applyProtection="1">
      <alignment horizontal="right" vertical="top" wrapText="1"/>
    </xf>
    <xf numFmtId="0" fontId="14" fillId="5" borderId="15" xfId="0" applyFont="1" applyFill="1" applyBorder="1" applyAlignment="1" applyProtection="1">
      <alignment horizontal="right" vertical="top" wrapText="1"/>
    </xf>
    <xf numFmtId="178" fontId="14" fillId="5" borderId="15" xfId="0" applyNumberFormat="1" applyFont="1" applyFill="1" applyBorder="1" applyAlignment="1" applyProtection="1">
      <alignment vertical="top"/>
    </xf>
    <xf numFmtId="173" fontId="10" fillId="5" borderId="15" xfId="22" applyNumberFormat="1" applyFont="1" applyFill="1" applyBorder="1" applyAlignment="1" applyProtection="1">
      <alignment horizontal="right" vertical="top" wrapText="1"/>
    </xf>
    <xf numFmtId="0" fontId="10" fillId="5" borderId="22" xfId="0" applyFont="1" applyFill="1" applyBorder="1" applyAlignment="1" applyProtection="1">
      <alignment horizontal="center" vertical="top"/>
    </xf>
    <xf numFmtId="4" fontId="14" fillId="5" borderId="15" xfId="0" applyNumberFormat="1" applyFont="1" applyFill="1" applyBorder="1" applyAlignment="1" applyProtection="1">
      <alignment vertical="top"/>
    </xf>
    <xf numFmtId="171" fontId="9" fillId="6" borderId="33" xfId="0" applyNumberFormat="1" applyFont="1" applyFill="1" applyBorder="1" applyAlignment="1" applyProtection="1">
      <alignment horizontal="center" vertical="top"/>
    </xf>
    <xf numFmtId="0" fontId="10" fillId="6" borderId="27" xfId="0" applyFont="1" applyFill="1" applyBorder="1" applyAlignment="1" applyProtection="1">
      <alignment horizontal="right" vertical="top" wrapText="1"/>
    </xf>
    <xf numFmtId="0" fontId="14" fillId="6" borderId="33" xfId="0" applyFont="1" applyFill="1" applyBorder="1" applyAlignment="1" applyProtection="1">
      <alignment horizontal="right" vertical="top" wrapText="1"/>
    </xf>
    <xf numFmtId="178" fontId="14" fillId="6" borderId="33" xfId="0" applyNumberFormat="1" applyFont="1" applyFill="1" applyBorder="1" applyAlignment="1" applyProtection="1">
      <alignment vertical="top"/>
    </xf>
    <xf numFmtId="0" fontId="9" fillId="5" borderId="0" xfId="0" applyFont="1" applyFill="1" applyBorder="1" applyAlignment="1" applyProtection="1">
      <alignment horizontal="right" vertical="top" wrapText="1"/>
    </xf>
    <xf numFmtId="4" fontId="9" fillId="5" borderId="0" xfId="0" applyNumberFormat="1" applyFont="1" applyFill="1" applyBorder="1" applyAlignment="1" applyProtection="1">
      <alignment horizontal="right" vertical="top" wrapText="1"/>
    </xf>
    <xf numFmtId="0" fontId="9" fillId="0" borderId="0" xfId="0" applyFont="1" applyBorder="1" applyAlignment="1" applyProtection="1">
      <alignment horizontal="right" vertical="top" wrapText="1"/>
    </xf>
    <xf numFmtId="4" fontId="9" fillId="0" borderId="0" xfId="0" applyNumberFormat="1" applyFont="1" applyBorder="1" applyAlignment="1" applyProtection="1">
      <alignment horizontal="right" vertical="top" wrapText="1"/>
    </xf>
    <xf numFmtId="4" fontId="14" fillId="5" borderId="22" xfId="0" applyNumberFormat="1" applyFont="1" applyFill="1" applyBorder="1" applyAlignment="1" applyProtection="1">
      <alignment horizontal="right" vertical="top" wrapText="1"/>
      <protection locked="0"/>
    </xf>
    <xf numFmtId="177" fontId="9" fillId="5" borderId="23" xfId="0" applyNumberFormat="1" applyFont="1" applyFill="1" applyBorder="1" applyAlignment="1" applyProtection="1">
      <alignment vertical="top"/>
      <protection locked="0"/>
    </xf>
    <xf numFmtId="177" fontId="9" fillId="5" borderId="14" xfId="0" applyNumberFormat="1" applyFont="1" applyFill="1" applyBorder="1" applyAlignment="1" applyProtection="1">
      <alignment vertical="top"/>
      <protection locked="0"/>
    </xf>
    <xf numFmtId="170" fontId="9" fillId="5" borderId="14" xfId="39" applyFont="1" applyFill="1" applyBorder="1" applyAlignment="1" applyProtection="1">
      <alignment horizontal="right" vertical="top" wrapText="1"/>
      <protection locked="0"/>
    </xf>
    <xf numFmtId="206" fontId="9" fillId="5" borderId="14" xfId="494" applyNumberFormat="1" applyFont="1" applyFill="1" applyBorder="1" applyAlignment="1" applyProtection="1">
      <alignment horizontal="right" vertical="top" wrapText="1"/>
      <protection locked="0"/>
    </xf>
    <xf numFmtId="170" fontId="9" fillId="5" borderId="15" xfId="39" applyFont="1" applyFill="1" applyBorder="1" applyAlignment="1" applyProtection="1">
      <alignment horizontal="right" vertical="top" wrapText="1"/>
      <protection locked="0"/>
    </xf>
    <xf numFmtId="4" fontId="13" fillId="5" borderId="15" xfId="39" applyNumberFormat="1" applyFont="1" applyFill="1" applyBorder="1" applyAlignment="1" applyProtection="1">
      <alignment vertical="top"/>
      <protection locked="0"/>
    </xf>
    <xf numFmtId="43" fontId="9" fillId="5" borderId="15" xfId="51" applyFont="1" applyFill="1" applyBorder="1" applyAlignment="1" applyProtection="1">
      <alignment vertical="top"/>
      <protection locked="0"/>
    </xf>
    <xf numFmtId="4" fontId="9" fillId="5" borderId="15" xfId="494" applyNumberFormat="1" applyFont="1" applyFill="1" applyBorder="1" applyAlignment="1" applyProtection="1">
      <alignment horizontal="right" vertical="top"/>
      <protection locked="0"/>
    </xf>
    <xf numFmtId="170" fontId="9" fillId="5" borderId="15" xfId="4" applyFont="1" applyFill="1" applyBorder="1" applyAlignment="1" applyProtection="1">
      <alignment vertical="top" wrapText="1"/>
      <protection locked="0"/>
    </xf>
    <xf numFmtId="4" fontId="21" fillId="5" borderId="15" xfId="0" applyNumberFormat="1" applyFont="1" applyFill="1" applyBorder="1" applyAlignment="1" applyProtection="1">
      <alignment vertical="top"/>
      <protection locked="0"/>
    </xf>
    <xf numFmtId="0" fontId="9" fillId="5" borderId="15" xfId="0" applyFont="1" applyFill="1" applyBorder="1" applyAlignment="1" applyProtection="1">
      <alignment horizontal="right" vertical="top"/>
      <protection locked="0"/>
    </xf>
    <xf numFmtId="4" fontId="10" fillId="7" borderId="0" xfId="22" applyNumberFormat="1" applyFont="1" applyFill="1" applyBorder="1" applyAlignment="1" applyProtection="1">
      <alignment vertical="top"/>
      <protection locked="0"/>
    </xf>
    <xf numFmtId="170" fontId="9" fillId="5" borderId="14" xfId="4" applyFont="1" applyFill="1" applyBorder="1" applyAlignment="1" applyProtection="1">
      <alignment horizontal="center" vertical="top" wrapText="1"/>
      <protection locked="0"/>
    </xf>
    <xf numFmtId="4" fontId="9" fillId="5" borderId="14" xfId="0" applyNumberFormat="1" applyFont="1" applyFill="1" applyBorder="1" applyAlignment="1" applyProtection="1">
      <alignment horizontal="right" vertical="top"/>
      <protection locked="0"/>
    </xf>
    <xf numFmtId="4" fontId="9" fillId="5" borderId="14" xfId="494" applyNumberFormat="1" applyFont="1" applyFill="1" applyBorder="1" applyAlignment="1" applyProtection="1">
      <alignment horizontal="right" vertical="top"/>
      <protection locked="0"/>
    </xf>
    <xf numFmtId="170" fontId="21" fillId="5" borderId="14" xfId="4" applyFont="1" applyFill="1" applyBorder="1" applyAlignment="1" applyProtection="1">
      <alignment horizontal="right" vertical="top" wrapText="1"/>
      <protection locked="0"/>
    </xf>
    <xf numFmtId="4" fontId="21" fillId="5" borderId="14" xfId="31" applyNumberFormat="1" applyFont="1" applyFill="1" applyBorder="1" applyAlignment="1" applyProtection="1">
      <alignment horizontal="right" vertical="top"/>
      <protection locked="0"/>
    </xf>
    <xf numFmtId="4" fontId="9" fillId="5" borderId="0" xfId="5" applyNumberFormat="1" applyFont="1" applyFill="1" applyBorder="1" applyAlignment="1" applyProtection="1">
      <alignment vertical="top" wrapText="1"/>
      <protection locked="0"/>
    </xf>
    <xf numFmtId="4" fontId="10" fillId="7" borderId="26" xfId="22" applyNumberFormat="1" applyFont="1" applyFill="1" applyBorder="1" applyAlignment="1" applyProtection="1">
      <alignment vertical="top"/>
      <protection locked="0"/>
    </xf>
    <xf numFmtId="0" fontId="9" fillId="5" borderId="14" xfId="0" applyFont="1" applyFill="1" applyBorder="1" applyAlignment="1" applyProtection="1">
      <alignment vertical="top"/>
      <protection locked="0"/>
    </xf>
    <xf numFmtId="4" fontId="9" fillId="5" borderId="14" xfId="0" applyNumberFormat="1" applyFont="1" applyFill="1" applyBorder="1" applyAlignment="1" applyProtection="1">
      <alignment vertical="top" wrapText="1"/>
      <protection locked="0"/>
    </xf>
    <xf numFmtId="4" fontId="9" fillId="5" borderId="14" xfId="29" applyNumberFormat="1" applyFont="1" applyFill="1" applyBorder="1" applyAlignment="1" applyProtection="1">
      <alignment vertical="top"/>
      <protection locked="0"/>
    </xf>
    <xf numFmtId="4" fontId="9" fillId="5" borderId="14" xfId="22" applyNumberFormat="1" applyFont="1" applyFill="1" applyBorder="1" applyAlignment="1" applyProtection="1">
      <alignment vertical="top" wrapText="1"/>
      <protection locked="0"/>
    </xf>
    <xf numFmtId="174" fontId="9" fillId="5" borderId="14" xfId="0" applyNumberFormat="1" applyFont="1" applyFill="1" applyBorder="1" applyAlignment="1" applyProtection="1">
      <alignment horizontal="right" vertical="top"/>
      <protection locked="0"/>
    </xf>
    <xf numFmtId="4" fontId="9" fillId="5" borderId="14" xfId="31" applyNumberFormat="1" applyFont="1" applyFill="1" applyBorder="1" applyAlignment="1" applyProtection="1">
      <alignment horizontal="right" vertical="top" wrapText="1"/>
      <protection locked="0"/>
    </xf>
    <xf numFmtId="4" fontId="9" fillId="5" borderId="14" xfId="22" applyNumberFormat="1" applyFont="1" applyFill="1" applyBorder="1" applyAlignment="1" applyProtection="1">
      <alignment vertical="top"/>
      <protection locked="0"/>
    </xf>
    <xf numFmtId="2" fontId="9" fillId="5" borderId="14" xfId="5" applyNumberFormat="1" applyFont="1" applyFill="1" applyBorder="1" applyAlignment="1" applyProtection="1">
      <alignment vertical="top" wrapText="1"/>
      <protection locked="0"/>
    </xf>
    <xf numFmtId="177" fontId="9" fillId="5" borderId="14" xfId="0" applyNumberFormat="1" applyFont="1" applyFill="1" applyBorder="1" applyAlignment="1" applyProtection="1">
      <alignment horizontal="right" vertical="top"/>
      <protection locked="0"/>
    </xf>
    <xf numFmtId="170" fontId="9" fillId="5" borderId="14" xfId="5" applyFont="1" applyFill="1" applyBorder="1" applyAlignment="1" applyProtection="1">
      <alignment vertical="top" wrapText="1"/>
      <protection locked="0"/>
    </xf>
    <xf numFmtId="4" fontId="21" fillId="5" borderId="14" xfId="0" applyNumberFormat="1" applyFont="1" applyFill="1" applyBorder="1" applyAlignment="1" applyProtection="1">
      <alignment vertical="top"/>
      <protection locked="0"/>
    </xf>
    <xf numFmtId="4" fontId="9" fillId="5" borderId="14" xfId="4" applyNumberFormat="1" applyFont="1" applyFill="1" applyBorder="1" applyAlignment="1" applyProtection="1">
      <alignment horizontal="right" vertical="top" wrapText="1"/>
      <protection locked="0"/>
    </xf>
    <xf numFmtId="4" fontId="9" fillId="5" borderId="17" xfId="0" applyNumberFormat="1" applyFont="1" applyFill="1" applyBorder="1" applyAlignment="1" applyProtection="1">
      <alignment vertical="top"/>
      <protection locked="0"/>
    </xf>
    <xf numFmtId="170" fontId="9" fillId="5" borderId="14" xfId="5" applyFont="1" applyFill="1" applyBorder="1" applyAlignment="1" applyProtection="1">
      <alignment vertical="top"/>
      <protection locked="0"/>
    </xf>
    <xf numFmtId="4" fontId="10" fillId="5" borderId="14" xfId="22" applyNumberFormat="1" applyFont="1" applyFill="1" applyBorder="1" applyAlignment="1" applyProtection="1">
      <alignment vertical="top"/>
      <protection locked="0"/>
    </xf>
    <xf numFmtId="4" fontId="9" fillId="5" borderId="31" xfId="22" applyNumberFormat="1" applyFont="1" applyFill="1" applyBorder="1" applyAlignment="1" applyProtection="1">
      <alignment vertical="top" wrapText="1"/>
      <protection locked="0"/>
    </xf>
    <xf numFmtId="170" fontId="9" fillId="5" borderId="17" xfId="4" applyFont="1" applyFill="1" applyBorder="1" applyAlignment="1" applyProtection="1">
      <alignment vertical="top"/>
      <protection locked="0"/>
    </xf>
    <xf numFmtId="4" fontId="21" fillId="7" borderId="0" xfId="0" applyNumberFormat="1" applyFont="1" applyFill="1" applyBorder="1" applyAlignment="1" applyProtection="1">
      <alignment vertical="top"/>
      <protection locked="0"/>
    </xf>
    <xf numFmtId="165" fontId="9" fillId="5" borderId="14" xfId="0" applyNumberFormat="1" applyFont="1" applyFill="1" applyBorder="1" applyAlignment="1" applyProtection="1">
      <alignment horizontal="right" vertical="top" wrapText="1"/>
      <protection locked="0"/>
    </xf>
    <xf numFmtId="177" fontId="9" fillId="5" borderId="14" xfId="38" applyNumberFormat="1" applyFont="1" applyFill="1" applyBorder="1" applyAlignment="1" applyProtection="1">
      <alignment vertical="top"/>
      <protection locked="0"/>
    </xf>
    <xf numFmtId="4" fontId="9" fillId="5" borderId="14" xfId="38" applyNumberFormat="1" applyFont="1" applyFill="1" applyBorder="1" applyAlignment="1" applyProtection="1">
      <alignment vertical="top" wrapText="1"/>
      <protection locked="0"/>
    </xf>
    <xf numFmtId="4" fontId="13" fillId="5" borderId="14" xfId="38" applyNumberFormat="1" applyFont="1" applyFill="1" applyBorder="1" applyAlignment="1" applyProtection="1">
      <alignment vertical="top" wrapText="1"/>
      <protection locked="0"/>
    </xf>
    <xf numFmtId="177" fontId="21" fillId="5" borderId="14" xfId="38" applyNumberFormat="1" applyFont="1" applyFill="1" applyBorder="1" applyAlignment="1" applyProtection="1">
      <alignment vertical="top"/>
      <protection locked="0"/>
    </xf>
    <xf numFmtId="177" fontId="20" fillId="5" borderId="14" xfId="38" applyNumberFormat="1" applyFont="1" applyFill="1" applyBorder="1" applyAlignment="1" applyProtection="1">
      <alignment vertical="top"/>
      <protection locked="0"/>
    </xf>
    <xf numFmtId="0" fontId="9" fillId="5" borderId="0" xfId="0" applyFont="1" applyFill="1" applyBorder="1" applyAlignment="1" applyProtection="1">
      <alignment vertical="top"/>
      <protection locked="0"/>
    </xf>
    <xf numFmtId="0" fontId="14" fillId="7" borderId="0" xfId="0" applyFont="1" applyFill="1" applyBorder="1" applyAlignment="1" applyProtection="1">
      <alignment vertical="top"/>
      <protection locked="0"/>
    </xf>
    <xf numFmtId="4" fontId="10" fillId="5" borderId="31" xfId="22" applyNumberFormat="1" applyFont="1" applyFill="1" applyBorder="1" applyAlignment="1" applyProtection="1">
      <alignment vertical="top"/>
      <protection locked="0"/>
    </xf>
    <xf numFmtId="4" fontId="10" fillId="7" borderId="14" xfId="22" applyNumberFormat="1" applyFont="1" applyFill="1" applyBorder="1" applyAlignment="1" applyProtection="1">
      <alignment horizontal="center" vertical="top"/>
      <protection locked="0"/>
    </xf>
    <xf numFmtId="0" fontId="21" fillId="5" borderId="14" xfId="0" applyFont="1" applyFill="1" applyBorder="1" applyAlignment="1" applyProtection="1">
      <alignment vertical="top"/>
      <protection locked="0"/>
    </xf>
    <xf numFmtId="4" fontId="9" fillId="5" borderId="14" xfId="660" applyNumberFormat="1" applyFont="1" applyFill="1" applyBorder="1" applyAlignment="1" applyProtection="1">
      <alignment horizontal="right" vertical="top" wrapText="1"/>
      <protection locked="0"/>
    </xf>
    <xf numFmtId="4" fontId="13" fillId="5" borderId="0" xfId="650" applyNumberFormat="1" applyFont="1" applyFill="1" applyBorder="1" applyAlignment="1" applyProtection="1">
      <alignment vertical="top"/>
      <protection locked="0"/>
    </xf>
    <xf numFmtId="4" fontId="20" fillId="5" borderId="14" xfId="31" applyNumberFormat="1" applyFont="1" applyFill="1" applyBorder="1" applyAlignment="1" applyProtection="1">
      <alignment horizontal="right" vertical="top"/>
      <protection locked="0"/>
    </xf>
    <xf numFmtId="4" fontId="9" fillId="5" borderId="14" xfId="31" applyNumberFormat="1" applyFont="1" applyFill="1" applyBorder="1" applyAlignment="1" applyProtection="1">
      <alignment horizontal="right" vertical="top"/>
      <protection locked="0"/>
    </xf>
    <xf numFmtId="4" fontId="21" fillId="7" borderId="24" xfId="0" applyNumberFormat="1" applyFont="1" applyFill="1" applyBorder="1" applyAlignment="1" applyProtection="1">
      <alignment vertical="top"/>
      <protection locked="0"/>
    </xf>
    <xf numFmtId="4" fontId="21" fillId="7" borderId="14" xfId="0" applyNumberFormat="1" applyFont="1" applyFill="1" applyBorder="1" applyAlignment="1" applyProtection="1">
      <alignment vertical="top"/>
      <protection locked="0"/>
    </xf>
    <xf numFmtId="0" fontId="21" fillId="5" borderId="0" xfId="0" applyFont="1" applyFill="1" applyBorder="1" applyAlignment="1" applyProtection="1">
      <alignment vertical="top"/>
      <protection locked="0"/>
    </xf>
    <xf numFmtId="4" fontId="21" fillId="7" borderId="19" xfId="0" applyNumberFormat="1" applyFont="1" applyFill="1" applyBorder="1" applyAlignment="1" applyProtection="1">
      <alignment vertical="top"/>
      <protection locked="0"/>
    </xf>
    <xf numFmtId="177" fontId="9" fillId="5" borderId="14" xfId="427" applyNumberFormat="1" applyFont="1" applyFill="1" applyBorder="1" applyAlignment="1" applyProtection="1">
      <alignment horizontal="right" vertical="top" wrapText="1"/>
      <protection locked="0"/>
    </xf>
    <xf numFmtId="4" fontId="10" fillId="7" borderId="28" xfId="22" applyNumberFormat="1" applyFont="1" applyFill="1" applyBorder="1" applyAlignment="1" applyProtection="1">
      <alignment vertical="top"/>
      <protection locked="0"/>
    </xf>
    <xf numFmtId="4" fontId="9" fillId="5" borderId="0" xfId="0" applyNumberFormat="1" applyFont="1" applyFill="1" applyBorder="1" applyAlignment="1" applyProtection="1">
      <alignment vertical="top" wrapText="1"/>
      <protection locked="0"/>
    </xf>
    <xf numFmtId="4" fontId="9" fillId="6" borderId="24" xfId="0" applyNumberFormat="1" applyFont="1" applyFill="1" applyBorder="1" applyAlignment="1" applyProtection="1">
      <alignment horizontal="right" vertical="top" wrapText="1"/>
      <protection locked="0"/>
    </xf>
    <xf numFmtId="0" fontId="14" fillId="5" borderId="31" xfId="0" applyFont="1" applyFill="1" applyBorder="1" applyAlignment="1" applyProtection="1">
      <alignment horizontal="right" vertical="top" wrapText="1"/>
      <protection locked="0"/>
    </xf>
    <xf numFmtId="4" fontId="13" fillId="5" borderId="14" xfId="0" applyNumberFormat="1" applyFont="1" applyFill="1" applyBorder="1" applyAlignment="1" applyProtection="1">
      <alignment horizontal="right" vertical="top" wrapText="1"/>
      <protection locked="0"/>
    </xf>
    <xf numFmtId="4" fontId="14" fillId="5" borderId="14" xfId="0" applyNumberFormat="1" applyFont="1" applyFill="1" applyBorder="1" applyAlignment="1" applyProtection="1">
      <alignment horizontal="right" vertical="top" wrapText="1"/>
      <protection locked="0"/>
    </xf>
    <xf numFmtId="0" fontId="9" fillId="5" borderId="14" xfId="0" applyFont="1" applyFill="1" applyBorder="1" applyAlignment="1" applyProtection="1">
      <alignment vertical="top" wrapText="1"/>
      <protection locked="0"/>
    </xf>
    <xf numFmtId="4" fontId="9" fillId="5" borderId="14" xfId="45" applyNumberFormat="1" applyFont="1" applyFill="1" applyBorder="1" applyAlignment="1" applyProtection="1">
      <alignment horizontal="right" vertical="top"/>
      <protection locked="0"/>
    </xf>
    <xf numFmtId="4" fontId="9" fillId="5" borderId="23" xfId="0" applyNumberFormat="1" applyFont="1" applyFill="1" applyBorder="1" applyAlignment="1" applyProtection="1">
      <alignment vertical="top"/>
      <protection locked="0"/>
    </xf>
    <xf numFmtId="4" fontId="14" fillId="5" borderId="22" xfId="0" applyNumberFormat="1" applyFont="1" applyFill="1" applyBorder="1" applyAlignment="1" applyProtection="1">
      <alignment vertical="top" wrapText="1"/>
      <protection locked="0"/>
    </xf>
    <xf numFmtId="0" fontId="10" fillId="5" borderId="0" xfId="0" applyFont="1" applyFill="1" applyBorder="1" applyAlignment="1" applyProtection="1">
      <alignment vertical="top" wrapText="1"/>
    </xf>
    <xf numFmtId="170" fontId="10" fillId="7" borderId="21" xfId="4" applyFont="1" applyFill="1" applyBorder="1" applyAlignment="1" applyProtection="1">
      <alignment vertical="top"/>
      <protection locked="0"/>
    </xf>
    <xf numFmtId="4" fontId="14" fillId="6" borderId="27" xfId="0" applyNumberFormat="1" applyFont="1" applyFill="1" applyBorder="1" applyAlignment="1" applyProtection="1">
      <alignment horizontal="right" vertical="top" wrapText="1"/>
      <protection locked="0"/>
    </xf>
    <xf numFmtId="4" fontId="9" fillId="50" borderId="14" xfId="0" applyNumberFormat="1" applyFont="1" applyFill="1" applyBorder="1" applyAlignment="1" applyProtection="1">
      <alignment horizontal="right" vertical="top" wrapText="1"/>
      <protection locked="0"/>
    </xf>
    <xf numFmtId="0" fontId="10" fillId="0" borderId="15" xfId="0" applyFont="1" applyFill="1" applyBorder="1" applyAlignment="1" applyProtection="1">
      <alignment vertical="top" wrapText="1"/>
    </xf>
    <xf numFmtId="170" fontId="9" fillId="0" borderId="15" xfId="4" applyFont="1" applyFill="1" applyBorder="1" applyAlignment="1" applyProtection="1">
      <alignment horizontal="right" vertical="top" wrapText="1"/>
    </xf>
    <xf numFmtId="170" fontId="9" fillId="0" borderId="15" xfId="4" applyFont="1" applyFill="1" applyBorder="1" applyAlignment="1" applyProtection="1">
      <alignment horizontal="center" vertical="top" wrapText="1"/>
    </xf>
    <xf numFmtId="170" fontId="9" fillId="0" borderId="15" xfId="4" applyFont="1" applyFill="1" applyBorder="1" applyAlignment="1" applyProtection="1">
      <alignment horizontal="right" vertical="top" wrapText="1"/>
      <protection locked="0"/>
    </xf>
    <xf numFmtId="182" fontId="9" fillId="0" borderId="29" xfId="4" applyNumberFormat="1" applyFont="1" applyFill="1" applyBorder="1" applyAlignment="1" applyProtection="1">
      <alignment horizontal="right" vertical="top" wrapText="1"/>
    </xf>
    <xf numFmtId="0" fontId="55" fillId="0" borderId="14" xfId="0" applyFont="1" applyFill="1" applyBorder="1" applyAlignment="1" applyProtection="1">
      <alignment vertical="top" wrapText="1"/>
    </xf>
    <xf numFmtId="170" fontId="9" fillId="0" borderId="14" xfId="4" applyFont="1" applyFill="1" applyBorder="1" applyAlignment="1" applyProtection="1">
      <alignment horizontal="right" vertical="top" wrapText="1"/>
    </xf>
    <xf numFmtId="170" fontId="9" fillId="0" borderId="14" xfId="4" applyFont="1" applyFill="1" applyBorder="1" applyAlignment="1" applyProtection="1">
      <alignment horizontal="center" vertical="top" wrapText="1"/>
    </xf>
    <xf numFmtId="4" fontId="21" fillId="0" borderId="14" xfId="31" applyNumberFormat="1" applyFont="1" applyFill="1" applyBorder="1" applyAlignment="1" applyProtection="1">
      <alignment horizontal="right" vertical="top"/>
      <protection locked="0"/>
    </xf>
    <xf numFmtId="174" fontId="9" fillId="0" borderId="29" xfId="38" applyNumberFormat="1" applyFont="1" applyFill="1" applyBorder="1" applyAlignment="1" applyProtection="1">
      <alignment horizontal="right" vertical="top"/>
    </xf>
    <xf numFmtId="170" fontId="9" fillId="0" borderId="14" xfId="4" applyFont="1" applyFill="1" applyBorder="1" applyAlignment="1" applyProtection="1">
      <alignment vertical="top"/>
    </xf>
    <xf numFmtId="177" fontId="9" fillId="0" borderId="14" xfId="38" applyNumberFormat="1" applyFont="1" applyFill="1" applyBorder="1" applyAlignment="1" applyProtection="1">
      <alignment vertical="top"/>
    </xf>
    <xf numFmtId="177" fontId="9" fillId="0" borderId="14" xfId="38" applyNumberFormat="1" applyFont="1" applyFill="1" applyBorder="1" applyAlignment="1" applyProtection="1">
      <alignment horizontal="center" vertical="top"/>
    </xf>
    <xf numFmtId="2" fontId="9" fillId="0" borderId="14" xfId="4" applyNumberFormat="1" applyFont="1" applyFill="1" applyBorder="1" applyAlignment="1" applyProtection="1">
      <alignment vertical="top"/>
      <protection locked="0"/>
    </xf>
    <xf numFmtId="0" fontId="9" fillId="0" borderId="0" xfId="0" applyFont="1" applyFill="1" applyAlignment="1">
      <alignment vertical="top"/>
    </xf>
    <xf numFmtId="0" fontId="55" fillId="7" borderId="0" xfId="0" applyFont="1" applyFill="1" applyBorder="1" applyAlignment="1" applyProtection="1">
      <alignment vertical="center"/>
    </xf>
    <xf numFmtId="0" fontId="55" fillId="7" borderId="0" xfId="0" applyFont="1" applyFill="1" applyBorder="1" applyAlignment="1" applyProtection="1">
      <alignment vertical="top"/>
    </xf>
    <xf numFmtId="4" fontId="56" fillId="7" borderId="0" xfId="0" applyNumberFormat="1" applyFont="1" applyFill="1" applyBorder="1" applyAlignment="1">
      <alignment horizontal="right" vertical="center" wrapText="1"/>
    </xf>
    <xf numFmtId="4" fontId="56" fillId="7" borderId="0" xfId="0" applyNumberFormat="1" applyFont="1" applyFill="1" applyAlignment="1">
      <alignment vertical="top" wrapText="1"/>
    </xf>
    <xf numFmtId="170" fontId="9" fillId="7" borderId="0" xfId="4" applyFont="1" applyFill="1" applyAlignment="1">
      <alignment vertical="top"/>
    </xf>
    <xf numFmtId="0" fontId="9" fillId="7" borderId="0" xfId="0" applyFont="1" applyFill="1" applyAlignment="1">
      <alignment vertical="top"/>
    </xf>
    <xf numFmtId="0" fontId="9" fillId="7" borderId="0" xfId="0" applyFont="1" applyFill="1" applyAlignment="1" applyProtection="1">
      <alignment vertical="top"/>
    </xf>
    <xf numFmtId="4" fontId="9" fillId="7" borderId="0" xfId="0" applyNumberFormat="1" applyFont="1" applyFill="1" applyBorder="1" applyAlignment="1" applyProtection="1">
      <alignment vertical="top" wrapText="1"/>
    </xf>
    <xf numFmtId="177" fontId="9" fillId="7" borderId="0" xfId="0" applyNumberFormat="1" applyFont="1" applyFill="1" applyBorder="1" applyAlignment="1" applyProtection="1">
      <alignment vertical="top"/>
    </xf>
    <xf numFmtId="0" fontId="10" fillId="7" borderId="0" xfId="0" applyFont="1" applyFill="1" applyBorder="1" applyAlignment="1" applyProtection="1">
      <alignment vertical="top"/>
    </xf>
    <xf numFmtId="0" fontId="10" fillId="5" borderId="41" xfId="0" applyFont="1" applyFill="1" applyBorder="1" applyAlignment="1" applyProtection="1">
      <alignment horizontal="right" vertical="top" wrapText="1"/>
    </xf>
    <xf numFmtId="0" fontId="10" fillId="5" borderId="41" xfId="0" applyFont="1" applyFill="1" applyBorder="1" applyAlignment="1" applyProtection="1">
      <alignment horizontal="left" vertical="top" wrapText="1"/>
    </xf>
    <xf numFmtId="39" fontId="9" fillId="5" borderId="41" xfId="4" applyNumberFormat="1" applyFont="1" applyFill="1" applyBorder="1" applyAlignment="1" applyProtection="1">
      <alignment horizontal="right" vertical="top" wrapText="1"/>
    </xf>
    <xf numFmtId="4" fontId="9" fillId="5" borderId="41" xfId="0" applyNumberFormat="1" applyFont="1" applyFill="1" applyBorder="1" applyAlignment="1" applyProtection="1">
      <alignment horizontal="center" vertical="top" wrapText="1"/>
    </xf>
    <xf numFmtId="0" fontId="9" fillId="5" borderId="41" xfId="0" applyFont="1" applyFill="1" applyBorder="1" applyAlignment="1" applyProtection="1">
      <alignment horizontal="right" vertical="top" wrapText="1"/>
    </xf>
    <xf numFmtId="0" fontId="9" fillId="5" borderId="41" xfId="0" applyFont="1" applyFill="1" applyBorder="1" applyAlignment="1" applyProtection="1">
      <alignment horizontal="left" vertical="top" wrapText="1"/>
    </xf>
    <xf numFmtId="39" fontId="9" fillId="5" borderId="41" xfId="4" applyNumberFormat="1" applyFont="1" applyFill="1" applyBorder="1" applyAlignment="1" applyProtection="1">
      <alignment horizontal="right" vertical="center" wrapText="1"/>
    </xf>
    <xf numFmtId="4" fontId="9" fillId="5" borderId="41" xfId="0" applyNumberFormat="1" applyFont="1" applyFill="1" applyBorder="1" applyAlignment="1" applyProtection="1">
      <alignment horizontal="center" vertical="center" wrapText="1"/>
    </xf>
    <xf numFmtId="39" fontId="9" fillId="0" borderId="41" xfId="4" applyNumberFormat="1" applyFont="1" applyFill="1" applyBorder="1" applyAlignment="1" applyProtection="1">
      <alignment horizontal="right" vertical="center" wrapText="1"/>
    </xf>
    <xf numFmtId="4" fontId="9" fillId="5" borderId="41" xfId="0" applyNumberFormat="1" applyFont="1" applyFill="1" applyBorder="1" applyAlignment="1" applyProtection="1">
      <alignment horizontal="right" vertical="center"/>
    </xf>
    <xf numFmtId="4" fontId="9" fillId="5" borderId="41" xfId="0" applyNumberFormat="1" applyFont="1" applyFill="1" applyBorder="1" applyAlignment="1" applyProtection="1">
      <alignment horizontal="center" vertical="center"/>
    </xf>
    <xf numFmtId="4" fontId="9" fillId="5" borderId="41" xfId="0" applyNumberFormat="1" applyFont="1" applyFill="1" applyBorder="1" applyAlignment="1" applyProtection="1">
      <alignment horizontal="right" vertical="top" wrapText="1"/>
      <protection locked="0"/>
    </xf>
    <xf numFmtId="4" fontId="9" fillId="5" borderId="41" xfId="0" applyNumberFormat="1" applyFont="1" applyFill="1" applyBorder="1" applyAlignment="1" applyProtection="1">
      <alignment horizontal="right" vertical="center" wrapText="1"/>
      <protection locked="0"/>
    </xf>
    <xf numFmtId="4" fontId="9" fillId="5" borderId="41" xfId="56" applyNumberFormat="1" applyFont="1" applyFill="1" applyBorder="1" applyAlignment="1" applyProtection="1">
      <alignment horizontal="right" vertical="center"/>
      <protection locked="0"/>
    </xf>
    <xf numFmtId="0" fontId="57" fillId="0" borderId="0" xfId="71" applyFont="1" applyFill="1" applyBorder="1" applyAlignment="1">
      <alignment horizontal="left" vertical="top"/>
    </xf>
    <xf numFmtId="170" fontId="57" fillId="0" borderId="0" xfId="39" applyFont="1" applyFill="1" applyBorder="1" applyAlignment="1">
      <alignment horizontal="left" vertical="top"/>
    </xf>
    <xf numFmtId="4" fontId="57" fillId="0" borderId="0" xfId="57" applyNumberFormat="1" applyFont="1" applyFill="1" applyBorder="1" applyAlignment="1">
      <alignment horizontal="left" vertical="top"/>
    </xf>
    <xf numFmtId="170" fontId="9" fillId="5" borderId="17" xfId="5" applyFont="1" applyFill="1" applyBorder="1" applyAlignment="1" applyProtection="1">
      <alignment horizontal="right" vertical="top" wrapText="1"/>
      <protection locked="0"/>
    </xf>
    <xf numFmtId="4" fontId="9" fillId="5" borderId="0" xfId="4" applyNumberFormat="1" applyFont="1" applyFill="1" applyBorder="1" applyAlignment="1" applyProtection="1">
      <alignment vertical="top"/>
    </xf>
    <xf numFmtId="4" fontId="14" fillId="5" borderId="0" xfId="4" applyNumberFormat="1" applyFont="1" applyFill="1" applyBorder="1" applyAlignment="1" applyProtection="1">
      <alignment vertical="top" wrapText="1"/>
    </xf>
    <xf numFmtId="4" fontId="10" fillId="7" borderId="21" xfId="4" applyNumberFormat="1" applyFont="1" applyFill="1" applyBorder="1" applyAlignment="1" applyProtection="1">
      <alignment horizontal="center" vertical="top"/>
      <protection locked="0"/>
    </xf>
    <xf numFmtId="4" fontId="14" fillId="5" borderId="22" xfId="4" applyNumberFormat="1" applyFont="1" applyFill="1" applyBorder="1" applyAlignment="1" applyProtection="1">
      <alignment horizontal="right" vertical="top" wrapText="1"/>
      <protection locked="0"/>
    </xf>
    <xf numFmtId="4" fontId="14" fillId="5" borderId="22" xfId="4" applyNumberFormat="1" applyFont="1" applyFill="1" applyBorder="1" applyAlignment="1" applyProtection="1">
      <alignment vertical="top" wrapText="1"/>
      <protection locked="0"/>
    </xf>
    <xf numFmtId="4" fontId="9" fillId="5" borderId="22" xfId="4" applyNumberFormat="1" applyFont="1" applyFill="1" applyBorder="1" applyAlignment="1" applyProtection="1">
      <alignment vertical="top"/>
      <protection locked="0"/>
    </xf>
    <xf numFmtId="4" fontId="9" fillId="5" borderId="23" xfId="4" applyNumberFormat="1" applyFont="1" applyFill="1" applyBorder="1" applyAlignment="1" applyProtection="1">
      <alignment vertical="top"/>
      <protection locked="0"/>
    </xf>
    <xf numFmtId="4" fontId="9" fillId="5" borderId="15" xfId="4" applyNumberFormat="1" applyFont="1" applyFill="1" applyBorder="1" applyAlignment="1" applyProtection="1">
      <alignment vertical="top"/>
      <protection locked="0"/>
    </xf>
    <xf numFmtId="4" fontId="9" fillId="5" borderId="23" xfId="4" applyNumberFormat="1" applyFont="1" applyFill="1" applyBorder="1" applyAlignment="1" applyProtection="1">
      <alignment vertical="top" wrapText="1"/>
      <protection locked="0"/>
    </xf>
    <xf numFmtId="4" fontId="10" fillId="7" borderId="22" xfId="4" applyNumberFormat="1" applyFont="1" applyFill="1" applyBorder="1" applyAlignment="1" applyProtection="1">
      <alignment vertical="top"/>
      <protection locked="0"/>
    </xf>
    <xf numFmtId="4" fontId="9" fillId="5" borderId="22" xfId="4" applyNumberFormat="1" applyFont="1" applyFill="1" applyBorder="1" applyAlignment="1" applyProtection="1">
      <alignment vertical="top" wrapText="1"/>
      <protection locked="0"/>
    </xf>
    <xf numFmtId="4" fontId="10" fillId="7" borderId="27" xfId="4" applyNumberFormat="1" applyFont="1" applyFill="1" applyBorder="1" applyAlignment="1" applyProtection="1">
      <alignment vertical="top"/>
      <protection locked="0"/>
    </xf>
    <xf numFmtId="4" fontId="10" fillId="7" borderId="22" xfId="4" applyNumberFormat="1" applyFont="1" applyFill="1" applyBorder="1" applyAlignment="1" applyProtection="1">
      <alignment vertical="top" wrapText="1"/>
      <protection locked="0"/>
    </xf>
    <xf numFmtId="4" fontId="10" fillId="5" borderId="23" xfId="4" applyNumberFormat="1" applyFont="1" applyFill="1" applyBorder="1" applyAlignment="1" applyProtection="1">
      <alignment vertical="top" wrapText="1"/>
      <protection locked="0"/>
    </xf>
    <xf numFmtId="4" fontId="10" fillId="5" borderId="23" xfId="4" applyNumberFormat="1" applyFont="1" applyFill="1" applyBorder="1" applyAlignment="1" applyProtection="1">
      <alignment vertical="top"/>
      <protection locked="0"/>
    </xf>
    <xf numFmtId="4" fontId="10" fillId="7" borderId="23" xfId="4" applyNumberFormat="1" applyFont="1" applyFill="1" applyBorder="1" applyAlignment="1" applyProtection="1">
      <alignment vertical="top" wrapText="1"/>
      <protection locked="0"/>
    </xf>
    <xf numFmtId="4" fontId="10" fillId="7" borderId="23" xfId="4" applyNumberFormat="1" applyFont="1" applyFill="1" applyBorder="1" applyAlignment="1" applyProtection="1">
      <alignment vertical="top"/>
      <protection locked="0"/>
    </xf>
    <xf numFmtId="4" fontId="22" fillId="7" borderId="36" xfId="4" applyNumberFormat="1" applyFont="1" applyFill="1" applyBorder="1" applyAlignment="1" applyProtection="1">
      <alignment vertical="top"/>
      <protection locked="0"/>
    </xf>
    <xf numFmtId="4" fontId="21" fillId="5" borderId="23" xfId="4" applyNumberFormat="1" applyFont="1" applyFill="1" applyBorder="1" applyAlignment="1" applyProtection="1">
      <alignment vertical="top"/>
      <protection locked="0"/>
    </xf>
    <xf numFmtId="4" fontId="22" fillId="7" borderId="22" xfId="4" applyNumberFormat="1" applyFont="1" applyFill="1" applyBorder="1" applyAlignment="1" applyProtection="1">
      <alignment vertical="top"/>
      <protection locked="0"/>
    </xf>
    <xf numFmtId="4" fontId="13" fillId="5" borderId="23" xfId="4" applyNumberFormat="1" applyFont="1" applyFill="1" applyBorder="1" applyAlignment="1" applyProtection="1">
      <alignment vertical="top" wrapText="1"/>
      <protection locked="0"/>
    </xf>
    <xf numFmtId="4" fontId="14" fillId="7" borderId="27" xfId="4" applyNumberFormat="1" applyFont="1" applyFill="1" applyBorder="1" applyAlignment="1" applyProtection="1">
      <alignment vertical="top" wrapText="1"/>
      <protection locked="0"/>
    </xf>
    <xf numFmtId="4" fontId="9" fillId="5" borderId="38" xfId="4" applyNumberFormat="1" applyFont="1" applyFill="1" applyBorder="1" applyAlignment="1" applyProtection="1">
      <alignment vertical="top" wrapText="1"/>
      <protection locked="0"/>
    </xf>
    <xf numFmtId="4" fontId="22" fillId="7" borderId="23" xfId="4" applyNumberFormat="1" applyFont="1" applyFill="1" applyBorder="1" applyAlignment="1" applyProtection="1">
      <alignment vertical="top"/>
      <protection locked="0"/>
    </xf>
    <xf numFmtId="4" fontId="21" fillId="5" borderId="22" xfId="4" applyNumberFormat="1" applyFont="1" applyFill="1" applyBorder="1" applyAlignment="1" applyProtection="1">
      <alignment vertical="top"/>
      <protection locked="0"/>
    </xf>
    <xf numFmtId="4" fontId="22" fillId="7" borderId="32" xfId="4" applyNumberFormat="1" applyFont="1" applyFill="1" applyBorder="1" applyAlignment="1" applyProtection="1">
      <alignment vertical="top"/>
      <protection locked="0"/>
    </xf>
    <xf numFmtId="4" fontId="14" fillId="5" borderId="23" xfId="4" applyNumberFormat="1" applyFont="1" applyFill="1" applyBorder="1" applyAlignment="1" applyProtection="1">
      <alignment vertical="top"/>
      <protection locked="0"/>
    </xf>
    <xf numFmtId="4" fontId="10" fillId="7" borderId="36" xfId="4" applyNumberFormat="1" applyFont="1" applyFill="1" applyBorder="1" applyAlignment="1" applyProtection="1">
      <alignment vertical="top"/>
      <protection locked="0"/>
    </xf>
    <xf numFmtId="4" fontId="10" fillId="5" borderId="22" xfId="4" applyNumberFormat="1" applyFont="1" applyFill="1" applyBorder="1" applyAlignment="1" applyProtection="1">
      <alignment vertical="top" wrapText="1"/>
      <protection locked="0"/>
    </xf>
    <xf numFmtId="4" fontId="10" fillId="6" borderId="27" xfId="4" applyNumberFormat="1" applyFont="1" applyFill="1" applyBorder="1" applyAlignment="1" applyProtection="1">
      <alignment vertical="top" wrapText="1"/>
      <protection locked="0"/>
    </xf>
    <xf numFmtId="4" fontId="14" fillId="5" borderId="38" xfId="4" applyNumberFormat="1" applyFont="1" applyFill="1" applyBorder="1" applyAlignment="1" applyProtection="1">
      <alignment vertical="top" wrapText="1"/>
      <protection locked="0"/>
    </xf>
    <xf numFmtId="4" fontId="14" fillId="6" borderId="27" xfId="4" applyNumberFormat="1" applyFont="1" applyFill="1" applyBorder="1" applyAlignment="1" applyProtection="1">
      <alignment vertical="top" wrapText="1"/>
      <protection locked="0"/>
    </xf>
    <xf numFmtId="4" fontId="9" fillId="5" borderId="0" xfId="4" applyNumberFormat="1" applyFont="1" applyFill="1" applyBorder="1" applyAlignment="1" applyProtection="1">
      <alignment horizontal="right" vertical="top" wrapText="1"/>
    </xf>
    <xf numFmtId="4" fontId="57" fillId="0" borderId="0" xfId="71" applyNumberFormat="1" applyFont="1" applyFill="1" applyBorder="1" applyAlignment="1">
      <alignment horizontal="left" vertical="top"/>
    </xf>
    <xf numFmtId="4" fontId="9" fillId="0" borderId="0" xfId="4" applyNumberFormat="1" applyFont="1" applyBorder="1" applyAlignment="1" applyProtection="1">
      <alignment horizontal="right" vertical="top" wrapText="1"/>
    </xf>
    <xf numFmtId="0" fontId="57" fillId="0" borderId="0" xfId="494" applyNumberFormat="1" applyFont="1" applyFill="1" applyBorder="1" applyAlignment="1">
      <alignment horizontal="center" vertical="top"/>
    </xf>
    <xf numFmtId="0" fontId="10" fillId="5" borderId="0" xfId="0" applyFont="1" applyFill="1" applyBorder="1" applyAlignment="1" applyProtection="1">
      <alignment horizontal="center" vertical="top"/>
    </xf>
    <xf numFmtId="0" fontId="17" fillId="5" borderId="0" xfId="72" applyFont="1" applyFill="1" applyBorder="1" applyAlignment="1" applyProtection="1">
      <alignment horizontal="center" vertical="top" wrapText="1"/>
    </xf>
    <xf numFmtId="0" fontId="58" fillId="0" borderId="0" xfId="71" applyFont="1" applyFill="1" applyBorder="1" applyAlignment="1">
      <alignment horizontal="center" vertical="top"/>
    </xf>
    <xf numFmtId="0" fontId="55" fillId="7" borderId="16" xfId="0" applyFont="1" applyFill="1" applyBorder="1" applyAlignment="1" applyProtection="1">
      <alignment horizontal="center" vertical="center"/>
    </xf>
    <xf numFmtId="0" fontId="55" fillId="7" borderId="0" xfId="0" applyFont="1" applyFill="1" applyBorder="1" applyAlignment="1" applyProtection="1">
      <alignment horizontal="center" vertical="center"/>
    </xf>
    <xf numFmtId="0" fontId="55" fillId="7" borderId="16" xfId="0" applyFont="1" applyFill="1" applyBorder="1" applyAlignment="1" applyProtection="1">
      <alignment horizontal="left" vertical="top" wrapText="1"/>
    </xf>
    <xf numFmtId="0" fontId="55" fillId="7" borderId="0" xfId="0" applyFont="1" applyFill="1" applyBorder="1" applyAlignment="1" applyProtection="1">
      <alignment horizontal="left" vertical="top" wrapText="1"/>
    </xf>
    <xf numFmtId="0" fontId="9" fillId="5" borderId="0" xfId="0" applyFont="1" applyFill="1" applyBorder="1" applyAlignment="1" applyProtection="1">
      <alignment horizontal="justify" vertical="top" wrapText="1"/>
    </xf>
  </cellXfs>
  <cellStyles count="664">
    <cellStyle name="_x000d__x000a_JournalTemplate=C:\COMFO\CTALK\JOURSTD.TPL_x000d__x000a_LbStateAddress=3 3 0 251 1 89 2 311_x000d__x000a_LbStateJou" xfId="76"/>
    <cellStyle name="20% - Accent1" xfId="77"/>
    <cellStyle name="20% - Accent1 2" xfId="78"/>
    <cellStyle name="20% - Accent2" xfId="79"/>
    <cellStyle name="20% - Accent2 2" xfId="80"/>
    <cellStyle name="20% - Accent3" xfId="81"/>
    <cellStyle name="20% - Accent3 2" xfId="82"/>
    <cellStyle name="20% - Accent4" xfId="83"/>
    <cellStyle name="20% - Accent4 2" xfId="84"/>
    <cellStyle name="20% - Accent5" xfId="85"/>
    <cellStyle name="20% - Accent5 2" xfId="86"/>
    <cellStyle name="20% - Accent6" xfId="87"/>
    <cellStyle name="20% - Accent6 2" xfId="88"/>
    <cellStyle name="20% - Énfasis1 2" xfId="89"/>
    <cellStyle name="20% - Énfasis1 3" xfId="90"/>
    <cellStyle name="20% - Énfasis1 4" xfId="91"/>
    <cellStyle name="20% - Énfasis2 2" xfId="92"/>
    <cellStyle name="20% - Énfasis2 3" xfId="93"/>
    <cellStyle name="20% - Énfasis2 4" xfId="94"/>
    <cellStyle name="20% - Énfasis3 2" xfId="95"/>
    <cellStyle name="20% - Énfasis3 3" xfId="96"/>
    <cellStyle name="20% - Énfasis3 4" xfId="97"/>
    <cellStyle name="20% - Énfasis4 2" xfId="98"/>
    <cellStyle name="20% - Énfasis4 3" xfId="99"/>
    <cellStyle name="20% - Énfasis4 4" xfId="100"/>
    <cellStyle name="20% - Énfasis5 2" xfId="101"/>
    <cellStyle name="20% - Énfasis5 3" xfId="102"/>
    <cellStyle name="20% - Énfasis5 4" xfId="103"/>
    <cellStyle name="20% - Énfasis6 2" xfId="104"/>
    <cellStyle name="20% - Énfasis6 3" xfId="105"/>
    <cellStyle name="20% - Énfasis6 4" xfId="106"/>
    <cellStyle name="40% - Accent1" xfId="107"/>
    <cellStyle name="40% - Accent1 2" xfId="108"/>
    <cellStyle name="40% - Accent2" xfId="109"/>
    <cellStyle name="40% - Accent2 2" xfId="110"/>
    <cellStyle name="40% - Accent3" xfId="111"/>
    <cellStyle name="40% - Accent3 2" xfId="112"/>
    <cellStyle name="40% - Accent4" xfId="113"/>
    <cellStyle name="40% - Accent4 2" xfId="114"/>
    <cellStyle name="40% - Accent5" xfId="115"/>
    <cellStyle name="40% - Accent5 2" xfId="116"/>
    <cellStyle name="40% - Accent6" xfId="117"/>
    <cellStyle name="40% - Accent6 2" xfId="118"/>
    <cellStyle name="40% - Énfasis1 2" xfId="119"/>
    <cellStyle name="40% - Énfasis1 3" xfId="120"/>
    <cellStyle name="40% - Énfasis1 4" xfId="121"/>
    <cellStyle name="40% - Énfasis2 2" xfId="122"/>
    <cellStyle name="40% - Énfasis2 3" xfId="123"/>
    <cellStyle name="40% - Énfasis2 4" xfId="124"/>
    <cellStyle name="40% - Énfasis3 2" xfId="125"/>
    <cellStyle name="40% - Énfasis3 3" xfId="126"/>
    <cellStyle name="40% - Énfasis3 4" xfId="127"/>
    <cellStyle name="40% - Énfasis4 2" xfId="128"/>
    <cellStyle name="40% - Énfasis4 3" xfId="129"/>
    <cellStyle name="40% - Énfasis4 4" xfId="130"/>
    <cellStyle name="40% - Énfasis5 2" xfId="131"/>
    <cellStyle name="40% - Énfasis5 3" xfId="132"/>
    <cellStyle name="40% - Énfasis5 4" xfId="133"/>
    <cellStyle name="40% - Énfasis6 2" xfId="134"/>
    <cellStyle name="40% - Énfasis6 3" xfId="135"/>
    <cellStyle name="40% - Énfasis6 4" xfId="136"/>
    <cellStyle name="60% - Accent1" xfId="137"/>
    <cellStyle name="60% - Accent2" xfId="138"/>
    <cellStyle name="60% - Accent3" xfId="139"/>
    <cellStyle name="60% - Accent4" xfId="140"/>
    <cellStyle name="60% - Accent5" xfId="141"/>
    <cellStyle name="60% - Accent6" xfId="142"/>
    <cellStyle name="60% - Énfasis1 2" xfId="143"/>
    <cellStyle name="60% - Énfasis1 3" xfId="144"/>
    <cellStyle name="60% - Énfasis1 4" xfId="145"/>
    <cellStyle name="60% - Énfasis2 2" xfId="146"/>
    <cellStyle name="60% - Énfasis2 3" xfId="147"/>
    <cellStyle name="60% - Énfasis2 4" xfId="148"/>
    <cellStyle name="60% - Énfasis3 2" xfId="149"/>
    <cellStyle name="60% - Énfasis3 3" xfId="150"/>
    <cellStyle name="60% - Énfasis3 4" xfId="151"/>
    <cellStyle name="60% - Énfasis4 2" xfId="152"/>
    <cellStyle name="60% - Énfasis4 3" xfId="153"/>
    <cellStyle name="60% - Énfasis4 4" xfId="154"/>
    <cellStyle name="60% - Énfasis5 2" xfId="155"/>
    <cellStyle name="60% - Énfasis5 3" xfId="156"/>
    <cellStyle name="60% - Énfasis5 4" xfId="157"/>
    <cellStyle name="60% - Énfasis6 2" xfId="158"/>
    <cellStyle name="60% - Énfasis6 3" xfId="159"/>
    <cellStyle name="60% - Énfasis6 4" xfId="160"/>
    <cellStyle name="Accent1" xfId="161"/>
    <cellStyle name="Accent1 - 20%" xfId="162"/>
    <cellStyle name="Accent1 - 20% 2" xfId="163"/>
    <cellStyle name="Accent1 - 40%" xfId="164"/>
    <cellStyle name="Accent1 - 40% 2" xfId="165"/>
    <cellStyle name="Accent1 - 60%" xfId="166"/>
    <cellStyle name="Accent1_ANALISIS PARA PRESENTAR OPRET" xfId="167"/>
    <cellStyle name="Accent2" xfId="168"/>
    <cellStyle name="Accent2 - 20%" xfId="169"/>
    <cellStyle name="Accent2 - 20% 2" xfId="170"/>
    <cellStyle name="Accent2 - 40%" xfId="171"/>
    <cellStyle name="Accent2 - 40% 2" xfId="172"/>
    <cellStyle name="Accent2 - 60%" xfId="173"/>
    <cellStyle name="Accent2_ANALISIS PARA PRESENTAR OPRET" xfId="174"/>
    <cellStyle name="Accent3" xfId="175"/>
    <cellStyle name="Accent3 - 20%" xfId="176"/>
    <cellStyle name="Accent3 - 20% 2" xfId="177"/>
    <cellStyle name="Accent3 - 40%" xfId="178"/>
    <cellStyle name="Accent3 - 40% 2" xfId="179"/>
    <cellStyle name="Accent3 - 60%" xfId="180"/>
    <cellStyle name="Accent3_ANALISIS PARA PRESENTAR OPRET" xfId="181"/>
    <cellStyle name="Accent4" xfId="182"/>
    <cellStyle name="Accent4 - 20%" xfId="183"/>
    <cellStyle name="Accent4 - 20% 2" xfId="184"/>
    <cellStyle name="Accent4 - 40%" xfId="185"/>
    <cellStyle name="Accent4 - 40% 2" xfId="186"/>
    <cellStyle name="Accent4 - 60%" xfId="187"/>
    <cellStyle name="Accent4_ANALISIS PARA PRESENTAR OPRET" xfId="188"/>
    <cellStyle name="Accent5" xfId="189"/>
    <cellStyle name="Accent5 - 20%" xfId="190"/>
    <cellStyle name="Accent5 - 20% 2" xfId="191"/>
    <cellStyle name="Accent5 - 40%" xfId="192"/>
    <cellStyle name="Accent5 - 40% 2" xfId="193"/>
    <cellStyle name="Accent5 - 60%" xfId="194"/>
    <cellStyle name="Accent5_ANALISIS PARA PRESENTAR OPRET" xfId="195"/>
    <cellStyle name="Accent6" xfId="196"/>
    <cellStyle name="Accent6 - 20%" xfId="197"/>
    <cellStyle name="Accent6 - 20% 2" xfId="198"/>
    <cellStyle name="Accent6 - 40%" xfId="199"/>
    <cellStyle name="Accent6 - 40% 2" xfId="200"/>
    <cellStyle name="Accent6 - 60%" xfId="201"/>
    <cellStyle name="Accent6_ANALISIS PARA PRESENTAR OPRET" xfId="202"/>
    <cellStyle name="Bad" xfId="203"/>
    <cellStyle name="Buena 2" xfId="204"/>
    <cellStyle name="Buena 3" xfId="205"/>
    <cellStyle name="Buena 4" xfId="206"/>
    <cellStyle name="Calculation" xfId="207"/>
    <cellStyle name="Cálculo 2" xfId="208"/>
    <cellStyle name="Cálculo 3" xfId="209"/>
    <cellStyle name="Cálculo 4" xfId="210"/>
    <cellStyle name="Celda de comprobación 2" xfId="211"/>
    <cellStyle name="Celda de comprobación 3" xfId="212"/>
    <cellStyle name="Celda de comprobación 4" xfId="213"/>
    <cellStyle name="Celda vinculada 2" xfId="214"/>
    <cellStyle name="Celda vinculada 3" xfId="215"/>
    <cellStyle name="Celda vinculada 4" xfId="216"/>
    <cellStyle name="Check Cell" xfId="217"/>
    <cellStyle name="Check Cell 2" xfId="218"/>
    <cellStyle name="Comma 10" xfId="219"/>
    <cellStyle name="Comma 11" xfId="220"/>
    <cellStyle name="Comma 12" xfId="221"/>
    <cellStyle name="Comma 13" xfId="222"/>
    <cellStyle name="Comma 14" xfId="223"/>
    <cellStyle name="Comma 15" xfId="224"/>
    <cellStyle name="Comma 16" xfId="225"/>
    <cellStyle name="Comma 17" xfId="226"/>
    <cellStyle name="Comma 18" xfId="227"/>
    <cellStyle name="Comma 19" xfId="228"/>
    <cellStyle name="Comma 19 2" xfId="229"/>
    <cellStyle name="Comma 2" xfId="1"/>
    <cellStyle name="Comma 2 2" xfId="231"/>
    <cellStyle name="Comma 2 3" xfId="232"/>
    <cellStyle name="Comma 2 4" xfId="233"/>
    <cellStyle name="Comma 2 5" xfId="234"/>
    <cellStyle name="Comma 2 6" xfId="230"/>
    <cellStyle name="Comma 20" xfId="235"/>
    <cellStyle name="Comma 21" xfId="236"/>
    <cellStyle name="Comma 22" xfId="237"/>
    <cellStyle name="Comma 23" xfId="238"/>
    <cellStyle name="Comma 24" xfId="239"/>
    <cellStyle name="Comma 25" xfId="240"/>
    <cellStyle name="Comma 26" xfId="241"/>
    <cellStyle name="Comma 27" xfId="242"/>
    <cellStyle name="Comma 3" xfId="2"/>
    <cellStyle name="Comma 3 2" xfId="43"/>
    <cellStyle name="Comma 3 2 2" xfId="245"/>
    <cellStyle name="Comma 3 2 2 2" xfId="246"/>
    <cellStyle name="Comma 3 2 2 3" xfId="247"/>
    <cellStyle name="Comma 3 2 3" xfId="248"/>
    <cellStyle name="Comma 3 2 4" xfId="244"/>
    <cellStyle name="Comma 3 3" xfId="249"/>
    <cellStyle name="Comma 3 4" xfId="243"/>
    <cellStyle name="Comma 3_Adicional No. 1  Edificio Biblioteca y Verja y parqueos  Universidad ITECO" xfId="250"/>
    <cellStyle name="Comma 4" xfId="58"/>
    <cellStyle name="Comma 4 2" xfId="252"/>
    <cellStyle name="Comma 4 3" xfId="253"/>
    <cellStyle name="Comma 4 4" xfId="251"/>
    <cellStyle name="Comma 4_Presupuesto_remodelacion vivienda en cancino pe" xfId="254"/>
    <cellStyle name="Comma 5" xfId="255"/>
    <cellStyle name="Comma 5 2" xfId="256"/>
    <cellStyle name="Comma 6" xfId="257"/>
    <cellStyle name="Comma 6 2" xfId="258"/>
    <cellStyle name="Comma 7" xfId="259"/>
    <cellStyle name="Comma 7 2" xfId="260"/>
    <cellStyle name="Comma 7 2 2" xfId="261"/>
    <cellStyle name="Comma 8" xfId="262"/>
    <cellStyle name="Comma 8 3" xfId="263"/>
    <cellStyle name="Comma 9" xfId="264"/>
    <cellStyle name="Comma_Analisis  drenaje pluvial 23 Junio 12.xls" xfId="265"/>
    <cellStyle name="Currency 2" xfId="266"/>
    <cellStyle name="Currency 2 9 3" xfId="267"/>
    <cellStyle name="Currency 3" xfId="268"/>
    <cellStyle name="Currency_azua-sj2" xfId="269"/>
    <cellStyle name="Emphasis 1" xfId="270"/>
    <cellStyle name="Emphasis 2" xfId="271"/>
    <cellStyle name="Emphasis 3" xfId="272"/>
    <cellStyle name="Encabezado 4 2" xfId="273"/>
    <cellStyle name="Encabezado 4 3" xfId="274"/>
    <cellStyle name="Encabezado 4 4" xfId="275"/>
    <cellStyle name="Énfasis 1" xfId="276"/>
    <cellStyle name="Énfasis 2" xfId="277"/>
    <cellStyle name="Énfasis 3" xfId="278"/>
    <cellStyle name="Énfasis1 - 20%" xfId="279"/>
    <cellStyle name="Énfasis1 - 40%" xfId="280"/>
    <cellStyle name="Énfasis1 - 60%" xfId="281"/>
    <cellStyle name="Énfasis1 2" xfId="282"/>
    <cellStyle name="Énfasis1 3" xfId="283"/>
    <cellStyle name="Énfasis1 4" xfId="284"/>
    <cellStyle name="Énfasis2 - 20%" xfId="285"/>
    <cellStyle name="Énfasis2 - 40%" xfId="286"/>
    <cellStyle name="Énfasis2 - 60%" xfId="287"/>
    <cellStyle name="Énfasis2 2" xfId="288"/>
    <cellStyle name="Énfasis2 3" xfId="289"/>
    <cellStyle name="Énfasis2 4" xfId="290"/>
    <cellStyle name="Énfasis3 - 20%" xfId="291"/>
    <cellStyle name="Énfasis3 - 40%" xfId="292"/>
    <cellStyle name="Énfasis3 - 60%" xfId="293"/>
    <cellStyle name="Énfasis3 2" xfId="294"/>
    <cellStyle name="Énfasis3 3" xfId="295"/>
    <cellStyle name="Énfasis3 4" xfId="296"/>
    <cellStyle name="Énfasis4 - 20%" xfId="297"/>
    <cellStyle name="Énfasis4 - 40%" xfId="298"/>
    <cellStyle name="Énfasis4 - 60%" xfId="299"/>
    <cellStyle name="Énfasis4 2" xfId="300"/>
    <cellStyle name="Énfasis4 3" xfId="301"/>
    <cellStyle name="Énfasis4 4" xfId="302"/>
    <cellStyle name="Énfasis5 - 20%" xfId="303"/>
    <cellStyle name="Énfasis5 - 40%" xfId="304"/>
    <cellStyle name="Énfasis5 - 60%" xfId="305"/>
    <cellStyle name="Énfasis5 2" xfId="306"/>
    <cellStyle name="Énfasis5 3" xfId="307"/>
    <cellStyle name="Énfasis5 4" xfId="308"/>
    <cellStyle name="Énfasis6 - 20%" xfId="309"/>
    <cellStyle name="Énfasis6 - 40%" xfId="310"/>
    <cellStyle name="Énfasis6 - 60%" xfId="311"/>
    <cellStyle name="Énfasis6 2" xfId="312"/>
    <cellStyle name="Énfasis6 3" xfId="313"/>
    <cellStyle name="Énfasis6 4" xfId="314"/>
    <cellStyle name="Entrada 2" xfId="315"/>
    <cellStyle name="Entrada 3" xfId="316"/>
    <cellStyle name="Entrada 4" xfId="317"/>
    <cellStyle name="Euro" xfId="3"/>
    <cellStyle name="Euro 2" xfId="319"/>
    <cellStyle name="Euro 2 2" xfId="320"/>
    <cellStyle name="Euro 2 3" xfId="321"/>
    <cellStyle name="Euro 3" xfId="322"/>
    <cellStyle name="Euro 4" xfId="318"/>
    <cellStyle name="Euro_Adicional No. 1  Edificio Biblioteca y Verja y parqueos  Universidad ITECO" xfId="323"/>
    <cellStyle name="Excel Built-in Comma" xfId="324"/>
    <cellStyle name="Excel Built-in Normal" xfId="325"/>
    <cellStyle name="Explanatory Text" xfId="326"/>
    <cellStyle name="Followed Hyperlink" xfId="327"/>
    <cellStyle name="Good" xfId="328"/>
    <cellStyle name="Good 2" xfId="329"/>
    <cellStyle name="Heading 1" xfId="330"/>
    <cellStyle name="Heading 2" xfId="331"/>
    <cellStyle name="Heading 3" xfId="332"/>
    <cellStyle name="Heading 4" xfId="333"/>
    <cellStyle name="Heading 4 2" xfId="334"/>
    <cellStyle name="Hipervínculo 2" xfId="335"/>
    <cellStyle name="Hipervínculo visitado 2" xfId="336"/>
    <cellStyle name="Hyperlink" xfId="337"/>
    <cellStyle name="Hyperlink 2" xfId="338"/>
    <cellStyle name="Hyperlink_Analisis  drenaje pluvial 23 Junio 12.xls" xfId="339"/>
    <cellStyle name="Incorrecto 2" xfId="340"/>
    <cellStyle name="Incorrecto 3" xfId="341"/>
    <cellStyle name="Incorrecto 4" xfId="342"/>
    <cellStyle name="Input" xfId="343"/>
    <cellStyle name="Input 2" xfId="344"/>
    <cellStyle name="Linked Cell" xfId="345"/>
    <cellStyle name="Linked Cell 2" xfId="346"/>
    <cellStyle name="Millares" xfId="4" builtinId="3"/>
    <cellStyle name="Millares 10" xfId="29"/>
    <cellStyle name="Millares 10 2" xfId="349"/>
    <cellStyle name="Millares 10 2 2" xfId="36"/>
    <cellStyle name="Millares 10 2 2 2" xfId="39"/>
    <cellStyle name="Millares 10 2 2 2 2" xfId="653"/>
    <cellStyle name="Millares 10 2 2 2 2 2" xfId="661"/>
    <cellStyle name="Millares 10 3" xfId="65"/>
    <cellStyle name="Millares 10 3 2" xfId="351"/>
    <cellStyle name="Millares 10 3 3" xfId="352"/>
    <cellStyle name="Millares 10 3 4" xfId="350"/>
    <cellStyle name="Millares 10 4" xfId="353"/>
    <cellStyle name="Millares 10 4 2" xfId="354"/>
    <cellStyle name="Millares 10 4 3" xfId="355"/>
    <cellStyle name="Millares 10 5" xfId="348"/>
    <cellStyle name="Millares 11" xfId="5"/>
    <cellStyle name="Millares 11 2" xfId="40"/>
    <cellStyle name="Millares 11 2 2" xfId="358"/>
    <cellStyle name="Millares 11 2 3" xfId="357"/>
    <cellStyle name="Millares 11 3" xfId="356"/>
    <cellStyle name="Millares 12" xfId="359"/>
    <cellStyle name="Millares 12 2" xfId="360"/>
    <cellStyle name="Millares 13" xfId="6"/>
    <cellStyle name="Millares 13 2" xfId="362"/>
    <cellStyle name="Millares 13 3" xfId="363"/>
    <cellStyle name="Millares 13 4" xfId="361"/>
    <cellStyle name="Millares 14" xfId="48"/>
    <cellStyle name="Millares 14 2" xfId="365"/>
    <cellStyle name="Millares 14 2 2" xfId="366"/>
    <cellStyle name="Millares 14 3" xfId="364"/>
    <cellStyle name="Millares 15" xfId="73"/>
    <cellStyle name="Millares 15 2" xfId="53"/>
    <cellStyle name="Millares 15 2 2" xfId="368"/>
    <cellStyle name="Millares 15 3" xfId="367"/>
    <cellStyle name="Millares 16" xfId="369"/>
    <cellStyle name="Millares 16 2" xfId="370"/>
    <cellStyle name="Millares 16 3" xfId="371"/>
    <cellStyle name="Millares 17" xfId="372"/>
    <cellStyle name="Millares 17 2" xfId="373"/>
    <cellStyle name="Millares 17 2 2" xfId="374"/>
    <cellStyle name="Millares 17 3" xfId="375"/>
    <cellStyle name="Millares 18" xfId="376"/>
    <cellStyle name="Millares 19" xfId="377"/>
    <cellStyle name="Millares 2" xfId="7"/>
    <cellStyle name="Millares 2 10" xfId="378"/>
    <cellStyle name="Millares 2 10 2" xfId="379"/>
    <cellStyle name="Millares 2 10 2 2" xfId="380"/>
    <cellStyle name="Millares 2 10 3" xfId="381"/>
    <cellStyle name="Millares 2 10 3 2" xfId="382"/>
    <cellStyle name="Millares 2 11" xfId="69"/>
    <cellStyle name="Millares 2 2" xfId="8"/>
    <cellStyle name="Millares 2 2 2" xfId="9"/>
    <cellStyle name="Millares 2 2 2 2" xfId="385"/>
    <cellStyle name="Millares 2 2 2 3" xfId="32"/>
    <cellStyle name="Millares 2 2 2 4" xfId="384"/>
    <cellStyle name="Millares 2 2 3" xfId="44"/>
    <cellStyle name="Millares 2 2 3 2" xfId="386"/>
    <cellStyle name="Millares 2 2 4" xfId="387"/>
    <cellStyle name="Millares 2 2 5" xfId="383"/>
    <cellStyle name="Millares 2 3" xfId="10"/>
    <cellStyle name="Millares 2 3 2" xfId="389"/>
    <cellStyle name="Millares 2 3 3" xfId="390"/>
    <cellStyle name="Millares 2 3 4" xfId="388"/>
    <cellStyle name="Millares 2 4" xfId="391"/>
    <cellStyle name="Millares 2 5" xfId="392"/>
    <cellStyle name="Millares 2 6" xfId="393"/>
    <cellStyle name="Millares 2 7" xfId="394"/>
    <cellStyle name="Millares 2 7 2" xfId="395"/>
    <cellStyle name="Millares 2 8" xfId="396"/>
    <cellStyle name="Millares 2 8 2" xfId="397"/>
    <cellStyle name="Millares 2 8 2 2" xfId="398"/>
    <cellStyle name="Millares 2 8 3" xfId="399"/>
    <cellStyle name="Millares 2_ANALISIS COSTOS PORTICOS GRAN TECHO" xfId="400"/>
    <cellStyle name="Millares 20" xfId="401"/>
    <cellStyle name="Millares 21" xfId="402"/>
    <cellStyle name="Millares 22" xfId="403"/>
    <cellStyle name="Millares 22 2" xfId="404"/>
    <cellStyle name="Millares 23" xfId="405"/>
    <cellStyle name="Millares 24" xfId="406"/>
    <cellStyle name="Millares 25" xfId="407"/>
    <cellStyle name="Millares 26" xfId="408"/>
    <cellStyle name="Millares 27" xfId="409"/>
    <cellStyle name="Millares 27 2" xfId="410"/>
    <cellStyle name="Millares 28" xfId="411"/>
    <cellStyle name="Millares 28 2" xfId="412"/>
    <cellStyle name="Millares 29" xfId="413"/>
    <cellStyle name="Millares 29 2" xfId="414"/>
    <cellStyle name="Millares 29 3" xfId="415"/>
    <cellStyle name="Millares 3" xfId="51"/>
    <cellStyle name="Millares 3 11" xfId="654"/>
    <cellStyle name="Millares 3 2" xfId="59"/>
    <cellStyle name="Millares 3 2 2" xfId="417"/>
    <cellStyle name="Millares 3 2 3" xfId="416"/>
    <cellStyle name="Millares 3 3" xfId="418"/>
    <cellStyle name="Millares 3 3 2" xfId="31"/>
    <cellStyle name="Millares 3 3 2 2" xfId="419"/>
    <cellStyle name="Millares 3 3 7" xfId="660"/>
    <cellStyle name="Millares 3 4" xfId="420"/>
    <cellStyle name="Millares 3_111-12 ac neyba zona alta" xfId="11"/>
    <cellStyle name="Millares 30" xfId="421"/>
    <cellStyle name="Millares 31" xfId="347"/>
    <cellStyle name="Millares 33" xfId="422"/>
    <cellStyle name="Millares 36" xfId="423"/>
    <cellStyle name="Millares 37" xfId="424"/>
    <cellStyle name="Millares 4" xfId="35"/>
    <cellStyle name="Millares 4 2" xfId="12"/>
    <cellStyle name="Millares 4 2 2" xfId="56"/>
    <cellStyle name="Millares 4 2 2 2" xfId="427"/>
    <cellStyle name="Millares 4 2 3" xfId="426"/>
    <cellStyle name="Millares 4 3" xfId="428"/>
    <cellStyle name="Millares 4 4" xfId="429"/>
    <cellStyle name="Millares 4 5" xfId="430"/>
    <cellStyle name="Millares 4 6" xfId="425"/>
    <cellStyle name="Millares 4_Presupuesto Construccion edificio oficina gubernamentales de san juan" xfId="431"/>
    <cellStyle name="Millares 5" xfId="432"/>
    <cellStyle name="Millares 5 2" xfId="433"/>
    <cellStyle name="Millares 5 2 2" xfId="434"/>
    <cellStyle name="Millares 5 2 2 2" xfId="435"/>
    <cellStyle name="Millares 5 2 3" xfId="436"/>
    <cellStyle name="Millares 5 2 4" xfId="437"/>
    <cellStyle name="Millares 5 3" xfId="13"/>
    <cellStyle name="Millares 5 3 2" xfId="45"/>
    <cellStyle name="Millares 5 3 3" xfId="663"/>
    <cellStyle name="Millares 6" xfId="438"/>
    <cellStyle name="Millares 6 2" xfId="57"/>
    <cellStyle name="Millares 6 2 2" xfId="439"/>
    <cellStyle name="Millares 6 3" xfId="440"/>
    <cellStyle name="Millares 6 4" xfId="441"/>
    <cellStyle name="Millares 6_Analisis al Cliente-Warehouse -Emergencie julio 28-2011 (Recuperado)" xfId="442"/>
    <cellStyle name="Millares 7" xfId="27"/>
    <cellStyle name="Millares 7 2" xfId="443"/>
    <cellStyle name="Millares 7 2 2" xfId="444"/>
    <cellStyle name="Millares 7 3" xfId="42"/>
    <cellStyle name="Millares 8" xfId="445"/>
    <cellStyle name="Millares 8 2" xfId="446"/>
    <cellStyle name="Millares 8 2 2" xfId="447"/>
    <cellStyle name="Millares 8 6" xfId="62"/>
    <cellStyle name="Millares 9" xfId="448"/>
    <cellStyle name="Millares_Copia de presup.elab.no.09-11 Remodelacion y ampliacion Ac. Mult. Juana Vicenta" xfId="50"/>
    <cellStyle name="Moneda [0] 2" xfId="450"/>
    <cellStyle name="Moneda 10" xfId="451"/>
    <cellStyle name="Moneda 11" xfId="452"/>
    <cellStyle name="Moneda 12" xfId="453"/>
    <cellStyle name="Moneda 13" xfId="454"/>
    <cellStyle name="Moneda 14" xfId="449"/>
    <cellStyle name="Moneda 18" xfId="34"/>
    <cellStyle name="Moneda 2" xfId="455"/>
    <cellStyle name="Moneda 2 2" xfId="456"/>
    <cellStyle name="Moneda 2 2 2" xfId="457"/>
    <cellStyle name="Moneda 2 3" xfId="458"/>
    <cellStyle name="Moneda 2 4" xfId="459"/>
    <cellStyle name="Moneda 2 5" xfId="460"/>
    <cellStyle name="Moneda 2_ANALISIS COSTOS PORTICOS GRAN TECHO" xfId="461"/>
    <cellStyle name="Moneda 3" xfId="462"/>
    <cellStyle name="Moneda 3 2" xfId="54"/>
    <cellStyle name="Moneda 3 2 2" xfId="463"/>
    <cellStyle name="Moneda 3 3" xfId="464"/>
    <cellStyle name="Moneda 4" xfId="465"/>
    <cellStyle name="Moneda 4 2" xfId="466"/>
    <cellStyle name="Moneda 5" xfId="467"/>
    <cellStyle name="Moneda 5 2" xfId="468"/>
    <cellStyle name="Moneda 5 3" xfId="469"/>
    <cellStyle name="Moneda 6" xfId="470"/>
    <cellStyle name="Moneda 6 2" xfId="471"/>
    <cellStyle name="Moneda 7" xfId="472"/>
    <cellStyle name="Moneda 7 2" xfId="473"/>
    <cellStyle name="Moneda 8" xfId="474"/>
    <cellStyle name="Moneda 9" xfId="475"/>
    <cellStyle name="Neutral 2" xfId="476"/>
    <cellStyle name="Neutral 3" xfId="477"/>
    <cellStyle name="Neutral 4" xfId="478"/>
    <cellStyle name="Normal" xfId="0" builtinId="0"/>
    <cellStyle name="Normal - Style1" xfId="479"/>
    <cellStyle name="Normal 10" xfId="14"/>
    <cellStyle name="Normal 10 2" xfId="49"/>
    <cellStyle name="Normal 10 2 2" xfId="41"/>
    <cellStyle name="Normal 10 2 2 2" xfId="481"/>
    <cellStyle name="Normal 10 2 2 3" xfId="480"/>
    <cellStyle name="Normal 10 3" xfId="25"/>
    <cellStyle name="Normal 11" xfId="482"/>
    <cellStyle name="Normal 11 2" xfId="483"/>
    <cellStyle name="Normal 12" xfId="484"/>
    <cellStyle name="Normal 13" xfId="485"/>
    <cellStyle name="Normal 13 2" xfId="15"/>
    <cellStyle name="Normal 13 2 3" xfId="64"/>
    <cellStyle name="Normal 14" xfId="52"/>
    <cellStyle name="Normal 14 2" xfId="486"/>
    <cellStyle name="Normal 15" xfId="63"/>
    <cellStyle name="Normal 15 2" xfId="487"/>
    <cellStyle name="Normal 16" xfId="488"/>
    <cellStyle name="Normal 17" xfId="489"/>
    <cellStyle name="Normal 18" xfId="71"/>
    <cellStyle name="Normal 18 2" xfId="490"/>
    <cellStyle name="Normal 19" xfId="491"/>
    <cellStyle name="Normal 19 2" xfId="55"/>
    <cellStyle name="Normal 2" xfId="16"/>
    <cellStyle name="Normal 2 10" xfId="70"/>
    <cellStyle name="Normal 2 2" xfId="28"/>
    <cellStyle name="Normal 2 2 2" xfId="17"/>
    <cellStyle name="Normal 2 2 2 2" xfId="493"/>
    <cellStyle name="Normal 2 2 2 3" xfId="494"/>
    <cellStyle name="Normal 2 2 2 4" xfId="492"/>
    <cellStyle name="Normal 2 2 3" xfId="74"/>
    <cellStyle name="Normal 2 2 3 2" xfId="495"/>
    <cellStyle name="Normal 2 2 4" xfId="67"/>
    <cellStyle name="Normal 2 2_E-mail-Presupuesto y Cubicación -SEMA -PINSA-Diciembre-05-08" xfId="496"/>
    <cellStyle name="Normal 2 3" xfId="18"/>
    <cellStyle name="Normal 2 3 2" xfId="38"/>
    <cellStyle name="Normal 2 3 3" xfId="497"/>
    <cellStyle name="Normal 2 4" xfId="498"/>
    <cellStyle name="Normal 2 5" xfId="19"/>
    <cellStyle name="Normal 2 5 2" xfId="500"/>
    <cellStyle name="Normal 2 5 3" xfId="499"/>
    <cellStyle name="Normal 2_Adicional No. 1  Edificio Biblioteca y Verja y parqueos  Universidad ITECO" xfId="501"/>
    <cellStyle name="Normal 20" xfId="502"/>
    <cellStyle name="Normal 21" xfId="503"/>
    <cellStyle name="Normal 22" xfId="33"/>
    <cellStyle name="Normal 23" xfId="504"/>
    <cellStyle name="Normal 23 2" xfId="505"/>
    <cellStyle name="Normal 24" xfId="506"/>
    <cellStyle name="Normal 25" xfId="507"/>
    <cellStyle name="Normal 25 2" xfId="508"/>
    <cellStyle name="Normal 25 3" xfId="509"/>
    <cellStyle name="Normal 26" xfId="510"/>
    <cellStyle name="Normal 27" xfId="511"/>
    <cellStyle name="Normal 28" xfId="512"/>
    <cellStyle name="Normal 28 2" xfId="513"/>
    <cellStyle name="Normal 29" xfId="75"/>
    <cellStyle name="Normal 3" xfId="20"/>
    <cellStyle name="Normal 3 12" xfId="652"/>
    <cellStyle name="Normal 3 2" xfId="515"/>
    <cellStyle name="Normal 3 2 2" xfId="516"/>
    <cellStyle name="Normal 3 3" xfId="61"/>
    <cellStyle name="Normal 3 3 2" xfId="517"/>
    <cellStyle name="Normal 3 4" xfId="514"/>
    <cellStyle name="Normal 3 5" xfId="659"/>
    <cellStyle name="Normal 30" xfId="518"/>
    <cellStyle name="Normal 30 2" xfId="519"/>
    <cellStyle name="Normal 33" xfId="520"/>
    <cellStyle name="Normal 34" xfId="656"/>
    <cellStyle name="Normal 35" xfId="657"/>
    <cellStyle name="Normal 37" xfId="655"/>
    <cellStyle name="Normal 38" xfId="658"/>
    <cellStyle name="Normal 4" xfId="21"/>
    <cellStyle name="Normal 4 10" xfId="522"/>
    <cellStyle name="Normal 4 11" xfId="523"/>
    <cellStyle name="Normal 4 12" xfId="524"/>
    <cellStyle name="Normal 4 13" xfId="525"/>
    <cellStyle name="Normal 4 14" xfId="526"/>
    <cellStyle name="Normal 4 15" xfId="527"/>
    <cellStyle name="Normal 4 16" xfId="521"/>
    <cellStyle name="Normal 4 2" xfId="528"/>
    <cellStyle name="Normal 4 3" xfId="529"/>
    <cellStyle name="Normal 4 4" xfId="530"/>
    <cellStyle name="Normal 4 5" xfId="531"/>
    <cellStyle name="Normal 4 6" xfId="532"/>
    <cellStyle name="Normal 4 7" xfId="533"/>
    <cellStyle name="Normal 4 8" xfId="534"/>
    <cellStyle name="Normal 4 9" xfId="535"/>
    <cellStyle name="Normal 4_Administration_Building_-_Lista_de_Partidas_y_Cantidades_-_(PVDC-004)_REVC mod" xfId="536"/>
    <cellStyle name="Normal 41" xfId="37"/>
    <cellStyle name="Normal 5" xfId="537"/>
    <cellStyle name="Normal 5 10" xfId="538"/>
    <cellStyle name="Normal 5 11" xfId="539"/>
    <cellStyle name="Normal 5 12" xfId="540"/>
    <cellStyle name="Normal 5 13" xfId="541"/>
    <cellStyle name="Normal 5 14" xfId="542"/>
    <cellStyle name="Normal 5 15" xfId="543"/>
    <cellStyle name="Normal 5 17" xfId="651"/>
    <cellStyle name="Normal 5 2" xfId="544"/>
    <cellStyle name="Normal 5 2 2" xfId="545"/>
    <cellStyle name="Normal 5 3" xfId="546"/>
    <cellStyle name="Normal 5 4" xfId="547"/>
    <cellStyle name="Normal 5 5" xfId="548"/>
    <cellStyle name="Normal 5 6" xfId="549"/>
    <cellStyle name="Normal 5 7" xfId="550"/>
    <cellStyle name="Normal 5 8" xfId="551"/>
    <cellStyle name="Normal 5 9" xfId="552"/>
    <cellStyle name="Normal 5_Administration_Building_-_Lista_de_Partidas_y_Cantidades_-_(PVDC-004)_REVC mod" xfId="553"/>
    <cellStyle name="Normal 6" xfId="554"/>
    <cellStyle name="Normal 6 2" xfId="555"/>
    <cellStyle name="Normal 6 3" xfId="556"/>
    <cellStyle name="Normal 6_LOTE  PROVINCIA DE PERAVIA" xfId="557"/>
    <cellStyle name="Normal 7" xfId="558"/>
    <cellStyle name="Normal 7 2" xfId="559"/>
    <cellStyle name="Normal 7 3" xfId="560"/>
    <cellStyle name="Normal 71" xfId="649"/>
    <cellStyle name="Normal 8" xfId="66"/>
    <cellStyle name="Normal 8 2" xfId="562"/>
    <cellStyle name="Normal 8 3" xfId="561"/>
    <cellStyle name="Normal 85" xfId="26"/>
    <cellStyle name="Normal 85 4" xfId="662"/>
    <cellStyle name="Normal 9" xfId="30"/>
    <cellStyle name="Normal 9 2" xfId="563"/>
    <cellStyle name="Normal 9 3" xfId="60"/>
    <cellStyle name="Normal_502-01 alcantarillado sanitario academia de entrenamiento policial de hatilloparte b" xfId="650"/>
    <cellStyle name="Normal_Hoja1" xfId="22"/>
    <cellStyle name="Normal_presupuesto" xfId="23"/>
    <cellStyle name="Normal_Rec. No.3 118-03   Pta. de trat.A.Negras san juan de la maguana 2" xfId="72"/>
    <cellStyle name="Notas 2" xfId="564"/>
    <cellStyle name="Notas 3" xfId="565"/>
    <cellStyle name="Notas 4" xfId="566"/>
    <cellStyle name="Note" xfId="567"/>
    <cellStyle name="Note 2" xfId="568"/>
    <cellStyle name="Output" xfId="569"/>
    <cellStyle name="Percent 2" xfId="570"/>
    <cellStyle name="Percent 2 2" xfId="571"/>
    <cellStyle name="Percent 2 2 2" xfId="572"/>
    <cellStyle name="Percent 3" xfId="573"/>
    <cellStyle name="Percent 3 2" xfId="574"/>
    <cellStyle name="Percent 4" xfId="575"/>
    <cellStyle name="Percent 5" xfId="576"/>
    <cellStyle name="Porcentaje 2" xfId="46"/>
    <cellStyle name="Porcentaje 2 2" xfId="68"/>
    <cellStyle name="Porcentaje 3" xfId="577"/>
    <cellStyle name="Porcentual 10" xfId="578"/>
    <cellStyle name="Porcentual 10 2" xfId="579"/>
    <cellStyle name="Porcentual 11" xfId="580"/>
    <cellStyle name="Porcentual 12" xfId="581"/>
    <cellStyle name="Porcentual 13" xfId="582"/>
    <cellStyle name="Porcentual 2" xfId="583"/>
    <cellStyle name="Porcentual 2 2" xfId="584"/>
    <cellStyle name="Porcentual 2 2 2" xfId="585"/>
    <cellStyle name="Porcentual 2 2 3" xfId="586"/>
    <cellStyle name="Porcentual 2 3" xfId="587"/>
    <cellStyle name="Porcentual 2 4" xfId="588"/>
    <cellStyle name="Porcentual 2 5" xfId="589"/>
    <cellStyle name="Porcentual 2_ANALISIS COSTOS PORTICOS GRAN TECHO" xfId="590"/>
    <cellStyle name="Porcentual 3" xfId="591"/>
    <cellStyle name="Porcentual 3 10" xfId="592"/>
    <cellStyle name="Porcentual 3 11" xfId="593"/>
    <cellStyle name="Porcentual 3 12" xfId="594"/>
    <cellStyle name="Porcentual 3 13" xfId="595"/>
    <cellStyle name="Porcentual 3 14" xfId="596"/>
    <cellStyle name="Porcentual 3 15" xfId="597"/>
    <cellStyle name="Porcentual 3 15 2" xfId="598"/>
    <cellStyle name="Porcentual 3 2" xfId="599"/>
    <cellStyle name="Porcentual 3 2 2" xfId="600"/>
    <cellStyle name="Porcentual 3 2 3" xfId="601"/>
    <cellStyle name="Porcentual 3 3" xfId="602"/>
    <cellStyle name="Porcentual 3 4" xfId="603"/>
    <cellStyle name="Porcentual 3 5" xfId="604"/>
    <cellStyle name="Porcentual 3 6" xfId="605"/>
    <cellStyle name="Porcentual 3 7" xfId="606"/>
    <cellStyle name="Porcentual 3 8" xfId="607"/>
    <cellStyle name="Porcentual 3 9" xfId="608"/>
    <cellStyle name="Porcentual 4" xfId="609"/>
    <cellStyle name="Porcentual 4 2" xfId="610"/>
    <cellStyle name="Porcentual 4 3" xfId="611"/>
    <cellStyle name="Porcentual 5" xfId="24"/>
    <cellStyle name="Porcentual 5 2" xfId="47"/>
    <cellStyle name="Porcentual 5 2 2" xfId="612"/>
    <cellStyle name="Porcentual 6" xfId="613"/>
    <cellStyle name="Porcentual 6 2" xfId="614"/>
    <cellStyle name="Porcentual 7" xfId="615"/>
    <cellStyle name="Porcentual 8" xfId="616"/>
    <cellStyle name="Porcentual 8 2" xfId="617"/>
    <cellStyle name="Porcentual 9" xfId="618"/>
    <cellStyle name="Porcentual 9 2" xfId="619"/>
    <cellStyle name="Salida 2" xfId="620"/>
    <cellStyle name="Salida 3" xfId="621"/>
    <cellStyle name="Salida 4" xfId="622"/>
    <cellStyle name="Sheet Title" xfId="623"/>
    <cellStyle name="Texto de advertencia 2" xfId="624"/>
    <cellStyle name="Texto de advertencia 3" xfId="625"/>
    <cellStyle name="Texto de advertencia 4" xfId="626"/>
    <cellStyle name="Texto explicativo 2" xfId="627"/>
    <cellStyle name="Texto explicativo 3" xfId="628"/>
    <cellStyle name="Texto explicativo 4" xfId="629"/>
    <cellStyle name="Title" xfId="630"/>
    <cellStyle name="Título 1 2" xfId="631"/>
    <cellStyle name="Título 1 3" xfId="632"/>
    <cellStyle name="Título 1 4" xfId="633"/>
    <cellStyle name="Título 2 2" xfId="634"/>
    <cellStyle name="Título 2 3" xfId="635"/>
    <cellStyle name="Título 2 4" xfId="636"/>
    <cellStyle name="Título 3 2" xfId="637"/>
    <cellStyle name="Título 3 3" xfId="638"/>
    <cellStyle name="Título 3 4" xfId="639"/>
    <cellStyle name="Título 4" xfId="640"/>
    <cellStyle name="Título 5" xfId="641"/>
    <cellStyle name="Título 6" xfId="642"/>
    <cellStyle name="Título de hoja" xfId="643"/>
    <cellStyle name="Total 2" xfId="644"/>
    <cellStyle name="Total 3" xfId="645"/>
    <cellStyle name="Total 4" xfId="646"/>
    <cellStyle name="Währung" xfId="647"/>
    <cellStyle name="Warning Text" xfId="6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calcChain" Target="calcChain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dell2\Escritorio\Mis%20documentos\presupuestos%202006\85-06%20Reh.%20y%20Ampl.%20Ac.%20Imbert%20(2da.%20alternativa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Presupuesto%20y%20medicion%20final2\Villa%20BPB%2024%20hab%20modiF.%20sistema%20fontaneria4%20separado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os%20Compartidos%20Evaluacion%20y%20Costo\MIGUEL\PRESUPUESTOS\2021\ZONA%20II\Azua\Planta%20Potabilizadora%20Villarpando%20Revisado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costo%205ta\DOCUME~1\FARNAU~1.INA\CONFIG~1\Temp\DOCUMENTOS%20ALMONTE\Analisis%20de%20Precios,%207ma%20Edicion,%202010,%20enero\2010%2011%20Ene%20tx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ohanny.mercedes/Downloads/SIMO19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O"/>
      <sheetName val="MATERIALES_LISTADO"/>
      <sheetName val="M_O_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 detallado"/>
      <sheetName val="PRECIOS"/>
      <sheetName val="MATERIALES"/>
      <sheetName val="OBRAMANO"/>
      <sheetName val="EQUIPOS"/>
      <sheetName val="caseta_de_planta_(2)4"/>
      <sheetName val="cisterna_4"/>
      <sheetName val="caseta_de_planta4"/>
      <sheetName val="Relacion_de_proyecto4"/>
      <sheetName val="Análisis_de_Precios4"/>
      <sheetName val="M_O_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"/>
      <sheetName val="analisis_detallado1"/>
      <sheetName val="analisis_detallado2"/>
      <sheetName val="analisis_detallado3"/>
      <sheetName val="analisis_detallado4"/>
      <sheetName val="analisis_detallado5"/>
      <sheetName val="analisis trabajos generales"/>
      <sheetName val="V.Tierras A"/>
      <sheetName val="listado equipos a utilizar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 t="str">
            <v>Cant.</v>
          </cell>
        </row>
      </sheetData>
      <sheetData sheetId="16"/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/>
      <sheetData sheetId="20" refreshError="1"/>
      <sheetData sheetId="21" refreshError="1"/>
      <sheetData sheetId="22"/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/>
      <sheetData sheetId="34">
        <row r="7">
          <cell r="C7" t="str">
            <v>Cant.</v>
          </cell>
        </row>
      </sheetData>
      <sheetData sheetId="35">
        <row r="7">
          <cell r="C7" t="str">
            <v>Cant.</v>
          </cell>
        </row>
      </sheetData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>
        <row r="7">
          <cell r="C7" t="str">
            <v>Cant.</v>
          </cell>
        </row>
      </sheetData>
      <sheetData sheetId="41">
        <row r="7">
          <cell r="C7" t="str">
            <v>Cant.</v>
          </cell>
        </row>
      </sheetData>
      <sheetData sheetId="42"/>
      <sheetData sheetId="43">
        <row r="7">
          <cell r="C7" t="str">
            <v>Cant.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>
        <row r="7">
          <cell r="C7" t="str">
            <v>Cant.</v>
          </cell>
        </row>
      </sheetData>
      <sheetData sheetId="52"/>
      <sheetData sheetId="53"/>
      <sheetData sheetId="54"/>
      <sheetData sheetId="55"/>
      <sheetData sheetId="56"/>
      <sheetData sheetId="57">
        <row r="7">
          <cell r="C7" t="str">
            <v>Cant.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7">
          <cell r="C7" t="str">
            <v>Cant.</v>
          </cell>
        </row>
      </sheetData>
      <sheetData sheetId="68" refreshError="1"/>
      <sheetData sheetId="6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  <sheetName val="presup_"/>
      <sheetName val="presup_1"/>
      <sheetName val="presup_2"/>
      <sheetName val="presup_3"/>
      <sheetName val="Analisis Detallado"/>
      <sheetName val="Copia de Analisis"/>
      <sheetName val="presup_4"/>
      <sheetName val="presup_5"/>
      <sheetName val="anal term"/>
      <sheetName val="Mat"/>
      <sheetName val="Jornal"/>
      <sheetName val="M.O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  <sheetName val="Resumen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caseta de planta"/>
      <sheetName val="materiales_(2)1"/>
      <sheetName val="V_Tierras_A2"/>
      <sheetName val="materiales_(2)2"/>
      <sheetName val="V_Tierras_A3"/>
      <sheetName val="materiales_(2)3"/>
      <sheetName val="insumo"/>
      <sheetName val="mezcla"/>
      <sheetName val="V_Tierras_A4"/>
      <sheetName val="materiales_(2)4"/>
      <sheetName val="V_Tierras_A5"/>
      <sheetName val="materiales_(2)5"/>
      <sheetName val="Desembolso de Caja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7792.2050656250012</v>
          </cell>
        </row>
      </sheetData>
      <sheetData sheetId="49">
        <row r="201">
          <cell r="F201">
            <v>7792.2050656250012</v>
          </cell>
        </row>
      </sheetData>
      <sheetData sheetId="50">
        <row r="201">
          <cell r="F201">
            <v>7792.2050656250012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>
        <row r="201">
          <cell r="F201">
            <v>7792.2050656250003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>
        <row r="201">
          <cell r="F201">
            <v>7792.2050656250012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201">
          <cell r="F201">
            <v>7792.2050656250012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201">
          <cell r="F201">
            <v>7792.2050656250012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m.o."/>
      <sheetName val="Ana. blocks y termin."/>
      <sheetName val="Costos Mano de Obra"/>
      <sheetName val="Insumos materiales"/>
      <sheetName val="Ana. Horm mexc mort"/>
      <sheetName val="m_o_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HORM__Y_MORTEROS_"/>
      <sheetName val="anal_term1"/>
      <sheetName val="HORM__Y_MORTEROS_1"/>
      <sheetName val="anal_term2"/>
      <sheetName val="HORM__Y_MORTEROS_2"/>
      <sheetName val="anal_term3"/>
      <sheetName val="HORM__Y_MORTEROS_3"/>
      <sheetName val="anal_term4"/>
      <sheetName val="HORM__Y_MORTEROS_4"/>
      <sheetName val="anal_term5"/>
      <sheetName val="HORM__Y_MORTEROS_5"/>
      <sheetName val="Osiades Est."/>
      <sheetName val="Analisis RELLENO"/>
      <sheetName val="Precios"/>
      <sheetName val="presup"/>
      <sheetName val="INSUMOS"/>
      <sheetName val="ana-sanit."/>
      <sheetName val="Ana"/>
      <sheetName val="analisis h-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/>
      <sheetData sheetId="128"/>
      <sheetData sheetId="129" refreshError="1"/>
      <sheetData sheetId="130" refreshError="1"/>
      <sheetData sheetId="1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DAS VIEJAS"/>
      <sheetName val="ACUEDUCTO"/>
      <sheetName val="quimicos"/>
      <sheetName val="LPU"/>
      <sheetName val="MOV. TIERRA ALC."/>
      <sheetName val="Especificaciones Técnicas"/>
      <sheetName val="Pre Villar Pando Limpio (2)"/>
      <sheetName val="Pre Villar Pando Limpio (3)"/>
      <sheetName val="Pre Villar Pando Limpio"/>
      <sheetName val="Pre Villar Pando"/>
      <sheetName val="ANALISIS PLANTA"/>
      <sheetName val="Volumetría"/>
      <sheetName val="BbQuantityLink"/>
      <sheetName val="Hoja10"/>
      <sheetName val="Hoja8"/>
      <sheetName val="ANALISIS PTAP-Elec"/>
      <sheetName val="Cal. VERJA"/>
      <sheetName val="ANALISIS PTAP VP"/>
      <sheetName val="Analic. Alim.VP"/>
      <sheetName val="Analic. Estruc.VP"/>
      <sheetName val="MT TUBERIAS"/>
      <sheetName val="Analisis Definitivo"/>
      <sheetName val="ANALISIS PTAP"/>
      <sheetName val="ANALISIS General"/>
      <sheetName val="Hoja4"/>
      <sheetName val="Analic. Estruc."/>
      <sheetName val="Analic. Alim."/>
      <sheetName val="CASA QUIMICO"/>
      <sheetName val="MT-A"/>
      <sheetName val="MT-H"/>
      <sheetName val="MT-C"/>
      <sheetName val="MT-G"/>
      <sheetName val="MT-F"/>
      <sheetName val="Hoja7"/>
      <sheetName val="Hoja5"/>
      <sheetName val="SDAN"/>
      <sheetName val="CASETA CLORACION"/>
      <sheetName val="Hoja6"/>
      <sheetName val="VOLUMENES Y AREAS"/>
      <sheetName val="Partes Planta"/>
      <sheetName val="Hoja3"/>
      <sheetName val="Hoja2"/>
      <sheetName val="ANALISIS DEPOSITO"/>
      <sheetName val="Hoja1"/>
      <sheetName val="Carcamo de Bombeo 30m3"/>
      <sheetName val="ANALISIS "/>
      <sheetName val="Hoja11"/>
      <sheetName val="Hoja9"/>
      <sheetName val="PARA PREGUNT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3</v>
          </cell>
        </row>
        <row r="14">
          <cell r="F14">
            <v>390</v>
          </cell>
        </row>
        <row r="17">
          <cell r="F17">
            <v>1200</v>
          </cell>
        </row>
        <row r="32">
          <cell r="F32">
            <v>183.4</v>
          </cell>
        </row>
        <row r="92">
          <cell r="G92">
            <v>1296.78</v>
          </cell>
        </row>
        <row r="111">
          <cell r="G111">
            <v>6711.23</v>
          </cell>
        </row>
        <row r="275">
          <cell r="G275">
            <v>3057.63</v>
          </cell>
        </row>
        <row r="772">
          <cell r="F772">
            <v>1229.5999999999999</v>
          </cell>
        </row>
        <row r="835">
          <cell r="F835">
            <v>2200</v>
          </cell>
        </row>
        <row r="1484">
          <cell r="G1484">
            <v>8284.66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49">
          <cell r="D49">
            <v>150</v>
          </cell>
        </row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  <sheetName val="ANA"/>
      <sheetName val="ELECTRICO"/>
      <sheetName val="Análisis de Preci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  <sheetName val="ANALISIS_STO_DGO"/>
      <sheetName val="ANALISIS_STO_DG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>
        <row r="8">
          <cell r="D8">
            <v>0.5</v>
          </cell>
        </row>
      </sheetData>
      <sheetData sheetId="34">
        <row r="8">
          <cell r="D8">
            <v>0.5</v>
          </cell>
        </row>
      </sheetData>
      <sheetData sheetId="35">
        <row r="8">
          <cell r="D8">
            <v>0.5</v>
          </cell>
        </row>
      </sheetData>
      <sheetData sheetId="36">
        <row r="8">
          <cell r="D8">
            <v>0.5</v>
          </cell>
        </row>
      </sheetData>
      <sheetData sheetId="37">
        <row r="8">
          <cell r="D8">
            <v>0.5</v>
          </cell>
        </row>
      </sheetData>
      <sheetData sheetId="38"/>
      <sheetData sheetId="39">
        <row r="8">
          <cell r="D8">
            <v>0.5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  <sheetName val="Materiales"/>
      <sheetName val="Detalle Acer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insumo"/>
      <sheetName val="exteriores"/>
      <sheetName val="Obra de Mano"/>
      <sheetName val="mov. tierra"/>
      <sheetName val="Análisis de Precios"/>
      <sheetName val="Sheet4"/>
      <sheetName val="Sheet5"/>
      <sheetName val="caseta de planta"/>
      <sheetName val="Prec_4"/>
      <sheetName val="Ana_term4"/>
      <sheetName val="PRESUP_4"/>
      <sheetName val="Prec_5"/>
      <sheetName val="Ana_term5"/>
      <sheetName val="PRESUP_5"/>
      <sheetName val="V_Tierras_A"/>
      <sheetName val="V_Tierras_A1"/>
      <sheetName val="V_Tierras_A2"/>
      <sheetName val="V_Tierras_A3"/>
      <sheetName val="Análisis"/>
      <sheetName val="Analisis Unitarios"/>
      <sheetName val="Cargas Sociales"/>
      <sheetName val="Datos a Project"/>
      <sheetName val="Tarifas de Alquiler de Equipo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2">
          <cell r="C32">
            <v>157</v>
          </cell>
        </row>
      </sheetData>
      <sheetData sheetId="37"/>
      <sheetData sheetId="38"/>
      <sheetData sheetId="39">
        <row r="32">
          <cell r="C32">
            <v>157</v>
          </cell>
        </row>
      </sheetData>
      <sheetData sheetId="40">
        <row r="32">
          <cell r="C32">
            <v>157</v>
          </cell>
        </row>
      </sheetData>
      <sheetData sheetId="41"/>
      <sheetData sheetId="42">
        <row r="32">
          <cell r="C32">
            <v>157</v>
          </cell>
        </row>
      </sheetData>
      <sheetData sheetId="43">
        <row r="32">
          <cell r="C32">
            <v>157</v>
          </cell>
        </row>
      </sheetData>
      <sheetData sheetId="44"/>
      <sheetData sheetId="45">
        <row r="32">
          <cell r="C32">
            <v>157</v>
          </cell>
        </row>
      </sheetData>
      <sheetData sheetId="46">
        <row r="32">
          <cell r="C32">
            <v>157</v>
          </cell>
        </row>
      </sheetData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32">
          <cell r="C32">
            <v>157</v>
          </cell>
        </row>
      </sheetData>
      <sheetData sheetId="57"/>
      <sheetData sheetId="58"/>
      <sheetData sheetId="59">
        <row r="32">
          <cell r="C32">
            <v>157</v>
          </cell>
        </row>
      </sheetData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4">
          <cell r="F4">
            <v>1</v>
          </cell>
        </row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"/>
      <sheetName val="Costos_Mano_de_Obra"/>
      <sheetName val="Insumos_materiales"/>
      <sheetName val="Ana__Horm_mexc_mort"/>
      <sheetName val="Análisis_de_Precios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Mov. Tierra"/>
      <sheetName val="Partidas def."/>
      <sheetName val="Mem de Calculo"/>
      <sheetName val="ANALISIS  DE PARTIDAS"/>
      <sheetName val="Contratista"/>
      <sheetName val="Contratista 2"/>
      <sheetName val="a"/>
      <sheetName val="Col_Carga4"/>
      <sheetName val="Col_Carga_(2)4"/>
      <sheetName val="Col_Amarre4"/>
      <sheetName val="Col_Amarre_(2)4"/>
      <sheetName val="Vga_Carga4"/>
      <sheetName val="Vga_Carga_(2)4"/>
      <sheetName val="Vga_Amarre4"/>
      <sheetName val="Vga_Amarre_(2)4"/>
      <sheetName val="Losa_Entrep_4"/>
      <sheetName val="Losa_Entrep__(2)4"/>
      <sheetName val="M_O_4"/>
      <sheetName val="Ana__blocks_y_termin_4"/>
      <sheetName val="Costos_Mano_de_Obra4"/>
      <sheetName val="Insumos_materiales4"/>
      <sheetName val="Ana__Horm_mexc_mort4"/>
      <sheetName val="Análisis_de_Precios4"/>
      <sheetName val="Col_Carga5"/>
      <sheetName val="Col_Carga_(2)5"/>
      <sheetName val="Col_Amarre5"/>
      <sheetName val="Col_Amarre_(2)5"/>
      <sheetName val="Vga_Carga5"/>
      <sheetName val="Vga_Carga_(2)5"/>
      <sheetName val="Vga_Amarre5"/>
      <sheetName val="Vga_Amarre_(2)5"/>
      <sheetName val="Losa_Entrep_5"/>
      <sheetName val="Losa_Entrep__(2)5"/>
      <sheetName val="M_O_5"/>
      <sheetName val="Ana__blocks_y_termin_5"/>
      <sheetName val="Costos_Mano_de_Obra5"/>
      <sheetName val="Insumos_materiales5"/>
      <sheetName val="Ana__Horm_mexc_mort5"/>
      <sheetName val="Análisis_de_Precios5"/>
      <sheetName val="listado equipos a utiliz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>
        <row r="9">
          <cell r="J9">
            <v>0</v>
          </cell>
        </row>
      </sheetData>
      <sheetData sheetId="38"/>
      <sheetData sheetId="39">
        <row r="9">
          <cell r="J9">
            <v>0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>
        <row r="9">
          <cell r="J9">
            <v>0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>
        <row r="16">
          <cell r="D16" t="str">
            <v>Pie</v>
          </cell>
        </row>
      </sheetData>
      <sheetData sheetId="95">
        <row r="19">
          <cell r="B19" t="str">
            <v>Alimentador THHN #12 Fase</v>
          </cell>
        </row>
      </sheetData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  <sheetName val="Ana"/>
      <sheetName val="materiales"/>
      <sheetName val="Soportes_Grales_Controles_de_O4"/>
      <sheetName val="Cotz_4"/>
      <sheetName val="Indirectos_(2)4"/>
      <sheetName val="Indirectos_Ejec_4"/>
      <sheetName val="Pres-Ejec_4"/>
      <sheetName val="Pedido_Unit_4"/>
      <sheetName val="Pedido_Masivo_4"/>
      <sheetName val="Soporte_Pedido_Unit_4"/>
      <sheetName val="Soporte_Pedido_Masivo_4"/>
      <sheetName val="Partidas_No_Contempladas4"/>
      <sheetName val="Col_Amarre4"/>
      <sheetName val="Soportes_Grales_Controles_de_O5"/>
      <sheetName val="Cotz_5"/>
      <sheetName val="Indirectos_(2)5"/>
      <sheetName val="Indirectos_Ejec_5"/>
      <sheetName val="Pres-Ejec_5"/>
      <sheetName val="Pedido_Unit_5"/>
      <sheetName val="Pedido_Masivo_5"/>
      <sheetName val="Soporte_Pedido_Unit_5"/>
      <sheetName val="Soporte_Pedido_Masivo_5"/>
      <sheetName val="Partidas_No_Contempladas5"/>
      <sheetName val="Col_Amarre5"/>
      <sheetName val="Insumos"/>
      <sheetName val="Análisis de Precios"/>
      <sheetName val="MANT.TRANSI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Rendimientos OM"/>
      <sheetName val="Ana. blocks y termin."/>
      <sheetName val="Costos Mano de Obra"/>
      <sheetName val="Insumos materiales"/>
      <sheetName val="Ana. Horm mexc mort"/>
      <sheetName val="Analisis_albañileria4"/>
      <sheetName val="Analisis_Electrico4"/>
      <sheetName val="qqLosa1_4"/>
      <sheetName val="Cotz_4"/>
      <sheetName val="Col_Amarre4"/>
      <sheetName val="Analisis_albañileria5"/>
      <sheetName val="Analisis_Electrico5"/>
      <sheetName val="qqLosa1_5"/>
      <sheetName val="Cotz_5"/>
      <sheetName val="Col_Amarre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ATERIALES"/>
      <sheetName val="OBRAMANO"/>
      <sheetName val="EQUIPOS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7">
          <cell r="C7" t="str">
            <v>Cant.</v>
          </cell>
        </row>
      </sheetData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>
        <row r="7">
          <cell r="C7" t="str">
            <v>Cant.</v>
          </cell>
        </row>
      </sheetData>
      <sheetData sheetId="28" refreshError="1"/>
      <sheetData sheetId="29" refreshError="1"/>
      <sheetData sheetId="30" refreshError="1"/>
      <sheetData sheetId="31"/>
      <sheetData sheetId="32"/>
      <sheetData sheetId="33">
        <row r="7">
          <cell r="C7" t="str">
            <v>Cant.</v>
          </cell>
        </row>
      </sheetData>
      <sheetData sheetId="34">
        <row r="7">
          <cell r="C7" t="str">
            <v>Cant.</v>
          </cell>
        </row>
      </sheetData>
      <sheetData sheetId="35">
        <row r="7">
          <cell r="C7" t="str">
            <v>Cant.</v>
          </cell>
        </row>
      </sheetData>
      <sheetData sheetId="36">
        <row r="7">
          <cell r="C7" t="str">
            <v>Cant.</v>
          </cell>
        </row>
      </sheetData>
      <sheetData sheetId="37">
        <row r="7">
          <cell r="C7" t="str">
            <v>Cant.</v>
          </cell>
        </row>
      </sheetData>
      <sheetData sheetId="38">
        <row r="7">
          <cell r="C7" t="str">
            <v>Cant.</v>
          </cell>
        </row>
      </sheetData>
      <sheetData sheetId="39">
        <row r="7">
          <cell r="C7" t="str">
            <v>Cant.</v>
          </cell>
        </row>
      </sheetData>
      <sheetData sheetId="40">
        <row r="7">
          <cell r="C7" t="str">
            <v>Cant.</v>
          </cell>
        </row>
      </sheetData>
      <sheetData sheetId="41">
        <row r="7">
          <cell r="C7" t="str">
            <v>Cant.</v>
          </cell>
        </row>
      </sheetData>
      <sheetData sheetId="42">
        <row r="7">
          <cell r="C7" t="str">
            <v>Cant.</v>
          </cell>
        </row>
      </sheetData>
      <sheetData sheetId="43">
        <row r="7">
          <cell r="C7" t="str">
            <v>Cant.</v>
          </cell>
        </row>
      </sheetData>
      <sheetData sheetId="44">
        <row r="7">
          <cell r="C7" t="str">
            <v>Cant.</v>
          </cell>
        </row>
      </sheetData>
      <sheetData sheetId="45">
        <row r="7">
          <cell r="C7" t="str">
            <v>Cant.</v>
          </cell>
        </row>
      </sheetData>
      <sheetData sheetId="46">
        <row r="7">
          <cell r="C7" t="str">
            <v>Cant.</v>
          </cell>
        </row>
      </sheetData>
      <sheetData sheetId="47">
        <row r="7">
          <cell r="C7" t="str">
            <v>Cant.</v>
          </cell>
        </row>
      </sheetData>
      <sheetData sheetId="48">
        <row r="7">
          <cell r="C7" t="str">
            <v>Cant.</v>
          </cell>
        </row>
      </sheetData>
      <sheetData sheetId="49" refreshError="1"/>
      <sheetData sheetId="50">
        <row r="6">
          <cell r="C6" t="str">
            <v>CANT.</v>
          </cell>
        </row>
      </sheetData>
      <sheetData sheetId="51">
        <row r="6">
          <cell r="C6" t="str">
            <v>CANT.</v>
          </cell>
        </row>
      </sheetData>
      <sheetData sheetId="52">
        <row r="4">
          <cell r="C4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7">
          <cell r="C7" t="str">
            <v>Cant.</v>
          </cell>
        </row>
      </sheetData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>
        <row r="1">
          <cell r="E1">
            <v>0</v>
          </cell>
        </row>
      </sheetData>
      <sheetData sheetId="77">
        <row r="6">
          <cell r="C6" t="str">
            <v>CANT.</v>
          </cell>
        </row>
      </sheetData>
      <sheetData sheetId="78"/>
      <sheetData sheetId="79">
        <row r="6">
          <cell r="C6" t="str">
            <v>CANT.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/>
      <sheetData sheetId="83"/>
      <sheetData sheetId="84"/>
      <sheetData sheetId="85" refreshError="1"/>
      <sheetData sheetId="8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  <sheetName val="datos_project4"/>
      <sheetName val="PRESUPUESTO_pañetado4"/>
      <sheetName val="PRESUPUESTO_violinado4"/>
      <sheetName val="Analisis_Unit__4"/>
      <sheetName val="Datos_Para_Project4"/>
      <sheetName val="Cargas_Sociales4"/>
      <sheetName val="Tarifas_de_Alquiler_de_Equipo4"/>
      <sheetName val="PRE_Desvio_Alcant___Potable4"/>
      <sheetName val="Insumos_materiales4"/>
      <sheetName val="Costos_Mano_de_Obra4"/>
      <sheetName val="Ana__Horm_mexc_mort4"/>
      <sheetName val="EST_N__DE_OVANDO_CENTRAL_(MOD_4"/>
      <sheetName val="análisis_de_costo_edificios4"/>
      <sheetName val="datos_project5"/>
      <sheetName val="PRESUPUESTO_pañetado5"/>
      <sheetName val="PRESUPUESTO_violinado5"/>
      <sheetName val="Analisis_Unit__5"/>
      <sheetName val="Datos_Para_Project5"/>
      <sheetName val="Cargas_Sociales5"/>
      <sheetName val="Tarifas_de_Alquiler_de_Equipo5"/>
      <sheetName val="PRE_Desvio_Alcant___Potable5"/>
      <sheetName val="Insumos_materiales5"/>
      <sheetName val="Costos_Mano_de_Obra5"/>
      <sheetName val="Ana__Horm_mexc_mort5"/>
      <sheetName val="EST_N__DE_OVANDO_CENTRAL_(MOD_5"/>
      <sheetName val="análisis_de_costo_edificios5"/>
      <sheetName val="listado equipos a utilizar"/>
      <sheetName val="Ana. blocks y termin.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>
        <row r="3">
          <cell r="G3">
            <v>212.68726395300044</v>
          </cell>
        </row>
      </sheetData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>
        <row r="3">
          <cell r="G3">
            <v>212.68726395300044</v>
          </cell>
        </row>
      </sheetData>
      <sheetData sheetId="73">
        <row r="3">
          <cell r="G3">
            <v>212.68726395300044</v>
          </cell>
        </row>
      </sheetData>
      <sheetData sheetId="74">
        <row r="3">
          <cell r="G3">
            <v>212.68726395300044</v>
          </cell>
        </row>
      </sheetData>
      <sheetData sheetId="75">
        <row r="3">
          <cell r="G3">
            <v>212.68726395300044</v>
          </cell>
        </row>
      </sheetData>
      <sheetData sheetId="76">
        <row r="3">
          <cell r="G3">
            <v>212.68726395300044</v>
          </cell>
        </row>
      </sheetData>
      <sheetData sheetId="77">
        <row r="3">
          <cell r="G3">
            <v>212.68726395300044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>
        <row r="3">
          <cell r="G3">
            <v>212.68726395300044</v>
          </cell>
        </row>
      </sheetData>
      <sheetData sheetId="86">
        <row r="3">
          <cell r="G3">
            <v>212.68726395300044</v>
          </cell>
        </row>
      </sheetData>
      <sheetData sheetId="87">
        <row r="3">
          <cell r="G3">
            <v>212.68726395300044</v>
          </cell>
        </row>
      </sheetData>
      <sheetData sheetId="88">
        <row r="3">
          <cell r="G3">
            <v>212.68726395300044</v>
          </cell>
        </row>
      </sheetData>
      <sheetData sheetId="89">
        <row r="3">
          <cell r="G3">
            <v>212.68726395300044</v>
          </cell>
        </row>
      </sheetData>
      <sheetData sheetId="90">
        <row r="3">
          <cell r="G3">
            <v>212.68726395300044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caseta de planta"/>
      <sheetName val="Ana. blocks y termin."/>
      <sheetName val="Costos Mano de Obra"/>
      <sheetName val="Insumos materiales"/>
      <sheetName val="Ana. Horm mexc mort"/>
      <sheetName val="#¡REF"/>
      <sheetName val="V.Tierras 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  <sheetName val="Ana.precios un"/>
      <sheetName val="Factura (813)"/>
      <sheetName val="Analisis"/>
      <sheetName val="Insumos materiales"/>
      <sheetName val="Costos Mano de Obra"/>
      <sheetName val="Ana. Horm mexc mort"/>
      <sheetName val="Análisis"/>
      <sheetName val="Resumen Precio Equipos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>
        <row r="60">
          <cell r="E60">
            <v>519.29974515533274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0">
          <cell r="C10">
            <v>43335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>
        <row r="212">
          <cell r="H212">
            <v>2563.4295469815961</v>
          </cell>
        </row>
      </sheetData>
      <sheetData sheetId="26">
        <row r="212">
          <cell r="H212">
            <v>2563.4295469815961</v>
          </cell>
        </row>
      </sheetData>
      <sheetData sheetId="27">
        <row r="212">
          <cell r="H212">
            <v>2563.4295469815961</v>
          </cell>
        </row>
      </sheetData>
      <sheetData sheetId="28">
        <row r="212">
          <cell r="H212">
            <v>2563.4295469815961</v>
          </cell>
        </row>
      </sheetData>
      <sheetData sheetId="29"/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>
        <row r="212">
          <cell r="H212">
            <v>2563.4295469815961</v>
          </cell>
        </row>
      </sheetData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>
        <row r="212">
          <cell r="H212">
            <v>2563.4295469815961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0">
          <cell r="C10">
            <v>43335</v>
          </cell>
        </row>
      </sheetData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  <sheetName val="INS"/>
      <sheetName val="HORM. Y MORTEROS."/>
      <sheetName val="SALARIOS"/>
      <sheetName val="Listado Equipos a utilizar"/>
      <sheetName val="Desembolso de Caja"/>
      <sheetName val="Materiales"/>
      <sheetName val="Analisis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ECIOS"/>
      <sheetName val="analisi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</sheetNames>
    <sheetDataSet>
      <sheetData sheetId="0"/>
      <sheetData sheetId="1"/>
      <sheetData sheetId="2"/>
      <sheetData sheetId="3"/>
      <sheetData sheetId="4"/>
      <sheetData sheetId="5">
        <row r="32">
          <cell r="J32">
            <v>120</v>
          </cell>
        </row>
      </sheetData>
      <sheetData sheetId="6">
        <row r="13">
          <cell r="O13">
            <v>50</v>
          </cell>
        </row>
      </sheetData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>
        <row r="13">
          <cell r="O13">
            <v>50</v>
          </cell>
        </row>
      </sheetData>
      <sheetData sheetId="28">
        <row r="13">
          <cell r="O13">
            <v>50</v>
          </cell>
        </row>
      </sheetData>
      <sheetData sheetId="29">
        <row r="13">
          <cell r="O13">
            <v>50</v>
          </cell>
        </row>
      </sheetData>
      <sheetData sheetId="30">
        <row r="13">
          <cell r="O13">
            <v>50</v>
          </cell>
        </row>
      </sheetData>
      <sheetData sheetId="31">
        <row r="32">
          <cell r="J32">
            <v>120</v>
          </cell>
        </row>
      </sheetData>
      <sheetData sheetId="32">
        <row r="6">
          <cell r="D6">
            <v>820.26717298649987</v>
          </cell>
        </row>
      </sheetData>
      <sheetData sheetId="33">
        <row r="6">
          <cell r="D6">
            <v>820.26717298649987</v>
          </cell>
        </row>
      </sheetData>
      <sheetData sheetId="34">
        <row r="6">
          <cell r="D6">
            <v>820.26717298649987</v>
          </cell>
        </row>
      </sheetData>
      <sheetData sheetId="35">
        <row r="6">
          <cell r="D6">
            <v>820.26717298649987</v>
          </cell>
        </row>
      </sheetData>
      <sheetData sheetId="36">
        <row r="6">
          <cell r="D6">
            <v>820.26717298649987</v>
          </cell>
        </row>
      </sheetData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>
        <row r="32">
          <cell r="J32">
            <v>120</v>
          </cell>
        </row>
      </sheetData>
      <sheetData sheetId="47">
        <row r="13">
          <cell r="O13">
            <v>50</v>
          </cell>
        </row>
      </sheetData>
      <sheetData sheetId="48"/>
      <sheetData sheetId="49"/>
      <sheetData sheetId="50"/>
      <sheetData sheetId="51"/>
      <sheetData sheetId="52">
        <row r="70">
          <cell r="D70">
            <v>3526.3227562500001</v>
          </cell>
        </row>
      </sheetData>
      <sheetData sheetId="53">
        <row r="6">
          <cell r="D6">
            <v>820.26717298649987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32">
          <cell r="J32">
            <v>120</v>
          </cell>
        </row>
      </sheetData>
      <sheetData sheetId="64">
        <row r="13">
          <cell r="O13">
            <v>50</v>
          </cell>
        </row>
      </sheetData>
      <sheetData sheetId="65"/>
      <sheetData sheetId="66"/>
      <sheetData sheetId="67"/>
      <sheetData sheetId="68"/>
      <sheetData sheetId="69">
        <row r="70">
          <cell r="D70">
            <v>3526.3227562500001</v>
          </cell>
        </row>
      </sheetData>
      <sheetData sheetId="70">
        <row r="6">
          <cell r="D6">
            <v>820.26717298649987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2">
          <cell r="J32">
            <v>120</v>
          </cell>
        </row>
      </sheetData>
      <sheetData sheetId="81">
        <row r="13">
          <cell r="O13">
            <v>50</v>
          </cell>
        </row>
      </sheetData>
      <sheetData sheetId="82"/>
      <sheetData sheetId="83"/>
      <sheetData sheetId="84"/>
      <sheetData sheetId="85"/>
      <sheetData sheetId="86">
        <row r="70">
          <cell r="D70">
            <v>3526.3227562500001</v>
          </cell>
        </row>
      </sheetData>
      <sheetData sheetId="87">
        <row r="6">
          <cell r="D6">
            <v>820.26717298649987</v>
          </cell>
        </row>
      </sheetData>
      <sheetData sheetId="88"/>
      <sheetData sheetId="8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Analisis"/>
      <sheetName val="Pres. Adic.Y"/>
      <sheetName val="Ana"/>
      <sheetName val="LISTA DE PRECIO"/>
      <sheetName val="Presup."/>
      <sheetName val="Insumos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ano Obra"/>
      <sheetName val="MOJornal"/>
      <sheetName val="Estructura Metalica"/>
      <sheetName val="V.Tierras A"/>
      <sheetName val="PRE Desvio Alcant.  Potable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Mano_Obra4"/>
      <sheetName val="Mano_Obra5"/>
      <sheetName val="Desembolso de Caja"/>
      <sheetName val="Precio"/>
      <sheetName val="Datos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  <sheetName val="PVC"/>
    </sheetNames>
    <sheetDataSet>
      <sheetData sheetId="0">
        <row r="14">
          <cell r="D14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512">
          <cell r="G1512">
            <v>3526.1216021874998</v>
          </cell>
        </row>
      </sheetData>
      <sheetData sheetId="44">
        <row r="39">
          <cell r="D39">
            <v>4.37</v>
          </cell>
        </row>
      </sheetData>
      <sheetData sheetId="45">
        <row r="39">
          <cell r="D39">
            <v>4.37</v>
          </cell>
        </row>
      </sheetData>
      <sheetData sheetId="46">
        <row r="39">
          <cell r="D39">
            <v>4.37</v>
          </cell>
        </row>
      </sheetData>
      <sheetData sheetId="47">
        <row r="39">
          <cell r="D39">
            <v>4.37</v>
          </cell>
        </row>
      </sheetData>
      <sheetData sheetId="48">
        <row r="39">
          <cell r="D39">
            <v>4.37</v>
          </cell>
        </row>
      </sheetData>
      <sheetData sheetId="49">
        <row r="126">
          <cell r="C126">
            <v>55</v>
          </cell>
        </row>
      </sheetData>
      <sheetData sheetId="50">
        <row r="39">
          <cell r="D39">
            <v>4.37</v>
          </cell>
        </row>
      </sheetData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>
        <row r="126">
          <cell r="C126">
            <v>55</v>
          </cell>
        </row>
      </sheetData>
      <sheetData sheetId="54">
        <row r="39">
          <cell r="D39">
            <v>4.37</v>
          </cell>
        </row>
      </sheetData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1512">
          <cell r="G1512">
            <v>3526.1216021874998</v>
          </cell>
        </row>
      </sheetData>
      <sheetData sheetId="69">
        <row r="391">
          <cell r="F391">
            <v>14781.0615459973</v>
          </cell>
        </row>
      </sheetData>
      <sheetData sheetId="70">
        <row r="1512">
          <cell r="G1512">
            <v>3526.1216021874998</v>
          </cell>
        </row>
      </sheetData>
      <sheetData sheetId="71">
        <row r="391">
          <cell r="F391">
            <v>14781.0615459973</v>
          </cell>
        </row>
      </sheetData>
      <sheetData sheetId="72">
        <row r="126">
          <cell r="C126">
            <v>55</v>
          </cell>
        </row>
      </sheetData>
      <sheetData sheetId="73">
        <row r="39">
          <cell r="D39">
            <v>4.37</v>
          </cell>
        </row>
      </sheetData>
      <sheetData sheetId="74">
        <row r="126">
          <cell r="C126">
            <v>55</v>
          </cell>
        </row>
      </sheetData>
      <sheetData sheetId="75">
        <row r="39">
          <cell r="D39">
            <v>4.37</v>
          </cell>
        </row>
      </sheetData>
      <sheetData sheetId="76">
        <row r="126">
          <cell r="C126">
            <v>55</v>
          </cell>
        </row>
      </sheetData>
      <sheetData sheetId="77">
        <row r="39">
          <cell r="D39">
            <v>4.37</v>
          </cell>
        </row>
      </sheetData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126">
          <cell r="C126">
            <v>55</v>
          </cell>
        </row>
      </sheetData>
      <sheetData sheetId="81">
        <row r="39">
          <cell r="D39">
            <v>4.37</v>
          </cell>
        </row>
      </sheetData>
      <sheetData sheetId="82">
        <row r="126">
          <cell r="C126">
            <v>55</v>
          </cell>
        </row>
      </sheetData>
      <sheetData sheetId="83">
        <row r="39">
          <cell r="D39">
            <v>4.37</v>
          </cell>
        </row>
      </sheetData>
      <sheetData sheetId="84">
        <row r="126">
          <cell r="C126">
            <v>55</v>
          </cell>
        </row>
      </sheetData>
      <sheetData sheetId="85">
        <row r="39">
          <cell r="D39">
            <v>4.37</v>
          </cell>
        </row>
      </sheetData>
      <sheetData sheetId="86">
        <row r="39">
          <cell r="D39">
            <v>4.37</v>
          </cell>
        </row>
      </sheetData>
      <sheetData sheetId="87">
        <row r="134">
          <cell r="D134">
            <v>550</v>
          </cell>
        </row>
      </sheetData>
      <sheetData sheetId="88">
        <row r="1512">
          <cell r="G1512">
            <v>3526.1216021874998</v>
          </cell>
        </row>
      </sheetData>
      <sheetData sheetId="89">
        <row r="134">
          <cell r="D134">
            <v>550</v>
          </cell>
        </row>
      </sheetData>
      <sheetData sheetId="90">
        <row r="134">
          <cell r="D134">
            <v>550</v>
          </cell>
        </row>
      </sheetData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391">
          <cell r="F391">
            <v>14781.0615459973</v>
          </cell>
        </row>
      </sheetData>
      <sheetData sheetId="105">
        <row r="391">
          <cell r="F391">
            <v>14781.061545997285</v>
          </cell>
        </row>
      </sheetData>
      <sheetData sheetId="106">
        <row r="1512">
          <cell r="G1512">
            <v>3526.1216021874998</v>
          </cell>
        </row>
      </sheetData>
      <sheetData sheetId="107"/>
      <sheetData sheetId="108"/>
      <sheetData sheetId="109"/>
      <sheetData sheetId="110">
        <row r="1512">
          <cell r="G1512">
            <v>3526.1216021874998</v>
          </cell>
        </row>
      </sheetData>
      <sheetData sheetId="111">
        <row r="391">
          <cell r="F391">
            <v>14781.061545997285</v>
          </cell>
        </row>
      </sheetData>
      <sheetData sheetId="112">
        <row r="1512">
          <cell r="G1512">
            <v>3526.1216021874998</v>
          </cell>
        </row>
      </sheetData>
      <sheetData sheetId="113"/>
      <sheetData sheetId="114">
        <row r="126">
          <cell r="C126">
            <v>55</v>
          </cell>
        </row>
      </sheetData>
      <sheetData sheetId="115">
        <row r="39">
          <cell r="D39">
            <v>4.37</v>
          </cell>
        </row>
      </sheetData>
      <sheetData sheetId="116">
        <row r="391">
          <cell r="F391">
            <v>14781.061545997285</v>
          </cell>
        </row>
      </sheetData>
      <sheetData sheetId="117">
        <row r="1512">
          <cell r="G1512">
            <v>3526.1216021874998</v>
          </cell>
        </row>
      </sheetData>
      <sheetData sheetId="118">
        <row r="126">
          <cell r="C126">
            <v>55</v>
          </cell>
        </row>
      </sheetData>
      <sheetData sheetId="119">
        <row r="39">
          <cell r="D39">
            <v>4.37</v>
          </cell>
        </row>
      </sheetData>
      <sheetData sheetId="120">
        <row r="39">
          <cell r="D39">
            <v>4.37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512">
          <cell r="G1512">
            <v>3526.1216021874998</v>
          </cell>
        </row>
      </sheetData>
      <sheetData sheetId="135"/>
      <sheetData sheetId="136"/>
      <sheetData sheetId="137"/>
      <sheetData sheetId="138">
        <row r="1512">
          <cell r="G1512">
            <v>3526.1216021874998</v>
          </cell>
        </row>
      </sheetData>
      <sheetData sheetId="139">
        <row r="391">
          <cell r="F391">
            <v>14781.061545997285</v>
          </cell>
        </row>
      </sheetData>
      <sheetData sheetId="140">
        <row r="1512">
          <cell r="G1512">
            <v>3526.1216021874998</v>
          </cell>
        </row>
      </sheetData>
      <sheetData sheetId="141"/>
      <sheetData sheetId="142">
        <row r="126">
          <cell r="C126">
            <v>55</v>
          </cell>
        </row>
      </sheetData>
      <sheetData sheetId="143">
        <row r="39">
          <cell r="D39">
            <v>4.37</v>
          </cell>
        </row>
      </sheetData>
      <sheetData sheetId="144">
        <row r="391">
          <cell r="F391">
            <v>14781.061545997285</v>
          </cell>
        </row>
      </sheetData>
      <sheetData sheetId="145">
        <row r="1512">
          <cell r="G1512">
            <v>3526.1216021874998</v>
          </cell>
        </row>
      </sheetData>
      <sheetData sheetId="146">
        <row r="126">
          <cell r="C126">
            <v>55</v>
          </cell>
        </row>
      </sheetData>
      <sheetData sheetId="147">
        <row r="39">
          <cell r="D39">
            <v>4.37</v>
          </cell>
        </row>
      </sheetData>
      <sheetData sheetId="148">
        <row r="39">
          <cell r="D39">
            <v>4.37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1512">
          <cell r="G1512">
            <v>3526.1216021874998</v>
          </cell>
        </row>
      </sheetData>
      <sheetData sheetId="167">
        <row r="1512">
          <cell r="G1512">
            <v>3526.1216021874998</v>
          </cell>
        </row>
      </sheetData>
      <sheetData sheetId="168"/>
      <sheetData sheetId="169"/>
      <sheetData sheetId="170"/>
      <sheetData sheetId="171">
        <row r="391">
          <cell r="F391">
            <v>14781.061545997285</v>
          </cell>
        </row>
      </sheetData>
      <sheetData sheetId="172">
        <row r="391">
          <cell r="F391">
            <v>14781.061545997285</v>
          </cell>
        </row>
      </sheetData>
      <sheetData sheetId="173">
        <row r="1512">
          <cell r="G1512">
            <v>3526.1216021874998</v>
          </cell>
        </row>
      </sheetData>
      <sheetData sheetId="174">
        <row r="126">
          <cell r="C126">
            <v>55</v>
          </cell>
        </row>
      </sheetData>
      <sheetData sheetId="175">
        <row r="39">
          <cell r="D39">
            <v>4.37</v>
          </cell>
        </row>
      </sheetData>
      <sheetData sheetId="176">
        <row r="39">
          <cell r="D39">
            <v>4.37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512">
          <cell r="G1512">
            <v>3526.1216021874998</v>
          </cell>
        </row>
      </sheetData>
      <sheetData sheetId="195">
        <row r="1512">
          <cell r="G1512">
            <v>3526.1216021874998</v>
          </cell>
        </row>
      </sheetData>
      <sheetData sheetId="196"/>
      <sheetData sheetId="197"/>
      <sheetData sheetId="198"/>
      <sheetData sheetId="199">
        <row r="391">
          <cell r="F391">
            <v>14781.061545997285</v>
          </cell>
        </row>
      </sheetData>
      <sheetData sheetId="200">
        <row r="391">
          <cell r="F391">
            <v>14781.061545997285</v>
          </cell>
        </row>
      </sheetData>
      <sheetData sheetId="201">
        <row r="1512">
          <cell r="G1512">
            <v>3526.1216021874998</v>
          </cell>
        </row>
      </sheetData>
      <sheetData sheetId="202">
        <row r="126">
          <cell r="C126">
            <v>55</v>
          </cell>
        </row>
      </sheetData>
      <sheetData sheetId="203">
        <row r="39">
          <cell r="D39">
            <v>4.37</v>
          </cell>
        </row>
      </sheetData>
      <sheetData sheetId="204">
        <row r="39">
          <cell r="D39">
            <v>4.37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  <sheetName val="Ana.precios un"/>
      <sheetName val="Insumos materiales"/>
      <sheetName val="Costos Mano de Obra"/>
      <sheetName val="Ana. Horm mexc mort"/>
      <sheetName val="Resumen Precio Equipos"/>
    </sheetNames>
    <sheetDataSet>
      <sheetData sheetId="0">
        <row r="30">
          <cell r="L30">
            <v>6.7</v>
          </cell>
        </row>
      </sheetData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>
        <row r="60">
          <cell r="E60">
            <v>519.29974515533274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  <sheetName val="m_o_"/>
      <sheetName val="m_o_1"/>
      <sheetName val="01_000_002"/>
      <sheetName val="02_000_002"/>
      <sheetName val="03_000_002"/>
      <sheetName val="04_000_002"/>
      <sheetName val="05_000_002"/>
      <sheetName val="007_000_002"/>
      <sheetName val="08_000_002"/>
      <sheetName val="09_000_002"/>
      <sheetName val="13_000_002"/>
      <sheetName val="15_000_002"/>
      <sheetName val="16_000_002"/>
      <sheetName val="V_Tierras_A2"/>
      <sheetName val="ANALISIS_SEÑAL2"/>
      <sheetName val="m_o_2"/>
      <sheetName val="01_000_003"/>
      <sheetName val="02_000_003"/>
      <sheetName val="03_000_003"/>
      <sheetName val="04_000_003"/>
      <sheetName val="05_000_003"/>
      <sheetName val="007_000_003"/>
      <sheetName val="08_000_003"/>
      <sheetName val="09_000_003"/>
      <sheetName val="13_000_003"/>
      <sheetName val="15_000_003"/>
      <sheetName val="16_000_003"/>
      <sheetName val="V_Tierras_A3"/>
      <sheetName val="ANALISIS_SEÑAL3"/>
      <sheetName val="m_o_3"/>
      <sheetName val="caseta transformador"/>
      <sheetName val="01_000_004"/>
      <sheetName val="02_000_004"/>
      <sheetName val="03_000_004"/>
      <sheetName val="04_000_004"/>
      <sheetName val="05_000_004"/>
      <sheetName val="007_000_004"/>
      <sheetName val="08_000_004"/>
      <sheetName val="09_000_004"/>
      <sheetName val="13_000_004"/>
      <sheetName val="15_000_004"/>
      <sheetName val="16_000_004"/>
      <sheetName val="V_Tierras_A4"/>
      <sheetName val="ANALISIS_SEÑAL4"/>
      <sheetName val="m_o_4"/>
      <sheetName val="01_000_005"/>
      <sheetName val="02_000_005"/>
      <sheetName val="03_000_005"/>
      <sheetName val="04_000_005"/>
      <sheetName val="05_000_005"/>
      <sheetName val="007_000_005"/>
      <sheetName val="08_000_005"/>
      <sheetName val="09_000_005"/>
      <sheetName val="13_000_005"/>
      <sheetName val="15_000_005"/>
      <sheetName val="16_000_005"/>
      <sheetName val="V_Tierras_A5"/>
      <sheetName val="ANALISIS_SEÑAL5"/>
      <sheetName val="m_o_5"/>
      <sheetName val="qqVgas"/>
      <sheetName val="INSU"/>
      <sheetName val="MO"/>
      <sheetName val="Resumen Precio Equipos"/>
      <sheetName val="o.m. y salarios"/>
      <sheetName val="Sheet4"/>
      <sheetName val="Sheet5"/>
      <sheetName val="análisis de precios"/>
      <sheetName val="caseta de planta"/>
      <sheetName val="Volumenes"/>
      <sheetName val="Anal. hor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O.M. y Salarios"/>
      <sheetName val="Materiales"/>
      <sheetName val="V.Tierras A"/>
      <sheetName val="materiales (2)"/>
      <sheetName val="Datos"/>
      <sheetName val="INSU"/>
      <sheetName val="MO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caseta de planta"/>
      <sheetName val="O_M__y_Salarios"/>
      <sheetName val="O_M__y_Salarios1"/>
      <sheetName val="O_M__y_Salarios2"/>
      <sheetName val="O_M__y_Salarios3"/>
      <sheetName val="O_M__y_Salarios4"/>
      <sheetName val="O_M__y_Salarios5"/>
      <sheetName val="insumo"/>
      <sheetName val="mezcla"/>
      <sheetName val="Desembolso de Caja"/>
      <sheetName val="qqVga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>
        <row r="201">
          <cell r="F201">
            <v>7792.2050656250012</v>
          </cell>
        </row>
      </sheetData>
      <sheetData sheetId="20"/>
      <sheetData sheetId="21"/>
      <sheetData sheetId="22"/>
      <sheetData sheetId="23">
        <row r="201">
          <cell r="F201">
            <v>7792.2050656250012</v>
          </cell>
        </row>
      </sheetData>
      <sheetData sheetId="24">
        <row r="201">
          <cell r="F201">
            <v>7792.2050656250012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01">
          <cell r="F201">
            <v>7792.2050656250012</v>
          </cell>
        </row>
      </sheetData>
      <sheetData sheetId="41">
        <row r="201">
          <cell r="F201">
            <v>7792.2050656250012</v>
          </cell>
        </row>
      </sheetData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>
        <row r="201">
          <cell r="F201">
            <v>7792.2050656250003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>
        <row r="201">
          <cell r="F201">
            <v>7792.2050656250012</v>
          </cell>
        </row>
      </sheetData>
      <sheetData sheetId="71"/>
      <sheetData sheetId="72"/>
      <sheetData sheetId="73"/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>
        <row r="201">
          <cell r="F201">
            <v>7792.2050656250012</v>
          </cell>
        </row>
      </sheetData>
      <sheetData sheetId="85"/>
      <sheetData sheetId="86"/>
      <sheetData sheetId="87"/>
      <sheetData sheetId="88"/>
      <sheetData sheetId="89"/>
      <sheetData sheetId="90">
        <row r="201">
          <cell r="F201">
            <v>7792.2050656250012</v>
          </cell>
        </row>
      </sheetData>
      <sheetData sheetId="91"/>
      <sheetData sheetId="92"/>
      <sheetData sheetId="93"/>
      <sheetData sheetId="94"/>
      <sheetData sheetId="95"/>
      <sheetData sheetId="96">
        <row r="201">
          <cell r="F201">
            <v>7792.2050656250012</v>
          </cell>
        </row>
      </sheetData>
      <sheetData sheetId="97"/>
      <sheetData sheetId="98">
        <row r="201">
          <cell r="F201">
            <v>7792.2050656250012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201">
          <cell r="F201">
            <v>7792.2050656250012</v>
          </cell>
        </row>
      </sheetData>
      <sheetData sheetId="111"/>
      <sheetData sheetId="112">
        <row r="201">
          <cell r="F201">
            <v>7792.2050656250012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analisis detallado"/>
      <sheetName val="Ins"/>
      <sheetName val="MATERIALES_LISTADO"/>
      <sheetName val="MO"/>
      <sheetName val="M_O_1"/>
      <sheetName val="M_O_"/>
      <sheetName val="presup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C7" t="str">
            <v>Cant.</v>
          </cell>
        </row>
      </sheetData>
      <sheetData sheetId="20" refreshError="1"/>
      <sheetData sheetId="2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>
        <row r="1">
          <cell r="E1">
            <v>0</v>
          </cell>
        </row>
      </sheetData>
      <sheetData sheetId="28">
        <row r="1">
          <cell r="E1">
            <v>0</v>
          </cell>
        </row>
      </sheetData>
      <sheetData sheetId="29">
        <row r="1">
          <cell r="E1">
            <v>0</v>
          </cell>
        </row>
      </sheetData>
      <sheetData sheetId="30">
        <row r="1">
          <cell r="E1">
            <v>0</v>
          </cell>
        </row>
      </sheetData>
      <sheetData sheetId="31">
        <row r="6">
          <cell r="E6" t="str">
            <v>P.U. RD$</v>
          </cell>
        </row>
      </sheetData>
      <sheetData sheetId="32">
        <row r="6">
          <cell r="E6" t="str">
            <v>P.U. RD$</v>
          </cell>
        </row>
      </sheetData>
      <sheetData sheetId="33">
        <row r="6">
          <cell r="E6" t="str">
            <v>P.U. RD$</v>
          </cell>
        </row>
      </sheetData>
      <sheetData sheetId="34">
        <row r="6">
          <cell r="E6" t="str">
            <v>P.U. RD$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  <sheetName val="I.HORMIGON"/>
      <sheetName val="qqVgas"/>
      <sheetName val="Rendimientos OM"/>
      <sheetName val="Analisis Unitarios"/>
      <sheetName val="Rndmto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  <sheetName val="análisis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  <sheetName val="Analisis Reclamados"/>
      <sheetName val="Ins 2"/>
      <sheetName val="I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MANO DE OBR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OBS"/>
      <sheetName val="addenda"/>
      <sheetName val="med_mov_de_tierras2"/>
      <sheetName val="med_superestruc_2"/>
      <sheetName val="analisis_unitarios2"/>
      <sheetName val="MOVIMIENTO_DE_TIERRAS2"/>
      <sheetName val="med_terminacion2"/>
      <sheetName val="RESUMEN_2"/>
      <sheetName val="med_mov_de_tierras3"/>
      <sheetName val="med_superestruc_3"/>
      <sheetName val="analisis_unitarios3"/>
      <sheetName val="MOVIMIENTO_DE_TIERRAS3"/>
      <sheetName val="med_terminacion3"/>
      <sheetName val="RESUMEN_3"/>
      <sheetName val="Analisis"/>
      <sheetName val="med_mov_de_tierras4"/>
      <sheetName val="med_superestruc_4"/>
      <sheetName val="analisis_unitarios4"/>
      <sheetName val="MOVIMIENTO_DE_TIERRAS4"/>
      <sheetName val="med_terminacion4"/>
      <sheetName val="RESUMEN_4"/>
      <sheetName val="med_mov_de_tierras5"/>
      <sheetName val="med_superestruc_5"/>
      <sheetName val="analisis_unitarios5"/>
      <sheetName val="MOVIMIENTO_DE_TIERRAS5"/>
      <sheetName val="med_terminacion5"/>
      <sheetName val="RESUMEN_5"/>
      <sheetName val="peso"/>
      <sheetName val="INS"/>
      <sheetName val="HORM. Y MORTEROS."/>
      <sheetName val="SALARIOS"/>
      <sheetName val="Cargas Sociales"/>
      <sheetName val="Macro1"/>
      <sheetName val="Analisis Unit. "/>
      <sheetName val="M.O Y Rendtos"/>
      <sheetName val="Analisis de Costos"/>
    </sheetNames>
    <sheetDataSet>
      <sheetData sheetId="0">
        <row r="6">
          <cell r="D6">
            <v>0.8</v>
          </cell>
        </row>
      </sheetData>
      <sheetData sheetId="1">
        <row r="6">
          <cell r="D6">
            <v>0.8</v>
          </cell>
        </row>
      </sheetData>
      <sheetData sheetId="2">
        <row r="6">
          <cell r="D6">
            <v>0.8</v>
          </cell>
        </row>
      </sheetData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D6">
            <v>0.8</v>
          </cell>
        </row>
      </sheetData>
      <sheetData sheetId="18">
        <row r="6">
          <cell r="D6">
            <v>0.8</v>
          </cell>
        </row>
      </sheetData>
      <sheetData sheetId="19"/>
      <sheetData sheetId="20" refreshError="1"/>
      <sheetData sheetId="21"/>
      <sheetData sheetId="22"/>
      <sheetData sheetId="23">
        <row r="6">
          <cell r="D6">
            <v>0.8</v>
          </cell>
        </row>
      </sheetData>
      <sheetData sheetId="24">
        <row r="6">
          <cell r="D6">
            <v>0.8</v>
          </cell>
        </row>
      </sheetData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>
        <row r="6">
          <cell r="D6">
            <v>0.8</v>
          </cell>
        </row>
      </sheetData>
      <sheetData sheetId="32"/>
      <sheetData sheetId="33"/>
      <sheetData sheetId="34"/>
      <sheetData sheetId="35"/>
      <sheetData sheetId="36"/>
      <sheetData sheetId="37">
        <row r="6">
          <cell r="D6">
            <v>0.8</v>
          </cell>
        </row>
      </sheetData>
      <sheetData sheetId="38"/>
      <sheetData sheetId="39"/>
      <sheetData sheetId="40"/>
      <sheetData sheetId="41"/>
      <sheetData sheetId="42"/>
      <sheetData sheetId="43" refreshError="1"/>
      <sheetData sheetId="44">
        <row r="6">
          <cell r="D6">
            <v>0.8</v>
          </cell>
        </row>
      </sheetData>
      <sheetData sheetId="45"/>
      <sheetData sheetId="46"/>
      <sheetData sheetId="47"/>
      <sheetData sheetId="48"/>
      <sheetData sheetId="49"/>
      <sheetData sheetId="50">
        <row r="6">
          <cell r="D6">
            <v>0.8</v>
          </cell>
        </row>
      </sheetData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  <sheetName val="CUBICACION 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>
        <row r="4">
          <cell r="A4" t="str">
            <v>Id.</v>
          </cell>
        </row>
      </sheetData>
      <sheetData sheetId="36">
        <row r="5">
          <cell r="B5">
            <v>2</v>
          </cell>
        </row>
      </sheetData>
      <sheetData sheetId="37"/>
      <sheetData sheetId="38">
        <row r="4">
          <cell r="A4" t="str">
            <v>Id.</v>
          </cell>
        </row>
      </sheetData>
      <sheetData sheetId="39"/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>
        <row r="4">
          <cell r="A4" t="str">
            <v>Id.</v>
          </cell>
        </row>
      </sheetData>
      <sheetData sheetId="45"/>
      <sheetData sheetId="46">
        <row r="4">
          <cell r="A4" t="str">
            <v>Id.</v>
          </cell>
        </row>
      </sheetData>
      <sheetData sheetId="47"/>
      <sheetData sheetId="48">
        <row r="4">
          <cell r="A4" t="str">
            <v>Id.</v>
          </cell>
        </row>
      </sheetData>
      <sheetData sheetId="49"/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>
        <row r="4">
          <cell r="A4" t="str">
            <v>Id.</v>
          </cell>
        </row>
      </sheetData>
      <sheetData sheetId="59"/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11">
          <cell r="D11">
            <v>95</v>
          </cell>
        </row>
        <row r="12">
          <cell r="D12">
            <v>300</v>
          </cell>
        </row>
        <row r="18">
          <cell r="D18">
            <v>38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</sheetData>
      <sheetData sheetId="5" refreshError="1">
        <row r="10">
          <cell r="G10">
            <v>3351.62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  <sheetName val="Pres."/>
      <sheetName val="med.mov.de tierras"/>
      <sheetName val="Hoja1"/>
      <sheetName val="Presupuesto"/>
    </sheetNames>
    <sheetDataSet>
      <sheetData sheetId="0">
        <row r="107">
          <cell r="H107">
            <v>8351734.1800199989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PRE_Desvio_Alcant___Potable"/>
      <sheetName val="Ana_precios_un"/>
      <sheetName val="MANO_DE_OBRA"/>
      <sheetName val="análisis_de_precios"/>
      <sheetName val="caseta_de_planta"/>
      <sheetName val="Los_Ángeles_(Fase_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</sheetNames>
    <sheetDataSet>
      <sheetData sheetId="0"/>
      <sheetData sheetId="1">
        <row r="337">
          <cell r="E337">
            <v>271.02</v>
          </cell>
        </row>
        <row r="909">
          <cell r="E909">
            <v>36.1</v>
          </cell>
        </row>
        <row r="917">
          <cell r="E917">
            <v>57.83</v>
          </cell>
        </row>
      </sheetData>
      <sheetData sheetId="2">
        <row r="24">
          <cell r="E24">
            <v>106.29</v>
          </cell>
        </row>
      </sheetData>
      <sheetData sheetId="3"/>
      <sheetData sheetId="4"/>
      <sheetData sheetId="5">
        <row r="31">
          <cell r="D31">
            <v>1977.14</v>
          </cell>
        </row>
        <row r="51">
          <cell r="D51">
            <v>1255.3699999999999</v>
          </cell>
        </row>
        <row r="63">
          <cell r="D63">
            <v>720.78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MOJornal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  <sheetName val="a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93"/>
  <sheetViews>
    <sheetView showZeros="0" tabSelected="1" view="pageBreakPreview" zoomScaleNormal="100" zoomScaleSheetLayoutView="100" workbookViewId="0">
      <selection activeCell="E14" sqref="E14"/>
    </sheetView>
  </sheetViews>
  <sheetFormatPr baseColWidth="10" defaultRowHeight="12.75"/>
  <cols>
    <col min="1" max="1" width="6.85546875" style="128" customWidth="1"/>
    <col min="2" max="2" width="61.140625" style="128" customWidth="1"/>
    <col min="3" max="3" width="11.5703125" style="430" customWidth="1"/>
    <col min="4" max="4" width="6.7109375" style="128" customWidth="1"/>
    <col min="5" max="5" width="14.28515625" style="431" customWidth="1"/>
    <col min="6" max="6" width="16.28515625" style="581" customWidth="1"/>
    <col min="7" max="187" width="11.42578125" style="162"/>
    <col min="188" max="16384" width="11.42578125" style="128"/>
  </cols>
  <sheetData>
    <row r="1" spans="1:187">
      <c r="A1" s="584"/>
      <c r="B1" s="584"/>
      <c r="C1" s="584"/>
      <c r="D1" s="584"/>
      <c r="E1" s="584"/>
      <c r="F1" s="584"/>
    </row>
    <row r="2" spans="1:187">
      <c r="A2" s="583"/>
      <c r="B2" s="583"/>
      <c r="C2" s="583"/>
      <c r="D2" s="583"/>
      <c r="E2" s="583"/>
      <c r="F2" s="583"/>
    </row>
    <row r="3" spans="1:187" ht="18" customHeight="1">
      <c r="A3" s="126"/>
      <c r="B3" s="126"/>
      <c r="C3" s="126"/>
      <c r="D3" s="126"/>
      <c r="E3" s="129"/>
      <c r="F3" s="547"/>
    </row>
    <row r="4" spans="1:187" ht="44.25" customHeight="1">
      <c r="A4" s="500" t="s">
        <v>380</v>
      </c>
      <c r="B4" s="590" t="s">
        <v>604</v>
      </c>
      <c r="C4" s="590"/>
      <c r="D4" s="590"/>
      <c r="E4" s="590"/>
      <c r="F4" s="590"/>
    </row>
    <row r="5" spans="1:187" ht="17.25" customHeight="1">
      <c r="A5" s="1" t="s">
        <v>591</v>
      </c>
      <c r="B5" s="126"/>
      <c r="C5" s="130" t="s">
        <v>558</v>
      </c>
      <c r="D5" s="131" t="s">
        <v>18</v>
      </c>
      <c r="E5" s="127"/>
      <c r="F5" s="548"/>
    </row>
    <row r="6" spans="1:187">
      <c r="A6" s="132" t="s">
        <v>592</v>
      </c>
      <c r="B6" s="126"/>
      <c r="C6" s="130"/>
      <c r="D6" s="131"/>
      <c r="E6" s="127"/>
      <c r="F6" s="548"/>
    </row>
    <row r="7" spans="1:187" s="135" customFormat="1" ht="12" customHeight="1">
      <c r="A7" s="133"/>
      <c r="B7" s="133"/>
      <c r="C7" s="134"/>
      <c r="D7" s="134"/>
      <c r="E7" s="134"/>
      <c r="F7" s="54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</row>
    <row r="8" spans="1:187">
      <c r="A8" s="136" t="s">
        <v>284</v>
      </c>
      <c r="B8" s="136" t="s">
        <v>22</v>
      </c>
      <c r="C8" s="137" t="s">
        <v>0</v>
      </c>
      <c r="D8" s="137" t="s">
        <v>2</v>
      </c>
      <c r="E8" s="501" t="s">
        <v>282</v>
      </c>
      <c r="F8" s="549" t="s">
        <v>283</v>
      </c>
    </row>
    <row r="9" spans="1:187" s="141" customFormat="1" ht="7.5" customHeight="1">
      <c r="A9" s="138"/>
      <c r="B9" s="138"/>
      <c r="C9" s="139"/>
      <c r="D9" s="140"/>
      <c r="E9" s="432"/>
      <c r="F9" s="550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</row>
    <row r="10" spans="1:187" s="141" customFormat="1" ht="21.75" customHeight="1">
      <c r="A10" s="138" t="s">
        <v>1</v>
      </c>
      <c r="B10" s="142" t="s">
        <v>381</v>
      </c>
      <c r="C10" s="139"/>
      <c r="D10" s="140"/>
      <c r="E10" s="432"/>
      <c r="F10" s="551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</row>
    <row r="11" spans="1:187" s="141" customFormat="1">
      <c r="A11" s="143" t="s">
        <v>15</v>
      </c>
      <c r="B11" s="53" t="s">
        <v>382</v>
      </c>
      <c r="C11" s="144"/>
      <c r="D11" s="145"/>
      <c r="E11" s="433"/>
      <c r="F11" s="55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</row>
    <row r="12" spans="1:187" s="141" customFormat="1">
      <c r="A12" s="146"/>
      <c r="B12" s="147"/>
      <c r="C12" s="144"/>
      <c r="D12" s="145"/>
      <c r="E12" s="433"/>
      <c r="F12" s="55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</row>
    <row r="13" spans="1:187" s="141" customFormat="1">
      <c r="A13" s="123">
        <v>1</v>
      </c>
      <c r="B13" s="148" t="s">
        <v>168</v>
      </c>
      <c r="C13" s="144"/>
      <c r="D13" s="145"/>
      <c r="E13" s="434"/>
      <c r="F13" s="553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</row>
    <row r="14" spans="1:187" s="141" customFormat="1">
      <c r="A14" s="149">
        <v>1.1000000000000001</v>
      </c>
      <c r="B14" s="147" t="s">
        <v>245</v>
      </c>
      <c r="C14" s="65">
        <v>0.24</v>
      </c>
      <c r="D14" s="150" t="s">
        <v>285</v>
      </c>
      <c r="E14" s="435"/>
      <c r="F14" s="16">
        <f>ROUND(C14*E14,2)</f>
        <v>0</v>
      </c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</row>
    <row r="15" spans="1:187" s="141" customFormat="1" ht="6" customHeight="1">
      <c r="A15" s="149"/>
      <c r="B15" s="74"/>
      <c r="C15" s="65"/>
      <c r="D15" s="150"/>
      <c r="E15" s="435"/>
      <c r="F15" s="553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</row>
    <row r="16" spans="1:187" s="141" customFormat="1">
      <c r="A16" s="152">
        <v>2</v>
      </c>
      <c r="B16" s="53" t="s">
        <v>8</v>
      </c>
      <c r="C16" s="65"/>
      <c r="D16" s="150"/>
      <c r="E16" s="435"/>
      <c r="F16" s="553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62"/>
      <c r="FG16" s="162"/>
      <c r="FH16" s="162"/>
      <c r="FI16" s="162"/>
      <c r="FJ16" s="162"/>
      <c r="FK16" s="162"/>
      <c r="FL16" s="162"/>
      <c r="FM16" s="162"/>
      <c r="FN16" s="162"/>
      <c r="FO16" s="162"/>
      <c r="FP16" s="162"/>
      <c r="FQ16" s="162"/>
      <c r="FR16" s="162"/>
      <c r="FS16" s="162"/>
      <c r="FT16" s="162"/>
      <c r="FU16" s="162"/>
      <c r="FV16" s="162"/>
      <c r="FW16" s="162"/>
      <c r="FX16" s="162"/>
      <c r="FY16" s="162"/>
      <c r="FZ16" s="162"/>
      <c r="GA16" s="162"/>
      <c r="GB16" s="162"/>
      <c r="GC16" s="162"/>
      <c r="GD16" s="162"/>
      <c r="GE16" s="162"/>
    </row>
    <row r="17" spans="1:187" s="141" customFormat="1" ht="14.25">
      <c r="A17" s="149">
        <v>2.1</v>
      </c>
      <c r="B17" s="153" t="s">
        <v>246</v>
      </c>
      <c r="C17" s="65">
        <v>1754.91</v>
      </c>
      <c r="D17" s="150" t="s">
        <v>286</v>
      </c>
      <c r="E17" s="435"/>
      <c r="F17" s="16">
        <f t="shared" ref="F17:F26" si="0">ROUND(C17*E17,2)</f>
        <v>0</v>
      </c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</row>
    <row r="18" spans="1:187" s="141" customFormat="1" ht="16.5" customHeight="1">
      <c r="A18" s="149">
        <v>2.2000000000000002</v>
      </c>
      <c r="B18" s="26" t="s">
        <v>247</v>
      </c>
      <c r="C18" s="151">
        <v>277.82</v>
      </c>
      <c r="D18" s="150" t="s">
        <v>254</v>
      </c>
      <c r="E18" s="435"/>
      <c r="F18" s="16">
        <f t="shared" si="0"/>
        <v>0</v>
      </c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</row>
    <row r="19" spans="1:187" s="126" customFormat="1" ht="25.5">
      <c r="A19" s="149">
        <v>2.2999999999999998</v>
      </c>
      <c r="B19" s="26" t="s">
        <v>383</v>
      </c>
      <c r="C19" s="151">
        <v>333.38</v>
      </c>
      <c r="D19" s="150" t="s">
        <v>257</v>
      </c>
      <c r="E19" s="434"/>
      <c r="F19" s="16">
        <f t="shared" si="0"/>
        <v>0</v>
      </c>
      <c r="G19" s="519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162"/>
      <c r="FE19" s="162"/>
      <c r="FF19" s="162"/>
      <c r="FG19" s="162"/>
      <c r="FH19" s="162"/>
      <c r="FI19" s="162"/>
      <c r="FJ19" s="162"/>
      <c r="FK19" s="162"/>
      <c r="FL19" s="162"/>
      <c r="FM19" s="162"/>
      <c r="FN19" s="162"/>
      <c r="FO19" s="162"/>
      <c r="FP19" s="162"/>
      <c r="FQ19" s="162"/>
      <c r="FR19" s="162"/>
      <c r="FS19" s="162"/>
      <c r="FT19" s="162"/>
      <c r="FU19" s="162"/>
      <c r="FV19" s="162"/>
      <c r="FW19" s="162"/>
      <c r="FX19" s="162"/>
      <c r="FY19" s="162"/>
      <c r="FZ19" s="162"/>
      <c r="GA19" s="162"/>
      <c r="GB19" s="162"/>
      <c r="GC19" s="162"/>
      <c r="GD19" s="162"/>
      <c r="GE19" s="162"/>
    </row>
    <row r="20" spans="1:187" s="141" customFormat="1" ht="6" customHeight="1">
      <c r="A20" s="149"/>
      <c r="B20" s="74"/>
      <c r="C20" s="65"/>
      <c r="D20" s="150"/>
      <c r="E20" s="435"/>
      <c r="F20" s="16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</row>
    <row r="21" spans="1:187" s="141" customFormat="1" ht="17.25" customHeight="1">
      <c r="A21" s="152">
        <v>3</v>
      </c>
      <c r="B21" s="53" t="s">
        <v>248</v>
      </c>
      <c r="C21" s="154"/>
      <c r="D21" s="155"/>
      <c r="E21" s="436"/>
      <c r="F21" s="16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</row>
    <row r="22" spans="1:187" s="141" customFormat="1">
      <c r="A22" s="149">
        <v>3.1</v>
      </c>
      <c r="B22" s="26" t="s">
        <v>249</v>
      </c>
      <c r="C22" s="156">
        <v>237.15</v>
      </c>
      <c r="D22" s="157" t="s">
        <v>80</v>
      </c>
      <c r="E22" s="435"/>
      <c r="F22" s="16">
        <f t="shared" si="0"/>
        <v>0</v>
      </c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2"/>
      <c r="GD22" s="162"/>
      <c r="GE22" s="162"/>
    </row>
    <row r="23" spans="1:187" s="141" customFormat="1">
      <c r="A23" s="149">
        <v>3.2</v>
      </c>
      <c r="B23" s="26" t="s">
        <v>250</v>
      </c>
      <c r="C23" s="156">
        <v>237.15</v>
      </c>
      <c r="D23" s="157" t="s">
        <v>288</v>
      </c>
      <c r="E23" s="435"/>
      <c r="F23" s="16">
        <f t="shared" si="0"/>
        <v>0</v>
      </c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2"/>
      <c r="FD23" s="162"/>
      <c r="FE23" s="162"/>
      <c r="FF23" s="162"/>
      <c r="FG23" s="162"/>
      <c r="FH23" s="162"/>
      <c r="FI23" s="162"/>
      <c r="FJ23" s="162"/>
      <c r="FK23" s="162"/>
      <c r="FL23" s="162"/>
      <c r="FM23" s="162"/>
      <c r="FN23" s="162"/>
      <c r="FO23" s="162"/>
      <c r="FP23" s="162"/>
      <c r="FQ23" s="162"/>
      <c r="FR23" s="162"/>
      <c r="FS23" s="162"/>
      <c r="FT23" s="162"/>
      <c r="FU23" s="162"/>
      <c r="FV23" s="162"/>
      <c r="FW23" s="162"/>
      <c r="FX23" s="162"/>
      <c r="FY23" s="162"/>
      <c r="FZ23" s="162"/>
      <c r="GA23" s="162"/>
      <c r="GB23" s="162"/>
      <c r="GC23" s="162"/>
      <c r="GD23" s="162"/>
      <c r="GE23" s="162"/>
    </row>
    <row r="24" spans="1:187" s="141" customFormat="1">
      <c r="A24" s="149">
        <v>3.3</v>
      </c>
      <c r="B24" s="26" t="s">
        <v>269</v>
      </c>
      <c r="C24" s="156">
        <v>232.41</v>
      </c>
      <c r="D24" s="157" t="s">
        <v>56</v>
      </c>
      <c r="E24" s="435"/>
      <c r="F24" s="16">
        <f t="shared" si="0"/>
        <v>0</v>
      </c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162"/>
      <c r="FE24" s="162"/>
      <c r="FF24" s="162"/>
      <c r="FG24" s="162"/>
      <c r="FH24" s="162"/>
      <c r="FI24" s="162"/>
      <c r="FJ24" s="162"/>
      <c r="FK24" s="162"/>
      <c r="FL24" s="162"/>
      <c r="FM24" s="162"/>
      <c r="FN24" s="162"/>
      <c r="FO24" s="162"/>
      <c r="FP24" s="162"/>
      <c r="FQ24" s="162"/>
      <c r="FR24" s="162"/>
      <c r="FS24" s="162"/>
      <c r="FT24" s="162"/>
      <c r="FU24" s="162"/>
      <c r="FV24" s="162"/>
      <c r="FW24" s="162"/>
      <c r="FX24" s="162"/>
      <c r="FY24" s="162"/>
      <c r="FZ24" s="162"/>
      <c r="GA24" s="162"/>
      <c r="GB24" s="162"/>
      <c r="GC24" s="162"/>
      <c r="GD24" s="162"/>
      <c r="GE24" s="162"/>
    </row>
    <row r="25" spans="1:187" s="141" customFormat="1">
      <c r="A25" s="149">
        <v>3.4</v>
      </c>
      <c r="B25" s="26" t="s">
        <v>270</v>
      </c>
      <c r="C25" s="156">
        <v>474.3</v>
      </c>
      <c r="D25" s="150" t="s">
        <v>4</v>
      </c>
      <c r="E25" s="435"/>
      <c r="F25" s="16">
        <f t="shared" si="0"/>
        <v>0</v>
      </c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</row>
    <row r="26" spans="1:187" s="141" customFormat="1" ht="15.75" customHeight="1">
      <c r="A26" s="149">
        <v>3.5</v>
      </c>
      <c r="B26" s="26" t="s">
        <v>384</v>
      </c>
      <c r="C26" s="156">
        <v>474.3</v>
      </c>
      <c r="D26" s="150" t="s">
        <v>4</v>
      </c>
      <c r="E26" s="435"/>
      <c r="F26" s="16">
        <f t="shared" si="0"/>
        <v>0</v>
      </c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  <c r="CY26" s="162"/>
      <c r="CZ26" s="162"/>
      <c r="DA26" s="162"/>
      <c r="DB26" s="162"/>
      <c r="DC26" s="162"/>
      <c r="DD26" s="162"/>
      <c r="DE26" s="162"/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2"/>
      <c r="EL26" s="162"/>
      <c r="EM26" s="162"/>
      <c r="EN26" s="162"/>
      <c r="EO26" s="162"/>
      <c r="EP26" s="162"/>
      <c r="EQ26" s="162"/>
      <c r="ER26" s="162"/>
      <c r="ES26" s="162"/>
      <c r="ET26" s="162"/>
      <c r="EU26" s="162"/>
      <c r="EV26" s="162"/>
      <c r="EW26" s="162"/>
      <c r="EX26" s="162"/>
      <c r="EY26" s="162"/>
      <c r="EZ26" s="162"/>
      <c r="FA26" s="162"/>
      <c r="FB26" s="162"/>
      <c r="FC26" s="162"/>
      <c r="FD26" s="162"/>
      <c r="FE26" s="162"/>
      <c r="FF26" s="162"/>
      <c r="FG26" s="162"/>
      <c r="FH26" s="162"/>
      <c r="FI26" s="162"/>
      <c r="FJ26" s="162"/>
      <c r="FK26" s="162"/>
      <c r="FL26" s="162"/>
      <c r="FM26" s="162"/>
      <c r="FN26" s="162"/>
      <c r="FO26" s="162"/>
      <c r="FP26" s="162"/>
      <c r="FQ26" s="162"/>
      <c r="FR26" s="162"/>
      <c r="FS26" s="162"/>
      <c r="FT26" s="162"/>
      <c r="FU26" s="162"/>
      <c r="FV26" s="162"/>
      <c r="FW26" s="162"/>
      <c r="FX26" s="162"/>
      <c r="FY26" s="162"/>
      <c r="FZ26" s="162"/>
      <c r="GA26" s="162"/>
      <c r="GB26" s="162"/>
      <c r="GC26" s="162"/>
      <c r="GD26" s="162"/>
      <c r="GE26" s="162"/>
    </row>
    <row r="27" spans="1:187" s="162" customFormat="1">
      <c r="A27" s="158"/>
      <c r="B27" s="159" t="s">
        <v>385</v>
      </c>
      <c r="C27" s="160"/>
      <c r="D27" s="161"/>
      <c r="E27" s="3"/>
      <c r="F27" s="444">
        <f>SUM(F13:F26)</f>
        <v>0</v>
      </c>
    </row>
    <row r="28" spans="1:187" s="141" customFormat="1" ht="6" customHeight="1">
      <c r="A28" s="163"/>
      <c r="B28" s="164"/>
      <c r="C28" s="165"/>
      <c r="D28" s="166"/>
      <c r="E28" s="437"/>
      <c r="F28" s="554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2"/>
      <c r="DY28" s="162"/>
      <c r="DZ28" s="162"/>
      <c r="EA28" s="162"/>
      <c r="EB28" s="162"/>
      <c r="EC28" s="162"/>
      <c r="ED28" s="162"/>
      <c r="EE28" s="162"/>
      <c r="EF28" s="162"/>
      <c r="EG28" s="162"/>
      <c r="EH28" s="162"/>
      <c r="EI28" s="162"/>
      <c r="EJ28" s="162"/>
      <c r="EK28" s="162"/>
      <c r="EL28" s="162"/>
      <c r="EM28" s="162"/>
      <c r="EN28" s="162"/>
      <c r="EO28" s="162"/>
      <c r="EP28" s="162"/>
      <c r="EQ28" s="162"/>
      <c r="ER28" s="162"/>
      <c r="ES28" s="162"/>
      <c r="ET28" s="162"/>
      <c r="EU28" s="162"/>
      <c r="EV28" s="162"/>
      <c r="EW28" s="162"/>
      <c r="EX28" s="162"/>
      <c r="EY28" s="162"/>
      <c r="EZ28" s="162"/>
      <c r="FA28" s="162"/>
      <c r="FB28" s="162"/>
      <c r="FC28" s="162"/>
      <c r="FD28" s="162"/>
      <c r="FE28" s="162"/>
      <c r="FF28" s="162"/>
      <c r="FG28" s="162"/>
      <c r="FH28" s="162"/>
      <c r="FI28" s="162"/>
      <c r="FJ28" s="162"/>
      <c r="FK28" s="162"/>
      <c r="FL28" s="162"/>
      <c r="FM28" s="162"/>
      <c r="FN28" s="162"/>
      <c r="FO28" s="162"/>
      <c r="FP28" s="162"/>
      <c r="FQ28" s="162"/>
      <c r="FR28" s="162"/>
      <c r="FS28" s="162"/>
      <c r="FT28" s="162"/>
      <c r="FU28" s="162"/>
      <c r="FV28" s="162"/>
      <c r="FW28" s="162"/>
      <c r="FX28" s="162"/>
      <c r="FY28" s="162"/>
      <c r="FZ28" s="162"/>
      <c r="GA28" s="162"/>
      <c r="GB28" s="162"/>
      <c r="GC28" s="162"/>
      <c r="GD28" s="162"/>
      <c r="GE28" s="162"/>
    </row>
    <row r="29" spans="1:187" s="141" customFormat="1" ht="12" customHeight="1">
      <c r="A29" s="167" t="s">
        <v>203</v>
      </c>
      <c r="B29" s="168" t="s">
        <v>386</v>
      </c>
      <c r="C29" s="169"/>
      <c r="D29" s="170"/>
      <c r="E29" s="438"/>
      <c r="F29" s="554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2"/>
      <c r="CC29" s="162"/>
      <c r="CD29" s="162"/>
      <c r="CE29" s="162"/>
      <c r="CF29" s="162"/>
      <c r="CG29" s="162"/>
      <c r="CH29" s="162"/>
      <c r="CI29" s="162"/>
      <c r="CJ29" s="162"/>
      <c r="CK29" s="162"/>
      <c r="CL29" s="162"/>
      <c r="CM29" s="162"/>
      <c r="CN29" s="162"/>
      <c r="CO29" s="162"/>
      <c r="CP29" s="162"/>
      <c r="CQ29" s="162"/>
      <c r="CR29" s="162"/>
      <c r="CS29" s="162"/>
      <c r="CT29" s="162"/>
      <c r="CU29" s="162"/>
      <c r="CV29" s="162"/>
      <c r="CW29" s="162"/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162"/>
      <c r="DO29" s="162"/>
      <c r="DP29" s="162"/>
      <c r="DQ29" s="162"/>
      <c r="DR29" s="162"/>
      <c r="DS29" s="162"/>
      <c r="DT29" s="162"/>
      <c r="DU29" s="162"/>
      <c r="DV29" s="162"/>
      <c r="DW29" s="162"/>
      <c r="DX29" s="162"/>
      <c r="DY29" s="162"/>
      <c r="DZ29" s="162"/>
      <c r="EA29" s="162"/>
      <c r="EB29" s="162"/>
      <c r="EC29" s="162"/>
      <c r="ED29" s="162"/>
      <c r="EE29" s="162"/>
      <c r="EF29" s="162"/>
      <c r="EG29" s="162"/>
      <c r="EH29" s="162"/>
      <c r="EI29" s="162"/>
      <c r="EJ29" s="162"/>
      <c r="EK29" s="162"/>
      <c r="EL29" s="162"/>
      <c r="EM29" s="162"/>
      <c r="EN29" s="162"/>
      <c r="EO29" s="162"/>
      <c r="EP29" s="162"/>
      <c r="EQ29" s="162"/>
      <c r="ER29" s="162"/>
      <c r="ES29" s="162"/>
      <c r="ET29" s="162"/>
      <c r="EU29" s="162"/>
      <c r="EV29" s="162"/>
      <c r="EW29" s="162"/>
      <c r="EX29" s="162"/>
      <c r="EY29" s="162"/>
      <c r="EZ29" s="162"/>
      <c r="FA29" s="162"/>
      <c r="FB29" s="162"/>
      <c r="FC29" s="162"/>
      <c r="FD29" s="162"/>
      <c r="FE29" s="162"/>
      <c r="FF29" s="162"/>
      <c r="FG29" s="162"/>
      <c r="FH29" s="162"/>
      <c r="FI29" s="162"/>
      <c r="FJ29" s="162"/>
      <c r="FK29" s="162"/>
      <c r="FL29" s="162"/>
      <c r="FM29" s="162"/>
      <c r="FN29" s="162"/>
      <c r="FO29" s="162"/>
      <c r="FP29" s="162"/>
      <c r="FQ29" s="162"/>
      <c r="FR29" s="162"/>
      <c r="FS29" s="162"/>
      <c r="FT29" s="162"/>
      <c r="FU29" s="162"/>
      <c r="FV29" s="162"/>
      <c r="FW29" s="162"/>
      <c r="FX29" s="162"/>
      <c r="FY29" s="162"/>
      <c r="FZ29" s="162"/>
      <c r="GA29" s="162"/>
      <c r="GB29" s="162"/>
      <c r="GC29" s="162"/>
      <c r="GD29" s="162"/>
      <c r="GE29" s="162"/>
    </row>
    <row r="30" spans="1:187" s="141" customFormat="1" ht="7.5" customHeight="1">
      <c r="A30" s="167"/>
      <c r="B30" s="168"/>
      <c r="C30" s="169"/>
      <c r="D30" s="170"/>
      <c r="E30" s="438"/>
      <c r="F30" s="554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2"/>
      <c r="EC30" s="162"/>
      <c r="ED30" s="162"/>
      <c r="EE30" s="162"/>
      <c r="EF30" s="162"/>
      <c r="EG30" s="162"/>
      <c r="EH30" s="162"/>
      <c r="EI30" s="162"/>
      <c r="EJ30" s="162"/>
      <c r="EK30" s="162"/>
      <c r="EL30" s="162"/>
      <c r="EM30" s="162"/>
      <c r="EN30" s="162"/>
      <c r="EO30" s="162"/>
      <c r="EP30" s="162"/>
      <c r="EQ30" s="162"/>
      <c r="ER30" s="162"/>
      <c r="ES30" s="162"/>
      <c r="ET30" s="162"/>
      <c r="EU30" s="162"/>
      <c r="EV30" s="162"/>
      <c r="EW30" s="162"/>
      <c r="EX30" s="162"/>
      <c r="EY30" s="162"/>
      <c r="EZ30" s="162"/>
      <c r="FA30" s="162"/>
      <c r="FB30" s="162"/>
      <c r="FC30" s="162"/>
      <c r="FD30" s="162"/>
      <c r="FE30" s="162"/>
      <c r="FF30" s="162"/>
      <c r="FG30" s="162"/>
      <c r="FH30" s="162"/>
      <c r="FI30" s="162"/>
      <c r="FJ30" s="162"/>
      <c r="FK30" s="162"/>
      <c r="FL30" s="162"/>
      <c r="FM30" s="162"/>
      <c r="FN30" s="162"/>
      <c r="FO30" s="162"/>
      <c r="FP30" s="162"/>
      <c r="FQ30" s="162"/>
      <c r="FR30" s="162"/>
      <c r="FS30" s="162"/>
      <c r="FT30" s="162"/>
      <c r="FU30" s="162"/>
      <c r="FV30" s="162"/>
      <c r="FW30" s="162"/>
      <c r="FX30" s="162"/>
      <c r="FY30" s="162"/>
      <c r="FZ30" s="162"/>
      <c r="GA30" s="162"/>
      <c r="GB30" s="162"/>
      <c r="GC30" s="162"/>
      <c r="GD30" s="162"/>
      <c r="GE30" s="162"/>
    </row>
    <row r="31" spans="1:187" s="141" customFormat="1">
      <c r="A31" s="171">
        <v>1</v>
      </c>
      <c r="B31" s="172" t="s">
        <v>168</v>
      </c>
      <c r="C31" s="173"/>
      <c r="D31" s="174"/>
      <c r="E31" s="439"/>
      <c r="F31" s="554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2"/>
      <c r="BX31" s="162"/>
      <c r="BY31" s="162"/>
      <c r="BZ31" s="162"/>
      <c r="CA31" s="162"/>
      <c r="CB31" s="162"/>
      <c r="CC31" s="162"/>
      <c r="CD31" s="162"/>
      <c r="CE31" s="162"/>
      <c r="CF31" s="162"/>
      <c r="CG31" s="162"/>
      <c r="CH31" s="162"/>
      <c r="CI31" s="162"/>
      <c r="CJ31" s="162"/>
      <c r="CK31" s="162"/>
      <c r="CL31" s="162"/>
      <c r="CM31" s="162"/>
      <c r="CN31" s="162"/>
      <c r="CO31" s="162"/>
      <c r="CP31" s="162"/>
      <c r="CQ31" s="162"/>
      <c r="CR31" s="162"/>
      <c r="CS31" s="162"/>
      <c r="CT31" s="162"/>
      <c r="CU31" s="162"/>
      <c r="CV31" s="162"/>
      <c r="CW31" s="162"/>
      <c r="CX31" s="162"/>
      <c r="CY31" s="162"/>
      <c r="CZ31" s="162"/>
      <c r="DA31" s="162"/>
      <c r="DB31" s="162"/>
      <c r="DC31" s="162"/>
      <c r="DD31" s="162"/>
      <c r="DE31" s="162"/>
      <c r="DF31" s="162"/>
      <c r="DG31" s="162"/>
      <c r="DH31" s="162"/>
      <c r="DI31" s="162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162"/>
      <c r="DV31" s="162"/>
      <c r="DW31" s="162"/>
      <c r="DX31" s="162"/>
      <c r="DY31" s="162"/>
      <c r="DZ31" s="162"/>
      <c r="EA31" s="162"/>
      <c r="EB31" s="162"/>
      <c r="EC31" s="162"/>
      <c r="ED31" s="162"/>
      <c r="EE31" s="162"/>
      <c r="EF31" s="162"/>
      <c r="EG31" s="162"/>
      <c r="EH31" s="162"/>
      <c r="EI31" s="162"/>
      <c r="EJ31" s="162"/>
      <c r="EK31" s="162"/>
      <c r="EL31" s="162"/>
      <c r="EM31" s="162"/>
      <c r="EN31" s="162"/>
      <c r="EO31" s="162"/>
      <c r="EP31" s="162"/>
      <c r="EQ31" s="162"/>
      <c r="ER31" s="162"/>
      <c r="ES31" s="162"/>
      <c r="ET31" s="162"/>
      <c r="EU31" s="162"/>
      <c r="EV31" s="162"/>
      <c r="EW31" s="162"/>
      <c r="EX31" s="162"/>
      <c r="EY31" s="162"/>
      <c r="EZ31" s="162"/>
      <c r="FA31" s="162"/>
      <c r="FB31" s="162"/>
      <c r="FC31" s="162"/>
      <c r="FD31" s="162"/>
      <c r="FE31" s="162"/>
      <c r="FF31" s="162"/>
      <c r="FG31" s="162"/>
      <c r="FH31" s="162"/>
      <c r="FI31" s="162"/>
      <c r="FJ31" s="162"/>
      <c r="FK31" s="162"/>
      <c r="FL31" s="162"/>
      <c r="FM31" s="162"/>
      <c r="FN31" s="162"/>
      <c r="FO31" s="162"/>
      <c r="FP31" s="162"/>
      <c r="FQ31" s="162"/>
      <c r="FR31" s="162"/>
      <c r="FS31" s="162"/>
      <c r="FT31" s="162"/>
      <c r="FU31" s="162"/>
      <c r="FV31" s="162"/>
      <c r="FW31" s="162"/>
      <c r="FX31" s="162"/>
      <c r="FY31" s="162"/>
      <c r="FZ31" s="162"/>
      <c r="GA31" s="162"/>
      <c r="GB31" s="162"/>
      <c r="GC31" s="162"/>
      <c r="GD31" s="162"/>
      <c r="GE31" s="162"/>
    </row>
    <row r="32" spans="1:187" s="141" customFormat="1">
      <c r="A32" s="175">
        <v>1.1000000000000001</v>
      </c>
      <c r="B32" s="164" t="s">
        <v>67</v>
      </c>
      <c r="C32" s="165">
        <v>2</v>
      </c>
      <c r="D32" s="166" t="s">
        <v>79</v>
      </c>
      <c r="E32" s="8"/>
      <c r="F32" s="16">
        <f t="shared" ref="F32:F66" si="1">ROUND(C32*E32,2)</f>
        <v>0</v>
      </c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  <c r="CG32" s="162"/>
      <c r="CH32" s="162"/>
      <c r="CI32" s="162"/>
      <c r="CJ32" s="162"/>
      <c r="CK32" s="162"/>
      <c r="CL32" s="162"/>
      <c r="CM32" s="162"/>
      <c r="CN32" s="162"/>
      <c r="CO32" s="162"/>
      <c r="CP32" s="162"/>
      <c r="CQ32" s="162"/>
      <c r="CR32" s="162"/>
      <c r="CS32" s="162"/>
      <c r="CT32" s="162"/>
      <c r="CU32" s="162"/>
      <c r="CV32" s="162"/>
      <c r="CW32" s="162"/>
      <c r="CX32" s="162"/>
      <c r="CY32" s="162"/>
      <c r="CZ32" s="162"/>
      <c r="DA32" s="162"/>
      <c r="DB32" s="162"/>
      <c r="DC32" s="162"/>
      <c r="DD32" s="162"/>
      <c r="DE32" s="162"/>
      <c r="DF32" s="162"/>
      <c r="DG32" s="162"/>
      <c r="DH32" s="162"/>
      <c r="DI32" s="162"/>
      <c r="DJ32" s="162"/>
      <c r="DK32" s="162"/>
      <c r="DL32" s="162"/>
      <c r="DM32" s="162"/>
      <c r="DN32" s="162"/>
      <c r="DO32" s="162"/>
      <c r="DP32" s="162"/>
      <c r="DQ32" s="162"/>
      <c r="DR32" s="162"/>
      <c r="DS32" s="162"/>
      <c r="DT32" s="162"/>
      <c r="DU32" s="162"/>
      <c r="DV32" s="162"/>
      <c r="DW32" s="162"/>
      <c r="DX32" s="162"/>
      <c r="DY32" s="162"/>
      <c r="DZ32" s="162"/>
      <c r="EA32" s="162"/>
      <c r="EB32" s="162"/>
      <c r="EC32" s="162"/>
      <c r="ED32" s="162"/>
      <c r="EE32" s="162"/>
      <c r="EF32" s="162"/>
      <c r="EG32" s="162"/>
      <c r="EH32" s="162"/>
      <c r="EI32" s="162"/>
      <c r="EJ32" s="162"/>
      <c r="EK32" s="162"/>
      <c r="EL32" s="162"/>
      <c r="EM32" s="162"/>
      <c r="EN32" s="162"/>
      <c r="EO32" s="162"/>
      <c r="EP32" s="162"/>
      <c r="EQ32" s="162"/>
      <c r="ER32" s="162"/>
      <c r="ES32" s="162"/>
      <c r="ET32" s="162"/>
      <c r="EU32" s="162"/>
      <c r="EV32" s="162"/>
      <c r="EW32" s="162"/>
      <c r="EX32" s="162"/>
      <c r="EY32" s="162"/>
      <c r="EZ32" s="162"/>
      <c r="FA32" s="162"/>
      <c r="FB32" s="162"/>
      <c r="FC32" s="162"/>
      <c r="FD32" s="162"/>
      <c r="FE32" s="162"/>
      <c r="FF32" s="162"/>
      <c r="FG32" s="162"/>
      <c r="FH32" s="162"/>
      <c r="FI32" s="162"/>
      <c r="FJ32" s="162"/>
      <c r="FK32" s="162"/>
      <c r="FL32" s="162"/>
      <c r="FM32" s="162"/>
      <c r="FN32" s="162"/>
      <c r="FO32" s="162"/>
      <c r="FP32" s="162"/>
      <c r="FQ32" s="162"/>
      <c r="FR32" s="162"/>
      <c r="FS32" s="162"/>
      <c r="FT32" s="162"/>
      <c r="FU32" s="162"/>
      <c r="FV32" s="162"/>
      <c r="FW32" s="162"/>
      <c r="FX32" s="162"/>
      <c r="FY32" s="162"/>
      <c r="FZ32" s="162"/>
      <c r="GA32" s="162"/>
      <c r="GB32" s="162"/>
      <c r="GC32" s="162"/>
      <c r="GD32" s="162"/>
      <c r="GE32" s="162"/>
    </row>
    <row r="33" spans="1:187" s="141" customFormat="1" ht="9.75" customHeight="1">
      <c r="A33" s="163"/>
      <c r="B33" s="164"/>
      <c r="C33" s="165"/>
      <c r="D33" s="166"/>
      <c r="E33" s="8"/>
      <c r="F33" s="16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62"/>
      <c r="EH33" s="162"/>
      <c r="EI33" s="162"/>
      <c r="EJ33" s="162"/>
      <c r="EK33" s="162"/>
      <c r="EL33" s="162"/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2"/>
      <c r="FT33" s="162"/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</row>
    <row r="34" spans="1:187" s="141" customFormat="1">
      <c r="A34" s="171">
        <v>2</v>
      </c>
      <c r="B34" s="176" t="s">
        <v>64</v>
      </c>
      <c r="C34" s="9"/>
      <c r="D34" s="177"/>
      <c r="E34" s="8"/>
      <c r="F34" s="16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2"/>
      <c r="CM34" s="162"/>
      <c r="CN34" s="162"/>
      <c r="CO34" s="162"/>
      <c r="CP34" s="162"/>
      <c r="CQ34" s="162"/>
      <c r="CR34" s="162"/>
      <c r="CS34" s="162"/>
      <c r="CT34" s="162"/>
      <c r="CU34" s="162"/>
      <c r="CV34" s="162"/>
      <c r="CW34" s="162"/>
      <c r="CX34" s="162"/>
      <c r="CY34" s="162"/>
      <c r="CZ34" s="162"/>
      <c r="DA34" s="162"/>
      <c r="DB34" s="162"/>
      <c r="DC34" s="162"/>
      <c r="DD34" s="162"/>
      <c r="DE34" s="162"/>
      <c r="DF34" s="162"/>
      <c r="DG34" s="162"/>
      <c r="DH34" s="162"/>
      <c r="DI34" s="162"/>
      <c r="DJ34" s="162"/>
      <c r="DK34" s="162"/>
      <c r="DL34" s="162"/>
      <c r="DM34" s="162"/>
      <c r="DN34" s="162"/>
      <c r="DO34" s="162"/>
      <c r="DP34" s="162"/>
      <c r="DQ34" s="162"/>
      <c r="DR34" s="162"/>
      <c r="DS34" s="162"/>
      <c r="DT34" s="162"/>
      <c r="DU34" s="162"/>
      <c r="DV34" s="162"/>
      <c r="DW34" s="162"/>
      <c r="DX34" s="162"/>
      <c r="DY34" s="162"/>
      <c r="DZ34" s="162"/>
      <c r="EA34" s="162"/>
      <c r="EB34" s="162"/>
      <c r="EC34" s="162"/>
      <c r="ED34" s="162"/>
      <c r="EE34" s="162"/>
      <c r="EF34" s="162"/>
      <c r="EG34" s="162"/>
      <c r="EH34" s="162"/>
      <c r="EI34" s="162"/>
      <c r="EJ34" s="162"/>
      <c r="EK34" s="162"/>
      <c r="EL34" s="162"/>
      <c r="EM34" s="162"/>
      <c r="EN34" s="162"/>
      <c r="EO34" s="162"/>
      <c r="EP34" s="162"/>
      <c r="EQ34" s="162"/>
      <c r="ER34" s="162"/>
      <c r="ES34" s="162"/>
      <c r="ET34" s="162"/>
      <c r="EU34" s="162"/>
      <c r="EV34" s="162"/>
      <c r="EW34" s="162"/>
      <c r="EX34" s="162"/>
      <c r="EY34" s="162"/>
      <c r="EZ34" s="162"/>
      <c r="FA34" s="162"/>
      <c r="FB34" s="162"/>
      <c r="FC34" s="162"/>
      <c r="FD34" s="162"/>
      <c r="FE34" s="162"/>
      <c r="FF34" s="162"/>
      <c r="FG34" s="162"/>
      <c r="FH34" s="162"/>
      <c r="FI34" s="162"/>
      <c r="FJ34" s="162"/>
      <c r="FK34" s="162"/>
      <c r="FL34" s="162"/>
      <c r="FM34" s="162"/>
      <c r="FN34" s="162"/>
      <c r="FO34" s="162"/>
      <c r="FP34" s="162"/>
      <c r="FQ34" s="162"/>
      <c r="FR34" s="162"/>
      <c r="FS34" s="162"/>
      <c r="FT34" s="162"/>
      <c r="FU34" s="162"/>
      <c r="FV34" s="162"/>
      <c r="FW34" s="162"/>
      <c r="FX34" s="162"/>
      <c r="FY34" s="162"/>
      <c r="FZ34" s="162"/>
      <c r="GA34" s="162"/>
      <c r="GB34" s="162"/>
      <c r="GC34" s="162"/>
      <c r="GD34" s="162"/>
      <c r="GE34" s="162"/>
    </row>
    <row r="35" spans="1:187" s="141" customFormat="1">
      <c r="A35" s="163">
        <v>2.1</v>
      </c>
      <c r="B35" s="178" t="s">
        <v>581</v>
      </c>
      <c r="C35" s="9">
        <v>60</v>
      </c>
      <c r="D35" s="177" t="s">
        <v>23</v>
      </c>
      <c r="E35" s="8"/>
      <c r="F35" s="16">
        <f t="shared" si="1"/>
        <v>0</v>
      </c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62"/>
      <c r="BW35" s="162"/>
      <c r="BX35" s="162"/>
      <c r="BY35" s="162"/>
      <c r="BZ35" s="162"/>
      <c r="CA35" s="162"/>
      <c r="CB35" s="162"/>
      <c r="CC35" s="162"/>
      <c r="CD35" s="162"/>
      <c r="CE35" s="162"/>
      <c r="CF35" s="162"/>
      <c r="CG35" s="162"/>
      <c r="CH35" s="162"/>
      <c r="CI35" s="162"/>
      <c r="CJ35" s="162"/>
      <c r="CK35" s="162"/>
      <c r="CL35" s="162"/>
      <c r="CM35" s="162"/>
      <c r="CN35" s="162"/>
      <c r="CO35" s="162"/>
      <c r="CP35" s="162"/>
      <c r="CQ35" s="162"/>
      <c r="CR35" s="162"/>
      <c r="CS35" s="162"/>
      <c r="CT35" s="162"/>
      <c r="CU35" s="162"/>
      <c r="CV35" s="162"/>
      <c r="CW35" s="162"/>
      <c r="CX35" s="162"/>
      <c r="CY35" s="162"/>
      <c r="CZ35" s="162"/>
      <c r="DA35" s="162"/>
      <c r="DB35" s="162"/>
      <c r="DC35" s="162"/>
      <c r="DD35" s="162"/>
      <c r="DE35" s="162"/>
      <c r="DF35" s="162"/>
      <c r="DG35" s="162"/>
      <c r="DH35" s="162"/>
      <c r="DI35" s="162"/>
      <c r="DJ35" s="162"/>
      <c r="DK35" s="162"/>
      <c r="DL35" s="162"/>
      <c r="DM35" s="162"/>
      <c r="DN35" s="162"/>
      <c r="DO35" s="162"/>
      <c r="DP35" s="162"/>
      <c r="DQ35" s="162"/>
      <c r="DR35" s="162"/>
      <c r="DS35" s="162"/>
      <c r="DT35" s="162"/>
      <c r="DU35" s="162"/>
      <c r="DV35" s="162"/>
      <c r="DW35" s="162"/>
      <c r="DX35" s="162"/>
      <c r="DY35" s="162"/>
      <c r="DZ35" s="162"/>
      <c r="EA35" s="162"/>
      <c r="EB35" s="162"/>
      <c r="EC35" s="162"/>
      <c r="ED35" s="162"/>
      <c r="EE35" s="162"/>
      <c r="EF35" s="162"/>
      <c r="EG35" s="162"/>
      <c r="EH35" s="162"/>
      <c r="EI35" s="162"/>
      <c r="EJ35" s="162"/>
      <c r="EK35" s="162"/>
      <c r="EL35" s="162"/>
      <c r="EM35" s="162"/>
      <c r="EN35" s="162"/>
      <c r="EO35" s="162"/>
      <c r="EP35" s="162"/>
      <c r="EQ35" s="162"/>
      <c r="ER35" s="162"/>
      <c r="ES35" s="162"/>
      <c r="ET35" s="162"/>
      <c r="EU35" s="162"/>
      <c r="EV35" s="162"/>
      <c r="EW35" s="162"/>
      <c r="EX35" s="162"/>
      <c r="EY35" s="162"/>
      <c r="EZ35" s="162"/>
      <c r="FA35" s="162"/>
      <c r="FB35" s="162"/>
      <c r="FC35" s="162"/>
      <c r="FD35" s="162"/>
      <c r="FE35" s="162"/>
      <c r="FF35" s="162"/>
      <c r="FG35" s="162"/>
      <c r="FH35" s="162"/>
      <c r="FI35" s="162"/>
      <c r="FJ35" s="162"/>
      <c r="FK35" s="162"/>
      <c r="FL35" s="162"/>
      <c r="FM35" s="162"/>
      <c r="FN35" s="162"/>
      <c r="FO35" s="162"/>
      <c r="FP35" s="162"/>
      <c r="FQ35" s="162"/>
      <c r="FR35" s="162"/>
      <c r="FS35" s="162"/>
      <c r="FT35" s="162"/>
      <c r="FU35" s="162"/>
      <c r="FV35" s="162"/>
      <c r="FW35" s="162"/>
      <c r="FX35" s="162"/>
      <c r="FY35" s="162"/>
      <c r="FZ35" s="162"/>
      <c r="GA35" s="162"/>
      <c r="GB35" s="162"/>
      <c r="GC35" s="162"/>
      <c r="GD35" s="162"/>
      <c r="GE35" s="162"/>
    </row>
    <row r="36" spans="1:187" s="141" customFormat="1">
      <c r="A36" s="163">
        <v>2.2000000000000002</v>
      </c>
      <c r="B36" s="179" t="s">
        <v>68</v>
      </c>
      <c r="C36" s="9">
        <v>20</v>
      </c>
      <c r="D36" s="177" t="s">
        <v>11</v>
      </c>
      <c r="E36" s="8"/>
      <c r="F36" s="16">
        <f t="shared" si="1"/>
        <v>0</v>
      </c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162"/>
      <c r="CM36" s="162"/>
      <c r="CN36" s="162"/>
      <c r="CO36" s="162"/>
      <c r="CP36" s="162"/>
      <c r="CQ36" s="162"/>
      <c r="CR36" s="162"/>
      <c r="CS36" s="162"/>
      <c r="CT36" s="162"/>
      <c r="CU36" s="162"/>
      <c r="CV36" s="162"/>
      <c r="CW36" s="162"/>
      <c r="CX36" s="162"/>
      <c r="CY36" s="162"/>
      <c r="CZ36" s="162"/>
      <c r="DA36" s="162"/>
      <c r="DB36" s="162"/>
      <c r="DC36" s="162"/>
      <c r="DD36" s="162"/>
      <c r="DE36" s="162"/>
      <c r="DF36" s="162"/>
      <c r="DG36" s="162"/>
      <c r="DH36" s="162"/>
      <c r="DI36" s="162"/>
      <c r="DJ36" s="162"/>
      <c r="DK36" s="162"/>
      <c r="DL36" s="162"/>
      <c r="DM36" s="162"/>
      <c r="DN36" s="162"/>
      <c r="DO36" s="162"/>
      <c r="DP36" s="162"/>
      <c r="DQ36" s="162"/>
      <c r="DR36" s="162"/>
      <c r="DS36" s="162"/>
      <c r="DT36" s="162"/>
      <c r="DU36" s="162"/>
      <c r="DV36" s="162"/>
      <c r="DW36" s="162"/>
      <c r="DX36" s="162"/>
      <c r="DY36" s="162"/>
      <c r="DZ36" s="162"/>
      <c r="EA36" s="162"/>
      <c r="EB36" s="162"/>
      <c r="EC36" s="162"/>
      <c r="ED36" s="162"/>
      <c r="EE36" s="162"/>
      <c r="EF36" s="162"/>
      <c r="EG36" s="162"/>
      <c r="EH36" s="162"/>
      <c r="EI36" s="162"/>
      <c r="EJ36" s="162"/>
      <c r="EK36" s="162"/>
      <c r="EL36" s="162"/>
      <c r="EM36" s="162"/>
      <c r="EN36" s="162"/>
      <c r="EO36" s="162"/>
      <c r="EP36" s="162"/>
      <c r="EQ36" s="162"/>
      <c r="ER36" s="162"/>
      <c r="ES36" s="162"/>
      <c r="ET36" s="162"/>
      <c r="EU36" s="162"/>
      <c r="EV36" s="162"/>
      <c r="EW36" s="162"/>
      <c r="EX36" s="162"/>
      <c r="EY36" s="162"/>
      <c r="EZ36" s="162"/>
      <c r="FA36" s="162"/>
      <c r="FB36" s="162"/>
      <c r="FC36" s="162"/>
      <c r="FD36" s="162"/>
      <c r="FE36" s="162"/>
      <c r="FF36" s="162"/>
      <c r="FG36" s="162"/>
      <c r="FH36" s="162"/>
      <c r="FI36" s="162"/>
      <c r="FJ36" s="162"/>
      <c r="FK36" s="162"/>
      <c r="FL36" s="162"/>
      <c r="FM36" s="162"/>
      <c r="FN36" s="162"/>
      <c r="FO36" s="162"/>
      <c r="FP36" s="162"/>
      <c r="FQ36" s="162"/>
      <c r="FR36" s="162"/>
      <c r="FS36" s="162"/>
      <c r="FT36" s="162"/>
      <c r="FU36" s="162"/>
      <c r="FV36" s="162"/>
      <c r="FW36" s="162"/>
      <c r="FX36" s="162"/>
      <c r="FY36" s="162"/>
      <c r="FZ36" s="162"/>
      <c r="GA36" s="162"/>
      <c r="GB36" s="162"/>
      <c r="GC36" s="162"/>
      <c r="GD36" s="162"/>
      <c r="GE36" s="162"/>
    </row>
    <row r="37" spans="1:187" s="141" customFormat="1">
      <c r="A37" s="163"/>
      <c r="B37" s="164"/>
      <c r="C37" s="165"/>
      <c r="D37" s="166"/>
      <c r="E37" s="8"/>
      <c r="F37" s="16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  <c r="CG37" s="162"/>
      <c r="CH37" s="162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2"/>
      <c r="CT37" s="162"/>
      <c r="CU37" s="162"/>
      <c r="CV37" s="162"/>
      <c r="CW37" s="162"/>
      <c r="CX37" s="162"/>
      <c r="CY37" s="162"/>
      <c r="CZ37" s="162"/>
      <c r="DA37" s="162"/>
      <c r="DB37" s="162"/>
      <c r="DC37" s="162"/>
      <c r="DD37" s="162"/>
      <c r="DE37" s="162"/>
      <c r="DF37" s="162"/>
      <c r="DG37" s="162"/>
      <c r="DH37" s="162"/>
      <c r="DI37" s="162"/>
      <c r="DJ37" s="162"/>
      <c r="DK37" s="162"/>
      <c r="DL37" s="162"/>
      <c r="DM37" s="162"/>
      <c r="DN37" s="162"/>
      <c r="DO37" s="162"/>
      <c r="DP37" s="162"/>
      <c r="DQ37" s="162"/>
      <c r="DR37" s="162"/>
      <c r="DS37" s="162"/>
      <c r="DT37" s="162"/>
      <c r="DU37" s="162"/>
      <c r="DV37" s="162"/>
      <c r="DW37" s="162"/>
      <c r="DX37" s="162"/>
      <c r="DY37" s="162"/>
      <c r="DZ37" s="162"/>
      <c r="EA37" s="162"/>
      <c r="EB37" s="162"/>
      <c r="EC37" s="162"/>
      <c r="ED37" s="162"/>
      <c r="EE37" s="162"/>
      <c r="EF37" s="162"/>
      <c r="EG37" s="162"/>
      <c r="EH37" s="162"/>
      <c r="EI37" s="162"/>
      <c r="EJ37" s="162"/>
      <c r="EK37" s="162"/>
      <c r="EL37" s="162"/>
      <c r="EM37" s="162"/>
      <c r="EN37" s="162"/>
      <c r="EO37" s="162"/>
      <c r="EP37" s="162"/>
      <c r="EQ37" s="162"/>
      <c r="ER37" s="162"/>
      <c r="ES37" s="162"/>
      <c r="ET37" s="162"/>
      <c r="EU37" s="162"/>
      <c r="EV37" s="162"/>
      <c r="EW37" s="162"/>
      <c r="EX37" s="162"/>
      <c r="EY37" s="162"/>
      <c r="EZ37" s="162"/>
      <c r="FA37" s="162"/>
      <c r="FB37" s="162"/>
      <c r="FC37" s="162"/>
      <c r="FD37" s="162"/>
      <c r="FE37" s="162"/>
      <c r="FF37" s="162"/>
      <c r="FG37" s="162"/>
      <c r="FH37" s="162"/>
      <c r="FI37" s="162"/>
      <c r="FJ37" s="162"/>
      <c r="FK37" s="162"/>
      <c r="FL37" s="162"/>
      <c r="FM37" s="162"/>
      <c r="FN37" s="162"/>
      <c r="FO37" s="162"/>
      <c r="FP37" s="162"/>
      <c r="FQ37" s="162"/>
      <c r="FR37" s="162"/>
      <c r="FS37" s="162"/>
      <c r="FT37" s="162"/>
      <c r="FU37" s="162"/>
      <c r="FV37" s="162"/>
      <c r="FW37" s="162"/>
      <c r="FX37" s="162"/>
      <c r="FY37" s="162"/>
      <c r="FZ37" s="162"/>
      <c r="GA37" s="162"/>
      <c r="GB37" s="162"/>
      <c r="GC37" s="162"/>
      <c r="GD37" s="162"/>
      <c r="GE37" s="162"/>
    </row>
    <row r="38" spans="1:187" s="141" customFormat="1">
      <c r="A38" s="171">
        <v>3</v>
      </c>
      <c r="B38" s="180" t="s">
        <v>387</v>
      </c>
      <c r="C38" s="165"/>
      <c r="D38" s="166"/>
      <c r="E38" s="8"/>
      <c r="F38" s="16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2"/>
      <c r="CR38" s="162"/>
      <c r="CS38" s="162"/>
      <c r="CT38" s="162"/>
      <c r="CU38" s="162"/>
      <c r="CV38" s="162"/>
      <c r="CW38" s="162"/>
      <c r="CX38" s="162"/>
      <c r="CY38" s="162"/>
      <c r="CZ38" s="162"/>
      <c r="DA38" s="162"/>
      <c r="DB38" s="162"/>
      <c r="DC38" s="162"/>
      <c r="DD38" s="162"/>
      <c r="DE38" s="162"/>
      <c r="DF38" s="162"/>
      <c r="DG38" s="162"/>
      <c r="DH38" s="162"/>
      <c r="DI38" s="162"/>
      <c r="DJ38" s="162"/>
      <c r="DK38" s="162"/>
      <c r="DL38" s="162"/>
      <c r="DM38" s="162"/>
      <c r="DN38" s="162"/>
      <c r="DO38" s="162"/>
      <c r="DP38" s="162"/>
      <c r="DQ38" s="162"/>
      <c r="DR38" s="162"/>
      <c r="DS38" s="162"/>
      <c r="DT38" s="162"/>
      <c r="DU38" s="162"/>
      <c r="DV38" s="162"/>
      <c r="DW38" s="162"/>
      <c r="DX38" s="162"/>
      <c r="DY38" s="162"/>
      <c r="DZ38" s="162"/>
      <c r="EA38" s="162"/>
      <c r="EB38" s="162"/>
      <c r="EC38" s="162"/>
      <c r="ED38" s="162"/>
      <c r="EE38" s="162"/>
      <c r="EF38" s="162"/>
      <c r="EG38" s="162"/>
      <c r="EH38" s="162"/>
      <c r="EI38" s="162"/>
      <c r="EJ38" s="162"/>
      <c r="EK38" s="162"/>
      <c r="EL38" s="162"/>
      <c r="EM38" s="162"/>
      <c r="EN38" s="162"/>
      <c r="EO38" s="162"/>
      <c r="EP38" s="162"/>
      <c r="EQ38" s="162"/>
      <c r="ER38" s="162"/>
      <c r="ES38" s="162"/>
      <c r="ET38" s="162"/>
      <c r="EU38" s="162"/>
      <c r="EV38" s="162"/>
      <c r="EW38" s="162"/>
      <c r="EX38" s="162"/>
      <c r="EY38" s="162"/>
      <c r="EZ38" s="162"/>
      <c r="FA38" s="162"/>
      <c r="FB38" s="162"/>
      <c r="FC38" s="162"/>
      <c r="FD38" s="162"/>
      <c r="FE38" s="162"/>
      <c r="FF38" s="162"/>
      <c r="FG38" s="162"/>
      <c r="FH38" s="162"/>
      <c r="FI38" s="162"/>
      <c r="FJ38" s="162"/>
      <c r="FK38" s="162"/>
      <c r="FL38" s="162"/>
      <c r="FM38" s="162"/>
      <c r="FN38" s="162"/>
      <c r="FO38" s="162"/>
      <c r="FP38" s="162"/>
      <c r="FQ38" s="162"/>
      <c r="FR38" s="162"/>
      <c r="FS38" s="162"/>
      <c r="FT38" s="162"/>
      <c r="FU38" s="162"/>
      <c r="FV38" s="162"/>
      <c r="FW38" s="162"/>
      <c r="FX38" s="162"/>
      <c r="FY38" s="162"/>
      <c r="FZ38" s="162"/>
      <c r="GA38" s="162"/>
      <c r="GB38" s="162"/>
      <c r="GC38" s="162"/>
      <c r="GD38" s="162"/>
      <c r="GE38" s="162"/>
    </row>
    <row r="39" spans="1:187" s="141" customFormat="1">
      <c r="A39" s="163">
        <v>3.1</v>
      </c>
      <c r="B39" s="164" t="s">
        <v>271</v>
      </c>
      <c r="C39" s="9">
        <v>102.67</v>
      </c>
      <c r="D39" s="177" t="s">
        <v>80</v>
      </c>
      <c r="E39" s="8"/>
      <c r="F39" s="16">
        <f t="shared" si="1"/>
        <v>0</v>
      </c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2"/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2"/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2"/>
      <c r="DJ39" s="162"/>
      <c r="DK39" s="162"/>
      <c r="DL39" s="162"/>
      <c r="DM39" s="162"/>
      <c r="DN39" s="162"/>
      <c r="DO39" s="162"/>
      <c r="DP39" s="162"/>
      <c r="DQ39" s="162"/>
      <c r="DR39" s="162"/>
      <c r="DS39" s="162"/>
      <c r="DT39" s="162"/>
      <c r="DU39" s="162"/>
      <c r="DV39" s="162"/>
      <c r="DW39" s="162"/>
      <c r="DX39" s="162"/>
      <c r="DY39" s="162"/>
      <c r="DZ39" s="162"/>
      <c r="EA39" s="162"/>
      <c r="EB39" s="162"/>
      <c r="EC39" s="162"/>
      <c r="ED39" s="162"/>
      <c r="EE39" s="162"/>
      <c r="EF39" s="162"/>
      <c r="EG39" s="162"/>
      <c r="EH39" s="162"/>
      <c r="EI39" s="162"/>
      <c r="EJ39" s="162"/>
      <c r="EK39" s="162"/>
      <c r="EL39" s="162"/>
      <c r="EM39" s="162"/>
      <c r="EN39" s="162"/>
      <c r="EO39" s="162"/>
      <c r="EP39" s="162"/>
      <c r="EQ39" s="162"/>
      <c r="ER39" s="162"/>
      <c r="ES39" s="162"/>
      <c r="ET39" s="162"/>
      <c r="EU39" s="162"/>
      <c r="EV39" s="162"/>
      <c r="EW39" s="162"/>
      <c r="EX39" s="162"/>
      <c r="EY39" s="162"/>
      <c r="EZ39" s="162"/>
      <c r="FA39" s="162"/>
      <c r="FB39" s="162"/>
      <c r="FC39" s="162"/>
      <c r="FD39" s="162"/>
      <c r="FE39" s="162"/>
      <c r="FF39" s="162"/>
      <c r="FG39" s="162"/>
      <c r="FH39" s="162"/>
      <c r="FI39" s="162"/>
      <c r="FJ39" s="162"/>
      <c r="FK39" s="162"/>
      <c r="FL39" s="162"/>
      <c r="FM39" s="162"/>
      <c r="FN39" s="162"/>
      <c r="FO39" s="162"/>
      <c r="FP39" s="162"/>
      <c r="FQ39" s="162"/>
      <c r="FR39" s="162"/>
      <c r="FS39" s="162"/>
      <c r="FT39" s="162"/>
      <c r="FU39" s="162"/>
      <c r="FV39" s="162"/>
      <c r="FW39" s="162"/>
      <c r="FX39" s="162"/>
      <c r="FY39" s="162"/>
      <c r="FZ39" s="162"/>
      <c r="GA39" s="162"/>
      <c r="GB39" s="162"/>
      <c r="GC39" s="162"/>
      <c r="GD39" s="162"/>
      <c r="GE39" s="162"/>
    </row>
    <row r="40" spans="1:187" s="141" customFormat="1">
      <c r="A40" s="163">
        <v>3.2</v>
      </c>
      <c r="B40" s="164" t="s">
        <v>580</v>
      </c>
      <c r="C40" s="9">
        <v>53.48</v>
      </c>
      <c r="D40" s="177" t="s">
        <v>56</v>
      </c>
      <c r="E40" s="440"/>
      <c r="F40" s="16">
        <f t="shared" si="1"/>
        <v>0</v>
      </c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2"/>
      <c r="CR40" s="162"/>
      <c r="CS40" s="162"/>
      <c r="CT40" s="162"/>
      <c r="CU40" s="162"/>
      <c r="CV40" s="162"/>
      <c r="CW40" s="162"/>
      <c r="CX40" s="162"/>
      <c r="CY40" s="162"/>
      <c r="CZ40" s="162"/>
      <c r="DA40" s="162"/>
      <c r="DB40" s="162"/>
      <c r="DC40" s="162"/>
      <c r="DD40" s="162"/>
      <c r="DE40" s="162"/>
      <c r="DF40" s="162"/>
      <c r="DG40" s="162"/>
      <c r="DH40" s="162"/>
      <c r="DI40" s="162"/>
      <c r="DJ40" s="162"/>
      <c r="DK40" s="162"/>
      <c r="DL40" s="162"/>
      <c r="DM40" s="162"/>
      <c r="DN40" s="162"/>
      <c r="DO40" s="162"/>
      <c r="DP40" s="162"/>
      <c r="DQ40" s="162"/>
      <c r="DR40" s="162"/>
      <c r="DS40" s="162"/>
      <c r="DT40" s="162"/>
      <c r="DU40" s="162"/>
      <c r="DV40" s="162"/>
      <c r="DW40" s="162"/>
      <c r="DX40" s="162"/>
      <c r="DY40" s="162"/>
      <c r="DZ40" s="162"/>
      <c r="EA40" s="162"/>
      <c r="EB40" s="162"/>
      <c r="EC40" s="162"/>
      <c r="ED40" s="162"/>
      <c r="EE40" s="162"/>
      <c r="EF40" s="162"/>
      <c r="EG40" s="162"/>
      <c r="EH40" s="162"/>
      <c r="EI40" s="162"/>
      <c r="EJ40" s="162"/>
      <c r="EK40" s="162"/>
      <c r="EL40" s="162"/>
      <c r="EM40" s="162"/>
      <c r="EN40" s="162"/>
      <c r="EO40" s="162"/>
      <c r="EP40" s="162"/>
      <c r="EQ40" s="162"/>
      <c r="ER40" s="162"/>
      <c r="ES40" s="162"/>
      <c r="ET40" s="162"/>
      <c r="EU40" s="162"/>
      <c r="EV40" s="162"/>
      <c r="EW40" s="162"/>
      <c r="EX40" s="162"/>
      <c r="EY40" s="162"/>
      <c r="EZ40" s="162"/>
      <c r="FA40" s="162"/>
      <c r="FB40" s="162"/>
      <c r="FC40" s="162"/>
      <c r="FD40" s="162"/>
      <c r="FE40" s="162"/>
      <c r="FF40" s="162"/>
      <c r="FG40" s="162"/>
      <c r="FH40" s="162"/>
      <c r="FI40" s="162"/>
      <c r="FJ40" s="162"/>
      <c r="FK40" s="162"/>
      <c r="FL40" s="162"/>
      <c r="FM40" s="162"/>
      <c r="FN40" s="162"/>
      <c r="FO40" s="162"/>
      <c r="FP40" s="162"/>
      <c r="FQ40" s="162"/>
      <c r="FR40" s="162"/>
      <c r="FS40" s="162"/>
      <c r="FT40" s="162"/>
      <c r="FU40" s="162"/>
      <c r="FV40" s="162"/>
      <c r="FW40" s="162"/>
      <c r="FX40" s="162"/>
      <c r="FY40" s="162"/>
      <c r="FZ40" s="162"/>
      <c r="GA40" s="162"/>
      <c r="GB40" s="162"/>
      <c r="GC40" s="162"/>
      <c r="GD40" s="162"/>
      <c r="GE40" s="162"/>
    </row>
    <row r="41" spans="1:187" s="141" customFormat="1">
      <c r="A41" s="163">
        <v>3.3</v>
      </c>
      <c r="B41" s="164" t="s">
        <v>272</v>
      </c>
      <c r="C41" s="9">
        <v>14.36</v>
      </c>
      <c r="D41" s="177" t="s">
        <v>288</v>
      </c>
      <c r="E41" s="8"/>
      <c r="F41" s="16">
        <f t="shared" si="1"/>
        <v>0</v>
      </c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2"/>
      <c r="CN41" s="162"/>
      <c r="CO41" s="162"/>
      <c r="CP41" s="162"/>
      <c r="CQ41" s="162"/>
      <c r="CR41" s="162"/>
      <c r="CS41" s="162"/>
      <c r="CT41" s="162"/>
      <c r="CU41" s="162"/>
      <c r="CV41" s="162"/>
      <c r="CW41" s="162"/>
      <c r="CX41" s="162"/>
      <c r="CY41" s="162"/>
      <c r="CZ41" s="162"/>
      <c r="DA41" s="162"/>
      <c r="DB41" s="162"/>
      <c r="DC41" s="162"/>
      <c r="DD41" s="162"/>
      <c r="DE41" s="162"/>
      <c r="DF41" s="162"/>
      <c r="DG41" s="162"/>
      <c r="DH41" s="162"/>
      <c r="DI41" s="162"/>
      <c r="DJ41" s="162"/>
      <c r="DK41" s="162"/>
      <c r="DL41" s="162"/>
      <c r="DM41" s="162"/>
      <c r="DN41" s="162"/>
      <c r="DO41" s="162"/>
      <c r="DP41" s="162"/>
      <c r="DQ41" s="162"/>
      <c r="DR41" s="162"/>
      <c r="DS41" s="162"/>
      <c r="DT41" s="162"/>
      <c r="DU41" s="162"/>
      <c r="DV41" s="162"/>
      <c r="DW41" s="162"/>
      <c r="DX41" s="162"/>
      <c r="DY41" s="162"/>
      <c r="DZ41" s="162"/>
      <c r="EA41" s="162"/>
      <c r="EB41" s="162"/>
      <c r="EC41" s="162"/>
      <c r="ED41" s="162"/>
      <c r="EE41" s="162"/>
      <c r="EF41" s="162"/>
      <c r="EG41" s="162"/>
      <c r="EH41" s="162"/>
      <c r="EI41" s="162"/>
      <c r="EJ41" s="162"/>
      <c r="EK41" s="162"/>
      <c r="EL41" s="162"/>
      <c r="EM41" s="162"/>
      <c r="EN41" s="162"/>
      <c r="EO41" s="162"/>
      <c r="EP41" s="162"/>
      <c r="EQ41" s="162"/>
      <c r="ER41" s="162"/>
      <c r="ES41" s="162"/>
      <c r="ET41" s="162"/>
      <c r="EU41" s="162"/>
      <c r="EV41" s="162"/>
      <c r="EW41" s="162"/>
      <c r="EX41" s="162"/>
      <c r="EY41" s="162"/>
      <c r="EZ41" s="162"/>
      <c r="FA41" s="162"/>
      <c r="FB41" s="162"/>
      <c r="FC41" s="162"/>
      <c r="FD41" s="162"/>
      <c r="FE41" s="162"/>
      <c r="FF41" s="162"/>
      <c r="FG41" s="162"/>
      <c r="FH41" s="162"/>
      <c r="FI41" s="162"/>
      <c r="FJ41" s="162"/>
      <c r="FK41" s="162"/>
      <c r="FL41" s="162"/>
      <c r="FM41" s="162"/>
      <c r="FN41" s="162"/>
      <c r="FO41" s="162"/>
      <c r="FP41" s="162"/>
      <c r="FQ41" s="162"/>
      <c r="FR41" s="162"/>
      <c r="FS41" s="162"/>
      <c r="FT41" s="162"/>
      <c r="FU41" s="162"/>
      <c r="FV41" s="162"/>
      <c r="FW41" s="162"/>
      <c r="FX41" s="162"/>
      <c r="FY41" s="162"/>
      <c r="FZ41" s="162"/>
      <c r="GA41" s="162"/>
      <c r="GB41" s="162"/>
      <c r="GC41" s="162"/>
      <c r="GD41" s="162"/>
      <c r="GE41" s="162"/>
    </row>
    <row r="42" spans="1:187" s="141" customFormat="1">
      <c r="A42" s="163">
        <v>3.4</v>
      </c>
      <c r="B42" s="164" t="s">
        <v>35</v>
      </c>
      <c r="C42" s="9">
        <v>61.49</v>
      </c>
      <c r="D42" s="177" t="s">
        <v>30</v>
      </c>
      <c r="E42" s="8"/>
      <c r="F42" s="16">
        <f t="shared" si="1"/>
        <v>0</v>
      </c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2"/>
      <c r="BN42" s="162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2"/>
      <c r="CR42" s="162"/>
      <c r="CS42" s="162"/>
      <c r="CT42" s="162"/>
      <c r="CU42" s="162"/>
      <c r="CV42" s="162"/>
      <c r="CW42" s="162"/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2"/>
      <c r="DJ42" s="162"/>
      <c r="DK42" s="162"/>
      <c r="DL42" s="162"/>
      <c r="DM42" s="162"/>
      <c r="DN42" s="162"/>
      <c r="DO42" s="162"/>
      <c r="DP42" s="162"/>
      <c r="DQ42" s="162"/>
      <c r="DR42" s="162"/>
      <c r="DS42" s="162"/>
      <c r="DT42" s="162"/>
      <c r="DU42" s="162"/>
      <c r="DV42" s="162"/>
      <c r="DW42" s="162"/>
      <c r="DX42" s="162"/>
      <c r="DY42" s="162"/>
      <c r="DZ42" s="162"/>
      <c r="EA42" s="162"/>
      <c r="EB42" s="162"/>
      <c r="EC42" s="162"/>
      <c r="ED42" s="162"/>
      <c r="EE42" s="162"/>
      <c r="EF42" s="162"/>
      <c r="EG42" s="162"/>
      <c r="EH42" s="162"/>
      <c r="EI42" s="162"/>
      <c r="EJ42" s="162"/>
      <c r="EK42" s="162"/>
      <c r="EL42" s="162"/>
      <c r="EM42" s="162"/>
      <c r="EN42" s="162"/>
      <c r="EO42" s="162"/>
      <c r="EP42" s="162"/>
      <c r="EQ42" s="162"/>
      <c r="ER42" s="162"/>
      <c r="ES42" s="162"/>
      <c r="ET42" s="162"/>
      <c r="EU42" s="162"/>
      <c r="EV42" s="162"/>
      <c r="EW42" s="162"/>
      <c r="EX42" s="162"/>
      <c r="EY42" s="162"/>
      <c r="EZ42" s="162"/>
      <c r="FA42" s="162"/>
      <c r="FB42" s="162"/>
      <c r="FC42" s="162"/>
      <c r="FD42" s="162"/>
      <c r="FE42" s="162"/>
      <c r="FF42" s="162"/>
      <c r="FG42" s="162"/>
      <c r="FH42" s="162"/>
      <c r="FI42" s="162"/>
      <c r="FJ42" s="162"/>
      <c r="FK42" s="162"/>
      <c r="FL42" s="162"/>
      <c r="FM42" s="162"/>
      <c r="FN42" s="162"/>
      <c r="FO42" s="162"/>
      <c r="FP42" s="162"/>
      <c r="FQ42" s="162"/>
      <c r="FR42" s="162"/>
      <c r="FS42" s="162"/>
      <c r="FT42" s="162"/>
      <c r="FU42" s="162"/>
      <c r="FV42" s="162"/>
      <c r="FW42" s="162"/>
      <c r="FX42" s="162"/>
      <c r="FY42" s="162"/>
      <c r="FZ42" s="162"/>
      <c r="GA42" s="162"/>
      <c r="GB42" s="162"/>
      <c r="GC42" s="162"/>
      <c r="GD42" s="162"/>
      <c r="GE42" s="162"/>
    </row>
    <row r="43" spans="1:187" s="141" customFormat="1" ht="8.25" customHeight="1">
      <c r="A43" s="163"/>
      <c r="B43" s="181"/>
      <c r="C43" s="9"/>
      <c r="D43" s="166"/>
      <c r="E43" s="8"/>
      <c r="F43" s="16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2"/>
      <c r="CQ43" s="162"/>
      <c r="CR43" s="162"/>
      <c r="CS43" s="162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/>
      <c r="DK43" s="162"/>
      <c r="DL43" s="162"/>
      <c r="DM43" s="162"/>
      <c r="DN43" s="162"/>
      <c r="DO43" s="162"/>
      <c r="DP43" s="162"/>
      <c r="DQ43" s="162"/>
      <c r="DR43" s="162"/>
      <c r="DS43" s="162"/>
      <c r="DT43" s="162"/>
      <c r="DU43" s="162"/>
      <c r="DV43" s="162"/>
      <c r="DW43" s="162"/>
      <c r="DX43" s="162"/>
      <c r="DY43" s="162"/>
      <c r="DZ43" s="162"/>
      <c r="EA43" s="162"/>
      <c r="EB43" s="162"/>
      <c r="EC43" s="162"/>
      <c r="ED43" s="162"/>
      <c r="EE43" s="162"/>
      <c r="EF43" s="162"/>
      <c r="EG43" s="162"/>
      <c r="EH43" s="162"/>
      <c r="EI43" s="162"/>
      <c r="EJ43" s="162"/>
      <c r="EK43" s="162"/>
      <c r="EL43" s="162"/>
      <c r="EM43" s="162"/>
      <c r="EN43" s="162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162"/>
      <c r="FF43" s="162"/>
      <c r="FG43" s="162"/>
      <c r="FH43" s="162"/>
      <c r="FI43" s="162"/>
      <c r="FJ43" s="162"/>
      <c r="FK43" s="162"/>
      <c r="FL43" s="162"/>
      <c r="FM43" s="162"/>
      <c r="FN43" s="162"/>
      <c r="FO43" s="162"/>
      <c r="FP43" s="162"/>
      <c r="FQ43" s="162"/>
      <c r="FR43" s="162"/>
      <c r="FS43" s="162"/>
      <c r="FT43" s="162"/>
      <c r="FU43" s="162"/>
      <c r="FV43" s="162"/>
      <c r="FW43" s="162"/>
      <c r="FX43" s="162"/>
      <c r="FY43" s="162"/>
      <c r="FZ43" s="162"/>
      <c r="GA43" s="162"/>
      <c r="GB43" s="162"/>
      <c r="GC43" s="162"/>
      <c r="GD43" s="162"/>
      <c r="GE43" s="162"/>
    </row>
    <row r="44" spans="1:187" s="141" customFormat="1">
      <c r="A44" s="171">
        <v>4</v>
      </c>
      <c r="B44" s="180" t="s">
        <v>579</v>
      </c>
      <c r="C44" s="182"/>
      <c r="D44" s="177"/>
      <c r="E44" s="441"/>
      <c r="F44" s="16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162"/>
      <c r="DT44" s="162"/>
      <c r="DU44" s="162"/>
      <c r="DV44" s="162"/>
      <c r="DW44" s="162"/>
      <c r="DX44" s="162"/>
      <c r="DY44" s="162"/>
      <c r="DZ44" s="162"/>
      <c r="EA44" s="162"/>
      <c r="EB44" s="162"/>
      <c r="EC44" s="162"/>
      <c r="ED44" s="162"/>
      <c r="EE44" s="162"/>
      <c r="EF44" s="162"/>
      <c r="EG44" s="162"/>
      <c r="EH44" s="162"/>
      <c r="EI44" s="162"/>
      <c r="EJ44" s="162"/>
      <c r="EK44" s="162"/>
      <c r="EL44" s="162"/>
      <c r="EM44" s="162"/>
      <c r="EN44" s="162"/>
      <c r="EO44" s="162"/>
      <c r="EP44" s="162"/>
      <c r="EQ44" s="162"/>
      <c r="ER44" s="162"/>
      <c r="ES44" s="162"/>
      <c r="ET44" s="162"/>
      <c r="EU44" s="162"/>
      <c r="EV44" s="162"/>
      <c r="EW44" s="162"/>
      <c r="EX44" s="162"/>
      <c r="EY44" s="162"/>
      <c r="EZ44" s="162"/>
      <c r="FA44" s="162"/>
      <c r="FB44" s="162"/>
      <c r="FC44" s="162"/>
      <c r="FD44" s="162"/>
      <c r="FE44" s="162"/>
      <c r="FF44" s="162"/>
      <c r="FG44" s="162"/>
      <c r="FH44" s="162"/>
      <c r="FI44" s="162"/>
      <c r="FJ44" s="162"/>
      <c r="FK44" s="162"/>
      <c r="FL44" s="162"/>
      <c r="FM44" s="162"/>
      <c r="FN44" s="162"/>
      <c r="FO44" s="162"/>
      <c r="FP44" s="162"/>
      <c r="FQ44" s="162"/>
      <c r="FR44" s="162"/>
      <c r="FS44" s="162"/>
      <c r="FT44" s="162"/>
      <c r="FU44" s="162"/>
      <c r="FV44" s="162"/>
      <c r="FW44" s="162"/>
      <c r="FX44" s="162"/>
      <c r="FY44" s="162"/>
      <c r="FZ44" s="162"/>
      <c r="GA44" s="162"/>
      <c r="GB44" s="162"/>
      <c r="GC44" s="162"/>
      <c r="GD44" s="162"/>
      <c r="GE44" s="162"/>
    </row>
    <row r="45" spans="1:187" s="141" customFormat="1">
      <c r="A45" s="163">
        <v>4.0999999999999996</v>
      </c>
      <c r="B45" s="164" t="s">
        <v>289</v>
      </c>
      <c r="C45" s="9">
        <v>0.9</v>
      </c>
      <c r="D45" s="177" t="s">
        <v>23</v>
      </c>
      <c r="E45" s="8"/>
      <c r="F45" s="16">
        <f t="shared" si="1"/>
        <v>0</v>
      </c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2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2"/>
      <c r="DJ45" s="162"/>
      <c r="DK45" s="162"/>
      <c r="DL45" s="162"/>
      <c r="DM45" s="162"/>
      <c r="DN45" s="162"/>
      <c r="DO45" s="162"/>
      <c r="DP45" s="162"/>
      <c r="DQ45" s="162"/>
      <c r="DR45" s="162"/>
      <c r="DS45" s="162"/>
      <c r="DT45" s="162"/>
      <c r="DU45" s="162"/>
      <c r="DV45" s="162"/>
      <c r="DW45" s="162"/>
      <c r="DX45" s="162"/>
      <c r="DY45" s="162"/>
      <c r="DZ45" s="162"/>
      <c r="EA45" s="162"/>
      <c r="EB45" s="162"/>
      <c r="EC45" s="162"/>
      <c r="ED45" s="162"/>
      <c r="EE45" s="162"/>
      <c r="EF45" s="162"/>
      <c r="EG45" s="162"/>
      <c r="EH45" s="162"/>
      <c r="EI45" s="162"/>
      <c r="EJ45" s="162"/>
      <c r="EK45" s="162"/>
      <c r="EL45" s="162"/>
      <c r="EM45" s="162"/>
      <c r="EN45" s="162"/>
      <c r="EO45" s="162"/>
      <c r="EP45" s="162"/>
      <c r="EQ45" s="162"/>
      <c r="ER45" s="162"/>
      <c r="ES45" s="162"/>
      <c r="ET45" s="162"/>
      <c r="EU45" s="162"/>
      <c r="EV45" s="162"/>
      <c r="EW45" s="162"/>
      <c r="EX45" s="162"/>
      <c r="EY45" s="162"/>
      <c r="EZ45" s="162"/>
      <c r="FA45" s="162"/>
      <c r="FB45" s="162"/>
      <c r="FC45" s="162"/>
      <c r="FD45" s="162"/>
      <c r="FE45" s="162"/>
      <c r="FF45" s="162"/>
      <c r="FG45" s="162"/>
      <c r="FH45" s="162"/>
      <c r="FI45" s="162"/>
      <c r="FJ45" s="162"/>
      <c r="FK45" s="162"/>
      <c r="FL45" s="162"/>
      <c r="FM45" s="162"/>
      <c r="FN45" s="162"/>
      <c r="FO45" s="162"/>
      <c r="FP45" s="162"/>
      <c r="FQ45" s="162"/>
      <c r="FR45" s="162"/>
      <c r="FS45" s="162"/>
      <c r="FT45" s="162"/>
      <c r="FU45" s="162"/>
      <c r="FV45" s="162"/>
      <c r="FW45" s="162"/>
      <c r="FX45" s="162"/>
      <c r="FY45" s="162"/>
      <c r="FZ45" s="162"/>
      <c r="GA45" s="162"/>
      <c r="GB45" s="162"/>
      <c r="GC45" s="162"/>
      <c r="GD45" s="162"/>
      <c r="GE45" s="162"/>
    </row>
    <row r="46" spans="1:187" s="141" customFormat="1" ht="14.25" customHeight="1">
      <c r="A46" s="183">
        <f>+A45+0.1</f>
        <v>4.2</v>
      </c>
      <c r="B46" s="164" t="s">
        <v>290</v>
      </c>
      <c r="C46" s="9">
        <v>13.1</v>
      </c>
      <c r="D46" s="177" t="s">
        <v>23</v>
      </c>
      <c r="E46" s="8"/>
      <c r="F46" s="16">
        <f t="shared" si="1"/>
        <v>0</v>
      </c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2"/>
      <c r="EB46" s="162"/>
      <c r="EC46" s="162"/>
      <c r="ED46" s="162"/>
      <c r="EE46" s="162"/>
      <c r="EF46" s="162"/>
      <c r="EG46" s="162"/>
      <c r="EH46" s="162"/>
      <c r="EI46" s="162"/>
      <c r="EJ46" s="162"/>
      <c r="EK46" s="162"/>
      <c r="EL46" s="162"/>
      <c r="EM46" s="162"/>
      <c r="EN46" s="162"/>
      <c r="EO46" s="162"/>
      <c r="EP46" s="162"/>
      <c r="EQ46" s="162"/>
      <c r="ER46" s="162"/>
      <c r="ES46" s="162"/>
      <c r="ET46" s="162"/>
      <c r="EU46" s="162"/>
      <c r="EV46" s="162"/>
      <c r="EW46" s="162"/>
      <c r="EX46" s="162"/>
      <c r="EY46" s="162"/>
      <c r="EZ46" s="162"/>
      <c r="FA46" s="162"/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  <c r="FW46" s="162"/>
      <c r="FX46" s="162"/>
      <c r="FY46" s="162"/>
      <c r="FZ46" s="162"/>
      <c r="GA46" s="162"/>
      <c r="GB46" s="162"/>
      <c r="GC46" s="162"/>
      <c r="GD46" s="162"/>
      <c r="GE46" s="162"/>
    </row>
    <row r="47" spans="1:187" s="141" customFormat="1">
      <c r="A47" s="183">
        <f>+A46+0.1</f>
        <v>4.3</v>
      </c>
      <c r="B47" s="184" t="s">
        <v>291</v>
      </c>
      <c r="C47" s="9">
        <v>42.78</v>
      </c>
      <c r="D47" s="177" t="s">
        <v>23</v>
      </c>
      <c r="E47" s="8"/>
      <c r="F47" s="16">
        <f t="shared" si="1"/>
        <v>0</v>
      </c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2"/>
      <c r="BP47" s="162"/>
      <c r="BQ47" s="162"/>
      <c r="BR47" s="162"/>
      <c r="BS47" s="162"/>
      <c r="BT47" s="162"/>
      <c r="BU47" s="162"/>
      <c r="BV47" s="162"/>
      <c r="BW47" s="162"/>
      <c r="BX47" s="162"/>
      <c r="BY47" s="162"/>
      <c r="BZ47" s="162"/>
      <c r="CA47" s="162"/>
      <c r="CB47" s="162"/>
      <c r="CC47" s="162"/>
      <c r="CD47" s="162"/>
      <c r="CE47" s="162"/>
      <c r="CF47" s="162"/>
      <c r="CG47" s="162"/>
      <c r="CH47" s="162"/>
      <c r="CI47" s="162"/>
      <c r="CJ47" s="162"/>
      <c r="CK47" s="162"/>
      <c r="CL47" s="162"/>
      <c r="CM47" s="162"/>
      <c r="CN47" s="162"/>
      <c r="CO47" s="162"/>
      <c r="CP47" s="162"/>
      <c r="CQ47" s="162"/>
      <c r="CR47" s="162"/>
      <c r="CS47" s="162"/>
      <c r="CT47" s="162"/>
      <c r="CU47" s="162"/>
      <c r="CV47" s="162"/>
      <c r="CW47" s="162"/>
      <c r="CX47" s="162"/>
      <c r="CY47" s="162"/>
      <c r="CZ47" s="162"/>
      <c r="DA47" s="162"/>
      <c r="DB47" s="162"/>
      <c r="DC47" s="162"/>
      <c r="DD47" s="162"/>
      <c r="DE47" s="162"/>
      <c r="DF47" s="162"/>
      <c r="DG47" s="162"/>
      <c r="DH47" s="162"/>
      <c r="DI47" s="162"/>
      <c r="DJ47" s="162"/>
      <c r="DK47" s="162"/>
      <c r="DL47" s="162"/>
      <c r="DM47" s="162"/>
      <c r="DN47" s="162"/>
      <c r="DO47" s="162"/>
      <c r="DP47" s="162"/>
      <c r="DQ47" s="162"/>
      <c r="DR47" s="162"/>
      <c r="DS47" s="162"/>
      <c r="DT47" s="162"/>
      <c r="DU47" s="162"/>
      <c r="DV47" s="162"/>
      <c r="DW47" s="162"/>
      <c r="DX47" s="162"/>
      <c r="DY47" s="162"/>
      <c r="DZ47" s="162"/>
      <c r="EA47" s="162"/>
      <c r="EB47" s="162"/>
      <c r="EC47" s="162"/>
      <c r="ED47" s="162"/>
      <c r="EE47" s="162"/>
      <c r="EF47" s="162"/>
      <c r="EG47" s="162"/>
      <c r="EH47" s="162"/>
      <c r="EI47" s="162"/>
      <c r="EJ47" s="162"/>
      <c r="EK47" s="162"/>
      <c r="EL47" s="162"/>
      <c r="EM47" s="162"/>
      <c r="EN47" s="162"/>
      <c r="EO47" s="162"/>
      <c r="EP47" s="162"/>
      <c r="EQ47" s="162"/>
      <c r="ER47" s="162"/>
      <c r="ES47" s="162"/>
      <c r="ET47" s="162"/>
      <c r="EU47" s="162"/>
      <c r="EV47" s="162"/>
      <c r="EW47" s="162"/>
      <c r="EX47" s="162"/>
      <c r="EY47" s="162"/>
      <c r="EZ47" s="162"/>
      <c r="FA47" s="162"/>
      <c r="FB47" s="162"/>
      <c r="FC47" s="162"/>
      <c r="FD47" s="162"/>
      <c r="FE47" s="162"/>
      <c r="FF47" s="162"/>
      <c r="FG47" s="162"/>
      <c r="FH47" s="162"/>
      <c r="FI47" s="162"/>
      <c r="FJ47" s="162"/>
      <c r="FK47" s="162"/>
      <c r="FL47" s="162"/>
      <c r="FM47" s="162"/>
      <c r="FN47" s="162"/>
      <c r="FO47" s="162"/>
      <c r="FP47" s="162"/>
      <c r="FQ47" s="162"/>
      <c r="FR47" s="162"/>
      <c r="FS47" s="162"/>
      <c r="FT47" s="162"/>
      <c r="FU47" s="162"/>
      <c r="FV47" s="162"/>
      <c r="FW47" s="162"/>
      <c r="FX47" s="162"/>
      <c r="FY47" s="162"/>
      <c r="FZ47" s="162"/>
      <c r="GA47" s="162"/>
      <c r="GB47" s="162"/>
      <c r="GC47" s="162"/>
      <c r="GD47" s="162"/>
      <c r="GE47" s="162"/>
    </row>
    <row r="48" spans="1:187" s="141" customFormat="1">
      <c r="A48" s="163">
        <v>4.4000000000000004</v>
      </c>
      <c r="B48" s="184" t="s">
        <v>388</v>
      </c>
      <c r="C48" s="9">
        <v>3.18</v>
      </c>
      <c r="D48" s="177" t="s">
        <v>23</v>
      </c>
      <c r="E48" s="8"/>
      <c r="F48" s="16">
        <f t="shared" si="1"/>
        <v>0</v>
      </c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2"/>
      <c r="CB48" s="162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162"/>
      <c r="CN48" s="162"/>
      <c r="CO48" s="162"/>
      <c r="CP48" s="162"/>
      <c r="CQ48" s="162"/>
      <c r="CR48" s="162"/>
      <c r="CS48" s="162"/>
      <c r="CT48" s="162"/>
      <c r="CU48" s="162"/>
      <c r="CV48" s="162"/>
      <c r="CW48" s="162"/>
      <c r="CX48" s="162"/>
      <c r="CY48" s="162"/>
      <c r="CZ48" s="162"/>
      <c r="DA48" s="162"/>
      <c r="DB48" s="162"/>
      <c r="DC48" s="162"/>
      <c r="DD48" s="162"/>
      <c r="DE48" s="162"/>
      <c r="DF48" s="162"/>
      <c r="DG48" s="162"/>
      <c r="DH48" s="162"/>
      <c r="DI48" s="162"/>
      <c r="DJ48" s="162"/>
      <c r="DK48" s="162"/>
      <c r="DL48" s="162"/>
      <c r="DM48" s="162"/>
      <c r="DN48" s="162"/>
      <c r="DO48" s="162"/>
      <c r="DP48" s="162"/>
      <c r="DQ48" s="162"/>
      <c r="DR48" s="162"/>
      <c r="DS48" s="162"/>
      <c r="DT48" s="162"/>
      <c r="DU48" s="162"/>
      <c r="DV48" s="162"/>
      <c r="DW48" s="162"/>
      <c r="DX48" s="162"/>
      <c r="DY48" s="162"/>
      <c r="DZ48" s="162"/>
      <c r="EA48" s="162"/>
      <c r="EB48" s="162"/>
      <c r="EC48" s="162"/>
      <c r="ED48" s="162"/>
      <c r="EE48" s="162"/>
      <c r="EF48" s="162"/>
      <c r="EG48" s="162"/>
      <c r="EH48" s="162"/>
      <c r="EI48" s="162"/>
      <c r="EJ48" s="162"/>
      <c r="EK48" s="162"/>
      <c r="EL48" s="162"/>
      <c r="EM48" s="162"/>
      <c r="EN48" s="162"/>
      <c r="EO48" s="162"/>
      <c r="EP48" s="162"/>
      <c r="EQ48" s="162"/>
      <c r="ER48" s="162"/>
      <c r="ES48" s="162"/>
      <c r="ET48" s="162"/>
      <c r="EU48" s="162"/>
      <c r="EV48" s="162"/>
      <c r="EW48" s="162"/>
      <c r="EX48" s="162"/>
      <c r="EY48" s="162"/>
      <c r="EZ48" s="162"/>
      <c r="FA48" s="162"/>
      <c r="FB48" s="162"/>
      <c r="FC48" s="162"/>
      <c r="FD48" s="162"/>
      <c r="FE48" s="162"/>
      <c r="FF48" s="162"/>
      <c r="FG48" s="162"/>
      <c r="FH48" s="162"/>
      <c r="FI48" s="162"/>
      <c r="FJ48" s="162"/>
      <c r="FK48" s="162"/>
      <c r="FL48" s="162"/>
      <c r="FM48" s="162"/>
      <c r="FN48" s="162"/>
      <c r="FO48" s="162"/>
      <c r="FP48" s="162"/>
      <c r="FQ48" s="162"/>
      <c r="FR48" s="162"/>
      <c r="FS48" s="162"/>
      <c r="FT48" s="162"/>
      <c r="FU48" s="162"/>
      <c r="FV48" s="162"/>
      <c r="FW48" s="162"/>
      <c r="FX48" s="162"/>
      <c r="FY48" s="162"/>
      <c r="FZ48" s="162"/>
      <c r="GA48" s="162"/>
      <c r="GB48" s="162"/>
      <c r="GC48" s="162"/>
      <c r="GD48" s="162"/>
      <c r="GE48" s="162"/>
    </row>
    <row r="49" spans="1:187" s="141" customFormat="1">
      <c r="A49" s="183">
        <f>+A48+0.1</f>
        <v>4.5</v>
      </c>
      <c r="B49" s="184" t="s">
        <v>292</v>
      </c>
      <c r="C49" s="9">
        <v>2.4</v>
      </c>
      <c r="D49" s="177" t="s">
        <v>23</v>
      </c>
      <c r="E49" s="8"/>
      <c r="F49" s="16">
        <f t="shared" si="1"/>
        <v>0</v>
      </c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  <c r="DC49" s="162"/>
      <c r="DD49" s="162"/>
      <c r="DE49" s="162"/>
      <c r="DF49" s="162"/>
      <c r="DG49" s="162"/>
      <c r="DH49" s="162"/>
      <c r="DI49" s="162"/>
      <c r="DJ49" s="162"/>
      <c r="DK49" s="162"/>
      <c r="DL49" s="162"/>
      <c r="DM49" s="162"/>
      <c r="DN49" s="162"/>
      <c r="DO49" s="162"/>
      <c r="DP49" s="162"/>
      <c r="DQ49" s="162"/>
      <c r="DR49" s="162"/>
      <c r="DS49" s="162"/>
      <c r="DT49" s="162"/>
      <c r="DU49" s="162"/>
      <c r="DV49" s="162"/>
      <c r="DW49" s="162"/>
      <c r="DX49" s="162"/>
      <c r="DY49" s="162"/>
      <c r="DZ49" s="162"/>
      <c r="EA49" s="162"/>
      <c r="EB49" s="162"/>
      <c r="EC49" s="162"/>
      <c r="ED49" s="162"/>
      <c r="EE49" s="162"/>
      <c r="EF49" s="162"/>
      <c r="EG49" s="162"/>
      <c r="EH49" s="162"/>
      <c r="EI49" s="162"/>
      <c r="EJ49" s="162"/>
      <c r="EK49" s="162"/>
      <c r="EL49" s="162"/>
      <c r="EM49" s="162"/>
      <c r="EN49" s="162"/>
      <c r="EO49" s="162"/>
      <c r="EP49" s="162"/>
      <c r="EQ49" s="162"/>
      <c r="ER49" s="162"/>
      <c r="ES49" s="162"/>
      <c r="ET49" s="162"/>
      <c r="EU49" s="162"/>
      <c r="EV49" s="162"/>
      <c r="EW49" s="162"/>
      <c r="EX49" s="162"/>
      <c r="EY49" s="162"/>
      <c r="EZ49" s="162"/>
      <c r="FA49" s="162"/>
      <c r="FB49" s="162"/>
      <c r="FC49" s="162"/>
      <c r="FD49" s="162"/>
      <c r="FE49" s="162"/>
      <c r="FF49" s="162"/>
      <c r="FG49" s="162"/>
      <c r="FH49" s="162"/>
      <c r="FI49" s="162"/>
      <c r="FJ49" s="162"/>
      <c r="FK49" s="162"/>
      <c r="FL49" s="162"/>
      <c r="FM49" s="162"/>
      <c r="FN49" s="162"/>
      <c r="FO49" s="162"/>
      <c r="FP49" s="162"/>
      <c r="FQ49" s="162"/>
      <c r="FR49" s="162"/>
      <c r="FS49" s="162"/>
      <c r="FT49" s="162"/>
      <c r="FU49" s="162"/>
      <c r="FV49" s="162"/>
      <c r="FW49" s="162"/>
      <c r="FX49" s="162"/>
      <c r="FY49" s="162"/>
      <c r="FZ49" s="162"/>
      <c r="GA49" s="162"/>
      <c r="GB49" s="162"/>
      <c r="GC49" s="162"/>
      <c r="GD49" s="162"/>
      <c r="GE49" s="162"/>
    </row>
    <row r="50" spans="1:187" s="141" customFormat="1">
      <c r="A50" s="183">
        <f>+A49+0.1</f>
        <v>4.5999999999999996</v>
      </c>
      <c r="B50" s="184" t="s">
        <v>293</v>
      </c>
      <c r="C50" s="9">
        <v>0.82</v>
      </c>
      <c r="D50" s="177" t="s">
        <v>23</v>
      </c>
      <c r="E50" s="8"/>
      <c r="F50" s="16">
        <f t="shared" si="1"/>
        <v>0</v>
      </c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2"/>
      <c r="BR50" s="162"/>
      <c r="BS50" s="162"/>
      <c r="BT50" s="162"/>
      <c r="BU50" s="162"/>
      <c r="BV50" s="162"/>
      <c r="BW50" s="162"/>
      <c r="BX50" s="162"/>
      <c r="BY50" s="162"/>
      <c r="BZ50" s="162"/>
      <c r="CA50" s="162"/>
      <c r="CB50" s="162"/>
      <c r="CC50" s="162"/>
      <c r="CD50" s="162"/>
      <c r="CE50" s="162"/>
      <c r="CF50" s="162"/>
      <c r="CG50" s="162"/>
      <c r="CH50" s="162"/>
      <c r="CI50" s="162"/>
      <c r="CJ50" s="162"/>
      <c r="CK50" s="162"/>
      <c r="CL50" s="162"/>
      <c r="CM50" s="162"/>
      <c r="CN50" s="162"/>
      <c r="CO50" s="162"/>
      <c r="CP50" s="162"/>
      <c r="CQ50" s="162"/>
      <c r="CR50" s="162"/>
      <c r="CS50" s="162"/>
      <c r="CT50" s="162"/>
      <c r="CU50" s="162"/>
      <c r="CV50" s="162"/>
      <c r="CW50" s="162"/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2"/>
      <c r="DJ50" s="162"/>
      <c r="DK50" s="162"/>
      <c r="DL50" s="162"/>
      <c r="DM50" s="162"/>
      <c r="DN50" s="162"/>
      <c r="DO50" s="162"/>
      <c r="DP50" s="162"/>
      <c r="DQ50" s="162"/>
      <c r="DR50" s="162"/>
      <c r="DS50" s="162"/>
      <c r="DT50" s="162"/>
      <c r="DU50" s="162"/>
      <c r="DV50" s="162"/>
      <c r="DW50" s="162"/>
      <c r="DX50" s="162"/>
      <c r="DY50" s="162"/>
      <c r="DZ50" s="162"/>
      <c r="EA50" s="162"/>
      <c r="EB50" s="162"/>
      <c r="EC50" s="162"/>
      <c r="ED50" s="162"/>
      <c r="EE50" s="162"/>
      <c r="EF50" s="162"/>
      <c r="EG50" s="162"/>
      <c r="EH50" s="162"/>
      <c r="EI50" s="162"/>
      <c r="EJ50" s="162"/>
      <c r="EK50" s="162"/>
      <c r="EL50" s="162"/>
      <c r="EM50" s="162"/>
      <c r="EN50" s="162"/>
      <c r="EO50" s="162"/>
      <c r="EP50" s="162"/>
      <c r="EQ50" s="162"/>
      <c r="ER50" s="162"/>
      <c r="ES50" s="162"/>
      <c r="ET50" s="162"/>
      <c r="EU50" s="162"/>
      <c r="EV50" s="162"/>
      <c r="EW50" s="162"/>
      <c r="EX50" s="162"/>
      <c r="EY50" s="162"/>
      <c r="EZ50" s="162"/>
      <c r="FA50" s="162"/>
      <c r="FB50" s="162"/>
      <c r="FC50" s="162"/>
      <c r="FD50" s="162"/>
      <c r="FE50" s="162"/>
      <c r="FF50" s="162"/>
      <c r="FG50" s="162"/>
      <c r="FH50" s="162"/>
      <c r="FI50" s="162"/>
      <c r="FJ50" s="162"/>
      <c r="FK50" s="162"/>
      <c r="FL50" s="162"/>
      <c r="FM50" s="162"/>
      <c r="FN50" s="162"/>
      <c r="FO50" s="162"/>
      <c r="FP50" s="162"/>
      <c r="FQ50" s="162"/>
      <c r="FR50" s="162"/>
      <c r="FS50" s="162"/>
      <c r="FT50" s="162"/>
      <c r="FU50" s="162"/>
      <c r="FV50" s="162"/>
      <c r="FW50" s="162"/>
      <c r="FX50" s="162"/>
      <c r="FY50" s="162"/>
      <c r="FZ50" s="162"/>
      <c r="GA50" s="162"/>
      <c r="GB50" s="162"/>
      <c r="GC50" s="162"/>
      <c r="GD50" s="162"/>
      <c r="GE50" s="162"/>
    </row>
    <row r="51" spans="1:187" s="141" customFormat="1">
      <c r="A51" s="163">
        <v>4.7</v>
      </c>
      <c r="B51" s="184" t="s">
        <v>294</v>
      </c>
      <c r="C51" s="9">
        <v>12.27</v>
      </c>
      <c r="D51" s="177" t="s">
        <v>23</v>
      </c>
      <c r="E51" s="8"/>
      <c r="F51" s="16">
        <f t="shared" si="1"/>
        <v>0</v>
      </c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2"/>
      <c r="BZ51" s="162"/>
      <c r="CA51" s="162"/>
      <c r="CB51" s="162"/>
      <c r="CC51" s="162"/>
      <c r="CD51" s="162"/>
      <c r="CE51" s="162"/>
      <c r="CF51" s="162"/>
      <c r="CG51" s="162"/>
      <c r="CH51" s="162"/>
      <c r="CI51" s="162"/>
      <c r="CJ51" s="162"/>
      <c r="CK51" s="162"/>
      <c r="CL51" s="162"/>
      <c r="CM51" s="162"/>
      <c r="CN51" s="162"/>
      <c r="CO51" s="162"/>
      <c r="CP51" s="162"/>
      <c r="CQ51" s="162"/>
      <c r="CR51" s="162"/>
      <c r="CS51" s="162"/>
      <c r="CT51" s="162"/>
      <c r="CU51" s="162"/>
      <c r="CV51" s="162"/>
      <c r="CW51" s="162"/>
      <c r="CX51" s="162"/>
      <c r="CY51" s="162"/>
      <c r="CZ51" s="162"/>
      <c r="DA51" s="162"/>
      <c r="DB51" s="162"/>
      <c r="DC51" s="162"/>
      <c r="DD51" s="162"/>
      <c r="DE51" s="162"/>
      <c r="DF51" s="162"/>
      <c r="DG51" s="162"/>
      <c r="DH51" s="162"/>
      <c r="DI51" s="162"/>
      <c r="DJ51" s="162"/>
      <c r="DK51" s="162"/>
      <c r="DL51" s="162"/>
      <c r="DM51" s="162"/>
      <c r="DN51" s="162"/>
      <c r="DO51" s="162"/>
      <c r="DP51" s="162"/>
      <c r="DQ51" s="162"/>
      <c r="DR51" s="162"/>
      <c r="DS51" s="162"/>
      <c r="DT51" s="162"/>
      <c r="DU51" s="162"/>
      <c r="DV51" s="162"/>
      <c r="DW51" s="162"/>
      <c r="DX51" s="162"/>
      <c r="DY51" s="162"/>
      <c r="DZ51" s="162"/>
      <c r="EA51" s="162"/>
      <c r="EB51" s="162"/>
      <c r="EC51" s="162"/>
      <c r="ED51" s="162"/>
      <c r="EE51" s="162"/>
      <c r="EF51" s="162"/>
      <c r="EG51" s="162"/>
      <c r="EH51" s="162"/>
      <c r="EI51" s="162"/>
      <c r="EJ51" s="162"/>
      <c r="EK51" s="162"/>
      <c r="EL51" s="162"/>
      <c r="EM51" s="162"/>
      <c r="EN51" s="162"/>
      <c r="EO51" s="162"/>
      <c r="EP51" s="162"/>
      <c r="EQ51" s="162"/>
      <c r="ER51" s="162"/>
      <c r="ES51" s="162"/>
      <c r="ET51" s="162"/>
      <c r="EU51" s="162"/>
      <c r="EV51" s="162"/>
      <c r="EW51" s="162"/>
      <c r="EX51" s="162"/>
      <c r="EY51" s="162"/>
      <c r="EZ51" s="162"/>
      <c r="FA51" s="162"/>
      <c r="FB51" s="162"/>
      <c r="FC51" s="162"/>
      <c r="FD51" s="162"/>
      <c r="FE51" s="162"/>
      <c r="FF51" s="162"/>
      <c r="FG51" s="162"/>
      <c r="FH51" s="162"/>
      <c r="FI51" s="162"/>
      <c r="FJ51" s="162"/>
      <c r="FK51" s="162"/>
      <c r="FL51" s="162"/>
      <c r="FM51" s="162"/>
      <c r="FN51" s="162"/>
      <c r="FO51" s="162"/>
      <c r="FP51" s="162"/>
      <c r="FQ51" s="162"/>
      <c r="FR51" s="162"/>
      <c r="FS51" s="162"/>
      <c r="FT51" s="162"/>
      <c r="FU51" s="162"/>
      <c r="FV51" s="162"/>
      <c r="FW51" s="162"/>
      <c r="FX51" s="162"/>
      <c r="FY51" s="162"/>
      <c r="FZ51" s="162"/>
      <c r="GA51" s="162"/>
      <c r="GB51" s="162"/>
      <c r="GC51" s="162"/>
      <c r="GD51" s="162"/>
      <c r="GE51" s="162"/>
    </row>
    <row r="52" spans="1:187" s="126" customFormat="1">
      <c r="A52" s="183">
        <f>+A51+0.1</f>
        <v>4.8</v>
      </c>
      <c r="B52" s="175" t="s">
        <v>70</v>
      </c>
      <c r="C52" s="9">
        <v>2</v>
      </c>
      <c r="D52" s="177" t="s">
        <v>23</v>
      </c>
      <c r="E52" s="8"/>
      <c r="F52" s="16">
        <f t="shared" si="1"/>
        <v>0</v>
      </c>
      <c r="G52" s="520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2"/>
      <c r="BR52" s="162"/>
      <c r="BS52" s="162"/>
      <c r="BT52" s="162"/>
      <c r="BU52" s="162"/>
      <c r="BV52" s="162"/>
      <c r="BW52" s="162"/>
      <c r="BX52" s="162"/>
      <c r="BY52" s="162"/>
      <c r="BZ52" s="162"/>
      <c r="CA52" s="162"/>
      <c r="CB52" s="162"/>
      <c r="CC52" s="162"/>
      <c r="CD52" s="162"/>
      <c r="CE52" s="162"/>
      <c r="CF52" s="162"/>
      <c r="CG52" s="162"/>
      <c r="CH52" s="162"/>
      <c r="CI52" s="162"/>
      <c r="CJ52" s="162"/>
      <c r="CK52" s="162"/>
      <c r="CL52" s="162"/>
      <c r="CM52" s="162"/>
      <c r="CN52" s="162"/>
      <c r="CO52" s="162"/>
      <c r="CP52" s="162"/>
      <c r="CQ52" s="162"/>
      <c r="CR52" s="162"/>
      <c r="CS52" s="162"/>
      <c r="CT52" s="162"/>
      <c r="CU52" s="162"/>
      <c r="CV52" s="162"/>
      <c r="CW52" s="162"/>
      <c r="CX52" s="162"/>
      <c r="CY52" s="162"/>
      <c r="CZ52" s="162"/>
      <c r="DA52" s="162"/>
      <c r="DB52" s="162"/>
      <c r="DC52" s="162"/>
      <c r="DD52" s="162"/>
      <c r="DE52" s="162"/>
      <c r="DF52" s="162"/>
      <c r="DG52" s="162"/>
      <c r="DH52" s="162"/>
      <c r="DI52" s="162"/>
      <c r="DJ52" s="162"/>
      <c r="DK52" s="162"/>
      <c r="DL52" s="162"/>
      <c r="DM52" s="162"/>
      <c r="DN52" s="162"/>
      <c r="DO52" s="162"/>
      <c r="DP52" s="162"/>
      <c r="DQ52" s="162"/>
      <c r="DR52" s="162"/>
      <c r="DS52" s="162"/>
      <c r="DT52" s="162"/>
      <c r="DU52" s="162"/>
      <c r="DV52" s="162"/>
      <c r="DW52" s="162"/>
      <c r="DX52" s="162"/>
      <c r="DY52" s="162"/>
      <c r="DZ52" s="162"/>
      <c r="EA52" s="162"/>
      <c r="EB52" s="162"/>
      <c r="EC52" s="162"/>
      <c r="ED52" s="162"/>
      <c r="EE52" s="162"/>
      <c r="EF52" s="162"/>
      <c r="EG52" s="162"/>
      <c r="EH52" s="162"/>
      <c r="EI52" s="162"/>
      <c r="EJ52" s="162"/>
      <c r="EK52" s="162"/>
      <c r="EL52" s="162"/>
      <c r="EM52" s="162"/>
      <c r="EN52" s="162"/>
      <c r="EO52" s="162"/>
      <c r="EP52" s="162"/>
      <c r="EQ52" s="162"/>
      <c r="ER52" s="162"/>
      <c r="ES52" s="162"/>
      <c r="ET52" s="162"/>
      <c r="EU52" s="162"/>
      <c r="EV52" s="162"/>
      <c r="EW52" s="162"/>
      <c r="EX52" s="162"/>
      <c r="EY52" s="162"/>
      <c r="EZ52" s="162"/>
      <c r="FA52" s="162"/>
      <c r="FB52" s="162"/>
      <c r="FC52" s="162"/>
      <c r="FD52" s="162"/>
      <c r="FE52" s="162"/>
      <c r="FF52" s="162"/>
      <c r="FG52" s="162"/>
      <c r="FH52" s="162"/>
      <c r="FI52" s="162"/>
      <c r="FJ52" s="162"/>
      <c r="FK52" s="162"/>
      <c r="FL52" s="162"/>
      <c r="FM52" s="162"/>
      <c r="FN52" s="162"/>
      <c r="FO52" s="162"/>
      <c r="FP52" s="162"/>
      <c r="FQ52" s="162"/>
      <c r="FR52" s="162"/>
      <c r="FS52" s="162"/>
      <c r="FT52" s="162"/>
      <c r="FU52" s="162"/>
      <c r="FV52" s="162"/>
      <c r="FW52" s="162"/>
      <c r="FX52" s="162"/>
      <c r="FY52" s="162"/>
      <c r="FZ52" s="162"/>
      <c r="GA52" s="162"/>
      <c r="GB52" s="162"/>
      <c r="GC52" s="162"/>
      <c r="GD52" s="162"/>
      <c r="GE52" s="162"/>
    </row>
    <row r="53" spans="1:187" s="141" customFormat="1" ht="8.25" customHeight="1">
      <c r="A53" s="183"/>
      <c r="B53" s="175"/>
      <c r="C53" s="9"/>
      <c r="D53" s="177"/>
      <c r="E53" s="8"/>
      <c r="F53" s="16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2"/>
      <c r="BR53" s="162"/>
      <c r="BS53" s="162"/>
      <c r="BT53" s="162"/>
      <c r="BU53" s="162"/>
      <c r="BV53" s="162"/>
      <c r="BW53" s="162"/>
      <c r="BX53" s="162"/>
      <c r="BY53" s="162"/>
      <c r="BZ53" s="162"/>
      <c r="CA53" s="162"/>
      <c r="CB53" s="162"/>
      <c r="CC53" s="162"/>
      <c r="CD53" s="162"/>
      <c r="CE53" s="162"/>
      <c r="CF53" s="162"/>
      <c r="CG53" s="162"/>
      <c r="CH53" s="162"/>
      <c r="CI53" s="162"/>
      <c r="CJ53" s="162"/>
      <c r="CK53" s="162"/>
      <c r="CL53" s="162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  <c r="DF53" s="162"/>
      <c r="DG53" s="162"/>
      <c r="DH53" s="162"/>
      <c r="DI53" s="162"/>
      <c r="DJ53" s="162"/>
      <c r="DK53" s="162"/>
      <c r="DL53" s="162"/>
      <c r="DM53" s="162"/>
      <c r="DN53" s="162"/>
      <c r="DO53" s="162"/>
      <c r="DP53" s="162"/>
      <c r="DQ53" s="162"/>
      <c r="DR53" s="162"/>
      <c r="DS53" s="162"/>
      <c r="DT53" s="162"/>
      <c r="DU53" s="162"/>
      <c r="DV53" s="162"/>
      <c r="DW53" s="162"/>
      <c r="DX53" s="162"/>
      <c r="DY53" s="162"/>
      <c r="DZ53" s="162"/>
      <c r="EA53" s="162"/>
      <c r="EB53" s="162"/>
      <c r="EC53" s="162"/>
      <c r="ED53" s="162"/>
      <c r="EE53" s="162"/>
      <c r="EF53" s="162"/>
      <c r="EG53" s="162"/>
      <c r="EH53" s="162"/>
      <c r="EI53" s="162"/>
      <c r="EJ53" s="162"/>
      <c r="EK53" s="162"/>
      <c r="EL53" s="162"/>
      <c r="EM53" s="162"/>
      <c r="EN53" s="162"/>
      <c r="EO53" s="162"/>
      <c r="EP53" s="162"/>
      <c r="EQ53" s="162"/>
      <c r="ER53" s="162"/>
      <c r="ES53" s="162"/>
      <c r="ET53" s="162"/>
      <c r="EU53" s="162"/>
      <c r="EV53" s="162"/>
      <c r="EW53" s="162"/>
      <c r="EX53" s="162"/>
      <c r="EY53" s="162"/>
      <c r="EZ53" s="162"/>
      <c r="FA53" s="162"/>
      <c r="FB53" s="162"/>
      <c r="FC53" s="162"/>
      <c r="FD53" s="162"/>
      <c r="FE53" s="162"/>
      <c r="FF53" s="162"/>
      <c r="FG53" s="162"/>
      <c r="FH53" s="162"/>
      <c r="FI53" s="162"/>
      <c r="FJ53" s="162"/>
      <c r="FK53" s="162"/>
      <c r="FL53" s="162"/>
      <c r="FM53" s="162"/>
      <c r="FN53" s="162"/>
      <c r="FO53" s="162"/>
      <c r="FP53" s="162"/>
      <c r="FQ53" s="162"/>
      <c r="FR53" s="162"/>
      <c r="FS53" s="162"/>
      <c r="FT53" s="162"/>
      <c r="FU53" s="162"/>
      <c r="FV53" s="162"/>
      <c r="FW53" s="162"/>
      <c r="FX53" s="162"/>
      <c r="FY53" s="162"/>
      <c r="FZ53" s="162"/>
      <c r="GA53" s="162"/>
      <c r="GB53" s="162"/>
      <c r="GC53" s="162"/>
      <c r="GD53" s="162"/>
      <c r="GE53" s="162"/>
    </row>
    <row r="54" spans="1:187" s="141" customFormat="1">
      <c r="A54" s="171">
        <v>5</v>
      </c>
      <c r="B54" s="176" t="s">
        <v>26</v>
      </c>
      <c r="C54" s="9"/>
      <c r="D54" s="177"/>
      <c r="E54" s="8"/>
      <c r="F54" s="16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2"/>
      <c r="BR54" s="162"/>
      <c r="BS54" s="162"/>
      <c r="BT54" s="162"/>
      <c r="BU54" s="162"/>
      <c r="BV54" s="162"/>
      <c r="BW54" s="162"/>
      <c r="BX54" s="162"/>
      <c r="BY54" s="162"/>
      <c r="BZ54" s="162"/>
      <c r="CA54" s="162"/>
      <c r="CB54" s="162"/>
      <c r="CC54" s="162"/>
      <c r="CD54" s="162"/>
      <c r="CE54" s="162"/>
      <c r="CF54" s="162"/>
      <c r="CG54" s="162"/>
      <c r="CH54" s="162"/>
      <c r="CI54" s="162"/>
      <c r="CJ54" s="162"/>
      <c r="CK54" s="162"/>
      <c r="CL54" s="162"/>
      <c r="CM54" s="162"/>
      <c r="CN54" s="162"/>
      <c r="CO54" s="162"/>
      <c r="CP54" s="162"/>
      <c r="CQ54" s="162"/>
      <c r="CR54" s="162"/>
      <c r="CS54" s="162"/>
      <c r="CT54" s="162"/>
      <c r="CU54" s="162"/>
      <c r="CV54" s="162"/>
      <c r="CW54" s="162"/>
      <c r="CX54" s="162"/>
      <c r="CY54" s="162"/>
      <c r="CZ54" s="162"/>
      <c r="DA54" s="162"/>
      <c r="DB54" s="162"/>
      <c r="DC54" s="162"/>
      <c r="DD54" s="162"/>
      <c r="DE54" s="162"/>
      <c r="DF54" s="162"/>
      <c r="DG54" s="162"/>
      <c r="DH54" s="162"/>
      <c r="DI54" s="162"/>
      <c r="DJ54" s="162"/>
      <c r="DK54" s="162"/>
      <c r="DL54" s="162"/>
      <c r="DM54" s="162"/>
      <c r="DN54" s="162"/>
      <c r="DO54" s="162"/>
      <c r="DP54" s="162"/>
      <c r="DQ54" s="162"/>
      <c r="DR54" s="162"/>
      <c r="DS54" s="162"/>
      <c r="DT54" s="162"/>
      <c r="DU54" s="162"/>
      <c r="DV54" s="162"/>
      <c r="DW54" s="162"/>
      <c r="DX54" s="162"/>
      <c r="DY54" s="162"/>
      <c r="DZ54" s="162"/>
      <c r="EA54" s="162"/>
      <c r="EB54" s="162"/>
      <c r="EC54" s="162"/>
      <c r="ED54" s="162"/>
      <c r="EE54" s="162"/>
      <c r="EF54" s="162"/>
      <c r="EG54" s="162"/>
      <c r="EH54" s="162"/>
      <c r="EI54" s="162"/>
      <c r="EJ54" s="162"/>
      <c r="EK54" s="162"/>
      <c r="EL54" s="162"/>
      <c r="EM54" s="162"/>
      <c r="EN54" s="162"/>
      <c r="EO54" s="162"/>
      <c r="EP54" s="162"/>
      <c r="EQ54" s="162"/>
      <c r="ER54" s="162"/>
      <c r="ES54" s="162"/>
      <c r="ET54" s="162"/>
      <c r="EU54" s="162"/>
      <c r="EV54" s="162"/>
      <c r="EW54" s="162"/>
      <c r="EX54" s="162"/>
      <c r="EY54" s="162"/>
      <c r="EZ54" s="162"/>
      <c r="FA54" s="162"/>
      <c r="FB54" s="162"/>
      <c r="FC54" s="162"/>
      <c r="FD54" s="162"/>
      <c r="FE54" s="162"/>
      <c r="FF54" s="162"/>
      <c r="FG54" s="162"/>
      <c r="FH54" s="162"/>
      <c r="FI54" s="162"/>
      <c r="FJ54" s="162"/>
      <c r="FK54" s="162"/>
      <c r="FL54" s="162"/>
      <c r="FM54" s="162"/>
      <c r="FN54" s="162"/>
      <c r="FO54" s="162"/>
      <c r="FP54" s="162"/>
      <c r="FQ54" s="162"/>
      <c r="FR54" s="162"/>
      <c r="FS54" s="162"/>
      <c r="FT54" s="162"/>
      <c r="FU54" s="162"/>
      <c r="FV54" s="162"/>
      <c r="FW54" s="162"/>
      <c r="FX54" s="162"/>
      <c r="FY54" s="162"/>
      <c r="FZ54" s="162"/>
      <c r="GA54" s="162"/>
      <c r="GB54" s="162"/>
      <c r="GC54" s="162"/>
      <c r="GD54" s="162"/>
      <c r="GE54" s="162"/>
    </row>
    <row r="55" spans="1:187" s="141" customFormat="1">
      <c r="A55" s="163">
        <v>5.0999999999999996</v>
      </c>
      <c r="B55" s="185" t="s">
        <v>71</v>
      </c>
      <c r="C55" s="9">
        <v>91.84</v>
      </c>
      <c r="D55" s="177" t="s">
        <v>25</v>
      </c>
      <c r="E55" s="442"/>
      <c r="F55" s="16">
        <f t="shared" si="1"/>
        <v>0</v>
      </c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  <c r="BJ55" s="162"/>
      <c r="BK55" s="162"/>
      <c r="BL55" s="162"/>
      <c r="BM55" s="162"/>
      <c r="BN55" s="162"/>
      <c r="BO55" s="162"/>
      <c r="BP55" s="162"/>
      <c r="BQ55" s="162"/>
      <c r="BR55" s="162"/>
      <c r="BS55" s="162"/>
      <c r="BT55" s="162"/>
      <c r="BU55" s="162"/>
      <c r="BV55" s="162"/>
      <c r="BW55" s="162"/>
      <c r="BX55" s="162"/>
      <c r="BY55" s="162"/>
      <c r="BZ55" s="162"/>
      <c r="CA55" s="162"/>
      <c r="CB55" s="162"/>
      <c r="CC55" s="162"/>
      <c r="CD55" s="162"/>
      <c r="CE55" s="162"/>
      <c r="CF55" s="162"/>
      <c r="CG55" s="162"/>
      <c r="CH55" s="162"/>
      <c r="CI55" s="162"/>
      <c r="CJ55" s="162"/>
      <c r="CK55" s="162"/>
      <c r="CL55" s="162"/>
      <c r="CM55" s="162"/>
      <c r="CN55" s="162"/>
      <c r="CO55" s="162"/>
      <c r="CP55" s="162"/>
      <c r="CQ55" s="162"/>
      <c r="CR55" s="162"/>
      <c r="CS55" s="162"/>
      <c r="CT55" s="162"/>
      <c r="CU55" s="162"/>
      <c r="CV55" s="162"/>
      <c r="CW55" s="162"/>
      <c r="CX55" s="162"/>
      <c r="CY55" s="162"/>
      <c r="CZ55" s="162"/>
      <c r="DA55" s="162"/>
      <c r="DB55" s="162"/>
      <c r="DC55" s="162"/>
      <c r="DD55" s="162"/>
      <c r="DE55" s="162"/>
      <c r="DF55" s="162"/>
      <c r="DG55" s="162"/>
      <c r="DH55" s="162"/>
      <c r="DI55" s="162"/>
      <c r="DJ55" s="162"/>
      <c r="DK55" s="162"/>
      <c r="DL55" s="162"/>
      <c r="DM55" s="162"/>
      <c r="DN55" s="162"/>
      <c r="DO55" s="162"/>
      <c r="DP55" s="162"/>
      <c r="DQ55" s="162"/>
      <c r="DR55" s="162"/>
      <c r="DS55" s="162"/>
      <c r="DT55" s="162"/>
      <c r="DU55" s="162"/>
      <c r="DV55" s="162"/>
      <c r="DW55" s="162"/>
      <c r="DX55" s="162"/>
      <c r="DY55" s="162"/>
      <c r="DZ55" s="162"/>
      <c r="EA55" s="162"/>
      <c r="EB55" s="162"/>
      <c r="EC55" s="162"/>
      <c r="ED55" s="162"/>
      <c r="EE55" s="162"/>
      <c r="EF55" s="162"/>
      <c r="EG55" s="162"/>
      <c r="EH55" s="162"/>
      <c r="EI55" s="162"/>
      <c r="EJ55" s="162"/>
      <c r="EK55" s="162"/>
      <c r="EL55" s="162"/>
      <c r="EM55" s="162"/>
      <c r="EN55" s="162"/>
      <c r="EO55" s="162"/>
      <c r="EP55" s="162"/>
      <c r="EQ55" s="162"/>
      <c r="ER55" s="162"/>
      <c r="ES55" s="162"/>
      <c r="ET55" s="162"/>
      <c r="EU55" s="162"/>
      <c r="EV55" s="162"/>
      <c r="EW55" s="162"/>
      <c r="EX55" s="162"/>
      <c r="EY55" s="162"/>
      <c r="EZ55" s="162"/>
      <c r="FA55" s="162"/>
      <c r="FB55" s="162"/>
      <c r="FC55" s="162"/>
      <c r="FD55" s="162"/>
      <c r="FE55" s="162"/>
      <c r="FF55" s="162"/>
      <c r="FG55" s="162"/>
      <c r="FH55" s="162"/>
      <c r="FI55" s="162"/>
      <c r="FJ55" s="162"/>
      <c r="FK55" s="162"/>
      <c r="FL55" s="162"/>
      <c r="FM55" s="162"/>
      <c r="FN55" s="162"/>
      <c r="FO55" s="162"/>
      <c r="FP55" s="162"/>
      <c r="FQ55" s="162"/>
      <c r="FR55" s="162"/>
      <c r="FS55" s="162"/>
      <c r="FT55" s="162"/>
      <c r="FU55" s="162"/>
      <c r="FV55" s="162"/>
      <c r="FW55" s="162"/>
      <c r="FX55" s="162"/>
      <c r="FY55" s="162"/>
      <c r="FZ55" s="162"/>
      <c r="GA55" s="162"/>
      <c r="GB55" s="162"/>
      <c r="GC55" s="162"/>
      <c r="GD55" s="162"/>
      <c r="GE55" s="162"/>
    </row>
    <row r="56" spans="1:187" s="141" customFormat="1" ht="14.25" customHeight="1">
      <c r="A56" s="163">
        <f>+A55+0.1</f>
        <v>5.2</v>
      </c>
      <c r="B56" s="185" t="s">
        <v>72</v>
      </c>
      <c r="C56" s="9">
        <v>91.84</v>
      </c>
      <c r="D56" s="177" t="s">
        <v>25</v>
      </c>
      <c r="E56" s="8"/>
      <c r="F56" s="16">
        <f t="shared" si="1"/>
        <v>0</v>
      </c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G56" s="162"/>
      <c r="BH56" s="162"/>
      <c r="BI56" s="162"/>
      <c r="BJ56" s="162"/>
      <c r="BK56" s="162"/>
      <c r="BL56" s="162"/>
      <c r="BM56" s="162"/>
      <c r="BN56" s="162"/>
      <c r="BO56" s="162"/>
      <c r="BP56" s="162"/>
      <c r="BQ56" s="162"/>
      <c r="BR56" s="162"/>
      <c r="BS56" s="162"/>
      <c r="BT56" s="162"/>
      <c r="BU56" s="162"/>
      <c r="BV56" s="162"/>
      <c r="BW56" s="162"/>
      <c r="BX56" s="162"/>
      <c r="BY56" s="162"/>
      <c r="BZ56" s="162"/>
      <c r="CA56" s="162"/>
      <c r="CB56" s="162"/>
      <c r="CC56" s="162"/>
      <c r="CD56" s="162"/>
      <c r="CE56" s="162"/>
      <c r="CF56" s="162"/>
      <c r="CG56" s="162"/>
      <c r="CH56" s="162"/>
      <c r="CI56" s="162"/>
      <c r="CJ56" s="162"/>
      <c r="CK56" s="162"/>
      <c r="CL56" s="162"/>
      <c r="CM56" s="162"/>
      <c r="CN56" s="162"/>
      <c r="CO56" s="162"/>
      <c r="CP56" s="162"/>
      <c r="CQ56" s="162"/>
      <c r="CR56" s="162"/>
      <c r="CS56" s="162"/>
      <c r="CT56" s="162"/>
      <c r="CU56" s="162"/>
      <c r="CV56" s="162"/>
      <c r="CW56" s="162"/>
      <c r="CX56" s="162"/>
      <c r="CY56" s="162"/>
      <c r="CZ56" s="162"/>
      <c r="DA56" s="162"/>
      <c r="DB56" s="162"/>
      <c r="DC56" s="162"/>
      <c r="DD56" s="162"/>
      <c r="DE56" s="162"/>
      <c r="DF56" s="162"/>
      <c r="DG56" s="162"/>
      <c r="DH56" s="162"/>
      <c r="DI56" s="162"/>
      <c r="DJ56" s="162"/>
      <c r="DK56" s="162"/>
      <c r="DL56" s="162"/>
      <c r="DM56" s="162"/>
      <c r="DN56" s="162"/>
      <c r="DO56" s="162"/>
      <c r="DP56" s="162"/>
      <c r="DQ56" s="162"/>
      <c r="DR56" s="162"/>
      <c r="DS56" s="162"/>
      <c r="DT56" s="162"/>
      <c r="DU56" s="162"/>
      <c r="DV56" s="162"/>
      <c r="DW56" s="162"/>
      <c r="DX56" s="162"/>
      <c r="DY56" s="162"/>
      <c r="DZ56" s="162"/>
      <c r="EA56" s="162"/>
      <c r="EB56" s="162"/>
      <c r="EC56" s="162"/>
      <c r="ED56" s="162"/>
      <c r="EE56" s="162"/>
      <c r="EF56" s="162"/>
      <c r="EG56" s="162"/>
      <c r="EH56" s="162"/>
      <c r="EI56" s="162"/>
      <c r="EJ56" s="162"/>
      <c r="EK56" s="162"/>
      <c r="EL56" s="162"/>
      <c r="EM56" s="162"/>
      <c r="EN56" s="162"/>
      <c r="EO56" s="162"/>
      <c r="EP56" s="162"/>
      <c r="EQ56" s="162"/>
      <c r="ER56" s="162"/>
      <c r="ES56" s="162"/>
      <c r="ET56" s="162"/>
      <c r="EU56" s="162"/>
      <c r="EV56" s="162"/>
      <c r="EW56" s="162"/>
      <c r="EX56" s="162"/>
      <c r="EY56" s="162"/>
      <c r="EZ56" s="162"/>
      <c r="FA56" s="162"/>
      <c r="FB56" s="162"/>
      <c r="FC56" s="162"/>
      <c r="FD56" s="162"/>
      <c r="FE56" s="162"/>
      <c r="FF56" s="162"/>
      <c r="FG56" s="162"/>
      <c r="FH56" s="162"/>
      <c r="FI56" s="162"/>
      <c r="FJ56" s="162"/>
      <c r="FK56" s="162"/>
      <c r="FL56" s="162"/>
      <c r="FM56" s="162"/>
      <c r="FN56" s="162"/>
      <c r="FO56" s="162"/>
      <c r="FP56" s="162"/>
      <c r="FQ56" s="162"/>
      <c r="FR56" s="162"/>
      <c r="FS56" s="162"/>
      <c r="FT56" s="162"/>
      <c r="FU56" s="162"/>
      <c r="FV56" s="162"/>
      <c r="FW56" s="162"/>
      <c r="FX56" s="162"/>
      <c r="FY56" s="162"/>
      <c r="FZ56" s="162"/>
      <c r="GA56" s="162"/>
      <c r="GB56" s="162"/>
      <c r="GC56" s="162"/>
      <c r="GD56" s="162"/>
      <c r="GE56" s="162"/>
    </row>
    <row r="57" spans="1:187" s="141" customFormat="1" ht="14.25" customHeight="1">
      <c r="A57" s="163">
        <f>+A56+0.1</f>
        <v>5.3</v>
      </c>
      <c r="B57" s="185" t="s">
        <v>73</v>
      </c>
      <c r="C57" s="175">
        <v>96.59</v>
      </c>
      <c r="D57" s="177" t="s">
        <v>25</v>
      </c>
      <c r="E57" s="8"/>
      <c r="F57" s="16">
        <f t="shared" si="1"/>
        <v>0</v>
      </c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2"/>
      <c r="BR57" s="162"/>
      <c r="BS57" s="162"/>
      <c r="BT57" s="162"/>
      <c r="BU57" s="162"/>
      <c r="BV57" s="162"/>
      <c r="BW57" s="162"/>
      <c r="BX57" s="162"/>
      <c r="BY57" s="162"/>
      <c r="BZ57" s="162"/>
      <c r="CA57" s="162"/>
      <c r="CB57" s="162"/>
      <c r="CC57" s="162"/>
      <c r="CD57" s="162"/>
      <c r="CE57" s="162"/>
      <c r="CF57" s="162"/>
      <c r="CG57" s="162"/>
      <c r="CH57" s="162"/>
      <c r="CI57" s="162"/>
      <c r="CJ57" s="162"/>
      <c r="CK57" s="162"/>
      <c r="CL57" s="162"/>
      <c r="CM57" s="162"/>
      <c r="CN57" s="162"/>
      <c r="CO57" s="162"/>
      <c r="CP57" s="162"/>
      <c r="CQ57" s="162"/>
      <c r="CR57" s="162"/>
      <c r="CS57" s="162"/>
      <c r="CT57" s="162"/>
      <c r="CU57" s="162"/>
      <c r="CV57" s="162"/>
      <c r="CW57" s="162"/>
      <c r="CX57" s="162"/>
      <c r="CY57" s="162"/>
      <c r="CZ57" s="162"/>
      <c r="DA57" s="162"/>
      <c r="DB57" s="162"/>
      <c r="DC57" s="162"/>
      <c r="DD57" s="162"/>
      <c r="DE57" s="162"/>
      <c r="DF57" s="162"/>
      <c r="DG57" s="162"/>
      <c r="DH57" s="162"/>
      <c r="DI57" s="162"/>
      <c r="DJ57" s="162"/>
      <c r="DK57" s="162"/>
      <c r="DL57" s="162"/>
      <c r="DM57" s="162"/>
      <c r="DN57" s="162"/>
      <c r="DO57" s="162"/>
      <c r="DP57" s="162"/>
      <c r="DQ57" s="162"/>
      <c r="DR57" s="162"/>
      <c r="DS57" s="162"/>
      <c r="DT57" s="162"/>
      <c r="DU57" s="162"/>
      <c r="DV57" s="162"/>
      <c r="DW57" s="162"/>
      <c r="DX57" s="162"/>
      <c r="DY57" s="162"/>
      <c r="DZ57" s="162"/>
      <c r="EA57" s="162"/>
      <c r="EB57" s="162"/>
      <c r="EC57" s="162"/>
      <c r="ED57" s="162"/>
      <c r="EE57" s="162"/>
      <c r="EF57" s="162"/>
      <c r="EG57" s="162"/>
      <c r="EH57" s="162"/>
      <c r="EI57" s="162"/>
      <c r="EJ57" s="162"/>
      <c r="EK57" s="162"/>
      <c r="EL57" s="162"/>
      <c r="EM57" s="162"/>
      <c r="EN57" s="162"/>
      <c r="EO57" s="162"/>
      <c r="EP57" s="162"/>
      <c r="EQ57" s="162"/>
      <c r="ER57" s="162"/>
      <c r="ES57" s="162"/>
      <c r="ET57" s="162"/>
      <c r="EU57" s="162"/>
      <c r="EV57" s="162"/>
      <c r="EW57" s="162"/>
      <c r="EX57" s="162"/>
      <c r="EY57" s="162"/>
      <c r="EZ57" s="162"/>
      <c r="FA57" s="162"/>
      <c r="FB57" s="162"/>
      <c r="FC57" s="162"/>
      <c r="FD57" s="162"/>
      <c r="FE57" s="162"/>
      <c r="FF57" s="162"/>
      <c r="FG57" s="162"/>
      <c r="FH57" s="162"/>
      <c r="FI57" s="162"/>
      <c r="FJ57" s="162"/>
      <c r="FK57" s="162"/>
      <c r="FL57" s="162"/>
      <c r="FM57" s="162"/>
      <c r="FN57" s="162"/>
      <c r="FO57" s="162"/>
      <c r="FP57" s="162"/>
      <c r="FQ57" s="162"/>
      <c r="FR57" s="162"/>
      <c r="FS57" s="162"/>
      <c r="FT57" s="162"/>
      <c r="FU57" s="162"/>
      <c r="FV57" s="162"/>
      <c r="FW57" s="162"/>
      <c r="FX57" s="162"/>
      <c r="FY57" s="162"/>
      <c r="FZ57" s="162"/>
      <c r="GA57" s="162"/>
      <c r="GB57" s="162"/>
      <c r="GC57" s="162"/>
      <c r="GD57" s="162"/>
      <c r="GE57" s="162"/>
    </row>
    <row r="58" spans="1:187" s="141" customFormat="1">
      <c r="A58" s="163">
        <f>+A57+0.1</f>
        <v>5.4</v>
      </c>
      <c r="B58" s="185" t="s">
        <v>74</v>
      </c>
      <c r="C58" s="9">
        <v>43.16</v>
      </c>
      <c r="D58" s="177" t="s">
        <v>25</v>
      </c>
      <c r="E58" s="8"/>
      <c r="F58" s="16">
        <f t="shared" si="1"/>
        <v>0</v>
      </c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2"/>
      <c r="BR58" s="162"/>
      <c r="BS58" s="162"/>
      <c r="BT58" s="162"/>
      <c r="BU58" s="162"/>
      <c r="BV58" s="162"/>
      <c r="BW58" s="162"/>
      <c r="BX58" s="162"/>
      <c r="BY58" s="162"/>
      <c r="BZ58" s="162"/>
      <c r="CA58" s="162"/>
      <c r="CB58" s="162"/>
      <c r="CC58" s="162"/>
      <c r="CD58" s="162"/>
      <c r="CE58" s="162"/>
      <c r="CF58" s="162"/>
      <c r="CG58" s="162"/>
      <c r="CH58" s="162"/>
      <c r="CI58" s="162"/>
      <c r="CJ58" s="162"/>
      <c r="CK58" s="162"/>
      <c r="CL58" s="162"/>
      <c r="CM58" s="162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  <c r="DD58" s="162"/>
      <c r="DE58" s="162"/>
      <c r="DF58" s="162"/>
      <c r="DG58" s="162"/>
      <c r="DH58" s="162"/>
      <c r="DI58" s="162"/>
      <c r="DJ58" s="162"/>
      <c r="DK58" s="162"/>
      <c r="DL58" s="162"/>
      <c r="DM58" s="162"/>
      <c r="DN58" s="162"/>
      <c r="DO58" s="162"/>
      <c r="DP58" s="162"/>
      <c r="DQ58" s="162"/>
      <c r="DR58" s="162"/>
      <c r="DS58" s="162"/>
      <c r="DT58" s="162"/>
      <c r="DU58" s="162"/>
      <c r="DV58" s="162"/>
      <c r="DW58" s="162"/>
      <c r="DX58" s="162"/>
      <c r="DY58" s="162"/>
      <c r="DZ58" s="162"/>
      <c r="EA58" s="162"/>
      <c r="EB58" s="162"/>
      <c r="EC58" s="162"/>
      <c r="ED58" s="162"/>
      <c r="EE58" s="162"/>
      <c r="EF58" s="162"/>
      <c r="EG58" s="162"/>
      <c r="EH58" s="162"/>
      <c r="EI58" s="162"/>
      <c r="EJ58" s="162"/>
      <c r="EK58" s="162"/>
      <c r="EL58" s="162"/>
      <c r="EM58" s="162"/>
      <c r="EN58" s="162"/>
      <c r="EO58" s="162"/>
      <c r="EP58" s="162"/>
      <c r="EQ58" s="162"/>
      <c r="ER58" s="162"/>
      <c r="ES58" s="162"/>
      <c r="ET58" s="162"/>
      <c r="EU58" s="162"/>
      <c r="EV58" s="162"/>
      <c r="EW58" s="162"/>
      <c r="EX58" s="162"/>
      <c r="EY58" s="162"/>
      <c r="EZ58" s="162"/>
      <c r="FA58" s="162"/>
      <c r="FB58" s="162"/>
      <c r="FC58" s="162"/>
      <c r="FD58" s="162"/>
      <c r="FE58" s="162"/>
      <c r="FF58" s="162"/>
      <c r="FG58" s="162"/>
      <c r="FH58" s="162"/>
      <c r="FI58" s="162"/>
      <c r="FJ58" s="162"/>
      <c r="FK58" s="162"/>
      <c r="FL58" s="162"/>
      <c r="FM58" s="162"/>
      <c r="FN58" s="162"/>
      <c r="FO58" s="162"/>
      <c r="FP58" s="162"/>
      <c r="FQ58" s="162"/>
      <c r="FR58" s="162"/>
      <c r="FS58" s="162"/>
      <c r="FT58" s="162"/>
      <c r="FU58" s="162"/>
      <c r="FV58" s="162"/>
      <c r="FW58" s="162"/>
      <c r="FX58" s="162"/>
      <c r="FY58" s="162"/>
      <c r="FZ58" s="162"/>
      <c r="GA58" s="162"/>
      <c r="GB58" s="162"/>
      <c r="GC58" s="162"/>
      <c r="GD58" s="162"/>
      <c r="GE58" s="162"/>
    </row>
    <row r="59" spans="1:187" s="141" customFormat="1">
      <c r="A59" s="163">
        <f>+A58+0.1</f>
        <v>5.5</v>
      </c>
      <c r="B59" s="185" t="s">
        <v>48</v>
      </c>
      <c r="C59" s="9">
        <v>139.44999999999999</v>
      </c>
      <c r="D59" s="177" t="s">
        <v>4</v>
      </c>
      <c r="E59" s="8"/>
      <c r="F59" s="16">
        <f t="shared" si="1"/>
        <v>0</v>
      </c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62"/>
      <c r="BR59" s="162"/>
      <c r="BS59" s="162"/>
      <c r="BT59" s="162"/>
      <c r="BU59" s="162"/>
      <c r="BV59" s="162"/>
      <c r="BW59" s="162"/>
      <c r="BX59" s="162"/>
      <c r="BY59" s="162"/>
      <c r="BZ59" s="162"/>
      <c r="CA59" s="162"/>
      <c r="CB59" s="162"/>
      <c r="CC59" s="162"/>
      <c r="CD59" s="162"/>
      <c r="CE59" s="162"/>
      <c r="CF59" s="162"/>
      <c r="CG59" s="162"/>
      <c r="CH59" s="162"/>
      <c r="CI59" s="162"/>
      <c r="CJ59" s="162"/>
      <c r="CK59" s="162"/>
      <c r="CL59" s="162"/>
      <c r="CM59" s="162"/>
      <c r="CN59" s="162"/>
      <c r="CO59" s="162"/>
      <c r="CP59" s="162"/>
      <c r="CQ59" s="162"/>
      <c r="CR59" s="162"/>
      <c r="CS59" s="162"/>
      <c r="CT59" s="162"/>
      <c r="CU59" s="162"/>
      <c r="CV59" s="162"/>
      <c r="CW59" s="162"/>
      <c r="CX59" s="162"/>
      <c r="CY59" s="162"/>
      <c r="CZ59" s="162"/>
      <c r="DA59" s="162"/>
      <c r="DB59" s="162"/>
      <c r="DC59" s="162"/>
      <c r="DD59" s="162"/>
      <c r="DE59" s="162"/>
      <c r="DF59" s="162"/>
      <c r="DG59" s="162"/>
      <c r="DH59" s="162"/>
      <c r="DI59" s="162"/>
      <c r="DJ59" s="162"/>
      <c r="DK59" s="162"/>
      <c r="DL59" s="162"/>
      <c r="DM59" s="162"/>
      <c r="DN59" s="162"/>
      <c r="DO59" s="162"/>
      <c r="DP59" s="162"/>
      <c r="DQ59" s="162"/>
      <c r="DR59" s="162"/>
      <c r="DS59" s="162"/>
      <c r="DT59" s="162"/>
      <c r="DU59" s="162"/>
      <c r="DV59" s="162"/>
      <c r="DW59" s="162"/>
      <c r="DX59" s="162"/>
      <c r="DY59" s="162"/>
      <c r="DZ59" s="162"/>
      <c r="EA59" s="162"/>
      <c r="EB59" s="162"/>
      <c r="EC59" s="162"/>
      <c r="ED59" s="162"/>
      <c r="EE59" s="162"/>
      <c r="EF59" s="162"/>
      <c r="EG59" s="162"/>
      <c r="EH59" s="162"/>
      <c r="EI59" s="162"/>
      <c r="EJ59" s="162"/>
      <c r="EK59" s="162"/>
      <c r="EL59" s="162"/>
      <c r="EM59" s="162"/>
      <c r="EN59" s="162"/>
      <c r="EO59" s="162"/>
      <c r="EP59" s="162"/>
      <c r="EQ59" s="162"/>
      <c r="ER59" s="162"/>
      <c r="ES59" s="162"/>
      <c r="ET59" s="162"/>
      <c r="EU59" s="162"/>
      <c r="EV59" s="162"/>
      <c r="EW59" s="162"/>
      <c r="EX59" s="162"/>
      <c r="EY59" s="162"/>
      <c r="EZ59" s="162"/>
      <c r="FA59" s="162"/>
      <c r="FB59" s="162"/>
      <c r="FC59" s="162"/>
      <c r="FD59" s="162"/>
      <c r="FE59" s="162"/>
      <c r="FF59" s="162"/>
      <c r="FG59" s="162"/>
      <c r="FH59" s="162"/>
      <c r="FI59" s="162"/>
      <c r="FJ59" s="162"/>
      <c r="FK59" s="162"/>
      <c r="FL59" s="162"/>
      <c r="FM59" s="162"/>
      <c r="FN59" s="162"/>
      <c r="FO59" s="162"/>
      <c r="FP59" s="162"/>
      <c r="FQ59" s="162"/>
      <c r="FR59" s="162"/>
      <c r="FS59" s="162"/>
      <c r="FT59" s="162"/>
      <c r="FU59" s="162"/>
      <c r="FV59" s="162"/>
      <c r="FW59" s="162"/>
      <c r="FX59" s="162"/>
      <c r="FY59" s="162"/>
      <c r="FZ59" s="162"/>
      <c r="GA59" s="162"/>
      <c r="GB59" s="162"/>
      <c r="GC59" s="162"/>
      <c r="GD59" s="162"/>
      <c r="GE59" s="162"/>
    </row>
    <row r="60" spans="1:187" s="141" customFormat="1">
      <c r="A60" s="163">
        <f>+A59+0.1</f>
        <v>5.6</v>
      </c>
      <c r="B60" s="185" t="s">
        <v>75</v>
      </c>
      <c r="C60" s="9">
        <v>74</v>
      </c>
      <c r="D60" s="177" t="s">
        <v>25</v>
      </c>
      <c r="E60" s="8"/>
      <c r="F60" s="16">
        <f t="shared" si="1"/>
        <v>0</v>
      </c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62"/>
      <c r="BJ60" s="162"/>
      <c r="BK60" s="162"/>
      <c r="BL60" s="162"/>
      <c r="BM60" s="162"/>
      <c r="BN60" s="162"/>
      <c r="BO60" s="162"/>
      <c r="BP60" s="162"/>
      <c r="BQ60" s="162"/>
      <c r="BR60" s="162"/>
      <c r="BS60" s="162"/>
      <c r="BT60" s="162"/>
      <c r="BU60" s="162"/>
      <c r="BV60" s="162"/>
      <c r="BW60" s="162"/>
      <c r="BX60" s="162"/>
      <c r="BY60" s="162"/>
      <c r="BZ60" s="162"/>
      <c r="CA60" s="162"/>
      <c r="CB60" s="162"/>
      <c r="CC60" s="162"/>
      <c r="CD60" s="162"/>
      <c r="CE60" s="162"/>
      <c r="CF60" s="162"/>
      <c r="CG60" s="162"/>
      <c r="CH60" s="162"/>
      <c r="CI60" s="162"/>
      <c r="CJ60" s="162"/>
      <c r="CK60" s="162"/>
      <c r="CL60" s="162"/>
      <c r="CM60" s="162"/>
      <c r="CN60" s="162"/>
      <c r="CO60" s="162"/>
      <c r="CP60" s="162"/>
      <c r="CQ60" s="162"/>
      <c r="CR60" s="162"/>
      <c r="CS60" s="162"/>
      <c r="CT60" s="162"/>
      <c r="CU60" s="162"/>
      <c r="CV60" s="162"/>
      <c r="CW60" s="162"/>
      <c r="CX60" s="162"/>
      <c r="CY60" s="162"/>
      <c r="CZ60" s="162"/>
      <c r="DA60" s="162"/>
      <c r="DB60" s="162"/>
      <c r="DC60" s="162"/>
      <c r="DD60" s="162"/>
      <c r="DE60" s="162"/>
      <c r="DF60" s="162"/>
      <c r="DG60" s="162"/>
      <c r="DH60" s="162"/>
      <c r="DI60" s="162"/>
      <c r="DJ60" s="162"/>
      <c r="DK60" s="162"/>
      <c r="DL60" s="162"/>
      <c r="DM60" s="162"/>
      <c r="DN60" s="162"/>
      <c r="DO60" s="162"/>
      <c r="DP60" s="162"/>
      <c r="DQ60" s="162"/>
      <c r="DR60" s="162"/>
      <c r="DS60" s="162"/>
      <c r="DT60" s="162"/>
      <c r="DU60" s="162"/>
      <c r="DV60" s="162"/>
      <c r="DW60" s="162"/>
      <c r="DX60" s="162"/>
      <c r="DY60" s="162"/>
      <c r="DZ60" s="162"/>
      <c r="EA60" s="162"/>
      <c r="EB60" s="162"/>
      <c r="EC60" s="162"/>
      <c r="ED60" s="162"/>
      <c r="EE60" s="162"/>
      <c r="EF60" s="162"/>
      <c r="EG60" s="162"/>
      <c r="EH60" s="162"/>
      <c r="EI60" s="162"/>
      <c r="EJ60" s="162"/>
      <c r="EK60" s="162"/>
      <c r="EL60" s="162"/>
      <c r="EM60" s="162"/>
      <c r="EN60" s="162"/>
      <c r="EO60" s="162"/>
      <c r="EP60" s="162"/>
      <c r="EQ60" s="162"/>
      <c r="ER60" s="162"/>
      <c r="ES60" s="162"/>
      <c r="ET60" s="162"/>
      <c r="EU60" s="162"/>
      <c r="EV60" s="162"/>
      <c r="EW60" s="162"/>
      <c r="EX60" s="162"/>
      <c r="EY60" s="162"/>
      <c r="EZ60" s="162"/>
      <c r="FA60" s="162"/>
      <c r="FB60" s="162"/>
      <c r="FC60" s="162"/>
      <c r="FD60" s="162"/>
      <c r="FE60" s="162"/>
      <c r="FF60" s="162"/>
      <c r="FG60" s="162"/>
      <c r="FH60" s="162"/>
      <c r="FI60" s="162"/>
      <c r="FJ60" s="162"/>
      <c r="FK60" s="162"/>
      <c r="FL60" s="162"/>
      <c r="FM60" s="162"/>
      <c r="FN60" s="162"/>
      <c r="FO60" s="162"/>
      <c r="FP60" s="162"/>
      <c r="FQ60" s="162"/>
      <c r="FR60" s="162"/>
      <c r="FS60" s="162"/>
      <c r="FT60" s="162"/>
      <c r="FU60" s="162"/>
      <c r="FV60" s="162"/>
      <c r="FW60" s="162"/>
      <c r="FX60" s="162"/>
      <c r="FY60" s="162"/>
      <c r="FZ60" s="162"/>
      <c r="GA60" s="162"/>
      <c r="GB60" s="162"/>
      <c r="GC60" s="162"/>
      <c r="GD60" s="162"/>
      <c r="GE60" s="162"/>
    </row>
    <row r="61" spans="1:187" s="141" customFormat="1" ht="6.75" customHeight="1">
      <c r="A61" s="163"/>
      <c r="B61" s="163"/>
      <c r="C61" s="163"/>
      <c r="D61" s="163"/>
      <c r="E61" s="443"/>
      <c r="F61" s="16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2"/>
      <c r="BC61" s="162"/>
      <c r="BD61" s="162"/>
      <c r="BE61" s="162"/>
      <c r="BF61" s="162"/>
      <c r="BG61" s="162"/>
      <c r="BH61" s="162"/>
      <c r="BI61" s="162"/>
      <c r="BJ61" s="162"/>
      <c r="BK61" s="162"/>
      <c r="BL61" s="162"/>
      <c r="BM61" s="162"/>
      <c r="BN61" s="162"/>
      <c r="BO61" s="162"/>
      <c r="BP61" s="162"/>
      <c r="BQ61" s="162"/>
      <c r="BR61" s="162"/>
      <c r="BS61" s="162"/>
      <c r="BT61" s="162"/>
      <c r="BU61" s="162"/>
      <c r="BV61" s="162"/>
      <c r="BW61" s="162"/>
      <c r="BX61" s="162"/>
      <c r="BY61" s="162"/>
      <c r="BZ61" s="162"/>
      <c r="CA61" s="162"/>
      <c r="CB61" s="162"/>
      <c r="CC61" s="162"/>
      <c r="CD61" s="162"/>
      <c r="CE61" s="162"/>
      <c r="CF61" s="162"/>
      <c r="CG61" s="162"/>
      <c r="CH61" s="162"/>
      <c r="CI61" s="162"/>
      <c r="CJ61" s="162"/>
      <c r="CK61" s="162"/>
      <c r="CL61" s="162"/>
      <c r="CM61" s="162"/>
      <c r="CN61" s="162"/>
      <c r="CO61" s="162"/>
      <c r="CP61" s="162"/>
      <c r="CQ61" s="162"/>
      <c r="CR61" s="162"/>
      <c r="CS61" s="162"/>
      <c r="CT61" s="162"/>
      <c r="CU61" s="162"/>
      <c r="CV61" s="162"/>
      <c r="CW61" s="162"/>
      <c r="CX61" s="162"/>
      <c r="CY61" s="162"/>
      <c r="CZ61" s="162"/>
      <c r="DA61" s="162"/>
      <c r="DB61" s="162"/>
      <c r="DC61" s="162"/>
      <c r="DD61" s="162"/>
      <c r="DE61" s="162"/>
      <c r="DF61" s="162"/>
      <c r="DG61" s="162"/>
      <c r="DH61" s="162"/>
      <c r="DI61" s="162"/>
      <c r="DJ61" s="162"/>
      <c r="DK61" s="162"/>
      <c r="DL61" s="162"/>
      <c r="DM61" s="162"/>
      <c r="DN61" s="162"/>
      <c r="DO61" s="162"/>
      <c r="DP61" s="162"/>
      <c r="DQ61" s="162"/>
      <c r="DR61" s="162"/>
      <c r="DS61" s="162"/>
      <c r="DT61" s="162"/>
      <c r="DU61" s="162"/>
      <c r="DV61" s="162"/>
      <c r="DW61" s="162"/>
      <c r="DX61" s="162"/>
      <c r="DY61" s="162"/>
      <c r="DZ61" s="162"/>
      <c r="EA61" s="162"/>
      <c r="EB61" s="162"/>
      <c r="EC61" s="162"/>
      <c r="ED61" s="162"/>
      <c r="EE61" s="162"/>
      <c r="EF61" s="162"/>
      <c r="EG61" s="162"/>
      <c r="EH61" s="162"/>
      <c r="EI61" s="162"/>
      <c r="EJ61" s="162"/>
      <c r="EK61" s="162"/>
      <c r="EL61" s="162"/>
      <c r="EM61" s="162"/>
      <c r="EN61" s="162"/>
      <c r="EO61" s="162"/>
      <c r="EP61" s="162"/>
      <c r="EQ61" s="162"/>
      <c r="ER61" s="162"/>
      <c r="ES61" s="162"/>
      <c r="ET61" s="162"/>
      <c r="EU61" s="162"/>
      <c r="EV61" s="162"/>
      <c r="EW61" s="162"/>
      <c r="EX61" s="162"/>
      <c r="EY61" s="162"/>
      <c r="EZ61" s="162"/>
      <c r="FA61" s="162"/>
      <c r="FB61" s="162"/>
      <c r="FC61" s="162"/>
      <c r="FD61" s="162"/>
      <c r="FE61" s="162"/>
      <c r="FF61" s="162"/>
      <c r="FG61" s="162"/>
      <c r="FH61" s="162"/>
      <c r="FI61" s="162"/>
      <c r="FJ61" s="162"/>
      <c r="FK61" s="162"/>
      <c r="FL61" s="162"/>
      <c r="FM61" s="162"/>
      <c r="FN61" s="162"/>
      <c r="FO61" s="162"/>
      <c r="FP61" s="162"/>
      <c r="FQ61" s="162"/>
      <c r="FR61" s="162"/>
      <c r="FS61" s="162"/>
      <c r="FT61" s="162"/>
      <c r="FU61" s="162"/>
      <c r="FV61" s="162"/>
      <c r="FW61" s="162"/>
      <c r="FX61" s="162"/>
      <c r="FY61" s="162"/>
      <c r="FZ61" s="162"/>
      <c r="GA61" s="162"/>
      <c r="GB61" s="162"/>
      <c r="GC61" s="162"/>
      <c r="GD61" s="162"/>
      <c r="GE61" s="162"/>
    </row>
    <row r="62" spans="1:187" s="141" customFormat="1" ht="26.25" customHeight="1">
      <c r="A62" s="186">
        <v>6</v>
      </c>
      <c r="B62" s="164" t="s">
        <v>389</v>
      </c>
      <c r="C62" s="9">
        <v>76.2</v>
      </c>
      <c r="D62" s="177" t="s">
        <v>65</v>
      </c>
      <c r="E62" s="8"/>
      <c r="F62" s="16">
        <f>ROUND(C62*E62,2)</f>
        <v>0</v>
      </c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62"/>
      <c r="BL62" s="162"/>
      <c r="BM62" s="162"/>
      <c r="BN62" s="162"/>
      <c r="BO62" s="162"/>
      <c r="BP62" s="162"/>
      <c r="BQ62" s="162"/>
      <c r="BR62" s="162"/>
      <c r="BS62" s="162"/>
      <c r="BT62" s="162"/>
      <c r="BU62" s="162"/>
      <c r="BV62" s="162"/>
      <c r="BW62" s="162"/>
      <c r="BX62" s="162"/>
      <c r="BY62" s="162"/>
      <c r="BZ62" s="162"/>
      <c r="CA62" s="162"/>
      <c r="CB62" s="162"/>
      <c r="CC62" s="162"/>
      <c r="CD62" s="162"/>
      <c r="CE62" s="162"/>
      <c r="CF62" s="162"/>
      <c r="CG62" s="162"/>
      <c r="CH62" s="162"/>
      <c r="CI62" s="162"/>
      <c r="CJ62" s="162"/>
      <c r="CK62" s="162"/>
      <c r="CL62" s="162"/>
      <c r="CM62" s="162"/>
      <c r="CN62" s="162"/>
      <c r="CO62" s="162"/>
      <c r="CP62" s="162"/>
      <c r="CQ62" s="162"/>
      <c r="CR62" s="162"/>
      <c r="CS62" s="162"/>
      <c r="CT62" s="162"/>
      <c r="CU62" s="162"/>
      <c r="CV62" s="162"/>
      <c r="CW62" s="162"/>
      <c r="CX62" s="162"/>
      <c r="CY62" s="162"/>
      <c r="CZ62" s="162"/>
      <c r="DA62" s="162"/>
      <c r="DB62" s="162"/>
      <c r="DC62" s="162"/>
      <c r="DD62" s="162"/>
      <c r="DE62" s="162"/>
      <c r="DF62" s="162"/>
      <c r="DG62" s="162"/>
      <c r="DH62" s="162"/>
      <c r="DI62" s="162"/>
      <c r="DJ62" s="162"/>
      <c r="DK62" s="162"/>
      <c r="DL62" s="162"/>
      <c r="DM62" s="162"/>
      <c r="DN62" s="162"/>
      <c r="DO62" s="162"/>
      <c r="DP62" s="162"/>
      <c r="DQ62" s="162"/>
      <c r="DR62" s="162"/>
      <c r="DS62" s="162"/>
      <c r="DT62" s="162"/>
      <c r="DU62" s="162"/>
      <c r="DV62" s="162"/>
      <c r="DW62" s="162"/>
      <c r="DX62" s="162"/>
      <c r="DY62" s="162"/>
      <c r="DZ62" s="162"/>
      <c r="EA62" s="162"/>
      <c r="EB62" s="162"/>
      <c r="EC62" s="162"/>
      <c r="ED62" s="162"/>
      <c r="EE62" s="162"/>
      <c r="EF62" s="162"/>
      <c r="EG62" s="162"/>
      <c r="EH62" s="162"/>
      <c r="EI62" s="162"/>
      <c r="EJ62" s="162"/>
      <c r="EK62" s="162"/>
      <c r="EL62" s="162"/>
      <c r="EM62" s="162"/>
      <c r="EN62" s="162"/>
      <c r="EO62" s="162"/>
      <c r="EP62" s="162"/>
      <c r="EQ62" s="162"/>
      <c r="ER62" s="162"/>
      <c r="ES62" s="162"/>
      <c r="ET62" s="162"/>
      <c r="EU62" s="162"/>
      <c r="EV62" s="162"/>
      <c r="EW62" s="162"/>
      <c r="EX62" s="162"/>
      <c r="EY62" s="162"/>
      <c r="EZ62" s="162"/>
      <c r="FA62" s="162"/>
      <c r="FB62" s="162"/>
      <c r="FC62" s="162"/>
      <c r="FD62" s="162"/>
      <c r="FE62" s="162"/>
      <c r="FF62" s="162"/>
      <c r="FG62" s="162"/>
      <c r="FH62" s="162"/>
      <c r="FI62" s="162"/>
      <c r="FJ62" s="162"/>
      <c r="FK62" s="162"/>
      <c r="FL62" s="162"/>
      <c r="FM62" s="162"/>
      <c r="FN62" s="162"/>
      <c r="FO62" s="162"/>
      <c r="FP62" s="162"/>
      <c r="FQ62" s="162"/>
      <c r="FR62" s="162"/>
      <c r="FS62" s="162"/>
      <c r="FT62" s="162"/>
      <c r="FU62" s="162"/>
      <c r="FV62" s="162"/>
      <c r="FW62" s="162"/>
      <c r="FX62" s="162"/>
      <c r="FY62" s="162"/>
      <c r="FZ62" s="162"/>
      <c r="GA62" s="162"/>
      <c r="GB62" s="162"/>
      <c r="GC62" s="162"/>
      <c r="GD62" s="162"/>
      <c r="GE62" s="162"/>
    </row>
    <row r="63" spans="1:187" s="141" customFormat="1">
      <c r="A63" s="186"/>
      <c r="B63" s="164"/>
      <c r="C63" s="9"/>
      <c r="D63" s="177"/>
      <c r="E63" s="8"/>
      <c r="F63" s="16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2"/>
      <c r="BN63" s="162"/>
      <c r="BO63" s="162"/>
      <c r="BP63" s="162"/>
      <c r="BQ63" s="162"/>
      <c r="BR63" s="162"/>
      <c r="BS63" s="162"/>
      <c r="BT63" s="162"/>
      <c r="BU63" s="162"/>
      <c r="BV63" s="162"/>
      <c r="BW63" s="162"/>
      <c r="BX63" s="162"/>
      <c r="BY63" s="162"/>
      <c r="BZ63" s="162"/>
      <c r="CA63" s="162"/>
      <c r="CB63" s="162"/>
      <c r="CC63" s="162"/>
      <c r="CD63" s="162"/>
      <c r="CE63" s="162"/>
      <c r="CF63" s="162"/>
      <c r="CG63" s="162"/>
      <c r="CH63" s="162"/>
      <c r="CI63" s="162"/>
      <c r="CJ63" s="162"/>
      <c r="CK63" s="162"/>
      <c r="CL63" s="162"/>
      <c r="CM63" s="162"/>
      <c r="CN63" s="162"/>
      <c r="CO63" s="162"/>
      <c r="CP63" s="162"/>
      <c r="CQ63" s="162"/>
      <c r="CR63" s="162"/>
      <c r="CS63" s="162"/>
      <c r="CT63" s="162"/>
      <c r="CU63" s="162"/>
      <c r="CV63" s="162"/>
      <c r="CW63" s="162"/>
      <c r="CX63" s="162"/>
      <c r="CY63" s="162"/>
      <c r="CZ63" s="162"/>
      <c r="DA63" s="162"/>
      <c r="DB63" s="162"/>
      <c r="DC63" s="162"/>
      <c r="DD63" s="162"/>
      <c r="DE63" s="162"/>
      <c r="DF63" s="162"/>
      <c r="DG63" s="162"/>
      <c r="DH63" s="162"/>
      <c r="DI63" s="162"/>
      <c r="DJ63" s="162"/>
      <c r="DK63" s="162"/>
      <c r="DL63" s="162"/>
      <c r="DM63" s="162"/>
      <c r="DN63" s="162"/>
      <c r="DO63" s="162"/>
      <c r="DP63" s="162"/>
      <c r="DQ63" s="162"/>
      <c r="DR63" s="162"/>
      <c r="DS63" s="162"/>
      <c r="DT63" s="162"/>
      <c r="DU63" s="162"/>
      <c r="DV63" s="162"/>
      <c r="DW63" s="162"/>
      <c r="DX63" s="162"/>
      <c r="DY63" s="162"/>
      <c r="DZ63" s="162"/>
      <c r="EA63" s="162"/>
      <c r="EB63" s="162"/>
      <c r="EC63" s="162"/>
      <c r="ED63" s="162"/>
      <c r="EE63" s="162"/>
      <c r="EF63" s="162"/>
      <c r="EG63" s="162"/>
      <c r="EH63" s="162"/>
      <c r="EI63" s="162"/>
      <c r="EJ63" s="162"/>
      <c r="EK63" s="162"/>
      <c r="EL63" s="162"/>
      <c r="EM63" s="162"/>
      <c r="EN63" s="162"/>
      <c r="EO63" s="162"/>
      <c r="EP63" s="162"/>
      <c r="EQ63" s="162"/>
      <c r="ER63" s="162"/>
      <c r="ES63" s="162"/>
      <c r="ET63" s="162"/>
      <c r="EU63" s="162"/>
      <c r="EV63" s="162"/>
      <c r="EW63" s="162"/>
      <c r="EX63" s="162"/>
      <c r="EY63" s="162"/>
      <c r="EZ63" s="162"/>
      <c r="FA63" s="162"/>
      <c r="FB63" s="162"/>
      <c r="FC63" s="162"/>
      <c r="FD63" s="162"/>
      <c r="FE63" s="162"/>
      <c r="FF63" s="162"/>
      <c r="FG63" s="162"/>
      <c r="FH63" s="162"/>
      <c r="FI63" s="162"/>
      <c r="FJ63" s="162"/>
      <c r="FK63" s="162"/>
      <c r="FL63" s="162"/>
      <c r="FM63" s="162"/>
      <c r="FN63" s="162"/>
      <c r="FO63" s="162"/>
      <c r="FP63" s="162"/>
      <c r="FQ63" s="162"/>
      <c r="FR63" s="162"/>
      <c r="FS63" s="162"/>
      <c r="FT63" s="162"/>
      <c r="FU63" s="162"/>
      <c r="FV63" s="162"/>
      <c r="FW63" s="162"/>
      <c r="FX63" s="162"/>
      <c r="FY63" s="162"/>
      <c r="FZ63" s="162"/>
      <c r="GA63" s="162"/>
      <c r="GB63" s="162"/>
      <c r="GC63" s="162"/>
      <c r="GD63" s="162"/>
      <c r="GE63" s="162"/>
    </row>
    <row r="64" spans="1:187" s="126" customFormat="1" ht="17.25" customHeight="1">
      <c r="A64" s="186">
        <v>7</v>
      </c>
      <c r="B64" s="187" t="s">
        <v>594</v>
      </c>
      <c r="C64" s="9">
        <v>3</v>
      </c>
      <c r="D64" s="177" t="s">
        <v>12</v>
      </c>
      <c r="E64" s="8"/>
      <c r="F64" s="16">
        <f t="shared" si="1"/>
        <v>0</v>
      </c>
      <c r="G64" s="519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  <c r="AY64" s="162"/>
      <c r="AZ64" s="162"/>
      <c r="BA64" s="162"/>
      <c r="BB64" s="162"/>
      <c r="BC64" s="162"/>
      <c r="BD64" s="162"/>
      <c r="BE64" s="162"/>
      <c r="BF64" s="162"/>
      <c r="BG64" s="162"/>
      <c r="BH64" s="162"/>
      <c r="BI64" s="162"/>
      <c r="BJ64" s="162"/>
      <c r="BK64" s="162"/>
      <c r="BL64" s="162"/>
      <c r="BM64" s="162"/>
      <c r="BN64" s="162"/>
      <c r="BO64" s="162"/>
      <c r="BP64" s="162"/>
      <c r="BQ64" s="162"/>
      <c r="BR64" s="162"/>
      <c r="BS64" s="162"/>
      <c r="BT64" s="162"/>
      <c r="BU64" s="162"/>
      <c r="BV64" s="162"/>
      <c r="BW64" s="162"/>
      <c r="BX64" s="162"/>
      <c r="BY64" s="162"/>
      <c r="BZ64" s="162"/>
      <c r="CA64" s="162"/>
      <c r="CB64" s="162"/>
      <c r="CC64" s="162"/>
      <c r="CD64" s="162"/>
      <c r="CE64" s="162"/>
      <c r="CF64" s="162"/>
      <c r="CG64" s="162"/>
      <c r="CH64" s="162"/>
      <c r="CI64" s="162"/>
      <c r="CJ64" s="162"/>
      <c r="CK64" s="162"/>
      <c r="CL64" s="162"/>
      <c r="CM64" s="162"/>
      <c r="CN64" s="162"/>
      <c r="CO64" s="162"/>
      <c r="CP64" s="162"/>
      <c r="CQ64" s="162"/>
      <c r="CR64" s="162"/>
      <c r="CS64" s="162"/>
      <c r="CT64" s="162"/>
      <c r="CU64" s="162"/>
      <c r="CV64" s="162"/>
      <c r="CW64" s="162"/>
      <c r="CX64" s="162"/>
      <c r="CY64" s="162"/>
      <c r="CZ64" s="162"/>
      <c r="DA64" s="162"/>
      <c r="DB64" s="162"/>
      <c r="DC64" s="162"/>
      <c r="DD64" s="162"/>
      <c r="DE64" s="162"/>
      <c r="DF64" s="162"/>
      <c r="DG64" s="162"/>
      <c r="DH64" s="162"/>
      <c r="DI64" s="162"/>
      <c r="DJ64" s="162"/>
      <c r="DK64" s="162"/>
      <c r="DL64" s="162"/>
      <c r="DM64" s="162"/>
      <c r="DN64" s="162"/>
      <c r="DO64" s="162"/>
      <c r="DP64" s="162"/>
      <c r="DQ64" s="162"/>
      <c r="DR64" s="162"/>
      <c r="DS64" s="162"/>
      <c r="DT64" s="162"/>
      <c r="DU64" s="162"/>
      <c r="DV64" s="162"/>
      <c r="DW64" s="162"/>
      <c r="DX64" s="162"/>
      <c r="DY64" s="162"/>
      <c r="DZ64" s="162"/>
      <c r="EA64" s="162"/>
      <c r="EB64" s="162"/>
      <c r="EC64" s="162"/>
      <c r="ED64" s="162"/>
      <c r="EE64" s="162"/>
      <c r="EF64" s="162"/>
      <c r="EG64" s="162"/>
      <c r="EH64" s="162"/>
      <c r="EI64" s="162"/>
      <c r="EJ64" s="162"/>
      <c r="EK64" s="162"/>
      <c r="EL64" s="162"/>
      <c r="EM64" s="162"/>
      <c r="EN64" s="162"/>
      <c r="EO64" s="162"/>
      <c r="EP64" s="162"/>
      <c r="EQ64" s="162"/>
      <c r="ER64" s="162"/>
      <c r="ES64" s="162"/>
      <c r="ET64" s="162"/>
      <c r="EU64" s="162"/>
      <c r="EV64" s="162"/>
      <c r="EW64" s="162"/>
      <c r="EX64" s="162"/>
      <c r="EY64" s="162"/>
      <c r="EZ64" s="162"/>
      <c r="FA64" s="162"/>
      <c r="FB64" s="162"/>
      <c r="FC64" s="162"/>
      <c r="FD64" s="162"/>
      <c r="FE64" s="162"/>
      <c r="FF64" s="162"/>
      <c r="FG64" s="162"/>
      <c r="FH64" s="162"/>
      <c r="FI64" s="162"/>
      <c r="FJ64" s="162"/>
      <c r="FK64" s="162"/>
      <c r="FL64" s="162"/>
      <c r="FM64" s="162"/>
      <c r="FN64" s="162"/>
      <c r="FO64" s="162"/>
      <c r="FP64" s="162"/>
      <c r="FQ64" s="162"/>
      <c r="FR64" s="162"/>
      <c r="FS64" s="162"/>
      <c r="FT64" s="162"/>
      <c r="FU64" s="162"/>
      <c r="FV64" s="162"/>
      <c r="FW64" s="162"/>
      <c r="FX64" s="162"/>
      <c r="FY64" s="162"/>
      <c r="FZ64" s="162"/>
      <c r="GA64" s="162"/>
      <c r="GB64" s="162"/>
      <c r="GC64" s="162"/>
      <c r="GD64" s="162"/>
      <c r="GE64" s="162"/>
    </row>
    <row r="65" spans="1:187" s="141" customFormat="1">
      <c r="A65" s="504"/>
      <c r="B65" s="504"/>
      <c r="C65" s="505"/>
      <c r="D65" s="506"/>
      <c r="E65" s="507"/>
      <c r="F65" s="16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2"/>
      <c r="BB65" s="162"/>
      <c r="BC65" s="162"/>
      <c r="BD65" s="162"/>
      <c r="BE65" s="162"/>
      <c r="BF65" s="162"/>
      <c r="BG65" s="162"/>
      <c r="BH65" s="162"/>
      <c r="BI65" s="162"/>
      <c r="BJ65" s="162"/>
      <c r="BK65" s="162"/>
      <c r="BL65" s="162"/>
      <c r="BM65" s="162"/>
      <c r="BN65" s="162"/>
      <c r="BO65" s="162"/>
      <c r="BP65" s="162"/>
      <c r="BQ65" s="162"/>
      <c r="BR65" s="162"/>
      <c r="BS65" s="162"/>
      <c r="BT65" s="162"/>
      <c r="BU65" s="162"/>
      <c r="BV65" s="162"/>
      <c r="BW65" s="162"/>
      <c r="BX65" s="162"/>
      <c r="BY65" s="162"/>
      <c r="BZ65" s="162"/>
      <c r="CA65" s="162"/>
      <c r="CB65" s="162"/>
      <c r="CC65" s="162"/>
      <c r="CD65" s="162"/>
      <c r="CE65" s="162"/>
      <c r="CF65" s="162"/>
      <c r="CG65" s="162"/>
      <c r="CH65" s="162"/>
      <c r="CI65" s="162"/>
      <c r="CJ65" s="162"/>
      <c r="CK65" s="162"/>
      <c r="CL65" s="162"/>
      <c r="CM65" s="162"/>
      <c r="CN65" s="162"/>
      <c r="CO65" s="162"/>
      <c r="CP65" s="162"/>
      <c r="CQ65" s="162"/>
      <c r="CR65" s="162"/>
      <c r="CS65" s="162"/>
      <c r="CT65" s="162"/>
      <c r="CU65" s="162"/>
      <c r="CV65" s="162"/>
      <c r="CW65" s="162"/>
      <c r="CX65" s="162"/>
      <c r="CY65" s="162"/>
      <c r="CZ65" s="162"/>
      <c r="DA65" s="162"/>
      <c r="DB65" s="162"/>
      <c r="DC65" s="162"/>
      <c r="DD65" s="162"/>
      <c r="DE65" s="162"/>
      <c r="DF65" s="162"/>
      <c r="DG65" s="162"/>
      <c r="DH65" s="162"/>
      <c r="DI65" s="162"/>
      <c r="DJ65" s="162"/>
      <c r="DK65" s="162"/>
      <c r="DL65" s="162"/>
      <c r="DM65" s="162"/>
      <c r="DN65" s="162"/>
      <c r="DO65" s="162"/>
      <c r="DP65" s="162"/>
      <c r="DQ65" s="162"/>
      <c r="DR65" s="162"/>
      <c r="DS65" s="162"/>
      <c r="DT65" s="162"/>
      <c r="DU65" s="162"/>
      <c r="DV65" s="162"/>
      <c r="DW65" s="162"/>
      <c r="DX65" s="162"/>
      <c r="DY65" s="162"/>
      <c r="DZ65" s="162"/>
      <c r="EA65" s="162"/>
      <c r="EB65" s="162"/>
      <c r="EC65" s="162"/>
      <c r="ED65" s="162"/>
      <c r="EE65" s="162"/>
      <c r="EF65" s="162"/>
      <c r="EG65" s="162"/>
      <c r="EH65" s="162"/>
      <c r="EI65" s="162"/>
      <c r="EJ65" s="162"/>
      <c r="EK65" s="162"/>
      <c r="EL65" s="162"/>
      <c r="EM65" s="162"/>
      <c r="EN65" s="162"/>
      <c r="EO65" s="162"/>
      <c r="EP65" s="162"/>
      <c r="EQ65" s="162"/>
      <c r="ER65" s="162"/>
      <c r="ES65" s="162"/>
      <c r="ET65" s="162"/>
      <c r="EU65" s="162"/>
      <c r="EV65" s="162"/>
      <c r="EW65" s="162"/>
      <c r="EX65" s="162"/>
      <c r="EY65" s="162"/>
      <c r="EZ65" s="162"/>
      <c r="FA65" s="162"/>
      <c r="FB65" s="162"/>
      <c r="FC65" s="162"/>
      <c r="FD65" s="162"/>
      <c r="FE65" s="162"/>
      <c r="FF65" s="162"/>
      <c r="FG65" s="162"/>
      <c r="FH65" s="162"/>
      <c r="FI65" s="162"/>
      <c r="FJ65" s="162"/>
      <c r="FK65" s="162"/>
      <c r="FL65" s="162"/>
      <c r="FM65" s="162"/>
      <c r="FN65" s="162"/>
      <c r="FO65" s="162"/>
      <c r="FP65" s="162"/>
      <c r="FQ65" s="162"/>
      <c r="FR65" s="162"/>
      <c r="FS65" s="162"/>
      <c r="FT65" s="162"/>
      <c r="FU65" s="162"/>
      <c r="FV65" s="162"/>
      <c r="FW65" s="162"/>
      <c r="FX65" s="162"/>
      <c r="FY65" s="162"/>
      <c r="FZ65" s="162"/>
      <c r="GA65" s="162"/>
      <c r="GB65" s="162"/>
      <c r="GC65" s="162"/>
      <c r="GD65" s="162"/>
      <c r="GE65" s="162"/>
    </row>
    <row r="66" spans="1:187" s="141" customFormat="1" ht="25.5">
      <c r="A66" s="172">
        <v>8</v>
      </c>
      <c r="B66" s="187" t="s">
        <v>511</v>
      </c>
      <c r="C66" s="9">
        <v>3</v>
      </c>
      <c r="D66" s="177" t="s">
        <v>12</v>
      </c>
      <c r="E66" s="8"/>
      <c r="F66" s="16">
        <f t="shared" si="1"/>
        <v>0</v>
      </c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62"/>
      <c r="BL66" s="162"/>
      <c r="BM66" s="162"/>
      <c r="BN66" s="162"/>
      <c r="BO66" s="162"/>
      <c r="BP66" s="162"/>
      <c r="BQ66" s="162"/>
      <c r="BR66" s="162"/>
      <c r="BS66" s="162"/>
      <c r="BT66" s="162"/>
      <c r="BU66" s="162"/>
      <c r="BV66" s="162"/>
      <c r="BW66" s="162"/>
      <c r="BX66" s="162"/>
      <c r="BY66" s="162"/>
      <c r="BZ66" s="162"/>
      <c r="CA66" s="162"/>
      <c r="CB66" s="162"/>
      <c r="CC66" s="162"/>
      <c r="CD66" s="162"/>
      <c r="CE66" s="162"/>
      <c r="CF66" s="162"/>
      <c r="CG66" s="162"/>
      <c r="CH66" s="162"/>
      <c r="CI66" s="162"/>
      <c r="CJ66" s="162"/>
      <c r="CK66" s="162"/>
      <c r="CL66" s="162"/>
      <c r="CM66" s="162"/>
      <c r="CN66" s="162"/>
      <c r="CO66" s="162"/>
      <c r="CP66" s="162"/>
      <c r="CQ66" s="162"/>
      <c r="CR66" s="162"/>
      <c r="CS66" s="162"/>
      <c r="CT66" s="162"/>
      <c r="CU66" s="162"/>
      <c r="CV66" s="162"/>
      <c r="CW66" s="162"/>
      <c r="CX66" s="162"/>
      <c r="CY66" s="162"/>
      <c r="CZ66" s="162"/>
      <c r="DA66" s="162"/>
      <c r="DB66" s="162"/>
      <c r="DC66" s="162"/>
      <c r="DD66" s="162"/>
      <c r="DE66" s="162"/>
      <c r="DF66" s="162"/>
      <c r="DG66" s="162"/>
      <c r="DH66" s="162"/>
      <c r="DI66" s="162"/>
      <c r="DJ66" s="162"/>
      <c r="DK66" s="162"/>
      <c r="DL66" s="162"/>
      <c r="DM66" s="162"/>
      <c r="DN66" s="162"/>
      <c r="DO66" s="162"/>
      <c r="DP66" s="162"/>
      <c r="DQ66" s="162"/>
      <c r="DR66" s="162"/>
      <c r="DS66" s="162"/>
      <c r="DT66" s="162"/>
      <c r="DU66" s="162"/>
      <c r="DV66" s="162"/>
      <c r="DW66" s="162"/>
      <c r="DX66" s="162"/>
      <c r="DY66" s="162"/>
      <c r="DZ66" s="162"/>
      <c r="EA66" s="162"/>
      <c r="EB66" s="162"/>
      <c r="EC66" s="162"/>
      <c r="ED66" s="162"/>
      <c r="EE66" s="162"/>
      <c r="EF66" s="162"/>
      <c r="EG66" s="162"/>
      <c r="EH66" s="162"/>
      <c r="EI66" s="162"/>
      <c r="EJ66" s="162"/>
      <c r="EK66" s="162"/>
      <c r="EL66" s="162"/>
      <c r="EM66" s="162"/>
      <c r="EN66" s="162"/>
      <c r="EO66" s="162"/>
      <c r="EP66" s="162"/>
      <c r="EQ66" s="162"/>
      <c r="ER66" s="162"/>
      <c r="ES66" s="162"/>
      <c r="ET66" s="162"/>
      <c r="EU66" s="162"/>
      <c r="EV66" s="162"/>
      <c r="EW66" s="162"/>
      <c r="EX66" s="162"/>
      <c r="EY66" s="162"/>
      <c r="EZ66" s="162"/>
      <c r="FA66" s="162"/>
      <c r="FB66" s="162"/>
      <c r="FC66" s="162"/>
      <c r="FD66" s="162"/>
      <c r="FE66" s="162"/>
      <c r="FF66" s="162"/>
      <c r="FG66" s="162"/>
      <c r="FH66" s="162"/>
      <c r="FI66" s="162"/>
      <c r="FJ66" s="162"/>
      <c r="FK66" s="162"/>
      <c r="FL66" s="162"/>
      <c r="FM66" s="162"/>
      <c r="FN66" s="162"/>
      <c r="FO66" s="162"/>
      <c r="FP66" s="162"/>
      <c r="FQ66" s="162"/>
      <c r="FR66" s="162"/>
      <c r="FS66" s="162"/>
      <c r="FT66" s="162"/>
      <c r="FU66" s="162"/>
      <c r="FV66" s="162"/>
      <c r="FW66" s="162"/>
      <c r="FX66" s="162"/>
      <c r="FY66" s="162"/>
      <c r="FZ66" s="162"/>
      <c r="GA66" s="162"/>
      <c r="GB66" s="162"/>
      <c r="GC66" s="162"/>
      <c r="GD66" s="162"/>
      <c r="GE66" s="162"/>
    </row>
    <row r="67" spans="1:187" s="162" customFormat="1">
      <c r="A67" s="158"/>
      <c r="B67" s="159" t="s">
        <v>390</v>
      </c>
      <c r="C67" s="160"/>
      <c r="D67" s="161"/>
      <c r="E67" s="444"/>
      <c r="F67" s="444">
        <f>SUM(F30:F66)</f>
        <v>0</v>
      </c>
    </row>
    <row r="68" spans="1:187" s="141" customFormat="1">
      <c r="A68" s="188"/>
      <c r="B68" s="189"/>
      <c r="C68" s="22"/>
      <c r="D68" s="157"/>
      <c r="E68" s="23"/>
      <c r="F68" s="553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162"/>
      <c r="AT68" s="162"/>
      <c r="AU68" s="162"/>
      <c r="AV68" s="162"/>
      <c r="AW68" s="162"/>
      <c r="AX68" s="162"/>
      <c r="AY68" s="162"/>
      <c r="AZ68" s="162"/>
      <c r="BA68" s="162"/>
      <c r="BB68" s="162"/>
      <c r="BC68" s="162"/>
      <c r="BD68" s="162"/>
      <c r="BE68" s="162"/>
      <c r="BF68" s="162"/>
      <c r="BG68" s="162"/>
      <c r="BH68" s="162"/>
      <c r="BI68" s="162"/>
      <c r="BJ68" s="162"/>
      <c r="BK68" s="162"/>
      <c r="BL68" s="162"/>
      <c r="BM68" s="162"/>
      <c r="BN68" s="162"/>
      <c r="BO68" s="162"/>
      <c r="BP68" s="162"/>
      <c r="BQ68" s="162"/>
      <c r="BR68" s="162"/>
      <c r="BS68" s="162"/>
      <c r="BT68" s="162"/>
      <c r="BU68" s="162"/>
      <c r="BV68" s="162"/>
      <c r="BW68" s="162"/>
      <c r="BX68" s="162"/>
      <c r="BY68" s="162"/>
      <c r="BZ68" s="162"/>
      <c r="CA68" s="162"/>
      <c r="CB68" s="162"/>
      <c r="CC68" s="162"/>
      <c r="CD68" s="162"/>
      <c r="CE68" s="162"/>
      <c r="CF68" s="162"/>
      <c r="CG68" s="162"/>
      <c r="CH68" s="162"/>
      <c r="CI68" s="162"/>
      <c r="CJ68" s="162"/>
      <c r="CK68" s="162"/>
      <c r="CL68" s="162"/>
      <c r="CM68" s="162"/>
      <c r="CN68" s="162"/>
      <c r="CO68" s="162"/>
      <c r="CP68" s="162"/>
      <c r="CQ68" s="162"/>
      <c r="CR68" s="162"/>
      <c r="CS68" s="162"/>
      <c r="CT68" s="162"/>
      <c r="CU68" s="162"/>
      <c r="CV68" s="162"/>
      <c r="CW68" s="162"/>
      <c r="CX68" s="162"/>
      <c r="CY68" s="162"/>
      <c r="CZ68" s="162"/>
      <c r="DA68" s="162"/>
      <c r="DB68" s="162"/>
      <c r="DC68" s="162"/>
      <c r="DD68" s="162"/>
      <c r="DE68" s="162"/>
      <c r="DF68" s="162"/>
      <c r="DG68" s="162"/>
      <c r="DH68" s="162"/>
      <c r="DI68" s="162"/>
      <c r="DJ68" s="162"/>
      <c r="DK68" s="162"/>
      <c r="DL68" s="162"/>
      <c r="DM68" s="162"/>
      <c r="DN68" s="162"/>
      <c r="DO68" s="162"/>
      <c r="DP68" s="162"/>
      <c r="DQ68" s="162"/>
      <c r="DR68" s="162"/>
      <c r="DS68" s="162"/>
      <c r="DT68" s="162"/>
      <c r="DU68" s="162"/>
      <c r="DV68" s="162"/>
      <c r="DW68" s="162"/>
      <c r="DX68" s="162"/>
      <c r="DY68" s="162"/>
      <c r="DZ68" s="162"/>
      <c r="EA68" s="162"/>
      <c r="EB68" s="162"/>
      <c r="EC68" s="162"/>
      <c r="ED68" s="162"/>
      <c r="EE68" s="162"/>
      <c r="EF68" s="162"/>
      <c r="EG68" s="162"/>
      <c r="EH68" s="162"/>
      <c r="EI68" s="162"/>
      <c r="EJ68" s="162"/>
      <c r="EK68" s="162"/>
      <c r="EL68" s="162"/>
      <c r="EM68" s="162"/>
      <c r="EN68" s="162"/>
      <c r="EO68" s="162"/>
      <c r="EP68" s="162"/>
      <c r="EQ68" s="162"/>
      <c r="ER68" s="162"/>
      <c r="ES68" s="162"/>
      <c r="ET68" s="162"/>
      <c r="EU68" s="162"/>
      <c r="EV68" s="162"/>
      <c r="EW68" s="162"/>
      <c r="EX68" s="162"/>
      <c r="EY68" s="162"/>
      <c r="EZ68" s="162"/>
      <c r="FA68" s="162"/>
      <c r="FB68" s="162"/>
      <c r="FC68" s="162"/>
      <c r="FD68" s="162"/>
      <c r="FE68" s="162"/>
      <c r="FF68" s="162"/>
      <c r="FG68" s="162"/>
      <c r="FH68" s="162"/>
      <c r="FI68" s="162"/>
      <c r="FJ68" s="162"/>
      <c r="FK68" s="162"/>
      <c r="FL68" s="162"/>
      <c r="FM68" s="162"/>
      <c r="FN68" s="162"/>
      <c r="FO68" s="162"/>
      <c r="FP68" s="162"/>
      <c r="FQ68" s="162"/>
      <c r="FR68" s="162"/>
      <c r="FS68" s="162"/>
      <c r="FT68" s="162"/>
      <c r="FU68" s="162"/>
      <c r="FV68" s="162"/>
      <c r="FW68" s="162"/>
      <c r="FX68" s="162"/>
      <c r="FY68" s="162"/>
      <c r="FZ68" s="162"/>
      <c r="GA68" s="162"/>
      <c r="GB68" s="162"/>
      <c r="GC68" s="162"/>
      <c r="GD68" s="162"/>
      <c r="GE68" s="162"/>
    </row>
    <row r="69" spans="1:187" s="141" customFormat="1" ht="25.5" customHeight="1">
      <c r="A69" s="190" t="s">
        <v>18</v>
      </c>
      <c r="B69" s="53" t="s">
        <v>252</v>
      </c>
      <c r="C69" s="157"/>
      <c r="D69" s="191"/>
      <c r="E69" s="445"/>
      <c r="F69" s="553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  <c r="AY69" s="162"/>
      <c r="AZ69" s="162"/>
      <c r="BA69" s="162"/>
      <c r="BB69" s="162"/>
      <c r="BC69" s="162"/>
      <c r="BD69" s="162"/>
      <c r="BE69" s="162"/>
      <c r="BF69" s="162"/>
      <c r="BG69" s="162"/>
      <c r="BH69" s="162"/>
      <c r="BI69" s="162"/>
      <c r="BJ69" s="162"/>
      <c r="BK69" s="162"/>
      <c r="BL69" s="162"/>
      <c r="BM69" s="162"/>
      <c r="BN69" s="162"/>
      <c r="BO69" s="162"/>
      <c r="BP69" s="162"/>
      <c r="BQ69" s="162"/>
      <c r="BR69" s="162"/>
      <c r="BS69" s="162"/>
      <c r="BT69" s="162"/>
      <c r="BU69" s="162"/>
      <c r="BV69" s="162"/>
      <c r="BW69" s="162"/>
      <c r="BX69" s="162"/>
      <c r="BY69" s="162"/>
      <c r="BZ69" s="162"/>
      <c r="CA69" s="162"/>
      <c r="CB69" s="162"/>
      <c r="CC69" s="162"/>
      <c r="CD69" s="162"/>
      <c r="CE69" s="162"/>
      <c r="CF69" s="162"/>
      <c r="CG69" s="162"/>
      <c r="CH69" s="162"/>
      <c r="CI69" s="162"/>
      <c r="CJ69" s="162"/>
      <c r="CK69" s="162"/>
      <c r="CL69" s="162"/>
      <c r="CM69" s="162"/>
      <c r="CN69" s="162"/>
      <c r="CO69" s="162"/>
      <c r="CP69" s="162"/>
      <c r="CQ69" s="162"/>
      <c r="CR69" s="162"/>
      <c r="CS69" s="162"/>
      <c r="CT69" s="162"/>
      <c r="CU69" s="162"/>
      <c r="CV69" s="162"/>
      <c r="CW69" s="162"/>
      <c r="CX69" s="162"/>
      <c r="CY69" s="162"/>
      <c r="CZ69" s="162"/>
      <c r="DA69" s="162"/>
      <c r="DB69" s="162"/>
      <c r="DC69" s="162"/>
      <c r="DD69" s="162"/>
      <c r="DE69" s="162"/>
      <c r="DF69" s="162"/>
      <c r="DG69" s="162"/>
      <c r="DH69" s="162"/>
      <c r="DI69" s="162"/>
      <c r="DJ69" s="162"/>
      <c r="DK69" s="162"/>
      <c r="DL69" s="162"/>
      <c r="DM69" s="162"/>
      <c r="DN69" s="162"/>
      <c r="DO69" s="162"/>
      <c r="DP69" s="162"/>
      <c r="DQ69" s="162"/>
      <c r="DR69" s="162"/>
      <c r="DS69" s="162"/>
      <c r="DT69" s="162"/>
      <c r="DU69" s="162"/>
      <c r="DV69" s="162"/>
      <c r="DW69" s="162"/>
      <c r="DX69" s="162"/>
      <c r="DY69" s="162"/>
      <c r="DZ69" s="162"/>
      <c r="EA69" s="162"/>
      <c r="EB69" s="162"/>
      <c r="EC69" s="162"/>
      <c r="ED69" s="162"/>
      <c r="EE69" s="162"/>
      <c r="EF69" s="162"/>
      <c r="EG69" s="162"/>
      <c r="EH69" s="162"/>
      <c r="EI69" s="162"/>
      <c r="EJ69" s="162"/>
      <c r="EK69" s="162"/>
      <c r="EL69" s="162"/>
      <c r="EM69" s="162"/>
      <c r="EN69" s="162"/>
      <c r="EO69" s="162"/>
      <c r="EP69" s="162"/>
      <c r="EQ69" s="162"/>
      <c r="ER69" s="162"/>
      <c r="ES69" s="162"/>
      <c r="ET69" s="162"/>
      <c r="EU69" s="162"/>
      <c r="EV69" s="162"/>
      <c r="EW69" s="162"/>
      <c r="EX69" s="162"/>
      <c r="EY69" s="162"/>
      <c r="EZ69" s="162"/>
      <c r="FA69" s="162"/>
      <c r="FB69" s="162"/>
      <c r="FC69" s="162"/>
      <c r="FD69" s="162"/>
      <c r="FE69" s="162"/>
      <c r="FF69" s="162"/>
      <c r="FG69" s="162"/>
      <c r="FH69" s="162"/>
      <c r="FI69" s="162"/>
      <c r="FJ69" s="162"/>
      <c r="FK69" s="162"/>
      <c r="FL69" s="162"/>
      <c r="FM69" s="162"/>
      <c r="FN69" s="162"/>
      <c r="FO69" s="162"/>
      <c r="FP69" s="162"/>
      <c r="FQ69" s="162"/>
      <c r="FR69" s="162"/>
      <c r="FS69" s="162"/>
      <c r="FT69" s="162"/>
      <c r="FU69" s="162"/>
      <c r="FV69" s="162"/>
      <c r="FW69" s="162"/>
      <c r="FX69" s="162"/>
      <c r="FY69" s="162"/>
      <c r="FZ69" s="162"/>
      <c r="GA69" s="162"/>
      <c r="GB69" s="162"/>
      <c r="GC69" s="162"/>
      <c r="GD69" s="162"/>
      <c r="GE69" s="162"/>
    </row>
    <row r="70" spans="1:187" s="141" customFormat="1">
      <c r="A70" s="192"/>
      <c r="B70" s="193"/>
      <c r="C70" s="22"/>
      <c r="D70" s="191"/>
      <c r="E70" s="23"/>
      <c r="F70" s="553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2"/>
      <c r="BI70" s="162"/>
      <c r="BJ70" s="162"/>
      <c r="BK70" s="162"/>
      <c r="BL70" s="162"/>
      <c r="BM70" s="162"/>
      <c r="BN70" s="162"/>
      <c r="BO70" s="162"/>
      <c r="BP70" s="162"/>
      <c r="BQ70" s="162"/>
      <c r="BR70" s="162"/>
      <c r="BS70" s="162"/>
      <c r="BT70" s="162"/>
      <c r="BU70" s="162"/>
      <c r="BV70" s="162"/>
      <c r="BW70" s="162"/>
      <c r="BX70" s="162"/>
      <c r="BY70" s="162"/>
      <c r="BZ70" s="162"/>
      <c r="CA70" s="162"/>
      <c r="CB70" s="162"/>
      <c r="CC70" s="162"/>
      <c r="CD70" s="162"/>
      <c r="CE70" s="162"/>
      <c r="CF70" s="162"/>
      <c r="CG70" s="162"/>
      <c r="CH70" s="162"/>
      <c r="CI70" s="162"/>
      <c r="CJ70" s="162"/>
      <c r="CK70" s="162"/>
      <c r="CL70" s="162"/>
      <c r="CM70" s="162"/>
      <c r="CN70" s="162"/>
      <c r="CO70" s="162"/>
      <c r="CP70" s="162"/>
      <c r="CQ70" s="162"/>
      <c r="CR70" s="162"/>
      <c r="CS70" s="162"/>
      <c r="CT70" s="162"/>
      <c r="CU70" s="162"/>
      <c r="CV70" s="162"/>
      <c r="CW70" s="162"/>
      <c r="CX70" s="162"/>
      <c r="CY70" s="162"/>
      <c r="CZ70" s="162"/>
      <c r="DA70" s="162"/>
      <c r="DB70" s="162"/>
      <c r="DC70" s="162"/>
      <c r="DD70" s="162"/>
      <c r="DE70" s="162"/>
      <c r="DF70" s="162"/>
      <c r="DG70" s="162"/>
      <c r="DH70" s="162"/>
      <c r="DI70" s="162"/>
      <c r="DJ70" s="162"/>
      <c r="DK70" s="162"/>
      <c r="DL70" s="162"/>
      <c r="DM70" s="162"/>
      <c r="DN70" s="162"/>
      <c r="DO70" s="162"/>
      <c r="DP70" s="162"/>
      <c r="DQ70" s="162"/>
      <c r="DR70" s="162"/>
      <c r="DS70" s="162"/>
      <c r="DT70" s="162"/>
      <c r="DU70" s="162"/>
      <c r="DV70" s="162"/>
      <c r="DW70" s="162"/>
      <c r="DX70" s="162"/>
      <c r="DY70" s="162"/>
      <c r="DZ70" s="162"/>
      <c r="EA70" s="162"/>
      <c r="EB70" s="162"/>
      <c r="EC70" s="162"/>
      <c r="ED70" s="162"/>
      <c r="EE70" s="162"/>
      <c r="EF70" s="162"/>
      <c r="EG70" s="162"/>
      <c r="EH70" s="162"/>
      <c r="EI70" s="162"/>
      <c r="EJ70" s="162"/>
      <c r="EK70" s="162"/>
      <c r="EL70" s="162"/>
      <c r="EM70" s="162"/>
      <c r="EN70" s="162"/>
      <c r="EO70" s="162"/>
      <c r="EP70" s="162"/>
      <c r="EQ70" s="162"/>
      <c r="ER70" s="162"/>
      <c r="ES70" s="162"/>
      <c r="ET70" s="162"/>
      <c r="EU70" s="162"/>
      <c r="EV70" s="162"/>
      <c r="EW70" s="162"/>
      <c r="EX70" s="162"/>
      <c r="EY70" s="162"/>
      <c r="EZ70" s="162"/>
      <c r="FA70" s="162"/>
      <c r="FB70" s="162"/>
      <c r="FC70" s="162"/>
      <c r="FD70" s="162"/>
      <c r="FE70" s="162"/>
      <c r="FF70" s="162"/>
      <c r="FG70" s="162"/>
      <c r="FH70" s="162"/>
      <c r="FI70" s="162"/>
      <c r="FJ70" s="162"/>
      <c r="FK70" s="162"/>
      <c r="FL70" s="162"/>
      <c r="FM70" s="162"/>
      <c r="FN70" s="162"/>
      <c r="FO70" s="162"/>
      <c r="FP70" s="162"/>
      <c r="FQ70" s="162"/>
      <c r="FR70" s="162"/>
      <c r="FS70" s="162"/>
      <c r="FT70" s="162"/>
      <c r="FU70" s="162"/>
      <c r="FV70" s="162"/>
      <c r="FW70" s="162"/>
      <c r="FX70" s="162"/>
      <c r="FY70" s="162"/>
      <c r="FZ70" s="162"/>
      <c r="GA70" s="162"/>
      <c r="GB70" s="162"/>
      <c r="GC70" s="162"/>
      <c r="GD70" s="162"/>
      <c r="GE70" s="162"/>
    </row>
    <row r="71" spans="1:187" s="141" customFormat="1">
      <c r="A71" s="194">
        <v>1</v>
      </c>
      <c r="B71" s="21" t="s">
        <v>218</v>
      </c>
      <c r="C71" s="195"/>
      <c r="D71" s="196"/>
      <c r="E71" s="446"/>
      <c r="F71" s="555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62"/>
      <c r="BI71" s="162"/>
      <c r="BJ71" s="162"/>
      <c r="BK71" s="162"/>
      <c r="BL71" s="162"/>
      <c r="BM71" s="162"/>
      <c r="BN71" s="162"/>
      <c r="BO71" s="162"/>
      <c r="BP71" s="162"/>
      <c r="BQ71" s="162"/>
      <c r="BR71" s="162"/>
      <c r="BS71" s="162"/>
      <c r="BT71" s="162"/>
      <c r="BU71" s="162"/>
      <c r="BV71" s="162"/>
      <c r="BW71" s="162"/>
      <c r="BX71" s="162"/>
      <c r="BY71" s="162"/>
      <c r="BZ71" s="162"/>
      <c r="CA71" s="162"/>
      <c r="CB71" s="162"/>
      <c r="CC71" s="162"/>
      <c r="CD71" s="162"/>
      <c r="CE71" s="162"/>
      <c r="CF71" s="162"/>
      <c r="CG71" s="162"/>
      <c r="CH71" s="162"/>
      <c r="CI71" s="162"/>
      <c r="CJ71" s="162"/>
      <c r="CK71" s="162"/>
      <c r="CL71" s="162"/>
      <c r="CM71" s="162"/>
      <c r="CN71" s="162"/>
      <c r="CO71" s="162"/>
      <c r="CP71" s="162"/>
      <c r="CQ71" s="162"/>
      <c r="CR71" s="162"/>
      <c r="CS71" s="162"/>
      <c r="CT71" s="162"/>
      <c r="CU71" s="162"/>
      <c r="CV71" s="162"/>
      <c r="CW71" s="162"/>
      <c r="CX71" s="162"/>
      <c r="CY71" s="162"/>
      <c r="CZ71" s="162"/>
      <c r="DA71" s="162"/>
      <c r="DB71" s="162"/>
      <c r="DC71" s="162"/>
      <c r="DD71" s="162"/>
      <c r="DE71" s="162"/>
      <c r="DF71" s="162"/>
      <c r="DG71" s="162"/>
      <c r="DH71" s="162"/>
      <c r="DI71" s="162"/>
      <c r="DJ71" s="162"/>
      <c r="DK71" s="162"/>
      <c r="DL71" s="162"/>
      <c r="DM71" s="162"/>
      <c r="DN71" s="162"/>
      <c r="DO71" s="162"/>
      <c r="DP71" s="162"/>
      <c r="DQ71" s="162"/>
      <c r="DR71" s="162"/>
      <c r="DS71" s="162"/>
      <c r="DT71" s="162"/>
      <c r="DU71" s="162"/>
      <c r="DV71" s="162"/>
      <c r="DW71" s="162"/>
      <c r="DX71" s="162"/>
      <c r="DY71" s="162"/>
      <c r="DZ71" s="162"/>
      <c r="EA71" s="162"/>
      <c r="EB71" s="162"/>
      <c r="EC71" s="162"/>
      <c r="ED71" s="162"/>
      <c r="EE71" s="162"/>
      <c r="EF71" s="162"/>
      <c r="EG71" s="162"/>
      <c r="EH71" s="162"/>
      <c r="EI71" s="162"/>
      <c r="EJ71" s="162"/>
      <c r="EK71" s="162"/>
      <c r="EL71" s="162"/>
      <c r="EM71" s="162"/>
      <c r="EN71" s="162"/>
      <c r="EO71" s="162"/>
      <c r="EP71" s="162"/>
      <c r="EQ71" s="162"/>
      <c r="ER71" s="162"/>
      <c r="ES71" s="162"/>
      <c r="ET71" s="162"/>
      <c r="EU71" s="162"/>
      <c r="EV71" s="162"/>
      <c r="EW71" s="162"/>
      <c r="EX71" s="162"/>
      <c r="EY71" s="162"/>
      <c r="EZ71" s="162"/>
      <c r="FA71" s="162"/>
      <c r="FB71" s="162"/>
      <c r="FC71" s="162"/>
      <c r="FD71" s="162"/>
      <c r="FE71" s="162"/>
      <c r="FF71" s="162"/>
      <c r="FG71" s="162"/>
      <c r="FH71" s="162"/>
      <c r="FI71" s="162"/>
      <c r="FJ71" s="162"/>
      <c r="FK71" s="162"/>
      <c r="FL71" s="162"/>
      <c r="FM71" s="162"/>
      <c r="FN71" s="162"/>
      <c r="FO71" s="162"/>
      <c r="FP71" s="162"/>
      <c r="FQ71" s="162"/>
      <c r="FR71" s="162"/>
      <c r="FS71" s="162"/>
      <c r="FT71" s="162"/>
      <c r="FU71" s="162"/>
      <c r="FV71" s="162"/>
      <c r="FW71" s="162"/>
      <c r="FX71" s="162"/>
      <c r="FY71" s="162"/>
      <c r="FZ71" s="162"/>
      <c r="GA71" s="162"/>
      <c r="GB71" s="162"/>
      <c r="GC71" s="162"/>
      <c r="GD71" s="162"/>
      <c r="GE71" s="162"/>
    </row>
    <row r="72" spans="1:187" s="141" customFormat="1">
      <c r="A72" s="149">
        <v>1.1000000000000001</v>
      </c>
      <c r="B72" s="147" t="s">
        <v>44</v>
      </c>
      <c r="C72" s="197">
        <v>40.25</v>
      </c>
      <c r="D72" s="196" t="s">
        <v>4</v>
      </c>
      <c r="E72" s="446"/>
      <c r="F72" s="16">
        <f t="shared" ref="F72:F99" si="2">ROUND(C72*E72,2)</f>
        <v>0</v>
      </c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2"/>
      <c r="BR72" s="162"/>
      <c r="BS72" s="162"/>
      <c r="BT72" s="162"/>
      <c r="BU72" s="162"/>
      <c r="BV72" s="162"/>
      <c r="BW72" s="162"/>
      <c r="BX72" s="162"/>
      <c r="BY72" s="162"/>
      <c r="BZ72" s="162"/>
      <c r="CA72" s="162"/>
      <c r="CB72" s="162"/>
      <c r="CC72" s="162"/>
      <c r="CD72" s="162"/>
      <c r="CE72" s="162"/>
      <c r="CF72" s="162"/>
      <c r="CG72" s="162"/>
      <c r="CH72" s="162"/>
      <c r="CI72" s="162"/>
      <c r="CJ72" s="162"/>
      <c r="CK72" s="162"/>
      <c r="CL72" s="162"/>
      <c r="CM72" s="162"/>
      <c r="CN72" s="162"/>
      <c r="CO72" s="162"/>
      <c r="CP72" s="162"/>
      <c r="CQ72" s="162"/>
      <c r="CR72" s="162"/>
      <c r="CS72" s="162"/>
      <c r="CT72" s="162"/>
      <c r="CU72" s="162"/>
      <c r="CV72" s="162"/>
      <c r="CW72" s="162"/>
      <c r="CX72" s="162"/>
      <c r="CY72" s="162"/>
      <c r="CZ72" s="162"/>
      <c r="DA72" s="162"/>
      <c r="DB72" s="162"/>
      <c r="DC72" s="162"/>
      <c r="DD72" s="162"/>
      <c r="DE72" s="162"/>
      <c r="DF72" s="162"/>
      <c r="DG72" s="162"/>
      <c r="DH72" s="162"/>
      <c r="DI72" s="162"/>
      <c r="DJ72" s="162"/>
      <c r="DK72" s="162"/>
      <c r="DL72" s="162"/>
      <c r="DM72" s="162"/>
      <c r="DN72" s="162"/>
      <c r="DO72" s="162"/>
      <c r="DP72" s="162"/>
      <c r="DQ72" s="162"/>
      <c r="DR72" s="162"/>
      <c r="DS72" s="162"/>
      <c r="DT72" s="162"/>
      <c r="DU72" s="162"/>
      <c r="DV72" s="162"/>
      <c r="DW72" s="162"/>
      <c r="DX72" s="162"/>
      <c r="DY72" s="162"/>
      <c r="DZ72" s="162"/>
      <c r="EA72" s="162"/>
      <c r="EB72" s="162"/>
      <c r="EC72" s="162"/>
      <c r="ED72" s="162"/>
      <c r="EE72" s="162"/>
      <c r="EF72" s="162"/>
      <c r="EG72" s="162"/>
      <c r="EH72" s="162"/>
      <c r="EI72" s="162"/>
      <c r="EJ72" s="162"/>
      <c r="EK72" s="162"/>
      <c r="EL72" s="162"/>
      <c r="EM72" s="162"/>
      <c r="EN72" s="162"/>
      <c r="EO72" s="162"/>
      <c r="EP72" s="162"/>
      <c r="EQ72" s="162"/>
      <c r="ER72" s="162"/>
      <c r="ES72" s="162"/>
      <c r="ET72" s="162"/>
      <c r="EU72" s="162"/>
      <c r="EV72" s="162"/>
      <c r="EW72" s="162"/>
      <c r="EX72" s="162"/>
      <c r="EY72" s="162"/>
      <c r="EZ72" s="162"/>
      <c r="FA72" s="162"/>
      <c r="FB72" s="162"/>
      <c r="FC72" s="162"/>
      <c r="FD72" s="162"/>
      <c r="FE72" s="162"/>
      <c r="FF72" s="162"/>
      <c r="FG72" s="162"/>
      <c r="FH72" s="162"/>
      <c r="FI72" s="162"/>
      <c r="FJ72" s="162"/>
      <c r="FK72" s="162"/>
      <c r="FL72" s="162"/>
      <c r="FM72" s="162"/>
      <c r="FN72" s="162"/>
      <c r="FO72" s="162"/>
      <c r="FP72" s="162"/>
      <c r="FQ72" s="162"/>
      <c r="FR72" s="162"/>
      <c r="FS72" s="162"/>
      <c r="FT72" s="162"/>
      <c r="FU72" s="162"/>
      <c r="FV72" s="162"/>
      <c r="FW72" s="162"/>
      <c r="FX72" s="162"/>
      <c r="FY72" s="162"/>
      <c r="FZ72" s="162"/>
      <c r="GA72" s="162"/>
      <c r="GB72" s="162"/>
      <c r="GC72" s="162"/>
      <c r="GD72" s="162"/>
      <c r="GE72" s="162"/>
    </row>
    <row r="73" spans="1:187" s="141" customFormat="1">
      <c r="A73" s="149"/>
      <c r="B73" s="147"/>
      <c r="C73" s="197"/>
      <c r="D73" s="196"/>
      <c r="E73" s="446"/>
      <c r="F73" s="16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  <c r="AU73" s="162"/>
      <c r="AV73" s="162"/>
      <c r="AW73" s="162"/>
      <c r="AX73" s="162"/>
      <c r="AY73" s="162"/>
      <c r="AZ73" s="162"/>
      <c r="BA73" s="162"/>
      <c r="BB73" s="162"/>
      <c r="BC73" s="162"/>
      <c r="BD73" s="162"/>
      <c r="BE73" s="162"/>
      <c r="BF73" s="162"/>
      <c r="BG73" s="162"/>
      <c r="BH73" s="162"/>
      <c r="BI73" s="162"/>
      <c r="BJ73" s="162"/>
      <c r="BK73" s="162"/>
      <c r="BL73" s="162"/>
      <c r="BM73" s="162"/>
      <c r="BN73" s="162"/>
      <c r="BO73" s="162"/>
      <c r="BP73" s="162"/>
      <c r="BQ73" s="162"/>
      <c r="BR73" s="162"/>
      <c r="BS73" s="162"/>
      <c r="BT73" s="162"/>
      <c r="BU73" s="162"/>
      <c r="BV73" s="162"/>
      <c r="BW73" s="162"/>
      <c r="BX73" s="162"/>
      <c r="BY73" s="162"/>
      <c r="BZ73" s="162"/>
      <c r="CA73" s="162"/>
      <c r="CB73" s="162"/>
      <c r="CC73" s="162"/>
      <c r="CD73" s="162"/>
      <c r="CE73" s="162"/>
      <c r="CF73" s="162"/>
      <c r="CG73" s="162"/>
      <c r="CH73" s="162"/>
      <c r="CI73" s="162"/>
      <c r="CJ73" s="162"/>
      <c r="CK73" s="162"/>
      <c r="CL73" s="162"/>
      <c r="CM73" s="162"/>
      <c r="CN73" s="162"/>
      <c r="CO73" s="162"/>
      <c r="CP73" s="162"/>
      <c r="CQ73" s="162"/>
      <c r="CR73" s="162"/>
      <c r="CS73" s="162"/>
      <c r="CT73" s="162"/>
      <c r="CU73" s="162"/>
      <c r="CV73" s="162"/>
      <c r="CW73" s="162"/>
      <c r="CX73" s="162"/>
      <c r="CY73" s="162"/>
      <c r="CZ73" s="162"/>
      <c r="DA73" s="162"/>
      <c r="DB73" s="162"/>
      <c r="DC73" s="162"/>
      <c r="DD73" s="162"/>
      <c r="DE73" s="162"/>
      <c r="DF73" s="162"/>
      <c r="DG73" s="162"/>
      <c r="DH73" s="162"/>
      <c r="DI73" s="162"/>
      <c r="DJ73" s="162"/>
      <c r="DK73" s="162"/>
      <c r="DL73" s="162"/>
      <c r="DM73" s="162"/>
      <c r="DN73" s="162"/>
      <c r="DO73" s="162"/>
      <c r="DP73" s="162"/>
      <c r="DQ73" s="162"/>
      <c r="DR73" s="162"/>
      <c r="DS73" s="162"/>
      <c r="DT73" s="162"/>
      <c r="DU73" s="162"/>
      <c r="DV73" s="162"/>
      <c r="DW73" s="162"/>
      <c r="DX73" s="162"/>
      <c r="DY73" s="162"/>
      <c r="DZ73" s="162"/>
      <c r="EA73" s="162"/>
      <c r="EB73" s="162"/>
      <c r="EC73" s="162"/>
      <c r="ED73" s="162"/>
      <c r="EE73" s="162"/>
      <c r="EF73" s="162"/>
      <c r="EG73" s="162"/>
      <c r="EH73" s="162"/>
      <c r="EI73" s="162"/>
      <c r="EJ73" s="162"/>
      <c r="EK73" s="162"/>
      <c r="EL73" s="162"/>
      <c r="EM73" s="162"/>
      <c r="EN73" s="162"/>
      <c r="EO73" s="162"/>
      <c r="EP73" s="162"/>
      <c r="EQ73" s="162"/>
      <c r="ER73" s="162"/>
      <c r="ES73" s="162"/>
      <c r="ET73" s="162"/>
      <c r="EU73" s="162"/>
      <c r="EV73" s="162"/>
      <c r="EW73" s="162"/>
      <c r="EX73" s="162"/>
      <c r="EY73" s="162"/>
      <c r="EZ73" s="162"/>
      <c r="FA73" s="162"/>
      <c r="FB73" s="162"/>
      <c r="FC73" s="162"/>
      <c r="FD73" s="162"/>
      <c r="FE73" s="162"/>
      <c r="FF73" s="162"/>
      <c r="FG73" s="162"/>
      <c r="FH73" s="162"/>
      <c r="FI73" s="162"/>
      <c r="FJ73" s="162"/>
      <c r="FK73" s="162"/>
      <c r="FL73" s="162"/>
      <c r="FM73" s="162"/>
      <c r="FN73" s="162"/>
      <c r="FO73" s="162"/>
      <c r="FP73" s="162"/>
      <c r="FQ73" s="162"/>
      <c r="FR73" s="162"/>
      <c r="FS73" s="162"/>
      <c r="FT73" s="162"/>
      <c r="FU73" s="162"/>
      <c r="FV73" s="162"/>
      <c r="FW73" s="162"/>
      <c r="FX73" s="162"/>
      <c r="FY73" s="162"/>
      <c r="FZ73" s="162"/>
      <c r="GA73" s="162"/>
      <c r="GB73" s="162"/>
      <c r="GC73" s="162"/>
      <c r="GD73" s="162"/>
      <c r="GE73" s="162"/>
    </row>
    <row r="74" spans="1:187" s="518" customFormat="1">
      <c r="A74" s="529">
        <v>2</v>
      </c>
      <c r="B74" s="530" t="s">
        <v>598</v>
      </c>
      <c r="C74" s="531"/>
      <c r="D74" s="532"/>
      <c r="E74" s="540"/>
      <c r="F74" s="16"/>
      <c r="G74" s="521"/>
      <c r="H74" s="522"/>
      <c r="I74" s="523"/>
      <c r="J74" s="523"/>
      <c r="K74" s="524"/>
      <c r="L74" s="524"/>
      <c r="M74" s="524"/>
      <c r="N74" s="524"/>
      <c r="O74" s="524"/>
      <c r="P74" s="524"/>
      <c r="Q74" s="524"/>
      <c r="R74" s="524"/>
      <c r="S74" s="524"/>
      <c r="T74" s="524"/>
      <c r="U74" s="524"/>
      <c r="V74" s="524"/>
      <c r="W74" s="524"/>
      <c r="X74" s="524"/>
      <c r="Y74" s="524"/>
      <c r="Z74" s="524"/>
      <c r="AA74" s="524"/>
      <c r="AB74" s="524"/>
      <c r="AC74" s="524"/>
      <c r="AD74" s="524"/>
      <c r="AE74" s="524"/>
      <c r="AF74" s="524"/>
      <c r="AG74" s="524"/>
      <c r="AH74" s="524"/>
      <c r="AI74" s="524"/>
      <c r="AJ74" s="524"/>
      <c r="AK74" s="524"/>
      <c r="AL74" s="524"/>
      <c r="AM74" s="524"/>
      <c r="AN74" s="524"/>
      <c r="AO74" s="524"/>
      <c r="AP74" s="524"/>
      <c r="AQ74" s="524"/>
      <c r="AR74" s="524"/>
      <c r="AS74" s="524"/>
      <c r="AT74" s="524"/>
      <c r="AU74" s="524"/>
      <c r="AV74" s="524"/>
      <c r="AW74" s="524"/>
      <c r="AX74" s="524"/>
      <c r="AY74" s="524"/>
      <c r="AZ74" s="524"/>
      <c r="BA74" s="524"/>
      <c r="BB74" s="524"/>
      <c r="BC74" s="524"/>
      <c r="BD74" s="524"/>
      <c r="BE74" s="524"/>
      <c r="BF74" s="524"/>
      <c r="BG74" s="524"/>
      <c r="BH74" s="524"/>
      <c r="BI74" s="524"/>
      <c r="BJ74" s="524"/>
      <c r="BK74" s="524"/>
      <c r="BL74" s="524"/>
      <c r="BM74" s="524"/>
      <c r="BN74" s="524"/>
      <c r="BO74" s="524"/>
      <c r="BP74" s="524"/>
      <c r="BQ74" s="524"/>
      <c r="BR74" s="524"/>
      <c r="BS74" s="524"/>
      <c r="BT74" s="524"/>
      <c r="BU74" s="524"/>
      <c r="BV74" s="524"/>
      <c r="BW74" s="524"/>
      <c r="BX74" s="524"/>
      <c r="BY74" s="524"/>
      <c r="BZ74" s="524"/>
      <c r="CA74" s="524"/>
      <c r="CB74" s="524"/>
      <c r="CC74" s="524"/>
      <c r="CD74" s="524"/>
      <c r="CE74" s="524"/>
      <c r="CF74" s="524"/>
      <c r="CG74" s="524"/>
      <c r="CH74" s="524"/>
      <c r="CI74" s="524"/>
      <c r="CJ74" s="524"/>
      <c r="CK74" s="524"/>
      <c r="CL74" s="524"/>
      <c r="CM74" s="524"/>
      <c r="CN74" s="524"/>
      <c r="CO74" s="524"/>
      <c r="CP74" s="524"/>
      <c r="CQ74" s="524"/>
      <c r="CR74" s="524"/>
      <c r="CS74" s="524"/>
      <c r="CT74" s="524"/>
      <c r="CU74" s="524"/>
      <c r="CV74" s="524"/>
      <c r="CW74" s="524"/>
      <c r="CX74" s="524"/>
      <c r="CY74" s="524"/>
      <c r="CZ74" s="524"/>
      <c r="DA74" s="524"/>
      <c r="DB74" s="524"/>
      <c r="DC74" s="524"/>
      <c r="DD74" s="524"/>
      <c r="DE74" s="524"/>
      <c r="DF74" s="524"/>
      <c r="DG74" s="524"/>
      <c r="DH74" s="524"/>
      <c r="DI74" s="524"/>
      <c r="DJ74" s="524"/>
      <c r="DK74" s="524"/>
      <c r="DL74" s="524"/>
      <c r="DM74" s="524"/>
      <c r="DN74" s="524"/>
      <c r="DO74" s="524"/>
      <c r="DP74" s="524"/>
      <c r="DQ74" s="524"/>
      <c r="DR74" s="524"/>
      <c r="DS74" s="524"/>
      <c r="DT74" s="524"/>
      <c r="DU74" s="524"/>
      <c r="DV74" s="524"/>
      <c r="DW74" s="524"/>
      <c r="DX74" s="524"/>
      <c r="DY74" s="524"/>
      <c r="DZ74" s="524"/>
      <c r="EA74" s="524"/>
      <c r="EB74" s="524"/>
      <c r="EC74" s="524"/>
      <c r="ED74" s="524"/>
      <c r="EE74" s="524"/>
      <c r="EF74" s="524"/>
      <c r="EG74" s="524"/>
      <c r="EH74" s="524"/>
      <c r="EI74" s="524"/>
      <c r="EJ74" s="524"/>
      <c r="EK74" s="524"/>
      <c r="EL74" s="524"/>
      <c r="EM74" s="524"/>
      <c r="EN74" s="524"/>
      <c r="EO74" s="524"/>
      <c r="EP74" s="524"/>
      <c r="EQ74" s="524"/>
      <c r="ER74" s="524"/>
      <c r="ES74" s="524"/>
      <c r="ET74" s="524"/>
      <c r="EU74" s="524"/>
      <c r="EV74" s="524"/>
      <c r="EW74" s="524"/>
      <c r="EX74" s="524"/>
      <c r="EY74" s="524"/>
      <c r="EZ74" s="524"/>
      <c r="FA74" s="524"/>
      <c r="FB74" s="524"/>
      <c r="FC74" s="524"/>
      <c r="FD74" s="524"/>
      <c r="FE74" s="524"/>
      <c r="FF74" s="524"/>
      <c r="FG74" s="524"/>
      <c r="FH74" s="524"/>
      <c r="FI74" s="524"/>
      <c r="FJ74" s="524"/>
      <c r="FK74" s="524"/>
      <c r="FL74" s="524"/>
      <c r="FM74" s="524"/>
      <c r="FN74" s="524"/>
      <c r="FO74" s="524"/>
      <c r="FP74" s="524"/>
      <c r="FQ74" s="524"/>
      <c r="FR74" s="524"/>
      <c r="FS74" s="524"/>
      <c r="FT74" s="524"/>
      <c r="FU74" s="524"/>
      <c r="FV74" s="524"/>
      <c r="FW74" s="524"/>
      <c r="FX74" s="524"/>
      <c r="FY74" s="524"/>
      <c r="FZ74" s="524"/>
      <c r="GA74" s="524"/>
      <c r="GB74" s="524"/>
      <c r="GC74" s="524"/>
      <c r="GD74" s="524"/>
      <c r="GE74" s="524"/>
    </row>
    <row r="75" spans="1:187" s="518" customFormat="1" ht="25.5">
      <c r="A75" s="533">
        <f>A74+0.1</f>
        <v>2.1</v>
      </c>
      <c r="B75" s="534" t="s">
        <v>602</v>
      </c>
      <c r="C75" s="535">
        <v>50</v>
      </c>
      <c r="D75" s="536" t="s">
        <v>599</v>
      </c>
      <c r="E75" s="541"/>
      <c r="F75" s="16">
        <f t="shared" ref="F75:F78" si="3">ROUND(C75*E75,2)</f>
        <v>0</v>
      </c>
      <c r="G75" s="521">
        <f t="shared" ref="G75:G78" si="4">ROUND(C75*E75,2)</f>
        <v>0</v>
      </c>
      <c r="H75" s="522"/>
      <c r="I75" s="523"/>
      <c r="J75" s="523"/>
      <c r="K75" s="524"/>
      <c r="L75" s="524"/>
      <c r="M75" s="524"/>
      <c r="N75" s="524"/>
      <c r="O75" s="524"/>
      <c r="P75" s="524"/>
      <c r="Q75" s="524"/>
      <c r="R75" s="524"/>
      <c r="S75" s="524"/>
      <c r="T75" s="524"/>
      <c r="U75" s="524"/>
      <c r="V75" s="524"/>
      <c r="W75" s="524"/>
      <c r="X75" s="524"/>
      <c r="Y75" s="524"/>
      <c r="Z75" s="524"/>
      <c r="AA75" s="524"/>
      <c r="AB75" s="524"/>
      <c r="AC75" s="524"/>
      <c r="AD75" s="524"/>
      <c r="AE75" s="524"/>
      <c r="AF75" s="524"/>
      <c r="AG75" s="524"/>
      <c r="AH75" s="524"/>
      <c r="AI75" s="524"/>
      <c r="AJ75" s="524"/>
      <c r="AK75" s="524"/>
      <c r="AL75" s="524"/>
      <c r="AM75" s="524"/>
      <c r="AN75" s="524"/>
      <c r="AO75" s="524"/>
      <c r="AP75" s="524"/>
      <c r="AQ75" s="524"/>
      <c r="AR75" s="524"/>
      <c r="AS75" s="524"/>
      <c r="AT75" s="524"/>
      <c r="AU75" s="524"/>
      <c r="AV75" s="524"/>
      <c r="AW75" s="524"/>
      <c r="AX75" s="524"/>
      <c r="AY75" s="524"/>
      <c r="AZ75" s="524"/>
      <c r="BA75" s="524"/>
      <c r="BB75" s="524"/>
      <c r="BC75" s="524"/>
      <c r="BD75" s="524"/>
      <c r="BE75" s="524"/>
      <c r="BF75" s="524"/>
      <c r="BG75" s="524"/>
      <c r="BH75" s="524"/>
      <c r="BI75" s="524"/>
      <c r="BJ75" s="524"/>
      <c r="BK75" s="524"/>
      <c r="BL75" s="524"/>
      <c r="BM75" s="524"/>
      <c r="BN75" s="524"/>
      <c r="BO75" s="524"/>
      <c r="BP75" s="524"/>
      <c r="BQ75" s="524"/>
      <c r="BR75" s="524"/>
      <c r="BS75" s="524"/>
      <c r="BT75" s="524"/>
      <c r="BU75" s="524"/>
      <c r="BV75" s="524"/>
      <c r="BW75" s="524"/>
      <c r="BX75" s="524"/>
      <c r="BY75" s="524"/>
      <c r="BZ75" s="524"/>
      <c r="CA75" s="524"/>
      <c r="CB75" s="524"/>
      <c r="CC75" s="524"/>
      <c r="CD75" s="524"/>
      <c r="CE75" s="524"/>
      <c r="CF75" s="524"/>
      <c r="CG75" s="524"/>
      <c r="CH75" s="524"/>
      <c r="CI75" s="524"/>
      <c r="CJ75" s="524"/>
      <c r="CK75" s="524"/>
      <c r="CL75" s="524"/>
      <c r="CM75" s="524"/>
      <c r="CN75" s="524"/>
      <c r="CO75" s="524"/>
      <c r="CP75" s="524"/>
      <c r="CQ75" s="524"/>
      <c r="CR75" s="524"/>
      <c r="CS75" s="524"/>
      <c r="CT75" s="524"/>
      <c r="CU75" s="524"/>
      <c r="CV75" s="524"/>
      <c r="CW75" s="524"/>
      <c r="CX75" s="524"/>
      <c r="CY75" s="524"/>
      <c r="CZ75" s="524"/>
      <c r="DA75" s="524"/>
      <c r="DB75" s="524"/>
      <c r="DC75" s="524"/>
      <c r="DD75" s="524"/>
      <c r="DE75" s="524"/>
      <c r="DF75" s="524"/>
      <c r="DG75" s="524"/>
      <c r="DH75" s="524"/>
      <c r="DI75" s="524"/>
      <c r="DJ75" s="524"/>
      <c r="DK75" s="524"/>
      <c r="DL75" s="524"/>
      <c r="DM75" s="524"/>
      <c r="DN75" s="524"/>
      <c r="DO75" s="524"/>
      <c r="DP75" s="524"/>
      <c r="DQ75" s="524"/>
      <c r="DR75" s="524"/>
      <c r="DS75" s="524"/>
      <c r="DT75" s="524"/>
      <c r="DU75" s="524"/>
      <c r="DV75" s="524"/>
      <c r="DW75" s="524"/>
      <c r="DX75" s="524"/>
      <c r="DY75" s="524"/>
      <c r="DZ75" s="524"/>
      <c r="EA75" s="524"/>
      <c r="EB75" s="524"/>
      <c r="EC75" s="524"/>
      <c r="ED75" s="524"/>
      <c r="EE75" s="524"/>
      <c r="EF75" s="524"/>
      <c r="EG75" s="524"/>
      <c r="EH75" s="524"/>
      <c r="EI75" s="524"/>
      <c r="EJ75" s="524"/>
      <c r="EK75" s="524"/>
      <c r="EL75" s="524"/>
      <c r="EM75" s="524"/>
      <c r="EN75" s="524"/>
      <c r="EO75" s="524"/>
      <c r="EP75" s="524"/>
      <c r="EQ75" s="524"/>
      <c r="ER75" s="524"/>
      <c r="ES75" s="524"/>
      <c r="ET75" s="524"/>
      <c r="EU75" s="524"/>
      <c r="EV75" s="524"/>
      <c r="EW75" s="524"/>
      <c r="EX75" s="524"/>
      <c r="EY75" s="524"/>
      <c r="EZ75" s="524"/>
      <c r="FA75" s="524"/>
      <c r="FB75" s="524"/>
      <c r="FC75" s="524"/>
      <c r="FD75" s="524"/>
      <c r="FE75" s="524"/>
      <c r="FF75" s="524"/>
      <c r="FG75" s="524"/>
      <c r="FH75" s="524"/>
      <c r="FI75" s="524"/>
      <c r="FJ75" s="524"/>
      <c r="FK75" s="524"/>
      <c r="FL75" s="524"/>
      <c r="FM75" s="524"/>
      <c r="FN75" s="524"/>
      <c r="FO75" s="524"/>
      <c r="FP75" s="524"/>
      <c r="FQ75" s="524"/>
      <c r="FR75" s="524"/>
      <c r="FS75" s="524"/>
      <c r="FT75" s="524"/>
      <c r="FU75" s="524"/>
      <c r="FV75" s="524"/>
      <c r="FW75" s="524"/>
      <c r="FX75" s="524"/>
      <c r="FY75" s="524"/>
      <c r="FZ75" s="524"/>
      <c r="GA75" s="524"/>
      <c r="GB75" s="524"/>
      <c r="GC75" s="524"/>
      <c r="GD75" s="524"/>
      <c r="GE75" s="524"/>
    </row>
    <row r="76" spans="1:187" s="518" customFormat="1" ht="25.5">
      <c r="A76" s="533">
        <f t="shared" ref="A76" si="5">A75+0.1</f>
        <v>2.2000000000000002</v>
      </c>
      <c r="B76" s="534" t="s">
        <v>603</v>
      </c>
      <c r="C76" s="537">
        <f>50*2*1.5</f>
        <v>150</v>
      </c>
      <c r="D76" s="536" t="s">
        <v>23</v>
      </c>
      <c r="E76" s="541"/>
      <c r="F76" s="16">
        <f t="shared" si="3"/>
        <v>0</v>
      </c>
      <c r="G76" s="521">
        <f t="shared" si="4"/>
        <v>0</v>
      </c>
      <c r="H76" s="522"/>
      <c r="I76" s="523"/>
      <c r="J76" s="523"/>
      <c r="K76" s="524"/>
      <c r="L76" s="524"/>
      <c r="M76" s="524"/>
      <c r="N76" s="524"/>
      <c r="O76" s="524"/>
      <c r="P76" s="524"/>
      <c r="Q76" s="524"/>
      <c r="R76" s="524"/>
      <c r="S76" s="524"/>
      <c r="T76" s="524"/>
      <c r="U76" s="524"/>
      <c r="V76" s="524"/>
      <c r="W76" s="524"/>
      <c r="X76" s="524"/>
      <c r="Y76" s="524"/>
      <c r="Z76" s="524"/>
      <c r="AA76" s="524"/>
      <c r="AB76" s="524"/>
      <c r="AC76" s="524"/>
      <c r="AD76" s="524"/>
      <c r="AE76" s="524"/>
      <c r="AF76" s="524"/>
      <c r="AG76" s="524"/>
      <c r="AH76" s="524"/>
      <c r="AI76" s="524"/>
      <c r="AJ76" s="524"/>
      <c r="AK76" s="524"/>
      <c r="AL76" s="524"/>
      <c r="AM76" s="524"/>
      <c r="AN76" s="524"/>
      <c r="AO76" s="524"/>
      <c r="AP76" s="524"/>
      <c r="AQ76" s="524"/>
      <c r="AR76" s="524"/>
      <c r="AS76" s="524"/>
      <c r="AT76" s="524"/>
      <c r="AU76" s="524"/>
      <c r="AV76" s="524"/>
      <c r="AW76" s="524"/>
      <c r="AX76" s="524"/>
      <c r="AY76" s="524"/>
      <c r="AZ76" s="524"/>
      <c r="BA76" s="524"/>
      <c r="BB76" s="524"/>
      <c r="BC76" s="524"/>
      <c r="BD76" s="524"/>
      <c r="BE76" s="524"/>
      <c r="BF76" s="524"/>
      <c r="BG76" s="524"/>
      <c r="BH76" s="524"/>
      <c r="BI76" s="524"/>
      <c r="BJ76" s="524"/>
      <c r="BK76" s="524"/>
      <c r="BL76" s="524"/>
      <c r="BM76" s="524"/>
      <c r="BN76" s="524"/>
      <c r="BO76" s="524"/>
      <c r="BP76" s="524"/>
      <c r="BQ76" s="524"/>
      <c r="BR76" s="524"/>
      <c r="BS76" s="524"/>
      <c r="BT76" s="524"/>
      <c r="BU76" s="524"/>
      <c r="BV76" s="524"/>
      <c r="BW76" s="524"/>
      <c r="BX76" s="524"/>
      <c r="BY76" s="524"/>
      <c r="BZ76" s="524"/>
      <c r="CA76" s="524"/>
      <c r="CB76" s="524"/>
      <c r="CC76" s="524"/>
      <c r="CD76" s="524"/>
      <c r="CE76" s="524"/>
      <c r="CF76" s="524"/>
      <c r="CG76" s="524"/>
      <c r="CH76" s="524"/>
      <c r="CI76" s="524"/>
      <c r="CJ76" s="524"/>
      <c r="CK76" s="524"/>
      <c r="CL76" s="524"/>
      <c r="CM76" s="524"/>
      <c r="CN76" s="524"/>
      <c r="CO76" s="524"/>
      <c r="CP76" s="524"/>
      <c r="CQ76" s="524"/>
      <c r="CR76" s="524"/>
      <c r="CS76" s="524"/>
      <c r="CT76" s="524"/>
      <c r="CU76" s="524"/>
      <c r="CV76" s="524"/>
      <c r="CW76" s="524"/>
      <c r="CX76" s="524"/>
      <c r="CY76" s="524"/>
      <c r="CZ76" s="524"/>
      <c r="DA76" s="524"/>
      <c r="DB76" s="524"/>
      <c r="DC76" s="524"/>
      <c r="DD76" s="524"/>
      <c r="DE76" s="524"/>
      <c r="DF76" s="524"/>
      <c r="DG76" s="524"/>
      <c r="DH76" s="524"/>
      <c r="DI76" s="524"/>
      <c r="DJ76" s="524"/>
      <c r="DK76" s="524"/>
      <c r="DL76" s="524"/>
      <c r="DM76" s="524"/>
      <c r="DN76" s="524"/>
      <c r="DO76" s="524"/>
      <c r="DP76" s="524"/>
      <c r="DQ76" s="524"/>
      <c r="DR76" s="524"/>
      <c r="DS76" s="524"/>
      <c r="DT76" s="524"/>
      <c r="DU76" s="524"/>
      <c r="DV76" s="524"/>
      <c r="DW76" s="524"/>
      <c r="DX76" s="524"/>
      <c r="DY76" s="524"/>
      <c r="DZ76" s="524"/>
      <c r="EA76" s="524"/>
      <c r="EB76" s="524"/>
      <c r="EC76" s="524"/>
      <c r="ED76" s="524"/>
      <c r="EE76" s="524"/>
      <c r="EF76" s="524"/>
      <c r="EG76" s="524"/>
      <c r="EH76" s="524"/>
      <c r="EI76" s="524"/>
      <c r="EJ76" s="524"/>
      <c r="EK76" s="524"/>
      <c r="EL76" s="524"/>
      <c r="EM76" s="524"/>
      <c r="EN76" s="524"/>
      <c r="EO76" s="524"/>
      <c r="EP76" s="524"/>
      <c r="EQ76" s="524"/>
      <c r="ER76" s="524"/>
      <c r="ES76" s="524"/>
      <c r="ET76" s="524"/>
      <c r="EU76" s="524"/>
      <c r="EV76" s="524"/>
      <c r="EW76" s="524"/>
      <c r="EX76" s="524"/>
      <c r="EY76" s="524"/>
      <c r="EZ76" s="524"/>
      <c r="FA76" s="524"/>
      <c r="FB76" s="524"/>
      <c r="FC76" s="524"/>
      <c r="FD76" s="524"/>
      <c r="FE76" s="524"/>
      <c r="FF76" s="524"/>
      <c r="FG76" s="524"/>
      <c r="FH76" s="524"/>
      <c r="FI76" s="524"/>
      <c r="FJ76" s="524"/>
      <c r="FK76" s="524"/>
      <c r="FL76" s="524"/>
      <c r="FM76" s="524"/>
      <c r="FN76" s="524"/>
      <c r="FO76" s="524"/>
      <c r="FP76" s="524"/>
      <c r="FQ76" s="524"/>
      <c r="FR76" s="524"/>
      <c r="FS76" s="524"/>
      <c r="FT76" s="524"/>
      <c r="FU76" s="524"/>
      <c r="FV76" s="524"/>
      <c r="FW76" s="524"/>
      <c r="FX76" s="524"/>
      <c r="FY76" s="524"/>
      <c r="FZ76" s="524"/>
      <c r="GA76" s="524"/>
      <c r="GB76" s="524"/>
      <c r="GC76" s="524"/>
      <c r="GD76" s="524"/>
      <c r="GE76" s="524"/>
    </row>
    <row r="77" spans="1:187" s="518" customFormat="1">
      <c r="A77" s="533">
        <f>A76+0.1</f>
        <v>2.2999999999999998</v>
      </c>
      <c r="B77" s="534" t="s">
        <v>600</v>
      </c>
      <c r="C77" s="538">
        <v>112.5</v>
      </c>
      <c r="D77" s="539" t="s">
        <v>23</v>
      </c>
      <c r="E77" s="542"/>
      <c r="F77" s="16">
        <f t="shared" ref="F77" si="6">+ROUND(E77*C77,2)</f>
        <v>0</v>
      </c>
      <c r="G77" s="521">
        <f t="shared" si="4"/>
        <v>0</v>
      </c>
      <c r="H77" s="522"/>
      <c r="I77" s="523"/>
      <c r="J77" s="523"/>
      <c r="K77" s="524"/>
      <c r="L77" s="524"/>
      <c r="M77" s="524"/>
      <c r="N77" s="524"/>
      <c r="O77" s="524"/>
      <c r="P77" s="524"/>
      <c r="Q77" s="524"/>
      <c r="R77" s="524"/>
      <c r="S77" s="524"/>
      <c r="T77" s="524"/>
      <c r="U77" s="524"/>
      <c r="V77" s="524"/>
      <c r="W77" s="524"/>
      <c r="X77" s="524"/>
      <c r="Y77" s="524"/>
      <c r="Z77" s="524"/>
      <c r="AA77" s="524"/>
      <c r="AB77" s="524"/>
      <c r="AC77" s="524"/>
      <c r="AD77" s="524"/>
      <c r="AE77" s="524"/>
      <c r="AF77" s="524"/>
      <c r="AG77" s="524"/>
      <c r="AH77" s="524"/>
      <c r="AI77" s="524"/>
      <c r="AJ77" s="524"/>
      <c r="AK77" s="524"/>
      <c r="AL77" s="524"/>
      <c r="AM77" s="524"/>
      <c r="AN77" s="524"/>
      <c r="AO77" s="524"/>
      <c r="AP77" s="524"/>
      <c r="AQ77" s="524"/>
      <c r="AR77" s="524"/>
      <c r="AS77" s="524"/>
      <c r="AT77" s="524"/>
      <c r="AU77" s="524"/>
      <c r="AV77" s="524"/>
      <c r="AW77" s="524"/>
      <c r="AX77" s="524"/>
      <c r="AY77" s="524"/>
      <c r="AZ77" s="524"/>
      <c r="BA77" s="524"/>
      <c r="BB77" s="524"/>
      <c r="BC77" s="524"/>
      <c r="BD77" s="524"/>
      <c r="BE77" s="524"/>
      <c r="BF77" s="524"/>
      <c r="BG77" s="524"/>
      <c r="BH77" s="524"/>
      <c r="BI77" s="524"/>
      <c r="BJ77" s="524"/>
      <c r="BK77" s="524"/>
      <c r="BL77" s="524"/>
      <c r="BM77" s="524"/>
      <c r="BN77" s="524"/>
      <c r="BO77" s="524"/>
      <c r="BP77" s="524"/>
      <c r="BQ77" s="524"/>
      <c r="BR77" s="524"/>
      <c r="BS77" s="524"/>
      <c r="BT77" s="524"/>
      <c r="BU77" s="524"/>
      <c r="BV77" s="524"/>
      <c r="BW77" s="524"/>
      <c r="BX77" s="524"/>
      <c r="BY77" s="524"/>
      <c r="BZ77" s="524"/>
      <c r="CA77" s="524"/>
      <c r="CB77" s="524"/>
      <c r="CC77" s="524"/>
      <c r="CD77" s="524"/>
      <c r="CE77" s="524"/>
      <c r="CF77" s="524"/>
      <c r="CG77" s="524"/>
      <c r="CH77" s="524"/>
      <c r="CI77" s="524"/>
      <c r="CJ77" s="524"/>
      <c r="CK77" s="524"/>
      <c r="CL77" s="524"/>
      <c r="CM77" s="524"/>
      <c r="CN77" s="524"/>
      <c r="CO77" s="524"/>
      <c r="CP77" s="524"/>
      <c r="CQ77" s="524"/>
      <c r="CR77" s="524"/>
      <c r="CS77" s="524"/>
      <c r="CT77" s="524"/>
      <c r="CU77" s="524"/>
      <c r="CV77" s="524"/>
      <c r="CW77" s="524"/>
      <c r="CX77" s="524"/>
      <c r="CY77" s="524"/>
      <c r="CZ77" s="524"/>
      <c r="DA77" s="524"/>
      <c r="DB77" s="524"/>
      <c r="DC77" s="524"/>
      <c r="DD77" s="524"/>
      <c r="DE77" s="524"/>
      <c r="DF77" s="524"/>
      <c r="DG77" s="524"/>
      <c r="DH77" s="524"/>
      <c r="DI77" s="524"/>
      <c r="DJ77" s="524"/>
      <c r="DK77" s="524"/>
      <c r="DL77" s="524"/>
      <c r="DM77" s="524"/>
      <c r="DN77" s="524"/>
      <c r="DO77" s="524"/>
      <c r="DP77" s="524"/>
      <c r="DQ77" s="524"/>
      <c r="DR77" s="524"/>
      <c r="DS77" s="524"/>
      <c r="DT77" s="524"/>
      <c r="DU77" s="524"/>
      <c r="DV77" s="524"/>
      <c r="DW77" s="524"/>
      <c r="DX77" s="524"/>
      <c r="DY77" s="524"/>
      <c r="DZ77" s="524"/>
      <c r="EA77" s="524"/>
      <c r="EB77" s="524"/>
      <c r="EC77" s="524"/>
      <c r="ED77" s="524"/>
      <c r="EE77" s="524"/>
      <c r="EF77" s="524"/>
      <c r="EG77" s="524"/>
      <c r="EH77" s="524"/>
      <c r="EI77" s="524"/>
      <c r="EJ77" s="524"/>
      <c r="EK77" s="524"/>
      <c r="EL77" s="524"/>
      <c r="EM77" s="524"/>
      <c r="EN77" s="524"/>
      <c r="EO77" s="524"/>
      <c r="EP77" s="524"/>
      <c r="EQ77" s="524"/>
      <c r="ER77" s="524"/>
      <c r="ES77" s="524"/>
      <c r="ET77" s="524"/>
      <c r="EU77" s="524"/>
      <c r="EV77" s="524"/>
      <c r="EW77" s="524"/>
      <c r="EX77" s="524"/>
      <c r="EY77" s="524"/>
      <c r="EZ77" s="524"/>
      <c r="FA77" s="524"/>
      <c r="FB77" s="524"/>
      <c r="FC77" s="524"/>
      <c r="FD77" s="524"/>
      <c r="FE77" s="524"/>
      <c r="FF77" s="524"/>
      <c r="FG77" s="524"/>
      <c r="FH77" s="524"/>
      <c r="FI77" s="524"/>
      <c r="FJ77" s="524"/>
      <c r="FK77" s="524"/>
      <c r="FL77" s="524"/>
      <c r="FM77" s="524"/>
      <c r="FN77" s="524"/>
      <c r="FO77" s="524"/>
      <c r="FP77" s="524"/>
      <c r="FQ77" s="524"/>
      <c r="FR77" s="524"/>
      <c r="FS77" s="524"/>
      <c r="FT77" s="524"/>
      <c r="FU77" s="524"/>
      <c r="FV77" s="524"/>
      <c r="FW77" s="524"/>
      <c r="FX77" s="524"/>
      <c r="FY77" s="524"/>
      <c r="FZ77" s="524"/>
      <c r="GA77" s="524"/>
      <c r="GB77" s="524"/>
      <c r="GC77" s="524"/>
      <c r="GD77" s="524"/>
      <c r="GE77" s="524"/>
    </row>
    <row r="78" spans="1:187" s="518" customFormat="1" ht="25.5">
      <c r="A78" s="533">
        <f>A77+0.1</f>
        <v>2.4</v>
      </c>
      <c r="B78" s="534" t="s">
        <v>601</v>
      </c>
      <c r="C78" s="535">
        <f>15*8</f>
        <v>120</v>
      </c>
      <c r="D78" s="536" t="s">
        <v>599</v>
      </c>
      <c r="E78" s="541"/>
      <c r="F78" s="16">
        <f t="shared" si="3"/>
        <v>0</v>
      </c>
      <c r="G78" s="521">
        <f t="shared" si="4"/>
        <v>0</v>
      </c>
      <c r="H78" s="522"/>
      <c r="I78" s="523"/>
      <c r="J78" s="523"/>
      <c r="K78" s="524"/>
      <c r="L78" s="524"/>
      <c r="M78" s="524"/>
      <c r="N78" s="524"/>
      <c r="O78" s="524"/>
      <c r="P78" s="524"/>
      <c r="Q78" s="524"/>
      <c r="R78" s="524"/>
      <c r="S78" s="524"/>
      <c r="T78" s="524"/>
      <c r="U78" s="524"/>
      <c r="V78" s="524"/>
      <c r="W78" s="524"/>
      <c r="X78" s="524"/>
      <c r="Y78" s="524"/>
      <c r="Z78" s="524"/>
      <c r="AA78" s="524"/>
      <c r="AB78" s="524"/>
      <c r="AC78" s="524"/>
      <c r="AD78" s="524"/>
      <c r="AE78" s="524"/>
      <c r="AF78" s="524"/>
      <c r="AG78" s="524"/>
      <c r="AH78" s="524"/>
      <c r="AI78" s="524"/>
      <c r="AJ78" s="524"/>
      <c r="AK78" s="524"/>
      <c r="AL78" s="524"/>
      <c r="AM78" s="524"/>
      <c r="AN78" s="524"/>
      <c r="AO78" s="524"/>
      <c r="AP78" s="524"/>
      <c r="AQ78" s="524"/>
      <c r="AR78" s="524"/>
      <c r="AS78" s="524"/>
      <c r="AT78" s="524"/>
      <c r="AU78" s="524"/>
      <c r="AV78" s="524"/>
      <c r="AW78" s="524"/>
      <c r="AX78" s="524"/>
      <c r="AY78" s="524"/>
      <c r="AZ78" s="524"/>
      <c r="BA78" s="524"/>
      <c r="BB78" s="524"/>
      <c r="BC78" s="524"/>
      <c r="BD78" s="524"/>
      <c r="BE78" s="524"/>
      <c r="BF78" s="524"/>
      <c r="BG78" s="524"/>
      <c r="BH78" s="524"/>
      <c r="BI78" s="524"/>
      <c r="BJ78" s="524"/>
      <c r="BK78" s="524"/>
      <c r="BL78" s="524"/>
      <c r="BM78" s="524"/>
      <c r="BN78" s="524"/>
      <c r="BO78" s="524"/>
      <c r="BP78" s="524"/>
      <c r="BQ78" s="524"/>
      <c r="BR78" s="524"/>
      <c r="BS78" s="524"/>
      <c r="BT78" s="524"/>
      <c r="BU78" s="524"/>
      <c r="BV78" s="524"/>
      <c r="BW78" s="524"/>
      <c r="BX78" s="524"/>
      <c r="BY78" s="524"/>
      <c r="BZ78" s="524"/>
      <c r="CA78" s="524"/>
      <c r="CB78" s="524"/>
      <c r="CC78" s="524"/>
      <c r="CD78" s="524"/>
      <c r="CE78" s="524"/>
      <c r="CF78" s="524"/>
      <c r="CG78" s="524"/>
      <c r="CH78" s="524"/>
      <c r="CI78" s="524"/>
      <c r="CJ78" s="524"/>
      <c r="CK78" s="524"/>
      <c r="CL78" s="524"/>
      <c r="CM78" s="524"/>
      <c r="CN78" s="524"/>
      <c r="CO78" s="524"/>
      <c r="CP78" s="524"/>
      <c r="CQ78" s="524"/>
      <c r="CR78" s="524"/>
      <c r="CS78" s="524"/>
      <c r="CT78" s="524"/>
      <c r="CU78" s="524"/>
      <c r="CV78" s="524"/>
      <c r="CW78" s="524"/>
      <c r="CX78" s="524"/>
      <c r="CY78" s="524"/>
      <c r="CZ78" s="524"/>
      <c r="DA78" s="524"/>
      <c r="DB78" s="524"/>
      <c r="DC78" s="524"/>
      <c r="DD78" s="524"/>
      <c r="DE78" s="524"/>
      <c r="DF78" s="524"/>
      <c r="DG78" s="524"/>
      <c r="DH78" s="524"/>
      <c r="DI78" s="524"/>
      <c r="DJ78" s="524"/>
      <c r="DK78" s="524"/>
      <c r="DL78" s="524"/>
      <c r="DM78" s="524"/>
      <c r="DN78" s="524"/>
      <c r="DO78" s="524"/>
      <c r="DP78" s="524"/>
      <c r="DQ78" s="524"/>
      <c r="DR78" s="524"/>
      <c r="DS78" s="524"/>
      <c r="DT78" s="524"/>
      <c r="DU78" s="524"/>
      <c r="DV78" s="524"/>
      <c r="DW78" s="524"/>
      <c r="DX78" s="524"/>
      <c r="DY78" s="524"/>
      <c r="DZ78" s="524"/>
      <c r="EA78" s="524"/>
      <c r="EB78" s="524"/>
      <c r="EC78" s="524"/>
      <c r="ED78" s="524"/>
      <c r="EE78" s="524"/>
      <c r="EF78" s="524"/>
      <c r="EG78" s="524"/>
      <c r="EH78" s="524"/>
      <c r="EI78" s="524"/>
      <c r="EJ78" s="524"/>
      <c r="EK78" s="524"/>
      <c r="EL78" s="524"/>
      <c r="EM78" s="524"/>
      <c r="EN78" s="524"/>
      <c r="EO78" s="524"/>
      <c r="EP78" s="524"/>
      <c r="EQ78" s="524"/>
      <c r="ER78" s="524"/>
      <c r="ES78" s="524"/>
      <c r="ET78" s="524"/>
      <c r="EU78" s="524"/>
      <c r="EV78" s="524"/>
      <c r="EW78" s="524"/>
      <c r="EX78" s="524"/>
      <c r="EY78" s="524"/>
      <c r="EZ78" s="524"/>
      <c r="FA78" s="524"/>
      <c r="FB78" s="524"/>
      <c r="FC78" s="524"/>
      <c r="FD78" s="524"/>
      <c r="FE78" s="524"/>
      <c r="FF78" s="524"/>
      <c r="FG78" s="524"/>
      <c r="FH78" s="524"/>
      <c r="FI78" s="524"/>
      <c r="FJ78" s="524"/>
      <c r="FK78" s="524"/>
      <c r="FL78" s="524"/>
      <c r="FM78" s="524"/>
      <c r="FN78" s="524"/>
      <c r="FO78" s="524"/>
      <c r="FP78" s="524"/>
      <c r="FQ78" s="524"/>
      <c r="FR78" s="524"/>
      <c r="FS78" s="524"/>
      <c r="FT78" s="524"/>
      <c r="FU78" s="524"/>
      <c r="FV78" s="524"/>
      <c r="FW78" s="524"/>
      <c r="FX78" s="524"/>
      <c r="FY78" s="524"/>
      <c r="FZ78" s="524"/>
      <c r="GA78" s="524"/>
      <c r="GB78" s="524"/>
      <c r="GC78" s="524"/>
      <c r="GD78" s="524"/>
      <c r="GE78" s="524"/>
    </row>
    <row r="79" spans="1:187" s="141" customFormat="1">
      <c r="A79" s="149"/>
      <c r="B79" s="74"/>
      <c r="C79" s="22"/>
      <c r="D79" s="157"/>
      <c r="E79" s="23"/>
      <c r="F79" s="16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2"/>
      <c r="AT79" s="162"/>
      <c r="AU79" s="162"/>
      <c r="AV79" s="162"/>
      <c r="AW79" s="162"/>
      <c r="AX79" s="162"/>
      <c r="AY79" s="162"/>
      <c r="AZ79" s="162"/>
      <c r="BA79" s="162"/>
      <c r="BB79" s="162"/>
      <c r="BC79" s="162"/>
      <c r="BD79" s="162"/>
      <c r="BE79" s="162"/>
      <c r="BF79" s="162"/>
      <c r="BG79" s="162"/>
      <c r="BH79" s="162"/>
      <c r="BI79" s="162"/>
      <c r="BJ79" s="162"/>
      <c r="BK79" s="162"/>
      <c r="BL79" s="162"/>
      <c r="BM79" s="162"/>
      <c r="BN79" s="162"/>
      <c r="BO79" s="162"/>
      <c r="BP79" s="162"/>
      <c r="BQ79" s="162"/>
      <c r="BR79" s="162"/>
      <c r="BS79" s="162"/>
      <c r="BT79" s="162"/>
      <c r="BU79" s="162"/>
      <c r="BV79" s="162"/>
      <c r="BW79" s="162"/>
      <c r="BX79" s="162"/>
      <c r="BY79" s="162"/>
      <c r="BZ79" s="162"/>
      <c r="CA79" s="162"/>
      <c r="CB79" s="162"/>
      <c r="CC79" s="162"/>
      <c r="CD79" s="162"/>
      <c r="CE79" s="162"/>
      <c r="CF79" s="162"/>
      <c r="CG79" s="162"/>
      <c r="CH79" s="162"/>
      <c r="CI79" s="162"/>
      <c r="CJ79" s="162"/>
      <c r="CK79" s="162"/>
      <c r="CL79" s="162"/>
      <c r="CM79" s="162"/>
      <c r="CN79" s="162"/>
      <c r="CO79" s="162"/>
      <c r="CP79" s="162"/>
      <c r="CQ79" s="162"/>
      <c r="CR79" s="162"/>
      <c r="CS79" s="162"/>
      <c r="CT79" s="162"/>
      <c r="CU79" s="162"/>
      <c r="CV79" s="162"/>
      <c r="CW79" s="162"/>
      <c r="CX79" s="162"/>
      <c r="CY79" s="162"/>
      <c r="CZ79" s="162"/>
      <c r="DA79" s="162"/>
      <c r="DB79" s="162"/>
      <c r="DC79" s="162"/>
      <c r="DD79" s="162"/>
      <c r="DE79" s="162"/>
      <c r="DF79" s="162"/>
      <c r="DG79" s="162"/>
      <c r="DH79" s="162"/>
      <c r="DI79" s="162"/>
      <c r="DJ79" s="162"/>
      <c r="DK79" s="162"/>
      <c r="DL79" s="162"/>
      <c r="DM79" s="162"/>
      <c r="DN79" s="162"/>
      <c r="DO79" s="162"/>
      <c r="DP79" s="162"/>
      <c r="DQ79" s="162"/>
      <c r="DR79" s="162"/>
      <c r="DS79" s="162"/>
      <c r="DT79" s="162"/>
      <c r="DU79" s="162"/>
      <c r="DV79" s="162"/>
      <c r="DW79" s="162"/>
      <c r="DX79" s="162"/>
      <c r="DY79" s="162"/>
      <c r="DZ79" s="162"/>
      <c r="EA79" s="162"/>
      <c r="EB79" s="162"/>
      <c r="EC79" s="162"/>
      <c r="ED79" s="162"/>
      <c r="EE79" s="162"/>
      <c r="EF79" s="162"/>
      <c r="EG79" s="162"/>
      <c r="EH79" s="162"/>
      <c r="EI79" s="162"/>
      <c r="EJ79" s="162"/>
      <c r="EK79" s="162"/>
      <c r="EL79" s="162"/>
      <c r="EM79" s="162"/>
      <c r="EN79" s="162"/>
      <c r="EO79" s="162"/>
      <c r="EP79" s="162"/>
      <c r="EQ79" s="162"/>
      <c r="ER79" s="162"/>
      <c r="ES79" s="162"/>
      <c r="ET79" s="162"/>
      <c r="EU79" s="162"/>
      <c r="EV79" s="162"/>
      <c r="EW79" s="162"/>
      <c r="EX79" s="162"/>
      <c r="EY79" s="162"/>
      <c r="EZ79" s="162"/>
      <c r="FA79" s="162"/>
      <c r="FB79" s="162"/>
      <c r="FC79" s="162"/>
      <c r="FD79" s="162"/>
      <c r="FE79" s="162"/>
      <c r="FF79" s="162"/>
      <c r="FG79" s="162"/>
      <c r="FH79" s="162"/>
      <c r="FI79" s="162"/>
      <c r="FJ79" s="162"/>
      <c r="FK79" s="162"/>
      <c r="FL79" s="162"/>
      <c r="FM79" s="162"/>
      <c r="FN79" s="162"/>
      <c r="FO79" s="162"/>
      <c r="FP79" s="162"/>
      <c r="FQ79" s="162"/>
      <c r="FR79" s="162"/>
      <c r="FS79" s="162"/>
      <c r="FT79" s="162"/>
      <c r="FU79" s="162"/>
      <c r="FV79" s="162"/>
      <c r="FW79" s="162"/>
      <c r="FX79" s="162"/>
      <c r="FY79" s="162"/>
      <c r="FZ79" s="162"/>
      <c r="GA79" s="162"/>
      <c r="GB79" s="162"/>
      <c r="GC79" s="162"/>
      <c r="GD79" s="162"/>
      <c r="GE79" s="162"/>
    </row>
    <row r="80" spans="1:187" s="141" customFormat="1">
      <c r="A80" s="152">
        <v>3</v>
      </c>
      <c r="B80" s="53" t="s">
        <v>66</v>
      </c>
      <c r="C80" s="65"/>
      <c r="D80" s="150"/>
      <c r="E80" s="23"/>
      <c r="F80" s="16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2"/>
      <c r="AT80" s="162"/>
      <c r="AU80" s="162"/>
      <c r="AV80" s="162"/>
      <c r="AW80" s="162"/>
      <c r="AX80" s="162"/>
      <c r="AY80" s="162"/>
      <c r="AZ80" s="162"/>
      <c r="BA80" s="162"/>
      <c r="BB80" s="162"/>
      <c r="BC80" s="162"/>
      <c r="BD80" s="162"/>
      <c r="BE80" s="162"/>
      <c r="BF80" s="162"/>
      <c r="BG80" s="162"/>
      <c r="BH80" s="162"/>
      <c r="BI80" s="162"/>
      <c r="BJ80" s="162"/>
      <c r="BK80" s="162"/>
      <c r="BL80" s="162"/>
      <c r="BM80" s="162"/>
      <c r="BN80" s="162"/>
      <c r="BO80" s="162"/>
      <c r="BP80" s="162"/>
      <c r="BQ80" s="162"/>
      <c r="BR80" s="162"/>
      <c r="BS80" s="162"/>
      <c r="BT80" s="162"/>
      <c r="BU80" s="162"/>
      <c r="BV80" s="162"/>
      <c r="BW80" s="162"/>
      <c r="BX80" s="162"/>
      <c r="BY80" s="162"/>
      <c r="BZ80" s="162"/>
      <c r="CA80" s="162"/>
      <c r="CB80" s="162"/>
      <c r="CC80" s="162"/>
      <c r="CD80" s="162"/>
      <c r="CE80" s="162"/>
      <c r="CF80" s="162"/>
      <c r="CG80" s="162"/>
      <c r="CH80" s="162"/>
      <c r="CI80" s="162"/>
      <c r="CJ80" s="162"/>
      <c r="CK80" s="162"/>
      <c r="CL80" s="162"/>
      <c r="CM80" s="162"/>
      <c r="CN80" s="162"/>
      <c r="CO80" s="162"/>
      <c r="CP80" s="162"/>
      <c r="CQ80" s="162"/>
      <c r="CR80" s="162"/>
      <c r="CS80" s="162"/>
      <c r="CT80" s="162"/>
      <c r="CU80" s="162"/>
      <c r="CV80" s="162"/>
      <c r="CW80" s="162"/>
      <c r="CX80" s="162"/>
      <c r="CY80" s="162"/>
      <c r="CZ80" s="162"/>
      <c r="DA80" s="162"/>
      <c r="DB80" s="162"/>
      <c r="DC80" s="162"/>
      <c r="DD80" s="162"/>
      <c r="DE80" s="162"/>
      <c r="DF80" s="162"/>
      <c r="DG80" s="162"/>
      <c r="DH80" s="162"/>
      <c r="DI80" s="162"/>
      <c r="DJ80" s="162"/>
      <c r="DK80" s="162"/>
      <c r="DL80" s="162"/>
      <c r="DM80" s="162"/>
      <c r="DN80" s="162"/>
      <c r="DO80" s="162"/>
      <c r="DP80" s="162"/>
      <c r="DQ80" s="162"/>
      <c r="DR80" s="162"/>
      <c r="DS80" s="162"/>
      <c r="DT80" s="162"/>
      <c r="DU80" s="162"/>
      <c r="DV80" s="162"/>
      <c r="DW80" s="162"/>
      <c r="DX80" s="162"/>
      <c r="DY80" s="162"/>
      <c r="DZ80" s="162"/>
      <c r="EA80" s="162"/>
      <c r="EB80" s="162"/>
      <c r="EC80" s="162"/>
      <c r="ED80" s="162"/>
      <c r="EE80" s="162"/>
      <c r="EF80" s="162"/>
      <c r="EG80" s="162"/>
      <c r="EH80" s="162"/>
      <c r="EI80" s="162"/>
      <c r="EJ80" s="162"/>
      <c r="EK80" s="162"/>
      <c r="EL80" s="162"/>
      <c r="EM80" s="162"/>
      <c r="EN80" s="162"/>
      <c r="EO80" s="162"/>
      <c r="EP80" s="162"/>
      <c r="EQ80" s="162"/>
      <c r="ER80" s="162"/>
      <c r="ES80" s="162"/>
      <c r="ET80" s="162"/>
      <c r="EU80" s="162"/>
      <c r="EV80" s="162"/>
      <c r="EW80" s="162"/>
      <c r="EX80" s="162"/>
      <c r="EY80" s="162"/>
      <c r="EZ80" s="162"/>
      <c r="FA80" s="162"/>
      <c r="FB80" s="162"/>
      <c r="FC80" s="162"/>
      <c r="FD80" s="162"/>
      <c r="FE80" s="162"/>
      <c r="FF80" s="162"/>
      <c r="FG80" s="162"/>
      <c r="FH80" s="162"/>
      <c r="FI80" s="162"/>
      <c r="FJ80" s="162"/>
      <c r="FK80" s="162"/>
      <c r="FL80" s="162"/>
      <c r="FM80" s="162"/>
      <c r="FN80" s="162"/>
      <c r="FO80" s="162"/>
      <c r="FP80" s="162"/>
      <c r="FQ80" s="162"/>
      <c r="FR80" s="162"/>
      <c r="FS80" s="162"/>
      <c r="FT80" s="162"/>
      <c r="FU80" s="162"/>
      <c r="FV80" s="162"/>
      <c r="FW80" s="162"/>
      <c r="FX80" s="162"/>
      <c r="FY80" s="162"/>
      <c r="FZ80" s="162"/>
      <c r="GA80" s="162"/>
      <c r="GB80" s="162"/>
      <c r="GC80" s="162"/>
      <c r="GD80" s="162"/>
      <c r="GE80" s="162"/>
    </row>
    <row r="81" spans="1:187" s="141" customFormat="1">
      <c r="A81" s="149">
        <f>A80+0.1</f>
        <v>3.1</v>
      </c>
      <c r="B81" s="74" t="s">
        <v>391</v>
      </c>
      <c r="C81" s="22">
        <v>56.75</v>
      </c>
      <c r="D81" s="157" t="s">
        <v>80</v>
      </c>
      <c r="E81" s="23"/>
      <c r="F81" s="16">
        <f t="shared" si="2"/>
        <v>0</v>
      </c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</row>
    <row r="82" spans="1:187" s="141" customFormat="1">
      <c r="A82" s="149">
        <f>A81+0.1</f>
        <v>3.2</v>
      </c>
      <c r="B82" s="74" t="s">
        <v>69</v>
      </c>
      <c r="C82" s="22">
        <v>45.12</v>
      </c>
      <c r="D82" s="157" t="s">
        <v>56</v>
      </c>
      <c r="E82" s="447"/>
      <c r="F82" s="16">
        <f t="shared" si="2"/>
        <v>0</v>
      </c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2"/>
      <c r="AT82" s="162"/>
      <c r="AU82" s="162"/>
      <c r="AV82" s="162"/>
      <c r="AW82" s="162"/>
      <c r="AX82" s="162"/>
      <c r="AY82" s="162"/>
      <c r="AZ82" s="162"/>
      <c r="BA82" s="162"/>
      <c r="BB82" s="162"/>
      <c r="BC82" s="162"/>
      <c r="BD82" s="162"/>
      <c r="BE82" s="162"/>
      <c r="BF82" s="162"/>
      <c r="BG82" s="162"/>
      <c r="BH82" s="162"/>
      <c r="BI82" s="162"/>
      <c r="BJ82" s="162"/>
      <c r="BK82" s="162"/>
      <c r="BL82" s="162"/>
      <c r="BM82" s="162"/>
      <c r="BN82" s="162"/>
      <c r="BO82" s="162"/>
      <c r="BP82" s="162"/>
      <c r="BQ82" s="162"/>
      <c r="BR82" s="162"/>
      <c r="BS82" s="162"/>
      <c r="BT82" s="162"/>
      <c r="BU82" s="162"/>
      <c r="BV82" s="162"/>
      <c r="BW82" s="162"/>
      <c r="BX82" s="162"/>
      <c r="BY82" s="162"/>
      <c r="BZ82" s="162"/>
      <c r="CA82" s="162"/>
      <c r="CB82" s="162"/>
      <c r="CC82" s="162"/>
      <c r="CD82" s="162"/>
      <c r="CE82" s="162"/>
      <c r="CF82" s="162"/>
      <c r="CG82" s="162"/>
      <c r="CH82" s="162"/>
      <c r="CI82" s="162"/>
      <c r="CJ82" s="162"/>
      <c r="CK82" s="162"/>
      <c r="CL82" s="162"/>
      <c r="CM82" s="162"/>
      <c r="CN82" s="162"/>
      <c r="CO82" s="162"/>
      <c r="CP82" s="162"/>
      <c r="CQ82" s="162"/>
      <c r="CR82" s="162"/>
      <c r="CS82" s="162"/>
      <c r="CT82" s="162"/>
      <c r="CU82" s="162"/>
      <c r="CV82" s="162"/>
      <c r="CW82" s="162"/>
      <c r="CX82" s="162"/>
      <c r="CY82" s="162"/>
      <c r="CZ82" s="162"/>
      <c r="DA82" s="162"/>
      <c r="DB82" s="162"/>
      <c r="DC82" s="162"/>
      <c r="DD82" s="162"/>
      <c r="DE82" s="162"/>
      <c r="DF82" s="162"/>
      <c r="DG82" s="162"/>
      <c r="DH82" s="162"/>
      <c r="DI82" s="162"/>
      <c r="DJ82" s="162"/>
      <c r="DK82" s="162"/>
      <c r="DL82" s="162"/>
      <c r="DM82" s="162"/>
      <c r="DN82" s="162"/>
      <c r="DO82" s="162"/>
      <c r="DP82" s="162"/>
      <c r="DQ82" s="162"/>
      <c r="DR82" s="162"/>
      <c r="DS82" s="162"/>
      <c r="DT82" s="162"/>
      <c r="DU82" s="162"/>
      <c r="DV82" s="162"/>
      <c r="DW82" s="162"/>
      <c r="DX82" s="162"/>
      <c r="DY82" s="162"/>
      <c r="DZ82" s="162"/>
      <c r="EA82" s="162"/>
      <c r="EB82" s="162"/>
      <c r="EC82" s="162"/>
      <c r="ED82" s="162"/>
      <c r="EE82" s="162"/>
      <c r="EF82" s="162"/>
      <c r="EG82" s="162"/>
      <c r="EH82" s="162"/>
      <c r="EI82" s="162"/>
      <c r="EJ82" s="162"/>
      <c r="EK82" s="162"/>
      <c r="EL82" s="162"/>
      <c r="EM82" s="162"/>
      <c r="EN82" s="162"/>
      <c r="EO82" s="162"/>
      <c r="EP82" s="162"/>
      <c r="EQ82" s="162"/>
      <c r="ER82" s="162"/>
      <c r="ES82" s="162"/>
      <c r="ET82" s="162"/>
      <c r="EU82" s="162"/>
      <c r="EV82" s="162"/>
      <c r="EW82" s="162"/>
      <c r="EX82" s="162"/>
      <c r="EY82" s="162"/>
      <c r="EZ82" s="162"/>
      <c r="FA82" s="162"/>
      <c r="FB82" s="162"/>
      <c r="FC82" s="162"/>
      <c r="FD82" s="162"/>
      <c r="FE82" s="162"/>
      <c r="FF82" s="162"/>
      <c r="FG82" s="162"/>
      <c r="FH82" s="162"/>
      <c r="FI82" s="162"/>
      <c r="FJ82" s="162"/>
      <c r="FK82" s="162"/>
      <c r="FL82" s="162"/>
      <c r="FM82" s="162"/>
      <c r="FN82" s="162"/>
      <c r="FO82" s="162"/>
      <c r="FP82" s="162"/>
      <c r="FQ82" s="162"/>
      <c r="FR82" s="162"/>
      <c r="FS82" s="162"/>
      <c r="FT82" s="162"/>
      <c r="FU82" s="162"/>
      <c r="FV82" s="162"/>
      <c r="FW82" s="162"/>
      <c r="FX82" s="162"/>
      <c r="FY82" s="162"/>
      <c r="FZ82" s="162"/>
      <c r="GA82" s="162"/>
      <c r="GB82" s="162"/>
      <c r="GC82" s="162"/>
      <c r="GD82" s="162"/>
      <c r="GE82" s="162"/>
    </row>
    <row r="83" spans="1:187" s="141" customFormat="1">
      <c r="A83" s="149">
        <f>A82+0.1</f>
        <v>3.3</v>
      </c>
      <c r="B83" s="74" t="s">
        <v>35</v>
      </c>
      <c r="C83" s="22">
        <v>13.96</v>
      </c>
      <c r="D83" s="157" t="s">
        <v>30</v>
      </c>
      <c r="E83" s="23"/>
      <c r="F83" s="16">
        <f t="shared" si="2"/>
        <v>0</v>
      </c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</row>
    <row r="84" spans="1:187" s="141" customFormat="1" ht="9.75" customHeight="1">
      <c r="A84" s="192"/>
      <c r="B84" s="193"/>
      <c r="C84" s="22"/>
      <c r="D84" s="191"/>
      <c r="E84" s="23"/>
      <c r="F84" s="16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62"/>
      <c r="AQ84" s="162"/>
      <c r="AR84" s="162"/>
      <c r="AS84" s="162"/>
      <c r="AT84" s="162"/>
      <c r="AU84" s="162"/>
      <c r="AV84" s="162"/>
      <c r="AW84" s="162"/>
      <c r="AX84" s="162"/>
      <c r="AY84" s="162"/>
      <c r="AZ84" s="162"/>
      <c r="BA84" s="162"/>
      <c r="BB84" s="162"/>
      <c r="BC84" s="162"/>
      <c r="BD84" s="162"/>
      <c r="BE84" s="162"/>
      <c r="BF84" s="162"/>
      <c r="BG84" s="162"/>
      <c r="BH84" s="162"/>
      <c r="BI84" s="162"/>
      <c r="BJ84" s="162"/>
      <c r="BK84" s="162"/>
      <c r="BL84" s="162"/>
      <c r="BM84" s="162"/>
      <c r="BN84" s="162"/>
      <c r="BO84" s="162"/>
      <c r="BP84" s="162"/>
      <c r="BQ84" s="162"/>
      <c r="BR84" s="162"/>
      <c r="BS84" s="162"/>
      <c r="BT84" s="162"/>
      <c r="BU84" s="162"/>
      <c r="BV84" s="162"/>
      <c r="BW84" s="162"/>
      <c r="BX84" s="162"/>
      <c r="BY84" s="162"/>
      <c r="BZ84" s="162"/>
      <c r="CA84" s="162"/>
      <c r="CB84" s="162"/>
      <c r="CC84" s="162"/>
      <c r="CD84" s="162"/>
      <c r="CE84" s="162"/>
      <c r="CF84" s="162"/>
      <c r="CG84" s="162"/>
      <c r="CH84" s="162"/>
      <c r="CI84" s="162"/>
      <c r="CJ84" s="162"/>
      <c r="CK84" s="162"/>
      <c r="CL84" s="162"/>
      <c r="CM84" s="162"/>
      <c r="CN84" s="162"/>
      <c r="CO84" s="162"/>
      <c r="CP84" s="162"/>
      <c r="CQ84" s="162"/>
      <c r="CR84" s="162"/>
      <c r="CS84" s="162"/>
      <c r="CT84" s="162"/>
      <c r="CU84" s="162"/>
      <c r="CV84" s="162"/>
      <c r="CW84" s="162"/>
      <c r="CX84" s="162"/>
      <c r="CY84" s="162"/>
      <c r="CZ84" s="162"/>
      <c r="DA84" s="162"/>
      <c r="DB84" s="162"/>
      <c r="DC84" s="162"/>
      <c r="DD84" s="162"/>
      <c r="DE84" s="162"/>
      <c r="DF84" s="162"/>
      <c r="DG84" s="162"/>
      <c r="DH84" s="162"/>
      <c r="DI84" s="162"/>
      <c r="DJ84" s="162"/>
      <c r="DK84" s="162"/>
      <c r="DL84" s="162"/>
      <c r="DM84" s="162"/>
      <c r="DN84" s="162"/>
      <c r="DO84" s="162"/>
      <c r="DP84" s="162"/>
      <c r="DQ84" s="162"/>
      <c r="DR84" s="162"/>
      <c r="DS84" s="162"/>
      <c r="DT84" s="162"/>
      <c r="DU84" s="162"/>
      <c r="DV84" s="162"/>
      <c r="DW84" s="162"/>
      <c r="DX84" s="162"/>
      <c r="DY84" s="162"/>
      <c r="DZ84" s="162"/>
      <c r="EA84" s="162"/>
      <c r="EB84" s="162"/>
      <c r="EC84" s="162"/>
      <c r="ED84" s="162"/>
      <c r="EE84" s="162"/>
      <c r="EF84" s="162"/>
      <c r="EG84" s="162"/>
      <c r="EH84" s="162"/>
      <c r="EI84" s="162"/>
      <c r="EJ84" s="162"/>
      <c r="EK84" s="162"/>
      <c r="EL84" s="162"/>
      <c r="EM84" s="162"/>
      <c r="EN84" s="162"/>
      <c r="EO84" s="162"/>
      <c r="EP84" s="162"/>
      <c r="EQ84" s="162"/>
      <c r="ER84" s="162"/>
      <c r="ES84" s="162"/>
      <c r="ET84" s="162"/>
      <c r="EU84" s="162"/>
      <c r="EV84" s="162"/>
      <c r="EW84" s="162"/>
      <c r="EX84" s="162"/>
      <c r="EY84" s="162"/>
      <c r="EZ84" s="162"/>
      <c r="FA84" s="162"/>
      <c r="FB84" s="162"/>
      <c r="FC84" s="162"/>
      <c r="FD84" s="162"/>
      <c r="FE84" s="162"/>
      <c r="FF84" s="162"/>
      <c r="FG84" s="162"/>
      <c r="FH84" s="162"/>
      <c r="FI84" s="162"/>
      <c r="FJ84" s="162"/>
      <c r="FK84" s="162"/>
      <c r="FL84" s="162"/>
      <c r="FM84" s="162"/>
      <c r="FN84" s="162"/>
      <c r="FO84" s="162"/>
      <c r="FP84" s="162"/>
      <c r="FQ84" s="162"/>
      <c r="FR84" s="162"/>
      <c r="FS84" s="162"/>
      <c r="FT84" s="162"/>
      <c r="FU84" s="162"/>
      <c r="FV84" s="162"/>
      <c r="FW84" s="162"/>
      <c r="FX84" s="162"/>
      <c r="FY84" s="162"/>
      <c r="FZ84" s="162"/>
      <c r="GA84" s="162"/>
      <c r="GB84" s="162"/>
      <c r="GC84" s="162"/>
      <c r="GD84" s="162"/>
      <c r="GE84" s="162"/>
    </row>
    <row r="85" spans="1:187" s="141" customFormat="1">
      <c r="A85" s="192">
        <v>4</v>
      </c>
      <c r="B85" s="193" t="s">
        <v>166</v>
      </c>
      <c r="C85" s="22"/>
      <c r="D85" s="191"/>
      <c r="E85" s="23"/>
      <c r="F85" s="16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P85" s="162"/>
      <c r="AQ85" s="162"/>
      <c r="AR85" s="162"/>
      <c r="AS85" s="162"/>
      <c r="AT85" s="162"/>
      <c r="AU85" s="162"/>
      <c r="AV85" s="162"/>
      <c r="AW85" s="162"/>
      <c r="AX85" s="162"/>
      <c r="AY85" s="162"/>
      <c r="AZ85" s="162"/>
      <c r="BA85" s="162"/>
      <c r="BB85" s="162"/>
      <c r="BC85" s="162"/>
      <c r="BD85" s="162"/>
      <c r="BE85" s="162"/>
      <c r="BF85" s="162"/>
      <c r="BG85" s="162"/>
      <c r="BH85" s="162"/>
      <c r="BI85" s="162"/>
      <c r="BJ85" s="162"/>
      <c r="BK85" s="162"/>
      <c r="BL85" s="162"/>
      <c r="BM85" s="162"/>
      <c r="BN85" s="162"/>
      <c r="BO85" s="162"/>
      <c r="BP85" s="162"/>
      <c r="BQ85" s="162"/>
      <c r="BR85" s="162"/>
      <c r="BS85" s="162"/>
      <c r="BT85" s="162"/>
      <c r="BU85" s="162"/>
      <c r="BV85" s="162"/>
      <c r="BW85" s="162"/>
      <c r="BX85" s="162"/>
      <c r="BY85" s="162"/>
      <c r="BZ85" s="162"/>
      <c r="CA85" s="162"/>
      <c r="CB85" s="162"/>
      <c r="CC85" s="162"/>
      <c r="CD85" s="162"/>
      <c r="CE85" s="162"/>
      <c r="CF85" s="162"/>
      <c r="CG85" s="162"/>
      <c r="CH85" s="162"/>
      <c r="CI85" s="162"/>
      <c r="CJ85" s="162"/>
      <c r="CK85" s="162"/>
      <c r="CL85" s="162"/>
      <c r="CM85" s="162"/>
      <c r="CN85" s="162"/>
      <c r="CO85" s="162"/>
      <c r="CP85" s="162"/>
      <c r="CQ85" s="162"/>
      <c r="CR85" s="162"/>
      <c r="CS85" s="162"/>
      <c r="CT85" s="162"/>
      <c r="CU85" s="162"/>
      <c r="CV85" s="162"/>
      <c r="CW85" s="162"/>
      <c r="CX85" s="162"/>
      <c r="CY85" s="162"/>
      <c r="CZ85" s="162"/>
      <c r="DA85" s="162"/>
      <c r="DB85" s="162"/>
      <c r="DC85" s="162"/>
      <c r="DD85" s="162"/>
      <c r="DE85" s="162"/>
      <c r="DF85" s="162"/>
      <c r="DG85" s="162"/>
      <c r="DH85" s="162"/>
      <c r="DI85" s="162"/>
      <c r="DJ85" s="162"/>
      <c r="DK85" s="162"/>
      <c r="DL85" s="162"/>
      <c r="DM85" s="162"/>
      <c r="DN85" s="162"/>
      <c r="DO85" s="162"/>
      <c r="DP85" s="162"/>
      <c r="DQ85" s="162"/>
      <c r="DR85" s="162"/>
      <c r="DS85" s="162"/>
      <c r="DT85" s="162"/>
      <c r="DU85" s="162"/>
      <c r="DV85" s="162"/>
      <c r="DW85" s="162"/>
      <c r="DX85" s="162"/>
      <c r="DY85" s="162"/>
      <c r="DZ85" s="162"/>
      <c r="EA85" s="162"/>
      <c r="EB85" s="162"/>
      <c r="EC85" s="162"/>
      <c r="ED85" s="162"/>
      <c r="EE85" s="162"/>
      <c r="EF85" s="162"/>
      <c r="EG85" s="162"/>
      <c r="EH85" s="162"/>
      <c r="EI85" s="162"/>
      <c r="EJ85" s="162"/>
      <c r="EK85" s="162"/>
      <c r="EL85" s="162"/>
      <c r="EM85" s="162"/>
      <c r="EN85" s="162"/>
      <c r="EO85" s="162"/>
      <c r="EP85" s="162"/>
      <c r="EQ85" s="162"/>
      <c r="ER85" s="162"/>
      <c r="ES85" s="162"/>
      <c r="ET85" s="162"/>
      <c r="EU85" s="162"/>
      <c r="EV85" s="162"/>
      <c r="EW85" s="162"/>
      <c r="EX85" s="162"/>
      <c r="EY85" s="162"/>
      <c r="EZ85" s="162"/>
      <c r="FA85" s="162"/>
      <c r="FB85" s="162"/>
      <c r="FC85" s="162"/>
      <c r="FD85" s="162"/>
      <c r="FE85" s="162"/>
      <c r="FF85" s="162"/>
      <c r="FG85" s="162"/>
      <c r="FH85" s="162"/>
      <c r="FI85" s="162"/>
      <c r="FJ85" s="162"/>
      <c r="FK85" s="162"/>
      <c r="FL85" s="162"/>
      <c r="FM85" s="162"/>
      <c r="FN85" s="162"/>
      <c r="FO85" s="162"/>
      <c r="FP85" s="162"/>
      <c r="FQ85" s="162"/>
      <c r="FR85" s="162"/>
      <c r="FS85" s="162"/>
      <c r="FT85" s="162"/>
      <c r="FU85" s="162"/>
      <c r="FV85" s="162"/>
      <c r="FW85" s="162"/>
      <c r="FX85" s="162"/>
      <c r="FY85" s="162"/>
      <c r="FZ85" s="162"/>
      <c r="GA85" s="162"/>
      <c r="GB85" s="162"/>
      <c r="GC85" s="162"/>
      <c r="GD85" s="162"/>
      <c r="GE85" s="162"/>
    </row>
    <row r="86" spans="1:187" s="141" customFormat="1">
      <c r="A86" s="149">
        <f>A85+0.1</f>
        <v>4.0999999999999996</v>
      </c>
      <c r="B86" s="199" t="s">
        <v>392</v>
      </c>
      <c r="C86" s="22">
        <v>40.25</v>
      </c>
      <c r="D86" s="191" t="s">
        <v>4</v>
      </c>
      <c r="E86" s="23"/>
      <c r="F86" s="16">
        <f t="shared" si="2"/>
        <v>0</v>
      </c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  <c r="AL86" s="162"/>
      <c r="AM86" s="162"/>
      <c r="AN86" s="162"/>
      <c r="AO86" s="162"/>
      <c r="AP86" s="162"/>
      <c r="AQ86" s="162"/>
      <c r="AR86" s="162"/>
      <c r="AS86" s="162"/>
      <c r="AT86" s="162"/>
      <c r="AU86" s="162"/>
      <c r="AV86" s="162"/>
      <c r="AW86" s="162"/>
      <c r="AX86" s="162"/>
      <c r="AY86" s="162"/>
      <c r="AZ86" s="162"/>
      <c r="BA86" s="162"/>
      <c r="BB86" s="162"/>
      <c r="BC86" s="162"/>
      <c r="BD86" s="162"/>
      <c r="BE86" s="162"/>
      <c r="BF86" s="162"/>
      <c r="BG86" s="162"/>
      <c r="BH86" s="162"/>
      <c r="BI86" s="162"/>
      <c r="BJ86" s="162"/>
      <c r="BK86" s="162"/>
      <c r="BL86" s="162"/>
      <c r="BM86" s="162"/>
      <c r="BN86" s="162"/>
      <c r="BO86" s="162"/>
      <c r="BP86" s="162"/>
      <c r="BQ86" s="162"/>
      <c r="BR86" s="162"/>
      <c r="BS86" s="162"/>
      <c r="BT86" s="162"/>
      <c r="BU86" s="162"/>
      <c r="BV86" s="162"/>
      <c r="BW86" s="162"/>
      <c r="BX86" s="162"/>
      <c r="BY86" s="162"/>
      <c r="BZ86" s="162"/>
      <c r="CA86" s="162"/>
      <c r="CB86" s="162"/>
      <c r="CC86" s="162"/>
      <c r="CD86" s="162"/>
      <c r="CE86" s="162"/>
      <c r="CF86" s="162"/>
      <c r="CG86" s="162"/>
      <c r="CH86" s="162"/>
      <c r="CI86" s="162"/>
      <c r="CJ86" s="162"/>
      <c r="CK86" s="162"/>
      <c r="CL86" s="162"/>
      <c r="CM86" s="162"/>
      <c r="CN86" s="162"/>
      <c r="CO86" s="162"/>
      <c r="CP86" s="162"/>
      <c r="CQ86" s="162"/>
      <c r="CR86" s="162"/>
      <c r="CS86" s="162"/>
      <c r="CT86" s="162"/>
      <c r="CU86" s="162"/>
      <c r="CV86" s="162"/>
      <c r="CW86" s="162"/>
      <c r="CX86" s="162"/>
      <c r="CY86" s="162"/>
      <c r="CZ86" s="162"/>
      <c r="DA86" s="162"/>
      <c r="DB86" s="162"/>
      <c r="DC86" s="162"/>
      <c r="DD86" s="162"/>
      <c r="DE86" s="162"/>
      <c r="DF86" s="162"/>
      <c r="DG86" s="162"/>
      <c r="DH86" s="162"/>
      <c r="DI86" s="162"/>
      <c r="DJ86" s="162"/>
      <c r="DK86" s="162"/>
      <c r="DL86" s="162"/>
      <c r="DM86" s="162"/>
      <c r="DN86" s="162"/>
      <c r="DO86" s="162"/>
      <c r="DP86" s="162"/>
      <c r="DQ86" s="162"/>
      <c r="DR86" s="162"/>
      <c r="DS86" s="162"/>
      <c r="DT86" s="162"/>
      <c r="DU86" s="162"/>
      <c r="DV86" s="162"/>
      <c r="DW86" s="162"/>
      <c r="DX86" s="162"/>
      <c r="DY86" s="162"/>
      <c r="DZ86" s="162"/>
      <c r="EA86" s="162"/>
      <c r="EB86" s="162"/>
      <c r="EC86" s="162"/>
      <c r="ED86" s="162"/>
      <c r="EE86" s="162"/>
      <c r="EF86" s="162"/>
      <c r="EG86" s="162"/>
      <c r="EH86" s="162"/>
      <c r="EI86" s="162"/>
      <c r="EJ86" s="162"/>
      <c r="EK86" s="162"/>
      <c r="EL86" s="162"/>
      <c r="EM86" s="162"/>
      <c r="EN86" s="162"/>
      <c r="EO86" s="162"/>
      <c r="EP86" s="162"/>
      <c r="EQ86" s="162"/>
      <c r="ER86" s="162"/>
      <c r="ES86" s="162"/>
      <c r="ET86" s="162"/>
      <c r="EU86" s="162"/>
      <c r="EV86" s="162"/>
      <c r="EW86" s="162"/>
      <c r="EX86" s="162"/>
      <c r="EY86" s="162"/>
      <c r="EZ86" s="162"/>
      <c r="FA86" s="162"/>
      <c r="FB86" s="162"/>
      <c r="FC86" s="162"/>
      <c r="FD86" s="162"/>
      <c r="FE86" s="162"/>
      <c r="FF86" s="162"/>
      <c r="FG86" s="162"/>
      <c r="FH86" s="162"/>
      <c r="FI86" s="162"/>
      <c r="FJ86" s="162"/>
      <c r="FK86" s="162"/>
      <c r="FL86" s="162"/>
      <c r="FM86" s="162"/>
      <c r="FN86" s="162"/>
      <c r="FO86" s="162"/>
      <c r="FP86" s="162"/>
      <c r="FQ86" s="162"/>
      <c r="FR86" s="162"/>
      <c r="FS86" s="162"/>
      <c r="FT86" s="162"/>
      <c r="FU86" s="162"/>
      <c r="FV86" s="162"/>
      <c r="FW86" s="162"/>
      <c r="FX86" s="162"/>
      <c r="FY86" s="162"/>
      <c r="FZ86" s="162"/>
      <c r="GA86" s="162"/>
      <c r="GB86" s="162"/>
      <c r="GC86" s="162"/>
      <c r="GD86" s="162"/>
      <c r="GE86" s="162"/>
    </row>
    <row r="87" spans="1:187" s="141" customFormat="1">
      <c r="A87" s="192"/>
      <c r="B87" s="193"/>
      <c r="C87" s="22"/>
      <c r="D87" s="191"/>
      <c r="E87" s="23"/>
      <c r="F87" s="16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</row>
    <row r="88" spans="1:187" s="141" customFormat="1">
      <c r="A88" s="192">
        <v>5</v>
      </c>
      <c r="B88" s="200" t="s">
        <v>167</v>
      </c>
      <c r="C88" s="22"/>
      <c r="D88" s="191"/>
      <c r="E88" s="23"/>
      <c r="F88" s="16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</row>
    <row r="89" spans="1:187" s="141" customFormat="1">
      <c r="A89" s="149">
        <f>A88+0.1</f>
        <v>5.0999999999999996</v>
      </c>
      <c r="B89" s="199" t="s">
        <v>393</v>
      </c>
      <c r="C89" s="22">
        <v>40.25</v>
      </c>
      <c r="D89" s="191" t="s">
        <v>4</v>
      </c>
      <c r="E89" s="23"/>
      <c r="F89" s="16">
        <f t="shared" si="2"/>
        <v>0</v>
      </c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2"/>
      <c r="CR89" s="162"/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  <c r="ER89" s="162"/>
      <c r="ES89" s="162"/>
      <c r="ET89" s="162"/>
      <c r="EU89" s="162"/>
      <c r="EV89" s="162"/>
      <c r="EW89" s="162"/>
      <c r="EX89" s="162"/>
      <c r="EY89" s="162"/>
      <c r="EZ89" s="162"/>
      <c r="FA89" s="162"/>
      <c r="FB89" s="162"/>
      <c r="FC89" s="162"/>
      <c r="FD89" s="162"/>
      <c r="FE89" s="162"/>
      <c r="FF89" s="162"/>
      <c r="FG89" s="162"/>
      <c r="FH89" s="162"/>
      <c r="FI89" s="162"/>
      <c r="FJ89" s="162"/>
      <c r="FK89" s="162"/>
      <c r="FL89" s="162"/>
      <c r="FM89" s="162"/>
      <c r="FN89" s="162"/>
      <c r="FO89" s="162"/>
      <c r="FP89" s="162"/>
      <c r="FQ89" s="162"/>
      <c r="FR89" s="162"/>
      <c r="FS89" s="162"/>
      <c r="FT89" s="162"/>
      <c r="FU89" s="162"/>
      <c r="FV89" s="162"/>
      <c r="FW89" s="162"/>
      <c r="FX89" s="162"/>
      <c r="FY89" s="162"/>
      <c r="FZ89" s="162"/>
      <c r="GA89" s="162"/>
      <c r="GB89" s="162"/>
      <c r="GC89" s="162"/>
      <c r="GD89" s="162"/>
      <c r="GE89" s="162"/>
    </row>
    <row r="90" spans="1:187" s="141" customFormat="1" ht="10.5" customHeight="1">
      <c r="A90" s="201"/>
      <c r="B90" s="202"/>
      <c r="C90" s="22"/>
      <c r="D90" s="191"/>
      <c r="E90" s="23"/>
      <c r="F90" s="16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  <c r="BA90" s="162"/>
      <c r="BB90" s="162"/>
      <c r="BC90" s="162"/>
      <c r="BD90" s="162"/>
      <c r="BE90" s="162"/>
      <c r="BF90" s="162"/>
      <c r="BG90" s="162"/>
      <c r="BH90" s="162"/>
      <c r="BI90" s="162"/>
      <c r="BJ90" s="162"/>
      <c r="BK90" s="162"/>
      <c r="BL90" s="162"/>
      <c r="BM90" s="162"/>
      <c r="BN90" s="162"/>
      <c r="BO90" s="162"/>
      <c r="BP90" s="162"/>
      <c r="BQ90" s="162"/>
      <c r="BR90" s="162"/>
      <c r="BS90" s="162"/>
      <c r="BT90" s="162"/>
      <c r="BU90" s="162"/>
      <c r="BV90" s="162"/>
      <c r="BW90" s="162"/>
      <c r="BX90" s="162"/>
      <c r="BY90" s="162"/>
      <c r="BZ90" s="162"/>
      <c r="CA90" s="162"/>
      <c r="CB90" s="162"/>
      <c r="CC90" s="162"/>
      <c r="CD90" s="162"/>
      <c r="CE90" s="162"/>
      <c r="CF90" s="162"/>
      <c r="CG90" s="162"/>
      <c r="CH90" s="162"/>
      <c r="CI90" s="162"/>
      <c r="CJ90" s="162"/>
      <c r="CK90" s="162"/>
      <c r="CL90" s="162"/>
      <c r="CM90" s="162"/>
      <c r="CN90" s="162"/>
      <c r="CO90" s="162"/>
      <c r="CP90" s="162"/>
      <c r="CQ90" s="162"/>
      <c r="CR90" s="162"/>
      <c r="CS90" s="162"/>
      <c r="CT90" s="162"/>
      <c r="CU90" s="162"/>
      <c r="CV90" s="162"/>
      <c r="CW90" s="162"/>
      <c r="CX90" s="162"/>
      <c r="CY90" s="162"/>
      <c r="CZ90" s="162"/>
      <c r="DA90" s="162"/>
      <c r="DB90" s="162"/>
      <c r="DC90" s="162"/>
      <c r="DD90" s="162"/>
      <c r="DE90" s="162"/>
      <c r="DF90" s="162"/>
      <c r="DG90" s="162"/>
      <c r="DH90" s="162"/>
      <c r="DI90" s="162"/>
      <c r="DJ90" s="162"/>
      <c r="DK90" s="162"/>
      <c r="DL90" s="162"/>
      <c r="DM90" s="162"/>
      <c r="DN90" s="162"/>
      <c r="DO90" s="162"/>
      <c r="DP90" s="162"/>
      <c r="DQ90" s="162"/>
      <c r="DR90" s="162"/>
      <c r="DS90" s="162"/>
      <c r="DT90" s="162"/>
      <c r="DU90" s="162"/>
      <c r="DV90" s="162"/>
      <c r="DW90" s="162"/>
      <c r="DX90" s="162"/>
      <c r="DY90" s="162"/>
      <c r="DZ90" s="162"/>
      <c r="EA90" s="162"/>
      <c r="EB90" s="162"/>
      <c r="EC90" s="162"/>
      <c r="ED90" s="162"/>
      <c r="EE90" s="162"/>
      <c r="EF90" s="162"/>
      <c r="EG90" s="162"/>
      <c r="EH90" s="162"/>
      <c r="EI90" s="162"/>
      <c r="EJ90" s="162"/>
      <c r="EK90" s="162"/>
      <c r="EL90" s="162"/>
      <c r="EM90" s="162"/>
      <c r="EN90" s="162"/>
      <c r="EO90" s="162"/>
      <c r="EP90" s="162"/>
      <c r="EQ90" s="162"/>
      <c r="ER90" s="162"/>
      <c r="ES90" s="162"/>
      <c r="ET90" s="162"/>
      <c r="EU90" s="162"/>
      <c r="EV90" s="162"/>
      <c r="EW90" s="162"/>
      <c r="EX90" s="162"/>
      <c r="EY90" s="162"/>
      <c r="EZ90" s="162"/>
      <c r="FA90" s="162"/>
      <c r="FB90" s="162"/>
      <c r="FC90" s="162"/>
      <c r="FD90" s="162"/>
      <c r="FE90" s="162"/>
      <c r="FF90" s="162"/>
      <c r="FG90" s="162"/>
      <c r="FH90" s="162"/>
      <c r="FI90" s="162"/>
      <c r="FJ90" s="162"/>
      <c r="FK90" s="162"/>
      <c r="FL90" s="162"/>
      <c r="FM90" s="162"/>
      <c r="FN90" s="162"/>
      <c r="FO90" s="162"/>
      <c r="FP90" s="162"/>
      <c r="FQ90" s="162"/>
      <c r="FR90" s="162"/>
      <c r="FS90" s="162"/>
      <c r="FT90" s="162"/>
      <c r="FU90" s="162"/>
      <c r="FV90" s="162"/>
      <c r="FW90" s="162"/>
      <c r="FX90" s="162"/>
      <c r="FY90" s="162"/>
      <c r="FZ90" s="162"/>
      <c r="GA90" s="162"/>
      <c r="GB90" s="162"/>
      <c r="GC90" s="162"/>
      <c r="GD90" s="162"/>
      <c r="GE90" s="162"/>
    </row>
    <row r="91" spans="1:187" s="141" customFormat="1" ht="10.5" customHeight="1">
      <c r="A91" s="201"/>
      <c r="B91" s="199"/>
      <c r="C91" s="22"/>
      <c r="D91" s="191"/>
      <c r="E91" s="23"/>
      <c r="F91" s="16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2"/>
      <c r="BN91" s="162"/>
      <c r="BO91" s="162"/>
      <c r="BP91" s="162"/>
      <c r="BQ91" s="162"/>
      <c r="BR91" s="162"/>
      <c r="BS91" s="162"/>
      <c r="BT91" s="162"/>
      <c r="BU91" s="162"/>
      <c r="BV91" s="162"/>
      <c r="BW91" s="162"/>
      <c r="BX91" s="162"/>
      <c r="BY91" s="162"/>
      <c r="BZ91" s="162"/>
      <c r="CA91" s="162"/>
      <c r="CB91" s="162"/>
      <c r="CC91" s="162"/>
      <c r="CD91" s="162"/>
      <c r="CE91" s="162"/>
      <c r="CF91" s="162"/>
      <c r="CG91" s="162"/>
      <c r="CH91" s="162"/>
      <c r="CI91" s="162"/>
      <c r="CJ91" s="162"/>
      <c r="CK91" s="162"/>
      <c r="CL91" s="162"/>
      <c r="CM91" s="162"/>
      <c r="CN91" s="162"/>
      <c r="CO91" s="162"/>
      <c r="CP91" s="162"/>
      <c r="CQ91" s="162"/>
      <c r="CR91" s="162"/>
      <c r="CS91" s="162"/>
      <c r="CT91" s="162"/>
      <c r="CU91" s="162"/>
      <c r="CV91" s="162"/>
      <c r="CW91" s="162"/>
      <c r="CX91" s="162"/>
      <c r="CY91" s="162"/>
      <c r="CZ91" s="162"/>
      <c r="DA91" s="162"/>
      <c r="DB91" s="162"/>
      <c r="DC91" s="162"/>
      <c r="DD91" s="162"/>
      <c r="DE91" s="162"/>
      <c r="DF91" s="162"/>
      <c r="DG91" s="162"/>
      <c r="DH91" s="162"/>
      <c r="DI91" s="162"/>
      <c r="DJ91" s="162"/>
      <c r="DK91" s="162"/>
      <c r="DL91" s="162"/>
      <c r="DM91" s="162"/>
      <c r="DN91" s="162"/>
      <c r="DO91" s="162"/>
      <c r="DP91" s="162"/>
      <c r="DQ91" s="162"/>
      <c r="DR91" s="162"/>
      <c r="DS91" s="162"/>
      <c r="DT91" s="162"/>
      <c r="DU91" s="162"/>
      <c r="DV91" s="162"/>
      <c r="DW91" s="162"/>
      <c r="DX91" s="162"/>
      <c r="DY91" s="162"/>
      <c r="DZ91" s="162"/>
      <c r="EA91" s="162"/>
      <c r="EB91" s="162"/>
      <c r="EC91" s="162"/>
      <c r="ED91" s="162"/>
      <c r="EE91" s="162"/>
      <c r="EF91" s="162"/>
      <c r="EG91" s="162"/>
      <c r="EH91" s="162"/>
      <c r="EI91" s="162"/>
      <c r="EJ91" s="162"/>
      <c r="EK91" s="162"/>
      <c r="EL91" s="162"/>
      <c r="EM91" s="162"/>
      <c r="EN91" s="162"/>
      <c r="EO91" s="162"/>
      <c r="EP91" s="162"/>
      <c r="EQ91" s="162"/>
      <c r="ER91" s="162"/>
      <c r="ES91" s="162"/>
      <c r="ET91" s="162"/>
      <c r="EU91" s="162"/>
      <c r="EV91" s="162"/>
      <c r="EW91" s="162"/>
      <c r="EX91" s="162"/>
      <c r="EY91" s="162"/>
      <c r="EZ91" s="162"/>
      <c r="FA91" s="162"/>
      <c r="FB91" s="162"/>
      <c r="FC91" s="162"/>
      <c r="FD91" s="162"/>
      <c r="FE91" s="162"/>
      <c r="FF91" s="162"/>
      <c r="FG91" s="162"/>
      <c r="FH91" s="162"/>
      <c r="FI91" s="162"/>
      <c r="FJ91" s="162"/>
      <c r="FK91" s="162"/>
      <c r="FL91" s="162"/>
      <c r="FM91" s="162"/>
      <c r="FN91" s="162"/>
      <c r="FO91" s="162"/>
      <c r="FP91" s="162"/>
      <c r="FQ91" s="162"/>
      <c r="FR91" s="162"/>
      <c r="FS91" s="162"/>
      <c r="FT91" s="162"/>
      <c r="FU91" s="162"/>
      <c r="FV91" s="162"/>
      <c r="FW91" s="162"/>
      <c r="FX91" s="162"/>
      <c r="FY91" s="162"/>
      <c r="FZ91" s="162"/>
      <c r="GA91" s="162"/>
      <c r="GB91" s="162"/>
      <c r="GC91" s="162"/>
      <c r="GD91" s="162"/>
      <c r="GE91" s="162"/>
    </row>
    <row r="92" spans="1:187" s="141" customFormat="1" ht="25.5">
      <c r="A92" s="192">
        <v>6</v>
      </c>
      <c r="B92" s="203" t="s">
        <v>295</v>
      </c>
      <c r="C92" s="22"/>
      <c r="D92" s="191"/>
      <c r="E92" s="23"/>
      <c r="F92" s="16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</row>
    <row r="93" spans="1:187" s="141" customFormat="1">
      <c r="A93" s="204">
        <f>A92+0.1</f>
        <v>6.1</v>
      </c>
      <c r="B93" s="147" t="s">
        <v>78</v>
      </c>
      <c r="C93" s="22">
        <v>2</v>
      </c>
      <c r="D93" s="157" t="s">
        <v>12</v>
      </c>
      <c r="E93" s="23"/>
      <c r="F93" s="16">
        <f t="shared" si="2"/>
        <v>0</v>
      </c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  <c r="AU93" s="162"/>
      <c r="AV93" s="162"/>
      <c r="AW93" s="162"/>
      <c r="AX93" s="162"/>
      <c r="AY93" s="162"/>
      <c r="AZ93" s="162"/>
      <c r="BA93" s="162"/>
      <c r="BB93" s="162"/>
      <c r="BC93" s="162"/>
      <c r="BD93" s="162"/>
      <c r="BE93" s="162"/>
      <c r="BF93" s="162"/>
      <c r="BG93" s="162"/>
      <c r="BH93" s="162"/>
      <c r="BI93" s="162"/>
      <c r="BJ93" s="162"/>
      <c r="BK93" s="162"/>
      <c r="BL93" s="162"/>
      <c r="BM93" s="162"/>
      <c r="BN93" s="162"/>
      <c r="BO93" s="162"/>
      <c r="BP93" s="162"/>
      <c r="BQ93" s="162"/>
      <c r="BR93" s="162"/>
      <c r="BS93" s="162"/>
      <c r="BT93" s="162"/>
      <c r="BU93" s="162"/>
      <c r="BV93" s="162"/>
      <c r="BW93" s="162"/>
      <c r="BX93" s="162"/>
      <c r="BY93" s="162"/>
      <c r="BZ93" s="162"/>
      <c r="CA93" s="162"/>
      <c r="CB93" s="162"/>
      <c r="CC93" s="162"/>
      <c r="CD93" s="162"/>
      <c r="CE93" s="162"/>
      <c r="CF93" s="162"/>
      <c r="CG93" s="162"/>
      <c r="CH93" s="162"/>
      <c r="CI93" s="162"/>
      <c r="CJ93" s="162"/>
      <c r="CK93" s="162"/>
      <c r="CL93" s="162"/>
      <c r="CM93" s="162"/>
      <c r="CN93" s="162"/>
      <c r="CO93" s="162"/>
      <c r="CP93" s="162"/>
      <c r="CQ93" s="162"/>
      <c r="CR93" s="162"/>
      <c r="CS93" s="162"/>
      <c r="CT93" s="162"/>
      <c r="CU93" s="162"/>
      <c r="CV93" s="162"/>
      <c r="CW93" s="162"/>
      <c r="CX93" s="162"/>
      <c r="CY93" s="162"/>
      <c r="CZ93" s="162"/>
      <c r="DA93" s="162"/>
      <c r="DB93" s="162"/>
      <c r="DC93" s="162"/>
      <c r="DD93" s="162"/>
      <c r="DE93" s="162"/>
      <c r="DF93" s="162"/>
      <c r="DG93" s="162"/>
      <c r="DH93" s="162"/>
      <c r="DI93" s="162"/>
      <c r="DJ93" s="162"/>
      <c r="DK93" s="162"/>
      <c r="DL93" s="162"/>
      <c r="DM93" s="162"/>
      <c r="DN93" s="162"/>
      <c r="DO93" s="162"/>
      <c r="DP93" s="162"/>
      <c r="DQ93" s="162"/>
      <c r="DR93" s="162"/>
      <c r="DS93" s="162"/>
      <c r="DT93" s="162"/>
      <c r="DU93" s="162"/>
      <c r="DV93" s="162"/>
      <c r="DW93" s="162"/>
      <c r="DX93" s="162"/>
      <c r="DY93" s="162"/>
      <c r="DZ93" s="162"/>
      <c r="EA93" s="162"/>
      <c r="EB93" s="162"/>
      <c r="EC93" s="162"/>
      <c r="ED93" s="162"/>
      <c r="EE93" s="162"/>
      <c r="EF93" s="162"/>
      <c r="EG93" s="162"/>
      <c r="EH93" s="162"/>
      <c r="EI93" s="162"/>
      <c r="EJ93" s="162"/>
      <c r="EK93" s="162"/>
      <c r="EL93" s="162"/>
      <c r="EM93" s="162"/>
      <c r="EN93" s="162"/>
      <c r="EO93" s="162"/>
      <c r="EP93" s="162"/>
      <c r="EQ93" s="162"/>
      <c r="ER93" s="162"/>
      <c r="ES93" s="162"/>
      <c r="ET93" s="162"/>
      <c r="EU93" s="162"/>
      <c r="EV93" s="162"/>
      <c r="EW93" s="162"/>
      <c r="EX93" s="162"/>
      <c r="EY93" s="162"/>
      <c r="EZ93" s="162"/>
      <c r="FA93" s="162"/>
      <c r="FB93" s="162"/>
      <c r="FC93" s="162"/>
      <c r="FD93" s="162"/>
      <c r="FE93" s="162"/>
      <c r="FF93" s="162"/>
      <c r="FG93" s="162"/>
      <c r="FH93" s="162"/>
      <c r="FI93" s="162"/>
      <c r="FJ93" s="162"/>
      <c r="FK93" s="162"/>
      <c r="FL93" s="162"/>
      <c r="FM93" s="162"/>
      <c r="FN93" s="162"/>
      <c r="FO93" s="162"/>
      <c r="FP93" s="162"/>
      <c r="FQ93" s="162"/>
      <c r="FR93" s="162"/>
      <c r="FS93" s="162"/>
      <c r="FT93" s="162"/>
      <c r="FU93" s="162"/>
      <c r="FV93" s="162"/>
      <c r="FW93" s="162"/>
      <c r="FX93" s="162"/>
      <c r="FY93" s="162"/>
      <c r="FZ93" s="162"/>
      <c r="GA93" s="162"/>
      <c r="GB93" s="162"/>
      <c r="GC93" s="162"/>
      <c r="GD93" s="162"/>
      <c r="GE93" s="162"/>
    </row>
    <row r="94" spans="1:187" s="141" customFormat="1">
      <c r="A94" s="204">
        <f t="shared" ref="A94:A99" si="7">A93+0.1</f>
        <v>6.2</v>
      </c>
      <c r="B94" s="147" t="s">
        <v>268</v>
      </c>
      <c r="C94" s="22">
        <v>1</v>
      </c>
      <c r="D94" s="157" t="s">
        <v>12</v>
      </c>
      <c r="E94" s="448"/>
      <c r="F94" s="16">
        <f t="shared" si="2"/>
        <v>0</v>
      </c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2"/>
      <c r="AT94" s="162"/>
      <c r="AU94" s="162"/>
      <c r="AV94" s="162"/>
      <c r="AW94" s="162"/>
      <c r="AX94" s="162"/>
      <c r="AY94" s="162"/>
      <c r="AZ94" s="162"/>
      <c r="BA94" s="162"/>
      <c r="BB94" s="162"/>
      <c r="BC94" s="162"/>
      <c r="BD94" s="162"/>
      <c r="BE94" s="162"/>
      <c r="BF94" s="162"/>
      <c r="BG94" s="162"/>
      <c r="BH94" s="162"/>
      <c r="BI94" s="162"/>
      <c r="BJ94" s="162"/>
      <c r="BK94" s="162"/>
      <c r="BL94" s="162"/>
      <c r="BM94" s="162"/>
      <c r="BN94" s="162"/>
      <c r="BO94" s="162"/>
      <c r="BP94" s="162"/>
      <c r="BQ94" s="162"/>
      <c r="BR94" s="162"/>
      <c r="BS94" s="162"/>
      <c r="BT94" s="162"/>
      <c r="BU94" s="162"/>
      <c r="BV94" s="162"/>
      <c r="BW94" s="162"/>
      <c r="BX94" s="162"/>
      <c r="BY94" s="162"/>
      <c r="BZ94" s="162"/>
      <c r="CA94" s="162"/>
      <c r="CB94" s="162"/>
      <c r="CC94" s="162"/>
      <c r="CD94" s="162"/>
      <c r="CE94" s="162"/>
      <c r="CF94" s="162"/>
      <c r="CG94" s="162"/>
      <c r="CH94" s="162"/>
      <c r="CI94" s="162"/>
      <c r="CJ94" s="162"/>
      <c r="CK94" s="162"/>
      <c r="CL94" s="162"/>
      <c r="CM94" s="162"/>
      <c r="CN94" s="162"/>
      <c r="CO94" s="162"/>
      <c r="CP94" s="162"/>
      <c r="CQ94" s="162"/>
      <c r="CR94" s="162"/>
      <c r="CS94" s="162"/>
      <c r="CT94" s="162"/>
      <c r="CU94" s="162"/>
      <c r="CV94" s="162"/>
      <c r="CW94" s="162"/>
      <c r="CX94" s="162"/>
      <c r="CY94" s="162"/>
      <c r="CZ94" s="162"/>
      <c r="DA94" s="162"/>
      <c r="DB94" s="162"/>
      <c r="DC94" s="162"/>
      <c r="DD94" s="162"/>
      <c r="DE94" s="162"/>
      <c r="DF94" s="162"/>
      <c r="DG94" s="162"/>
      <c r="DH94" s="162"/>
      <c r="DI94" s="162"/>
      <c r="DJ94" s="162"/>
      <c r="DK94" s="162"/>
      <c r="DL94" s="162"/>
      <c r="DM94" s="162"/>
      <c r="DN94" s="162"/>
      <c r="DO94" s="162"/>
      <c r="DP94" s="162"/>
      <c r="DQ94" s="162"/>
      <c r="DR94" s="162"/>
      <c r="DS94" s="162"/>
      <c r="DT94" s="162"/>
      <c r="DU94" s="162"/>
      <c r="DV94" s="162"/>
      <c r="DW94" s="162"/>
      <c r="DX94" s="162"/>
      <c r="DY94" s="162"/>
      <c r="DZ94" s="162"/>
      <c r="EA94" s="162"/>
      <c r="EB94" s="162"/>
      <c r="EC94" s="162"/>
      <c r="ED94" s="162"/>
      <c r="EE94" s="162"/>
      <c r="EF94" s="162"/>
      <c r="EG94" s="162"/>
      <c r="EH94" s="162"/>
      <c r="EI94" s="162"/>
      <c r="EJ94" s="162"/>
      <c r="EK94" s="162"/>
      <c r="EL94" s="162"/>
      <c r="EM94" s="162"/>
      <c r="EN94" s="162"/>
      <c r="EO94" s="162"/>
      <c r="EP94" s="162"/>
      <c r="EQ94" s="162"/>
      <c r="ER94" s="162"/>
      <c r="ES94" s="162"/>
      <c r="ET94" s="162"/>
      <c r="EU94" s="162"/>
      <c r="EV94" s="162"/>
      <c r="EW94" s="162"/>
      <c r="EX94" s="162"/>
      <c r="EY94" s="162"/>
      <c r="EZ94" s="162"/>
      <c r="FA94" s="162"/>
      <c r="FB94" s="162"/>
      <c r="FC94" s="162"/>
      <c r="FD94" s="162"/>
      <c r="FE94" s="162"/>
      <c r="FF94" s="162"/>
      <c r="FG94" s="162"/>
      <c r="FH94" s="162"/>
      <c r="FI94" s="162"/>
      <c r="FJ94" s="162"/>
      <c r="FK94" s="162"/>
      <c r="FL94" s="162"/>
      <c r="FM94" s="162"/>
      <c r="FN94" s="162"/>
      <c r="FO94" s="162"/>
      <c r="FP94" s="162"/>
      <c r="FQ94" s="162"/>
      <c r="FR94" s="162"/>
      <c r="FS94" s="162"/>
      <c r="FT94" s="162"/>
      <c r="FU94" s="162"/>
      <c r="FV94" s="162"/>
      <c r="FW94" s="162"/>
      <c r="FX94" s="162"/>
      <c r="FY94" s="162"/>
      <c r="FZ94" s="162"/>
      <c r="GA94" s="162"/>
      <c r="GB94" s="162"/>
      <c r="GC94" s="162"/>
      <c r="GD94" s="162"/>
      <c r="GE94" s="162"/>
    </row>
    <row r="95" spans="1:187" s="141" customFormat="1">
      <c r="A95" s="204">
        <f t="shared" si="7"/>
        <v>6.3</v>
      </c>
      <c r="B95" s="147" t="s">
        <v>77</v>
      </c>
      <c r="C95" s="22">
        <v>2</v>
      </c>
      <c r="D95" s="157" t="s">
        <v>12</v>
      </c>
      <c r="E95" s="23"/>
      <c r="F95" s="16">
        <f t="shared" si="2"/>
        <v>0</v>
      </c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2"/>
      <c r="AS95" s="162"/>
      <c r="AT95" s="162"/>
      <c r="AU95" s="162"/>
      <c r="AV95" s="162"/>
      <c r="AW95" s="162"/>
      <c r="AX95" s="162"/>
      <c r="AY95" s="162"/>
      <c r="AZ95" s="162"/>
      <c r="BA95" s="162"/>
      <c r="BB95" s="162"/>
      <c r="BC95" s="162"/>
      <c r="BD95" s="162"/>
      <c r="BE95" s="162"/>
      <c r="BF95" s="162"/>
      <c r="BG95" s="162"/>
      <c r="BH95" s="162"/>
      <c r="BI95" s="162"/>
      <c r="BJ95" s="162"/>
      <c r="BK95" s="162"/>
      <c r="BL95" s="162"/>
      <c r="BM95" s="162"/>
      <c r="BN95" s="162"/>
      <c r="BO95" s="162"/>
      <c r="BP95" s="162"/>
      <c r="BQ95" s="162"/>
      <c r="BR95" s="162"/>
      <c r="BS95" s="162"/>
      <c r="BT95" s="162"/>
      <c r="BU95" s="162"/>
      <c r="BV95" s="162"/>
      <c r="BW95" s="162"/>
      <c r="BX95" s="162"/>
      <c r="BY95" s="162"/>
      <c r="BZ95" s="162"/>
      <c r="CA95" s="162"/>
      <c r="CB95" s="162"/>
      <c r="CC95" s="162"/>
      <c r="CD95" s="162"/>
      <c r="CE95" s="162"/>
      <c r="CF95" s="162"/>
      <c r="CG95" s="162"/>
      <c r="CH95" s="162"/>
      <c r="CI95" s="162"/>
      <c r="CJ95" s="162"/>
      <c r="CK95" s="162"/>
      <c r="CL95" s="162"/>
      <c r="CM95" s="162"/>
      <c r="CN95" s="162"/>
      <c r="CO95" s="162"/>
      <c r="CP95" s="162"/>
      <c r="CQ95" s="162"/>
      <c r="CR95" s="162"/>
      <c r="CS95" s="162"/>
      <c r="CT95" s="162"/>
      <c r="CU95" s="162"/>
      <c r="CV95" s="162"/>
      <c r="CW95" s="162"/>
      <c r="CX95" s="162"/>
      <c r="CY95" s="162"/>
      <c r="CZ95" s="162"/>
      <c r="DA95" s="162"/>
      <c r="DB95" s="162"/>
      <c r="DC95" s="162"/>
      <c r="DD95" s="162"/>
      <c r="DE95" s="162"/>
      <c r="DF95" s="162"/>
      <c r="DG95" s="162"/>
      <c r="DH95" s="162"/>
      <c r="DI95" s="162"/>
      <c r="DJ95" s="162"/>
      <c r="DK95" s="162"/>
      <c r="DL95" s="162"/>
      <c r="DM95" s="162"/>
      <c r="DN95" s="162"/>
      <c r="DO95" s="162"/>
      <c r="DP95" s="162"/>
      <c r="DQ95" s="162"/>
      <c r="DR95" s="162"/>
      <c r="DS95" s="162"/>
      <c r="DT95" s="162"/>
      <c r="DU95" s="162"/>
      <c r="DV95" s="162"/>
      <c r="DW95" s="162"/>
      <c r="DX95" s="162"/>
      <c r="DY95" s="162"/>
      <c r="DZ95" s="162"/>
      <c r="EA95" s="162"/>
      <c r="EB95" s="162"/>
      <c r="EC95" s="162"/>
      <c r="ED95" s="162"/>
      <c r="EE95" s="162"/>
      <c r="EF95" s="162"/>
      <c r="EG95" s="162"/>
      <c r="EH95" s="162"/>
      <c r="EI95" s="162"/>
      <c r="EJ95" s="162"/>
      <c r="EK95" s="162"/>
      <c r="EL95" s="162"/>
      <c r="EM95" s="162"/>
      <c r="EN95" s="162"/>
      <c r="EO95" s="162"/>
      <c r="EP95" s="162"/>
      <c r="EQ95" s="162"/>
      <c r="ER95" s="162"/>
      <c r="ES95" s="162"/>
      <c r="ET95" s="162"/>
      <c r="EU95" s="162"/>
      <c r="EV95" s="162"/>
      <c r="EW95" s="162"/>
      <c r="EX95" s="162"/>
      <c r="EY95" s="162"/>
      <c r="EZ95" s="162"/>
      <c r="FA95" s="162"/>
      <c r="FB95" s="162"/>
      <c r="FC95" s="162"/>
      <c r="FD95" s="162"/>
      <c r="FE95" s="162"/>
      <c r="FF95" s="162"/>
      <c r="FG95" s="162"/>
      <c r="FH95" s="162"/>
      <c r="FI95" s="162"/>
      <c r="FJ95" s="162"/>
      <c r="FK95" s="162"/>
      <c r="FL95" s="162"/>
      <c r="FM95" s="162"/>
      <c r="FN95" s="162"/>
      <c r="FO95" s="162"/>
      <c r="FP95" s="162"/>
      <c r="FQ95" s="162"/>
      <c r="FR95" s="162"/>
      <c r="FS95" s="162"/>
      <c r="FT95" s="162"/>
      <c r="FU95" s="162"/>
      <c r="FV95" s="162"/>
      <c r="FW95" s="162"/>
      <c r="FX95" s="162"/>
      <c r="FY95" s="162"/>
      <c r="FZ95" s="162"/>
      <c r="GA95" s="162"/>
      <c r="GB95" s="162"/>
      <c r="GC95" s="162"/>
      <c r="GD95" s="162"/>
      <c r="GE95" s="162"/>
    </row>
    <row r="96" spans="1:187" s="141" customFormat="1">
      <c r="A96" s="204">
        <f t="shared" si="7"/>
        <v>6.4</v>
      </c>
      <c r="B96" s="26" t="s">
        <v>559</v>
      </c>
      <c r="C96" s="22">
        <v>5</v>
      </c>
      <c r="D96" s="157" t="s">
        <v>12</v>
      </c>
      <c r="E96" s="23"/>
      <c r="F96" s="16">
        <f t="shared" si="2"/>
        <v>0</v>
      </c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  <c r="AM96" s="162"/>
      <c r="AN96" s="162"/>
      <c r="AO96" s="162"/>
      <c r="AP96" s="162"/>
      <c r="AQ96" s="162"/>
      <c r="AR96" s="162"/>
      <c r="AS96" s="162"/>
      <c r="AT96" s="162"/>
      <c r="AU96" s="162"/>
      <c r="AV96" s="162"/>
      <c r="AW96" s="162"/>
      <c r="AX96" s="162"/>
      <c r="AY96" s="162"/>
      <c r="AZ96" s="162"/>
      <c r="BA96" s="162"/>
      <c r="BB96" s="162"/>
      <c r="BC96" s="162"/>
      <c r="BD96" s="162"/>
      <c r="BE96" s="162"/>
      <c r="BF96" s="162"/>
      <c r="BG96" s="162"/>
      <c r="BH96" s="162"/>
      <c r="BI96" s="162"/>
      <c r="BJ96" s="162"/>
      <c r="BK96" s="162"/>
      <c r="BL96" s="162"/>
      <c r="BM96" s="162"/>
      <c r="BN96" s="162"/>
      <c r="BO96" s="162"/>
      <c r="BP96" s="162"/>
      <c r="BQ96" s="162"/>
      <c r="BR96" s="162"/>
      <c r="BS96" s="162"/>
      <c r="BT96" s="162"/>
      <c r="BU96" s="162"/>
      <c r="BV96" s="162"/>
      <c r="BW96" s="162"/>
      <c r="BX96" s="162"/>
      <c r="BY96" s="162"/>
      <c r="BZ96" s="162"/>
      <c r="CA96" s="162"/>
      <c r="CB96" s="162"/>
      <c r="CC96" s="162"/>
      <c r="CD96" s="162"/>
      <c r="CE96" s="162"/>
      <c r="CF96" s="162"/>
      <c r="CG96" s="162"/>
      <c r="CH96" s="162"/>
      <c r="CI96" s="162"/>
      <c r="CJ96" s="162"/>
      <c r="CK96" s="162"/>
      <c r="CL96" s="162"/>
      <c r="CM96" s="162"/>
      <c r="CN96" s="162"/>
      <c r="CO96" s="162"/>
      <c r="CP96" s="162"/>
      <c r="CQ96" s="162"/>
      <c r="CR96" s="162"/>
      <c r="CS96" s="162"/>
      <c r="CT96" s="162"/>
      <c r="CU96" s="162"/>
      <c r="CV96" s="162"/>
      <c r="CW96" s="162"/>
      <c r="CX96" s="162"/>
      <c r="CY96" s="162"/>
      <c r="CZ96" s="162"/>
      <c r="DA96" s="162"/>
      <c r="DB96" s="162"/>
      <c r="DC96" s="162"/>
      <c r="DD96" s="162"/>
      <c r="DE96" s="162"/>
      <c r="DF96" s="162"/>
      <c r="DG96" s="162"/>
      <c r="DH96" s="162"/>
      <c r="DI96" s="162"/>
      <c r="DJ96" s="162"/>
      <c r="DK96" s="162"/>
      <c r="DL96" s="162"/>
      <c r="DM96" s="162"/>
      <c r="DN96" s="162"/>
      <c r="DO96" s="162"/>
      <c r="DP96" s="162"/>
      <c r="DQ96" s="162"/>
      <c r="DR96" s="162"/>
      <c r="DS96" s="162"/>
      <c r="DT96" s="162"/>
      <c r="DU96" s="162"/>
      <c r="DV96" s="162"/>
      <c r="DW96" s="162"/>
      <c r="DX96" s="162"/>
      <c r="DY96" s="162"/>
      <c r="DZ96" s="162"/>
      <c r="EA96" s="162"/>
      <c r="EB96" s="162"/>
      <c r="EC96" s="162"/>
      <c r="ED96" s="162"/>
      <c r="EE96" s="162"/>
      <c r="EF96" s="162"/>
      <c r="EG96" s="162"/>
      <c r="EH96" s="162"/>
      <c r="EI96" s="162"/>
      <c r="EJ96" s="162"/>
      <c r="EK96" s="162"/>
      <c r="EL96" s="162"/>
      <c r="EM96" s="162"/>
      <c r="EN96" s="162"/>
      <c r="EO96" s="162"/>
      <c r="EP96" s="162"/>
      <c r="EQ96" s="162"/>
      <c r="ER96" s="162"/>
      <c r="ES96" s="162"/>
      <c r="ET96" s="162"/>
      <c r="EU96" s="162"/>
      <c r="EV96" s="162"/>
      <c r="EW96" s="162"/>
      <c r="EX96" s="162"/>
      <c r="EY96" s="162"/>
      <c r="EZ96" s="162"/>
      <c r="FA96" s="162"/>
      <c r="FB96" s="162"/>
      <c r="FC96" s="162"/>
      <c r="FD96" s="162"/>
      <c r="FE96" s="162"/>
      <c r="FF96" s="162"/>
      <c r="FG96" s="162"/>
      <c r="FH96" s="162"/>
      <c r="FI96" s="162"/>
      <c r="FJ96" s="162"/>
      <c r="FK96" s="162"/>
      <c r="FL96" s="162"/>
      <c r="FM96" s="162"/>
      <c r="FN96" s="162"/>
      <c r="FO96" s="162"/>
      <c r="FP96" s="162"/>
      <c r="FQ96" s="162"/>
      <c r="FR96" s="162"/>
      <c r="FS96" s="162"/>
      <c r="FT96" s="162"/>
      <c r="FU96" s="162"/>
      <c r="FV96" s="162"/>
      <c r="FW96" s="162"/>
      <c r="FX96" s="162"/>
      <c r="FY96" s="162"/>
      <c r="FZ96" s="162"/>
      <c r="GA96" s="162"/>
      <c r="GB96" s="162"/>
      <c r="GC96" s="162"/>
      <c r="GD96" s="162"/>
      <c r="GE96" s="162"/>
    </row>
    <row r="97" spans="1:187" s="141" customFormat="1">
      <c r="A97" s="204">
        <f t="shared" si="7"/>
        <v>6.5</v>
      </c>
      <c r="B97" s="205" t="s">
        <v>526</v>
      </c>
      <c r="C97" s="22">
        <v>1</v>
      </c>
      <c r="D97" s="157" t="s">
        <v>12</v>
      </c>
      <c r="E97" s="23"/>
      <c r="F97" s="16">
        <f t="shared" si="2"/>
        <v>0</v>
      </c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62"/>
      <c r="FG97" s="162"/>
      <c r="FH97" s="162"/>
      <c r="FI97" s="162"/>
      <c r="FJ97" s="162"/>
      <c r="FK97" s="162"/>
      <c r="FL97" s="162"/>
      <c r="FM97" s="162"/>
      <c r="FN97" s="162"/>
      <c r="FO97" s="162"/>
      <c r="FP97" s="162"/>
      <c r="FQ97" s="162"/>
      <c r="FR97" s="162"/>
      <c r="FS97" s="162"/>
      <c r="FT97" s="162"/>
      <c r="FU97" s="162"/>
      <c r="FV97" s="162"/>
      <c r="FW97" s="162"/>
      <c r="FX97" s="162"/>
      <c r="FY97" s="162"/>
      <c r="FZ97" s="162"/>
      <c r="GA97" s="162"/>
      <c r="GB97" s="162"/>
      <c r="GC97" s="162"/>
      <c r="GD97" s="162"/>
      <c r="GE97" s="162"/>
    </row>
    <row r="98" spans="1:187" s="141" customFormat="1" ht="13.5" customHeight="1">
      <c r="A98" s="204">
        <f t="shared" si="7"/>
        <v>6.6</v>
      </c>
      <c r="B98" s="26" t="s">
        <v>260</v>
      </c>
      <c r="C98" s="22">
        <v>2</v>
      </c>
      <c r="D98" s="157" t="s">
        <v>12</v>
      </c>
      <c r="E98" s="23"/>
      <c r="F98" s="16">
        <f t="shared" si="2"/>
        <v>0</v>
      </c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2"/>
      <c r="AS98" s="162"/>
      <c r="AT98" s="162"/>
      <c r="AU98" s="162"/>
      <c r="AV98" s="162"/>
      <c r="AW98" s="162"/>
      <c r="AX98" s="162"/>
      <c r="AY98" s="162"/>
      <c r="AZ98" s="162"/>
      <c r="BA98" s="162"/>
      <c r="BB98" s="162"/>
      <c r="BC98" s="162"/>
      <c r="BD98" s="162"/>
      <c r="BE98" s="162"/>
      <c r="BF98" s="162"/>
      <c r="BG98" s="162"/>
      <c r="BH98" s="162"/>
      <c r="BI98" s="162"/>
      <c r="BJ98" s="162"/>
      <c r="BK98" s="162"/>
      <c r="BL98" s="162"/>
      <c r="BM98" s="162"/>
      <c r="BN98" s="162"/>
      <c r="BO98" s="162"/>
      <c r="BP98" s="162"/>
      <c r="BQ98" s="162"/>
      <c r="BR98" s="162"/>
      <c r="BS98" s="162"/>
      <c r="BT98" s="162"/>
      <c r="BU98" s="162"/>
      <c r="BV98" s="162"/>
      <c r="BW98" s="162"/>
      <c r="BX98" s="162"/>
      <c r="BY98" s="162"/>
      <c r="BZ98" s="162"/>
      <c r="CA98" s="162"/>
      <c r="CB98" s="162"/>
      <c r="CC98" s="162"/>
      <c r="CD98" s="162"/>
      <c r="CE98" s="162"/>
      <c r="CF98" s="162"/>
      <c r="CG98" s="162"/>
      <c r="CH98" s="162"/>
      <c r="CI98" s="162"/>
      <c r="CJ98" s="162"/>
      <c r="CK98" s="162"/>
      <c r="CL98" s="162"/>
      <c r="CM98" s="162"/>
      <c r="CN98" s="162"/>
      <c r="CO98" s="162"/>
      <c r="CP98" s="162"/>
      <c r="CQ98" s="162"/>
      <c r="CR98" s="162"/>
      <c r="CS98" s="162"/>
      <c r="CT98" s="162"/>
      <c r="CU98" s="162"/>
      <c r="CV98" s="162"/>
      <c r="CW98" s="162"/>
      <c r="CX98" s="162"/>
      <c r="CY98" s="162"/>
      <c r="CZ98" s="162"/>
      <c r="DA98" s="162"/>
      <c r="DB98" s="162"/>
      <c r="DC98" s="162"/>
      <c r="DD98" s="162"/>
      <c r="DE98" s="162"/>
      <c r="DF98" s="162"/>
      <c r="DG98" s="162"/>
      <c r="DH98" s="162"/>
      <c r="DI98" s="162"/>
      <c r="DJ98" s="162"/>
      <c r="DK98" s="162"/>
      <c r="DL98" s="162"/>
      <c r="DM98" s="162"/>
      <c r="DN98" s="162"/>
      <c r="DO98" s="162"/>
      <c r="DP98" s="162"/>
      <c r="DQ98" s="162"/>
      <c r="DR98" s="162"/>
      <c r="DS98" s="162"/>
      <c r="DT98" s="162"/>
      <c r="DU98" s="162"/>
      <c r="DV98" s="162"/>
      <c r="DW98" s="162"/>
      <c r="DX98" s="162"/>
      <c r="DY98" s="162"/>
      <c r="DZ98" s="162"/>
      <c r="EA98" s="162"/>
      <c r="EB98" s="162"/>
      <c r="EC98" s="162"/>
      <c r="ED98" s="162"/>
      <c r="EE98" s="162"/>
      <c r="EF98" s="162"/>
      <c r="EG98" s="162"/>
      <c r="EH98" s="162"/>
      <c r="EI98" s="162"/>
      <c r="EJ98" s="162"/>
      <c r="EK98" s="162"/>
      <c r="EL98" s="162"/>
      <c r="EM98" s="162"/>
      <c r="EN98" s="162"/>
      <c r="EO98" s="162"/>
      <c r="EP98" s="162"/>
      <c r="EQ98" s="162"/>
      <c r="ER98" s="162"/>
      <c r="ES98" s="162"/>
      <c r="ET98" s="162"/>
      <c r="EU98" s="162"/>
      <c r="EV98" s="162"/>
      <c r="EW98" s="162"/>
      <c r="EX98" s="162"/>
      <c r="EY98" s="162"/>
      <c r="EZ98" s="162"/>
      <c r="FA98" s="162"/>
      <c r="FB98" s="162"/>
      <c r="FC98" s="162"/>
      <c r="FD98" s="162"/>
      <c r="FE98" s="162"/>
      <c r="FF98" s="162"/>
      <c r="FG98" s="162"/>
      <c r="FH98" s="162"/>
      <c r="FI98" s="162"/>
      <c r="FJ98" s="162"/>
      <c r="FK98" s="162"/>
      <c r="FL98" s="162"/>
      <c r="FM98" s="162"/>
      <c r="FN98" s="162"/>
      <c r="FO98" s="162"/>
      <c r="FP98" s="162"/>
      <c r="FQ98" s="162"/>
      <c r="FR98" s="162"/>
      <c r="FS98" s="162"/>
      <c r="FT98" s="162"/>
      <c r="FU98" s="162"/>
      <c r="FV98" s="162"/>
      <c r="FW98" s="162"/>
      <c r="FX98" s="162"/>
      <c r="FY98" s="162"/>
      <c r="FZ98" s="162"/>
      <c r="GA98" s="162"/>
      <c r="GB98" s="162"/>
      <c r="GC98" s="162"/>
      <c r="GD98" s="162"/>
      <c r="GE98" s="162"/>
    </row>
    <row r="99" spans="1:187" s="141" customFormat="1">
      <c r="A99" s="204">
        <f t="shared" si="7"/>
        <v>6.7</v>
      </c>
      <c r="B99" s="26" t="s">
        <v>512</v>
      </c>
      <c r="C99" s="22">
        <v>7.08</v>
      </c>
      <c r="D99" s="157" t="s">
        <v>23</v>
      </c>
      <c r="E99" s="449"/>
      <c r="F99" s="16">
        <f t="shared" si="2"/>
        <v>0</v>
      </c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2"/>
      <c r="FU99" s="162"/>
      <c r="FV99" s="162"/>
      <c r="FW99" s="162"/>
      <c r="FX99" s="162"/>
      <c r="FY99" s="162"/>
      <c r="FZ99" s="162"/>
      <c r="GA99" s="162"/>
      <c r="GB99" s="162"/>
      <c r="GC99" s="162"/>
      <c r="GD99" s="162"/>
      <c r="GE99" s="162"/>
    </row>
    <row r="100" spans="1:187" s="141" customFormat="1">
      <c r="A100" s="508"/>
      <c r="B100" s="509"/>
      <c r="C100" s="510"/>
      <c r="D100" s="511"/>
      <c r="E100" s="512"/>
      <c r="F100" s="16"/>
      <c r="G100" s="520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2"/>
      <c r="AS100" s="162"/>
      <c r="AT100" s="162"/>
      <c r="AU100" s="162"/>
      <c r="AV100" s="162"/>
      <c r="AW100" s="162"/>
      <c r="AX100" s="162"/>
      <c r="AY100" s="162"/>
      <c r="AZ100" s="162"/>
      <c r="BA100" s="162"/>
      <c r="BB100" s="162"/>
      <c r="BC100" s="162"/>
      <c r="BD100" s="162"/>
      <c r="BE100" s="162"/>
      <c r="BF100" s="162"/>
      <c r="BG100" s="162"/>
      <c r="BH100" s="162"/>
      <c r="BI100" s="162"/>
      <c r="BJ100" s="162"/>
      <c r="BK100" s="162"/>
      <c r="BL100" s="162"/>
      <c r="BM100" s="162"/>
      <c r="BN100" s="162"/>
      <c r="BO100" s="162"/>
      <c r="BP100" s="162"/>
      <c r="BQ100" s="162"/>
      <c r="BR100" s="162"/>
      <c r="BS100" s="162"/>
      <c r="BT100" s="162"/>
      <c r="BU100" s="162"/>
      <c r="BV100" s="162"/>
      <c r="BW100" s="162"/>
      <c r="BX100" s="162"/>
      <c r="BY100" s="162"/>
      <c r="BZ100" s="162"/>
      <c r="CA100" s="162"/>
      <c r="CB100" s="162"/>
      <c r="CC100" s="162"/>
      <c r="CD100" s="162"/>
      <c r="CE100" s="162"/>
      <c r="CF100" s="162"/>
      <c r="CG100" s="162"/>
      <c r="CH100" s="162"/>
      <c r="CI100" s="162"/>
      <c r="CJ100" s="162"/>
      <c r="CK100" s="162"/>
      <c r="CL100" s="162"/>
      <c r="CM100" s="162"/>
      <c r="CN100" s="162"/>
      <c r="CO100" s="162"/>
      <c r="CP100" s="162"/>
      <c r="CQ100" s="162"/>
      <c r="CR100" s="162"/>
      <c r="CS100" s="162"/>
      <c r="CT100" s="162"/>
      <c r="CU100" s="162"/>
      <c r="CV100" s="162"/>
      <c r="CW100" s="162"/>
      <c r="CX100" s="162"/>
      <c r="CY100" s="162"/>
      <c r="CZ100" s="162"/>
      <c r="DA100" s="162"/>
      <c r="DB100" s="162"/>
      <c r="DC100" s="162"/>
      <c r="DD100" s="162"/>
      <c r="DE100" s="162"/>
      <c r="DF100" s="162"/>
      <c r="DG100" s="162"/>
      <c r="DH100" s="162"/>
      <c r="DI100" s="162"/>
      <c r="DJ100" s="162"/>
      <c r="DK100" s="162"/>
      <c r="DL100" s="162"/>
      <c r="DM100" s="162"/>
      <c r="DN100" s="162"/>
      <c r="DO100" s="162"/>
      <c r="DP100" s="162"/>
      <c r="DQ100" s="162"/>
      <c r="DR100" s="162"/>
      <c r="DS100" s="162"/>
      <c r="DT100" s="162"/>
      <c r="DU100" s="162"/>
      <c r="DV100" s="162"/>
      <c r="DW100" s="162"/>
      <c r="DX100" s="162"/>
      <c r="DY100" s="162"/>
      <c r="DZ100" s="162"/>
      <c r="EA100" s="162"/>
      <c r="EB100" s="162"/>
      <c r="EC100" s="162"/>
      <c r="ED100" s="162"/>
      <c r="EE100" s="162"/>
      <c r="EF100" s="162"/>
      <c r="EG100" s="162"/>
      <c r="EH100" s="162"/>
      <c r="EI100" s="162"/>
      <c r="EJ100" s="162"/>
      <c r="EK100" s="162"/>
      <c r="EL100" s="162"/>
      <c r="EM100" s="162"/>
      <c r="EN100" s="162"/>
      <c r="EO100" s="162"/>
      <c r="EP100" s="162"/>
      <c r="EQ100" s="162"/>
      <c r="ER100" s="162"/>
      <c r="ES100" s="162"/>
      <c r="ET100" s="162"/>
      <c r="EU100" s="162"/>
      <c r="EV100" s="162"/>
      <c r="EW100" s="162"/>
      <c r="EX100" s="162"/>
      <c r="EY100" s="162"/>
      <c r="EZ100" s="162"/>
      <c r="FA100" s="162"/>
      <c r="FB100" s="162"/>
      <c r="FC100" s="162"/>
      <c r="FD100" s="162"/>
      <c r="FE100" s="162"/>
      <c r="FF100" s="162"/>
      <c r="FG100" s="162"/>
      <c r="FH100" s="162"/>
      <c r="FI100" s="162"/>
      <c r="FJ100" s="162"/>
      <c r="FK100" s="162"/>
      <c r="FL100" s="162"/>
      <c r="FM100" s="162"/>
      <c r="FN100" s="162"/>
      <c r="FO100" s="162"/>
      <c r="FP100" s="162"/>
      <c r="FQ100" s="162"/>
      <c r="FR100" s="162"/>
      <c r="FS100" s="162"/>
      <c r="FT100" s="162"/>
      <c r="FU100" s="162"/>
      <c r="FV100" s="162"/>
      <c r="FW100" s="162"/>
      <c r="FX100" s="162"/>
      <c r="FY100" s="162"/>
      <c r="FZ100" s="162"/>
      <c r="GA100" s="162"/>
      <c r="GB100" s="162"/>
      <c r="GC100" s="162"/>
      <c r="GD100" s="162"/>
      <c r="GE100" s="162"/>
    </row>
    <row r="101" spans="1:187" s="162" customFormat="1">
      <c r="A101" s="158"/>
      <c r="B101" s="159" t="s">
        <v>394</v>
      </c>
      <c r="C101" s="160"/>
      <c r="D101" s="161"/>
      <c r="E101" s="444"/>
      <c r="F101" s="556">
        <f>SUM(F69:F100)</f>
        <v>0</v>
      </c>
    </row>
    <row r="102" spans="1:187" ht="4.5" customHeight="1">
      <c r="A102" s="206"/>
      <c r="B102" s="207"/>
      <c r="C102" s="208"/>
      <c r="D102" s="209"/>
      <c r="E102" s="450"/>
      <c r="F102" s="557"/>
    </row>
    <row r="103" spans="1:187" s="162" customFormat="1" ht="15.75" customHeight="1">
      <c r="A103" s="210"/>
      <c r="B103" s="159" t="s">
        <v>395</v>
      </c>
      <c r="C103" s="211"/>
      <c r="D103" s="212"/>
      <c r="E103" s="451"/>
      <c r="F103" s="558">
        <f>+F101+F67+F27</f>
        <v>0</v>
      </c>
    </row>
    <row r="104" spans="1:187" ht="9" customHeight="1">
      <c r="A104" s="213"/>
      <c r="B104" s="214"/>
      <c r="C104" s="215"/>
      <c r="D104" s="216"/>
      <c r="E104" s="450"/>
      <c r="F104" s="557"/>
    </row>
    <row r="105" spans="1:187">
      <c r="A105" s="88" t="s">
        <v>201</v>
      </c>
      <c r="B105" s="217" t="s">
        <v>202</v>
      </c>
      <c r="C105" s="10"/>
      <c r="D105" s="11"/>
      <c r="E105" s="12"/>
      <c r="F105" s="555"/>
    </row>
    <row r="106" spans="1:187" ht="9.75" customHeight="1">
      <c r="A106" s="88"/>
      <c r="B106" s="13"/>
      <c r="C106" s="10"/>
      <c r="D106" s="11"/>
      <c r="E106" s="12"/>
      <c r="F106" s="555"/>
    </row>
    <row r="107" spans="1:187">
      <c r="A107" s="88" t="s">
        <v>15</v>
      </c>
      <c r="B107" s="14" t="s">
        <v>296</v>
      </c>
      <c r="C107" s="10"/>
      <c r="D107" s="11"/>
      <c r="E107" s="12"/>
      <c r="F107" s="555"/>
    </row>
    <row r="108" spans="1:187" ht="9.75" customHeight="1">
      <c r="A108" s="149"/>
      <c r="B108" s="74"/>
      <c r="C108" s="65"/>
      <c r="D108" s="150"/>
      <c r="E108" s="435"/>
      <c r="F108" s="553"/>
    </row>
    <row r="109" spans="1:187">
      <c r="A109" s="89">
        <v>1</v>
      </c>
      <c r="B109" s="148" t="s">
        <v>168</v>
      </c>
      <c r="C109" s="144"/>
      <c r="D109" s="219"/>
      <c r="E109" s="434"/>
      <c r="F109" s="553"/>
    </row>
    <row r="110" spans="1:187">
      <c r="A110" s="149">
        <v>1.1000000000000001</v>
      </c>
      <c r="B110" s="147" t="s">
        <v>169</v>
      </c>
      <c r="C110" s="144">
        <v>2</v>
      </c>
      <c r="D110" s="145" t="s">
        <v>79</v>
      </c>
      <c r="E110" s="434"/>
      <c r="F110" s="16">
        <f t="shared" ref="F110:F137" si="8">ROUND(C110*E110,2)</f>
        <v>0</v>
      </c>
    </row>
    <row r="111" spans="1:187">
      <c r="A111" s="149"/>
      <c r="B111" s="74"/>
      <c r="C111" s="65"/>
      <c r="D111" s="150"/>
      <c r="E111" s="435"/>
      <c r="F111" s="16"/>
    </row>
    <row r="112" spans="1:187">
      <c r="A112" s="123">
        <v>2</v>
      </c>
      <c r="B112" s="35" t="s">
        <v>8</v>
      </c>
      <c r="C112" s="144"/>
      <c r="D112" s="145"/>
      <c r="E112" s="434"/>
      <c r="F112" s="16"/>
    </row>
    <row r="113" spans="1:6">
      <c r="A113" s="146">
        <v>2.1</v>
      </c>
      <c r="B113" s="26" t="s">
        <v>560</v>
      </c>
      <c r="C113" s="144">
        <v>505.57</v>
      </c>
      <c r="D113" s="219" t="s">
        <v>80</v>
      </c>
      <c r="E113" s="434"/>
      <c r="F113" s="16">
        <f t="shared" si="8"/>
        <v>0</v>
      </c>
    </row>
    <row r="114" spans="1:6" ht="12" customHeight="1">
      <c r="A114" s="146">
        <v>2.2000000000000002</v>
      </c>
      <c r="B114" s="26" t="s">
        <v>170</v>
      </c>
      <c r="C114" s="144">
        <v>283.45</v>
      </c>
      <c r="D114" s="219" t="s">
        <v>56</v>
      </c>
      <c r="E114" s="447"/>
      <c r="F114" s="16">
        <f t="shared" si="8"/>
        <v>0</v>
      </c>
    </row>
    <row r="115" spans="1:6" ht="25.5">
      <c r="A115" s="146">
        <v>2.2999999999999998</v>
      </c>
      <c r="B115" s="26" t="s">
        <v>383</v>
      </c>
      <c r="C115" s="144">
        <v>259</v>
      </c>
      <c r="D115" s="219" t="s">
        <v>30</v>
      </c>
      <c r="E115" s="23"/>
      <c r="F115" s="16">
        <f t="shared" si="8"/>
        <v>0</v>
      </c>
    </row>
    <row r="116" spans="1:6">
      <c r="A116" s="149"/>
      <c r="B116" s="74"/>
      <c r="C116" s="65"/>
      <c r="D116" s="150"/>
      <c r="E116" s="435"/>
      <c r="F116" s="16"/>
    </row>
    <row r="117" spans="1:6">
      <c r="A117" s="123">
        <v>3</v>
      </c>
      <c r="B117" s="35" t="s">
        <v>171</v>
      </c>
      <c r="C117" s="220"/>
      <c r="D117" s="145"/>
      <c r="E117" s="434"/>
      <c r="F117" s="16"/>
    </row>
    <row r="118" spans="1:6">
      <c r="A118" s="146">
        <v>3.1</v>
      </c>
      <c r="B118" s="26" t="s">
        <v>297</v>
      </c>
      <c r="C118" s="144">
        <v>1.99</v>
      </c>
      <c r="D118" s="219" t="s">
        <v>23</v>
      </c>
      <c r="E118" s="434"/>
      <c r="F118" s="16">
        <f t="shared" si="8"/>
        <v>0</v>
      </c>
    </row>
    <row r="119" spans="1:6">
      <c r="A119" s="146">
        <v>3.2</v>
      </c>
      <c r="B119" s="147" t="s">
        <v>298</v>
      </c>
      <c r="C119" s="144">
        <v>13.12</v>
      </c>
      <c r="D119" s="219" t="s">
        <v>23</v>
      </c>
      <c r="E119" s="434"/>
      <c r="F119" s="16">
        <f t="shared" si="8"/>
        <v>0</v>
      </c>
    </row>
    <row r="120" spans="1:6">
      <c r="A120" s="146">
        <v>3.3</v>
      </c>
      <c r="B120" s="147" t="s">
        <v>299</v>
      </c>
      <c r="C120" s="144">
        <v>68.2</v>
      </c>
      <c r="D120" s="219" t="s">
        <v>23</v>
      </c>
      <c r="E120" s="434"/>
      <c r="F120" s="16">
        <f t="shared" si="8"/>
        <v>0</v>
      </c>
    </row>
    <row r="121" spans="1:6">
      <c r="A121" s="146">
        <v>3.4</v>
      </c>
      <c r="B121" s="147" t="s">
        <v>300</v>
      </c>
      <c r="C121" s="144">
        <v>1.61</v>
      </c>
      <c r="D121" s="219" t="s">
        <v>23</v>
      </c>
      <c r="E121" s="434"/>
      <c r="F121" s="16">
        <f t="shared" si="8"/>
        <v>0</v>
      </c>
    </row>
    <row r="122" spans="1:6">
      <c r="A122" s="146">
        <v>3.5</v>
      </c>
      <c r="B122" s="147" t="s">
        <v>301</v>
      </c>
      <c r="C122" s="144">
        <v>4.0999999999999996</v>
      </c>
      <c r="D122" s="219" t="s">
        <v>23</v>
      </c>
      <c r="E122" s="434"/>
      <c r="F122" s="16">
        <f t="shared" si="8"/>
        <v>0</v>
      </c>
    </row>
    <row r="123" spans="1:6">
      <c r="A123" s="146"/>
      <c r="B123" s="147"/>
      <c r="C123" s="147"/>
      <c r="D123" s="147"/>
      <c r="E123" s="452"/>
      <c r="F123" s="16"/>
    </row>
    <row r="124" spans="1:6">
      <c r="A124" s="123">
        <v>4</v>
      </c>
      <c r="B124" s="148" t="s">
        <v>172</v>
      </c>
      <c r="C124" s="144"/>
      <c r="D124" s="145"/>
      <c r="E124" s="434"/>
      <c r="F124" s="16"/>
    </row>
    <row r="125" spans="1:6">
      <c r="A125" s="146">
        <f t="shared" ref="A125:A130" si="9">A124+0.1</f>
        <v>4.0999999999999996</v>
      </c>
      <c r="B125" s="147" t="s">
        <v>177</v>
      </c>
      <c r="C125" s="144">
        <v>23</v>
      </c>
      <c r="D125" s="219" t="s">
        <v>25</v>
      </c>
      <c r="E125" s="23"/>
      <c r="F125" s="16">
        <f t="shared" si="8"/>
        <v>0</v>
      </c>
    </row>
    <row r="126" spans="1:6">
      <c r="A126" s="146">
        <f t="shared" si="9"/>
        <v>4.2</v>
      </c>
      <c r="B126" s="147" t="s">
        <v>173</v>
      </c>
      <c r="C126" s="144">
        <v>243.48</v>
      </c>
      <c r="D126" s="219" t="s">
        <v>25</v>
      </c>
      <c r="E126" s="23"/>
      <c r="F126" s="16">
        <f t="shared" si="8"/>
        <v>0</v>
      </c>
    </row>
    <row r="127" spans="1:6">
      <c r="A127" s="146">
        <f t="shared" si="9"/>
        <v>4.3</v>
      </c>
      <c r="B127" s="147" t="s">
        <v>174</v>
      </c>
      <c r="C127" s="144">
        <v>1.95</v>
      </c>
      <c r="D127" s="219" t="s">
        <v>25</v>
      </c>
      <c r="E127" s="23"/>
      <c r="F127" s="16">
        <f t="shared" si="8"/>
        <v>0</v>
      </c>
    </row>
    <row r="128" spans="1:6">
      <c r="A128" s="146">
        <f t="shared" si="9"/>
        <v>4.4000000000000004</v>
      </c>
      <c r="B128" s="147" t="s">
        <v>175</v>
      </c>
      <c r="C128" s="144">
        <v>12.96</v>
      </c>
      <c r="D128" s="219" t="s">
        <v>25</v>
      </c>
      <c r="E128" s="434"/>
      <c r="F128" s="16">
        <f t="shared" si="8"/>
        <v>0</v>
      </c>
    </row>
    <row r="129" spans="1:187">
      <c r="A129" s="146">
        <f t="shared" si="9"/>
        <v>4.5</v>
      </c>
      <c r="B129" s="147" t="s">
        <v>41</v>
      </c>
      <c r="C129" s="144">
        <v>23.4</v>
      </c>
      <c r="D129" s="219" t="s">
        <v>4</v>
      </c>
      <c r="E129" s="434"/>
      <c r="F129" s="16">
        <f t="shared" si="8"/>
        <v>0</v>
      </c>
    </row>
    <row r="130" spans="1:187">
      <c r="A130" s="146">
        <f t="shared" si="9"/>
        <v>4.5999999999999996</v>
      </c>
      <c r="B130" s="147" t="s">
        <v>75</v>
      </c>
      <c r="C130" s="144">
        <v>29.84</v>
      </c>
      <c r="D130" s="219" t="s">
        <v>25</v>
      </c>
      <c r="E130" s="434"/>
      <c r="F130" s="16">
        <f t="shared" si="8"/>
        <v>0</v>
      </c>
    </row>
    <row r="131" spans="1:187">
      <c r="A131" s="146"/>
      <c r="B131" s="147"/>
      <c r="C131" s="144"/>
      <c r="D131" s="219"/>
      <c r="E131" s="434"/>
      <c r="F131" s="16"/>
    </row>
    <row r="132" spans="1:187" ht="25.5">
      <c r="A132" s="123">
        <v>5</v>
      </c>
      <c r="B132" s="74" t="s">
        <v>389</v>
      </c>
      <c r="C132" s="144">
        <v>77.7</v>
      </c>
      <c r="D132" s="219" t="s">
        <v>65</v>
      </c>
      <c r="E132" s="8"/>
      <c r="F132" s="16">
        <f t="shared" si="8"/>
        <v>0</v>
      </c>
    </row>
    <row r="133" spans="1:187">
      <c r="A133" s="146"/>
      <c r="B133" s="26"/>
      <c r="C133" s="15"/>
      <c r="D133" s="221"/>
      <c r="E133" s="78"/>
      <c r="F133" s="16"/>
    </row>
    <row r="134" spans="1:187">
      <c r="A134" s="123">
        <v>6</v>
      </c>
      <c r="B134" s="35" t="s">
        <v>176</v>
      </c>
      <c r="C134" s="15"/>
      <c r="D134" s="221"/>
      <c r="E134" s="78"/>
      <c r="F134" s="16"/>
    </row>
    <row r="135" spans="1:187" ht="16.5" customHeight="1">
      <c r="A135" s="146">
        <f>A134+0.1</f>
        <v>6.1</v>
      </c>
      <c r="B135" s="222" t="s">
        <v>76</v>
      </c>
      <c r="C135" s="15">
        <v>1</v>
      </c>
      <c r="D135" s="221" t="s">
        <v>12</v>
      </c>
      <c r="E135" s="78"/>
      <c r="F135" s="16">
        <f t="shared" si="8"/>
        <v>0</v>
      </c>
    </row>
    <row r="136" spans="1:187">
      <c r="A136" s="146">
        <f>A135+0.1</f>
        <v>6.2</v>
      </c>
      <c r="B136" s="222" t="s">
        <v>302</v>
      </c>
      <c r="C136" s="15">
        <v>2</v>
      </c>
      <c r="D136" s="221" t="s">
        <v>12</v>
      </c>
      <c r="E136" s="79"/>
      <c r="F136" s="16">
        <f t="shared" si="8"/>
        <v>0</v>
      </c>
    </row>
    <row r="137" spans="1:187" ht="30" customHeight="1">
      <c r="A137" s="146">
        <f>A136+0.1</f>
        <v>6.3</v>
      </c>
      <c r="B137" s="222" t="s">
        <v>396</v>
      </c>
      <c r="C137" s="15">
        <v>2</v>
      </c>
      <c r="D137" s="221" t="s">
        <v>12</v>
      </c>
      <c r="E137" s="78"/>
      <c r="F137" s="16">
        <f t="shared" si="8"/>
        <v>0</v>
      </c>
    </row>
    <row r="138" spans="1:187" s="162" customFormat="1">
      <c r="A138" s="90"/>
      <c r="B138" s="4" t="s">
        <v>385</v>
      </c>
      <c r="C138" s="5"/>
      <c r="D138" s="6"/>
      <c r="E138" s="7"/>
      <c r="F138" s="559">
        <f>SUM(F110:F137)</f>
        <v>0</v>
      </c>
    </row>
    <row r="139" spans="1:187">
      <c r="A139" s="91"/>
      <c r="B139" s="13"/>
      <c r="C139" s="17"/>
      <c r="D139" s="18"/>
      <c r="E139" s="16"/>
      <c r="F139" s="560"/>
    </row>
    <row r="140" spans="1:187" ht="15" customHeight="1">
      <c r="A140" s="223" t="s">
        <v>203</v>
      </c>
      <c r="B140" s="224" t="s">
        <v>214</v>
      </c>
      <c r="C140" s="225"/>
      <c r="D140" s="145"/>
      <c r="E140" s="16"/>
      <c r="F140" s="553"/>
    </row>
    <row r="141" spans="1:187">
      <c r="A141" s="146"/>
      <c r="B141" s="55"/>
      <c r="C141" s="148"/>
      <c r="D141" s="148"/>
      <c r="E141" s="16"/>
      <c r="F141" s="561"/>
    </row>
    <row r="142" spans="1:187" s="228" customFormat="1">
      <c r="A142" s="92">
        <v>1</v>
      </c>
      <c r="B142" s="226" t="s">
        <v>561</v>
      </c>
      <c r="C142" s="227"/>
      <c r="D142" s="145"/>
      <c r="E142" s="453"/>
      <c r="F142" s="553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  <c r="AA142" s="162"/>
      <c r="AB142" s="162"/>
      <c r="AC142" s="162"/>
      <c r="AD142" s="162"/>
      <c r="AE142" s="162"/>
      <c r="AF142" s="162"/>
      <c r="AG142" s="162"/>
      <c r="AH142" s="162"/>
      <c r="AI142" s="162"/>
      <c r="AJ142" s="162"/>
      <c r="AK142" s="162"/>
      <c r="AL142" s="162"/>
      <c r="AM142" s="162"/>
      <c r="AN142" s="162"/>
      <c r="AO142" s="162"/>
      <c r="AP142" s="162"/>
      <c r="AQ142" s="162"/>
      <c r="AR142" s="162"/>
      <c r="AS142" s="162"/>
      <c r="AT142" s="162"/>
      <c r="AU142" s="162"/>
      <c r="AV142" s="162"/>
      <c r="AW142" s="162"/>
      <c r="AX142" s="162"/>
      <c r="AY142" s="162"/>
      <c r="AZ142" s="162"/>
      <c r="BA142" s="162"/>
      <c r="BB142" s="162"/>
      <c r="BC142" s="162"/>
      <c r="BD142" s="162"/>
      <c r="BE142" s="162"/>
      <c r="BF142" s="162"/>
      <c r="BG142" s="162"/>
      <c r="BH142" s="162"/>
      <c r="BI142" s="162"/>
      <c r="BJ142" s="162"/>
      <c r="BK142" s="162"/>
      <c r="BL142" s="162"/>
      <c r="BM142" s="162"/>
      <c r="BN142" s="162"/>
      <c r="BO142" s="162"/>
      <c r="BP142" s="162"/>
      <c r="BQ142" s="162"/>
      <c r="BR142" s="162"/>
      <c r="BS142" s="162"/>
      <c r="BT142" s="162"/>
      <c r="BU142" s="162"/>
      <c r="BV142" s="162"/>
      <c r="BW142" s="162"/>
      <c r="BX142" s="162"/>
      <c r="BY142" s="162"/>
      <c r="BZ142" s="162"/>
      <c r="CA142" s="162"/>
      <c r="CB142" s="162"/>
      <c r="CC142" s="162"/>
      <c r="CD142" s="162"/>
      <c r="CE142" s="162"/>
      <c r="CF142" s="162"/>
      <c r="CG142" s="162"/>
      <c r="CH142" s="162"/>
      <c r="CI142" s="162"/>
      <c r="CJ142" s="162"/>
      <c r="CK142" s="162"/>
      <c r="CL142" s="162"/>
      <c r="CM142" s="162"/>
      <c r="CN142" s="162"/>
      <c r="CO142" s="162"/>
      <c r="CP142" s="162"/>
      <c r="CQ142" s="162"/>
      <c r="CR142" s="162"/>
      <c r="CS142" s="162"/>
      <c r="CT142" s="162"/>
      <c r="CU142" s="162"/>
      <c r="CV142" s="162"/>
      <c r="CW142" s="162"/>
      <c r="CX142" s="162"/>
      <c r="CY142" s="162"/>
      <c r="CZ142" s="162"/>
      <c r="DA142" s="162"/>
      <c r="DB142" s="162"/>
      <c r="DC142" s="162"/>
      <c r="DD142" s="162"/>
      <c r="DE142" s="162"/>
      <c r="DF142" s="162"/>
      <c r="DG142" s="162"/>
      <c r="DH142" s="162"/>
      <c r="DI142" s="162"/>
      <c r="DJ142" s="162"/>
      <c r="DK142" s="162"/>
      <c r="DL142" s="162"/>
      <c r="DM142" s="162"/>
      <c r="DN142" s="162"/>
      <c r="DO142" s="162"/>
      <c r="DP142" s="162"/>
      <c r="DQ142" s="162"/>
      <c r="DR142" s="162"/>
      <c r="DS142" s="162"/>
      <c r="DT142" s="162"/>
      <c r="DU142" s="162"/>
      <c r="DV142" s="162"/>
      <c r="DW142" s="162"/>
      <c r="DX142" s="162"/>
      <c r="DY142" s="162"/>
      <c r="DZ142" s="162"/>
      <c r="EA142" s="162"/>
      <c r="EB142" s="162"/>
      <c r="EC142" s="162"/>
      <c r="ED142" s="162"/>
      <c r="EE142" s="162"/>
      <c r="EF142" s="162"/>
      <c r="EG142" s="162"/>
      <c r="EH142" s="162"/>
      <c r="EI142" s="162"/>
      <c r="EJ142" s="162"/>
      <c r="EK142" s="162"/>
      <c r="EL142" s="162"/>
      <c r="EM142" s="162"/>
      <c r="EN142" s="162"/>
      <c r="EO142" s="162"/>
      <c r="EP142" s="162"/>
      <c r="EQ142" s="162"/>
      <c r="ER142" s="162"/>
      <c r="ES142" s="162"/>
      <c r="ET142" s="162"/>
      <c r="EU142" s="162"/>
      <c r="EV142" s="162"/>
      <c r="EW142" s="162"/>
      <c r="EX142" s="162"/>
      <c r="EY142" s="162"/>
      <c r="EZ142" s="162"/>
      <c r="FA142" s="162"/>
      <c r="FB142" s="162"/>
      <c r="FC142" s="162"/>
      <c r="FD142" s="162"/>
      <c r="FE142" s="162"/>
      <c r="FF142" s="162"/>
      <c r="FG142" s="162"/>
      <c r="FH142" s="162"/>
      <c r="FI142" s="162"/>
      <c r="FJ142" s="162"/>
      <c r="FK142" s="162"/>
      <c r="FL142" s="162"/>
      <c r="FM142" s="162"/>
      <c r="FN142" s="162"/>
      <c r="FO142" s="162"/>
      <c r="FP142" s="162"/>
      <c r="FQ142" s="162"/>
      <c r="FR142" s="162"/>
      <c r="FS142" s="162"/>
      <c r="FT142" s="162"/>
      <c r="FU142" s="162"/>
      <c r="FV142" s="162"/>
      <c r="FW142" s="162"/>
      <c r="FX142" s="162"/>
      <c r="FY142" s="162"/>
      <c r="FZ142" s="162"/>
      <c r="GA142" s="162"/>
      <c r="GB142" s="162"/>
      <c r="GC142" s="162"/>
      <c r="GD142" s="162"/>
      <c r="GE142" s="162"/>
    </row>
    <row r="143" spans="1:187">
      <c r="A143" s="93">
        <f>A142+0.1</f>
        <v>1.1000000000000001</v>
      </c>
      <c r="B143" s="26" t="s">
        <v>215</v>
      </c>
      <c r="C143" s="229">
        <v>1.3</v>
      </c>
      <c r="D143" s="150" t="s">
        <v>23</v>
      </c>
      <c r="E143" s="453"/>
      <c r="F143" s="16">
        <f t="shared" ref="F143:F177" si="10">ROUND(C143*E143,2)</f>
        <v>0</v>
      </c>
    </row>
    <row r="144" spans="1:187" s="126" customFormat="1">
      <c r="A144" s="93">
        <f t="shared" ref="A144:A149" si="11">A143+0.1</f>
        <v>1.2</v>
      </c>
      <c r="B144" s="26" t="s">
        <v>274</v>
      </c>
      <c r="C144" s="229">
        <v>0.42</v>
      </c>
      <c r="D144" s="150" t="s">
        <v>23</v>
      </c>
      <c r="E144" s="453"/>
      <c r="F144" s="16">
        <f t="shared" si="10"/>
        <v>0</v>
      </c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162"/>
      <c r="AI144" s="162"/>
      <c r="AJ144" s="162"/>
      <c r="AK144" s="162"/>
      <c r="AL144" s="162"/>
      <c r="AM144" s="162"/>
      <c r="AN144" s="162"/>
      <c r="AO144" s="162"/>
      <c r="AP144" s="162"/>
      <c r="AQ144" s="162"/>
      <c r="AR144" s="162"/>
      <c r="AS144" s="162"/>
      <c r="AT144" s="162"/>
      <c r="AU144" s="162"/>
      <c r="AV144" s="162"/>
      <c r="AW144" s="162"/>
      <c r="AX144" s="162"/>
      <c r="AY144" s="162"/>
      <c r="AZ144" s="162"/>
      <c r="BA144" s="162"/>
      <c r="BB144" s="162"/>
      <c r="BC144" s="162"/>
      <c r="BD144" s="162"/>
      <c r="BE144" s="162"/>
      <c r="BF144" s="162"/>
      <c r="BG144" s="162"/>
      <c r="BH144" s="162"/>
      <c r="BI144" s="162"/>
      <c r="BJ144" s="162"/>
      <c r="BK144" s="162"/>
      <c r="BL144" s="162"/>
      <c r="BM144" s="162"/>
      <c r="BN144" s="162"/>
      <c r="BO144" s="162"/>
      <c r="BP144" s="162"/>
      <c r="BQ144" s="162"/>
      <c r="BR144" s="162"/>
      <c r="BS144" s="162"/>
      <c r="BT144" s="162"/>
      <c r="BU144" s="162"/>
      <c r="BV144" s="162"/>
      <c r="BW144" s="162"/>
      <c r="BX144" s="162"/>
      <c r="BY144" s="162"/>
      <c r="BZ144" s="162"/>
      <c r="CA144" s="162"/>
      <c r="CB144" s="162"/>
      <c r="CC144" s="162"/>
      <c r="CD144" s="162"/>
      <c r="CE144" s="162"/>
      <c r="CF144" s="162"/>
      <c r="CG144" s="162"/>
      <c r="CH144" s="162"/>
      <c r="CI144" s="162"/>
      <c r="CJ144" s="162"/>
      <c r="CK144" s="162"/>
      <c r="CL144" s="162"/>
      <c r="CM144" s="162"/>
      <c r="CN144" s="162"/>
      <c r="CO144" s="162"/>
      <c r="CP144" s="162"/>
      <c r="CQ144" s="162"/>
      <c r="CR144" s="162"/>
      <c r="CS144" s="162"/>
      <c r="CT144" s="162"/>
      <c r="CU144" s="162"/>
      <c r="CV144" s="162"/>
      <c r="CW144" s="162"/>
      <c r="CX144" s="162"/>
      <c r="CY144" s="162"/>
      <c r="CZ144" s="162"/>
      <c r="DA144" s="162"/>
      <c r="DB144" s="162"/>
      <c r="DC144" s="162"/>
      <c r="DD144" s="162"/>
      <c r="DE144" s="162"/>
      <c r="DF144" s="162"/>
      <c r="DG144" s="162"/>
      <c r="DH144" s="162"/>
      <c r="DI144" s="162"/>
      <c r="DJ144" s="162"/>
      <c r="DK144" s="162"/>
      <c r="DL144" s="162"/>
      <c r="DM144" s="162"/>
      <c r="DN144" s="162"/>
      <c r="DO144" s="162"/>
      <c r="DP144" s="162"/>
      <c r="DQ144" s="162"/>
      <c r="DR144" s="162"/>
      <c r="DS144" s="162"/>
      <c r="DT144" s="162"/>
      <c r="DU144" s="162"/>
      <c r="DV144" s="162"/>
      <c r="DW144" s="162"/>
      <c r="DX144" s="162"/>
      <c r="DY144" s="162"/>
      <c r="DZ144" s="162"/>
      <c r="EA144" s="162"/>
      <c r="EB144" s="162"/>
      <c r="EC144" s="162"/>
      <c r="ED144" s="162"/>
      <c r="EE144" s="162"/>
      <c r="EF144" s="162"/>
      <c r="EG144" s="162"/>
      <c r="EH144" s="162"/>
      <c r="EI144" s="162"/>
      <c r="EJ144" s="162"/>
      <c r="EK144" s="162"/>
      <c r="EL144" s="162"/>
      <c r="EM144" s="162"/>
      <c r="EN144" s="162"/>
      <c r="EO144" s="162"/>
      <c r="EP144" s="162"/>
      <c r="EQ144" s="162"/>
      <c r="ER144" s="162"/>
      <c r="ES144" s="162"/>
      <c r="ET144" s="162"/>
      <c r="EU144" s="162"/>
      <c r="EV144" s="162"/>
      <c r="EW144" s="162"/>
      <c r="EX144" s="162"/>
      <c r="EY144" s="162"/>
      <c r="EZ144" s="162"/>
      <c r="FA144" s="162"/>
      <c r="FB144" s="162"/>
      <c r="FC144" s="162"/>
      <c r="FD144" s="162"/>
      <c r="FE144" s="162"/>
      <c r="FF144" s="162"/>
      <c r="FG144" s="162"/>
      <c r="FH144" s="162"/>
      <c r="FI144" s="162"/>
      <c r="FJ144" s="162"/>
      <c r="FK144" s="162"/>
      <c r="FL144" s="162"/>
      <c r="FM144" s="162"/>
      <c r="FN144" s="162"/>
      <c r="FO144" s="162"/>
      <c r="FP144" s="162"/>
      <c r="FQ144" s="162"/>
      <c r="FR144" s="162"/>
      <c r="FS144" s="162"/>
      <c r="FT144" s="162"/>
      <c r="FU144" s="162"/>
      <c r="FV144" s="162"/>
      <c r="FW144" s="162"/>
      <c r="FX144" s="162"/>
      <c r="FY144" s="162"/>
      <c r="FZ144" s="162"/>
      <c r="GA144" s="162"/>
      <c r="GB144" s="162"/>
      <c r="GC144" s="162"/>
      <c r="GD144" s="162"/>
      <c r="GE144" s="162"/>
    </row>
    <row r="145" spans="1:187" s="126" customFormat="1">
      <c r="A145" s="93">
        <f t="shared" si="11"/>
        <v>1.3</v>
      </c>
      <c r="B145" s="26" t="s">
        <v>273</v>
      </c>
      <c r="C145" s="229">
        <v>1.1200000000000001</v>
      </c>
      <c r="D145" s="150" t="s">
        <v>23</v>
      </c>
      <c r="E145" s="453"/>
      <c r="F145" s="16">
        <f t="shared" si="10"/>
        <v>0</v>
      </c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  <c r="AA145" s="162"/>
      <c r="AB145" s="162"/>
      <c r="AC145" s="162"/>
      <c r="AD145" s="162"/>
      <c r="AE145" s="162"/>
      <c r="AF145" s="162"/>
      <c r="AG145" s="162"/>
      <c r="AH145" s="162"/>
      <c r="AI145" s="162"/>
      <c r="AJ145" s="162"/>
      <c r="AK145" s="162"/>
      <c r="AL145" s="162"/>
      <c r="AM145" s="162"/>
      <c r="AN145" s="162"/>
      <c r="AO145" s="162"/>
      <c r="AP145" s="162"/>
      <c r="AQ145" s="162"/>
      <c r="AR145" s="162"/>
      <c r="AS145" s="162"/>
      <c r="AT145" s="162"/>
      <c r="AU145" s="162"/>
      <c r="AV145" s="162"/>
      <c r="AW145" s="162"/>
      <c r="AX145" s="162"/>
      <c r="AY145" s="162"/>
      <c r="AZ145" s="162"/>
      <c r="BA145" s="162"/>
      <c r="BB145" s="162"/>
      <c r="BC145" s="162"/>
      <c r="BD145" s="162"/>
      <c r="BE145" s="162"/>
      <c r="BF145" s="162"/>
      <c r="BG145" s="162"/>
      <c r="BH145" s="162"/>
      <c r="BI145" s="162"/>
      <c r="BJ145" s="162"/>
      <c r="BK145" s="162"/>
      <c r="BL145" s="162"/>
      <c r="BM145" s="162"/>
      <c r="BN145" s="162"/>
      <c r="BO145" s="162"/>
      <c r="BP145" s="162"/>
      <c r="BQ145" s="162"/>
      <c r="BR145" s="162"/>
      <c r="BS145" s="162"/>
      <c r="BT145" s="162"/>
      <c r="BU145" s="162"/>
      <c r="BV145" s="162"/>
      <c r="BW145" s="162"/>
      <c r="BX145" s="162"/>
      <c r="BY145" s="162"/>
      <c r="BZ145" s="162"/>
      <c r="CA145" s="162"/>
      <c r="CB145" s="162"/>
      <c r="CC145" s="162"/>
      <c r="CD145" s="162"/>
      <c r="CE145" s="162"/>
      <c r="CF145" s="162"/>
      <c r="CG145" s="162"/>
      <c r="CH145" s="162"/>
      <c r="CI145" s="162"/>
      <c r="CJ145" s="162"/>
      <c r="CK145" s="162"/>
      <c r="CL145" s="162"/>
      <c r="CM145" s="162"/>
      <c r="CN145" s="162"/>
      <c r="CO145" s="162"/>
      <c r="CP145" s="162"/>
      <c r="CQ145" s="162"/>
      <c r="CR145" s="162"/>
      <c r="CS145" s="162"/>
      <c r="CT145" s="162"/>
      <c r="CU145" s="162"/>
      <c r="CV145" s="162"/>
      <c r="CW145" s="162"/>
      <c r="CX145" s="162"/>
      <c r="CY145" s="162"/>
      <c r="CZ145" s="162"/>
      <c r="DA145" s="162"/>
      <c r="DB145" s="162"/>
      <c r="DC145" s="162"/>
      <c r="DD145" s="162"/>
      <c r="DE145" s="162"/>
      <c r="DF145" s="162"/>
      <c r="DG145" s="162"/>
      <c r="DH145" s="162"/>
      <c r="DI145" s="162"/>
      <c r="DJ145" s="162"/>
      <c r="DK145" s="162"/>
      <c r="DL145" s="162"/>
      <c r="DM145" s="162"/>
      <c r="DN145" s="162"/>
      <c r="DO145" s="162"/>
      <c r="DP145" s="162"/>
      <c r="DQ145" s="162"/>
      <c r="DR145" s="162"/>
      <c r="DS145" s="162"/>
      <c r="DT145" s="162"/>
      <c r="DU145" s="162"/>
      <c r="DV145" s="162"/>
      <c r="DW145" s="162"/>
      <c r="DX145" s="162"/>
      <c r="DY145" s="162"/>
      <c r="DZ145" s="162"/>
      <c r="EA145" s="162"/>
      <c r="EB145" s="162"/>
      <c r="EC145" s="162"/>
      <c r="ED145" s="162"/>
      <c r="EE145" s="162"/>
      <c r="EF145" s="162"/>
      <c r="EG145" s="162"/>
      <c r="EH145" s="162"/>
      <c r="EI145" s="162"/>
      <c r="EJ145" s="162"/>
      <c r="EK145" s="162"/>
      <c r="EL145" s="162"/>
      <c r="EM145" s="162"/>
      <c r="EN145" s="162"/>
      <c r="EO145" s="162"/>
      <c r="EP145" s="162"/>
      <c r="EQ145" s="162"/>
      <c r="ER145" s="162"/>
      <c r="ES145" s="162"/>
      <c r="ET145" s="162"/>
      <c r="EU145" s="162"/>
      <c r="EV145" s="162"/>
      <c r="EW145" s="162"/>
      <c r="EX145" s="162"/>
      <c r="EY145" s="162"/>
      <c r="EZ145" s="162"/>
      <c r="FA145" s="162"/>
      <c r="FB145" s="162"/>
      <c r="FC145" s="162"/>
      <c r="FD145" s="162"/>
      <c r="FE145" s="162"/>
      <c r="FF145" s="162"/>
      <c r="FG145" s="162"/>
      <c r="FH145" s="162"/>
      <c r="FI145" s="162"/>
      <c r="FJ145" s="162"/>
      <c r="FK145" s="162"/>
      <c r="FL145" s="162"/>
      <c r="FM145" s="162"/>
      <c r="FN145" s="162"/>
      <c r="FO145" s="162"/>
      <c r="FP145" s="162"/>
      <c r="FQ145" s="162"/>
      <c r="FR145" s="162"/>
      <c r="FS145" s="162"/>
      <c r="FT145" s="162"/>
      <c r="FU145" s="162"/>
      <c r="FV145" s="162"/>
      <c r="FW145" s="162"/>
      <c r="FX145" s="162"/>
      <c r="FY145" s="162"/>
      <c r="FZ145" s="162"/>
      <c r="GA145" s="162"/>
      <c r="GB145" s="162"/>
      <c r="GC145" s="162"/>
      <c r="GD145" s="162"/>
      <c r="GE145" s="162"/>
    </row>
    <row r="146" spans="1:187" s="126" customFormat="1" ht="25.5">
      <c r="A146" s="93">
        <f t="shared" si="11"/>
        <v>1.4</v>
      </c>
      <c r="B146" s="26" t="s">
        <v>303</v>
      </c>
      <c r="C146" s="229">
        <v>1078</v>
      </c>
      <c r="D146" s="150" t="s">
        <v>397</v>
      </c>
      <c r="E146" s="453"/>
      <c r="F146" s="16">
        <f t="shared" si="10"/>
        <v>0</v>
      </c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  <c r="AA146" s="162"/>
      <c r="AB146" s="162"/>
      <c r="AC146" s="162"/>
      <c r="AD146" s="162"/>
      <c r="AE146" s="162"/>
      <c r="AF146" s="162"/>
      <c r="AG146" s="162"/>
      <c r="AH146" s="162"/>
      <c r="AI146" s="162"/>
      <c r="AJ146" s="162"/>
      <c r="AK146" s="162"/>
      <c r="AL146" s="162"/>
      <c r="AM146" s="162"/>
      <c r="AN146" s="162"/>
      <c r="AO146" s="162"/>
      <c r="AP146" s="162"/>
      <c r="AQ146" s="162"/>
      <c r="AR146" s="162"/>
      <c r="AS146" s="162"/>
      <c r="AT146" s="162"/>
      <c r="AU146" s="162"/>
      <c r="AV146" s="162"/>
      <c r="AW146" s="162"/>
      <c r="AX146" s="162"/>
      <c r="AY146" s="162"/>
      <c r="AZ146" s="162"/>
      <c r="BA146" s="162"/>
      <c r="BB146" s="162"/>
      <c r="BC146" s="162"/>
      <c r="BD146" s="162"/>
      <c r="BE146" s="162"/>
      <c r="BF146" s="162"/>
      <c r="BG146" s="162"/>
      <c r="BH146" s="162"/>
      <c r="BI146" s="162"/>
      <c r="BJ146" s="162"/>
      <c r="BK146" s="162"/>
      <c r="BL146" s="162"/>
      <c r="BM146" s="162"/>
      <c r="BN146" s="162"/>
      <c r="BO146" s="162"/>
      <c r="BP146" s="162"/>
      <c r="BQ146" s="162"/>
      <c r="BR146" s="162"/>
      <c r="BS146" s="162"/>
      <c r="BT146" s="162"/>
      <c r="BU146" s="162"/>
      <c r="BV146" s="162"/>
      <c r="BW146" s="162"/>
      <c r="BX146" s="162"/>
      <c r="BY146" s="162"/>
      <c r="BZ146" s="162"/>
      <c r="CA146" s="162"/>
      <c r="CB146" s="162"/>
      <c r="CC146" s="162"/>
      <c r="CD146" s="162"/>
      <c r="CE146" s="162"/>
      <c r="CF146" s="162"/>
      <c r="CG146" s="162"/>
      <c r="CH146" s="162"/>
      <c r="CI146" s="162"/>
      <c r="CJ146" s="162"/>
      <c r="CK146" s="162"/>
      <c r="CL146" s="162"/>
      <c r="CM146" s="162"/>
      <c r="CN146" s="162"/>
      <c r="CO146" s="162"/>
      <c r="CP146" s="162"/>
      <c r="CQ146" s="162"/>
      <c r="CR146" s="162"/>
      <c r="CS146" s="162"/>
      <c r="CT146" s="162"/>
      <c r="CU146" s="162"/>
      <c r="CV146" s="162"/>
      <c r="CW146" s="162"/>
      <c r="CX146" s="162"/>
      <c r="CY146" s="162"/>
      <c r="CZ146" s="162"/>
      <c r="DA146" s="162"/>
      <c r="DB146" s="162"/>
      <c r="DC146" s="162"/>
      <c r="DD146" s="162"/>
      <c r="DE146" s="162"/>
      <c r="DF146" s="162"/>
      <c r="DG146" s="162"/>
      <c r="DH146" s="162"/>
      <c r="DI146" s="162"/>
      <c r="DJ146" s="162"/>
      <c r="DK146" s="162"/>
      <c r="DL146" s="162"/>
      <c r="DM146" s="162"/>
      <c r="DN146" s="162"/>
      <c r="DO146" s="162"/>
      <c r="DP146" s="162"/>
      <c r="DQ146" s="162"/>
      <c r="DR146" s="162"/>
      <c r="DS146" s="162"/>
      <c r="DT146" s="162"/>
      <c r="DU146" s="162"/>
      <c r="DV146" s="162"/>
      <c r="DW146" s="162"/>
      <c r="DX146" s="162"/>
      <c r="DY146" s="162"/>
      <c r="DZ146" s="162"/>
      <c r="EA146" s="162"/>
      <c r="EB146" s="162"/>
      <c r="EC146" s="162"/>
      <c r="ED146" s="162"/>
      <c r="EE146" s="162"/>
      <c r="EF146" s="162"/>
      <c r="EG146" s="162"/>
      <c r="EH146" s="162"/>
      <c r="EI146" s="162"/>
      <c r="EJ146" s="162"/>
      <c r="EK146" s="162"/>
      <c r="EL146" s="162"/>
      <c r="EM146" s="162"/>
      <c r="EN146" s="162"/>
      <c r="EO146" s="162"/>
      <c r="EP146" s="162"/>
      <c r="EQ146" s="162"/>
      <c r="ER146" s="162"/>
      <c r="ES146" s="162"/>
      <c r="ET146" s="162"/>
      <c r="EU146" s="162"/>
      <c r="EV146" s="162"/>
      <c r="EW146" s="162"/>
      <c r="EX146" s="162"/>
      <c r="EY146" s="162"/>
      <c r="EZ146" s="162"/>
      <c r="FA146" s="162"/>
      <c r="FB146" s="162"/>
      <c r="FC146" s="162"/>
      <c r="FD146" s="162"/>
      <c r="FE146" s="162"/>
      <c r="FF146" s="162"/>
      <c r="FG146" s="162"/>
      <c r="FH146" s="162"/>
      <c r="FI146" s="162"/>
      <c r="FJ146" s="162"/>
      <c r="FK146" s="162"/>
      <c r="FL146" s="162"/>
      <c r="FM146" s="162"/>
      <c r="FN146" s="162"/>
      <c r="FO146" s="162"/>
      <c r="FP146" s="162"/>
      <c r="FQ146" s="162"/>
      <c r="FR146" s="162"/>
      <c r="FS146" s="162"/>
      <c r="FT146" s="162"/>
      <c r="FU146" s="162"/>
      <c r="FV146" s="162"/>
      <c r="FW146" s="162"/>
      <c r="FX146" s="162"/>
      <c r="FY146" s="162"/>
      <c r="FZ146" s="162"/>
      <c r="GA146" s="162"/>
      <c r="GB146" s="162"/>
      <c r="GC146" s="162"/>
      <c r="GD146" s="162"/>
      <c r="GE146" s="162"/>
    </row>
    <row r="147" spans="1:187" s="126" customFormat="1">
      <c r="A147" s="93">
        <f t="shared" si="11"/>
        <v>1.5</v>
      </c>
      <c r="B147" s="26" t="s">
        <v>275</v>
      </c>
      <c r="C147" s="229">
        <v>0.38</v>
      </c>
      <c r="D147" s="150" t="s">
        <v>23</v>
      </c>
      <c r="E147" s="453"/>
      <c r="F147" s="16">
        <f t="shared" si="10"/>
        <v>0</v>
      </c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  <c r="AC147" s="162"/>
      <c r="AD147" s="162"/>
      <c r="AE147" s="162"/>
      <c r="AF147" s="162"/>
      <c r="AG147" s="162"/>
      <c r="AH147" s="162"/>
      <c r="AI147" s="162"/>
      <c r="AJ147" s="162"/>
      <c r="AK147" s="162"/>
      <c r="AL147" s="162"/>
      <c r="AM147" s="162"/>
      <c r="AN147" s="162"/>
      <c r="AO147" s="162"/>
      <c r="AP147" s="162"/>
      <c r="AQ147" s="162"/>
      <c r="AR147" s="162"/>
      <c r="AS147" s="162"/>
      <c r="AT147" s="162"/>
      <c r="AU147" s="162"/>
      <c r="AV147" s="162"/>
      <c r="AW147" s="162"/>
      <c r="AX147" s="162"/>
      <c r="AY147" s="162"/>
      <c r="AZ147" s="162"/>
      <c r="BA147" s="162"/>
      <c r="BB147" s="162"/>
      <c r="BC147" s="162"/>
      <c r="BD147" s="162"/>
      <c r="BE147" s="162"/>
      <c r="BF147" s="162"/>
      <c r="BG147" s="162"/>
      <c r="BH147" s="162"/>
      <c r="BI147" s="162"/>
      <c r="BJ147" s="162"/>
      <c r="BK147" s="162"/>
      <c r="BL147" s="162"/>
      <c r="BM147" s="162"/>
      <c r="BN147" s="162"/>
      <c r="BO147" s="162"/>
      <c r="BP147" s="162"/>
      <c r="BQ147" s="162"/>
      <c r="BR147" s="162"/>
      <c r="BS147" s="162"/>
      <c r="BT147" s="162"/>
      <c r="BU147" s="162"/>
      <c r="BV147" s="162"/>
      <c r="BW147" s="162"/>
      <c r="BX147" s="162"/>
      <c r="BY147" s="162"/>
      <c r="BZ147" s="162"/>
      <c r="CA147" s="162"/>
      <c r="CB147" s="162"/>
      <c r="CC147" s="162"/>
      <c r="CD147" s="162"/>
      <c r="CE147" s="162"/>
      <c r="CF147" s="162"/>
      <c r="CG147" s="162"/>
      <c r="CH147" s="162"/>
      <c r="CI147" s="162"/>
      <c r="CJ147" s="162"/>
      <c r="CK147" s="162"/>
      <c r="CL147" s="162"/>
      <c r="CM147" s="162"/>
      <c r="CN147" s="162"/>
      <c r="CO147" s="162"/>
      <c r="CP147" s="162"/>
      <c r="CQ147" s="162"/>
      <c r="CR147" s="162"/>
      <c r="CS147" s="162"/>
      <c r="CT147" s="162"/>
      <c r="CU147" s="162"/>
      <c r="CV147" s="162"/>
      <c r="CW147" s="162"/>
      <c r="CX147" s="162"/>
      <c r="CY147" s="162"/>
      <c r="CZ147" s="162"/>
      <c r="DA147" s="162"/>
      <c r="DB147" s="162"/>
      <c r="DC147" s="162"/>
      <c r="DD147" s="162"/>
      <c r="DE147" s="162"/>
      <c r="DF147" s="162"/>
      <c r="DG147" s="162"/>
      <c r="DH147" s="162"/>
      <c r="DI147" s="162"/>
      <c r="DJ147" s="162"/>
      <c r="DK147" s="162"/>
      <c r="DL147" s="162"/>
      <c r="DM147" s="162"/>
      <c r="DN147" s="162"/>
      <c r="DO147" s="162"/>
      <c r="DP147" s="162"/>
      <c r="DQ147" s="162"/>
      <c r="DR147" s="162"/>
      <c r="DS147" s="162"/>
      <c r="DT147" s="162"/>
      <c r="DU147" s="162"/>
      <c r="DV147" s="162"/>
      <c r="DW147" s="162"/>
      <c r="DX147" s="162"/>
      <c r="DY147" s="162"/>
      <c r="DZ147" s="162"/>
      <c r="EA147" s="162"/>
      <c r="EB147" s="162"/>
      <c r="EC147" s="162"/>
      <c r="ED147" s="162"/>
      <c r="EE147" s="162"/>
      <c r="EF147" s="162"/>
      <c r="EG147" s="162"/>
      <c r="EH147" s="162"/>
      <c r="EI147" s="162"/>
      <c r="EJ147" s="162"/>
      <c r="EK147" s="162"/>
      <c r="EL147" s="162"/>
      <c r="EM147" s="162"/>
      <c r="EN147" s="162"/>
      <c r="EO147" s="162"/>
      <c r="EP147" s="162"/>
      <c r="EQ147" s="162"/>
      <c r="ER147" s="162"/>
      <c r="ES147" s="162"/>
      <c r="ET147" s="162"/>
      <c r="EU147" s="162"/>
      <c r="EV147" s="162"/>
      <c r="EW147" s="162"/>
      <c r="EX147" s="162"/>
      <c r="EY147" s="162"/>
      <c r="EZ147" s="162"/>
      <c r="FA147" s="162"/>
      <c r="FB147" s="162"/>
      <c r="FC147" s="162"/>
      <c r="FD147" s="162"/>
      <c r="FE147" s="162"/>
      <c r="FF147" s="162"/>
      <c r="FG147" s="162"/>
      <c r="FH147" s="162"/>
      <c r="FI147" s="162"/>
      <c r="FJ147" s="162"/>
      <c r="FK147" s="162"/>
      <c r="FL147" s="162"/>
      <c r="FM147" s="162"/>
      <c r="FN147" s="162"/>
      <c r="FO147" s="162"/>
      <c r="FP147" s="162"/>
      <c r="FQ147" s="162"/>
      <c r="FR147" s="162"/>
      <c r="FS147" s="162"/>
      <c r="FT147" s="162"/>
      <c r="FU147" s="162"/>
      <c r="FV147" s="162"/>
      <c r="FW147" s="162"/>
      <c r="FX147" s="162"/>
      <c r="FY147" s="162"/>
      <c r="FZ147" s="162"/>
      <c r="GA147" s="162"/>
      <c r="GB147" s="162"/>
      <c r="GC147" s="162"/>
      <c r="GD147" s="162"/>
      <c r="GE147" s="162"/>
    </row>
    <row r="148" spans="1:187" s="126" customFormat="1">
      <c r="A148" s="93">
        <f t="shared" si="11"/>
        <v>1.6</v>
      </c>
      <c r="B148" s="26" t="s">
        <v>276</v>
      </c>
      <c r="C148" s="229">
        <v>0.26</v>
      </c>
      <c r="D148" s="150" t="s">
        <v>23</v>
      </c>
      <c r="E148" s="453"/>
      <c r="F148" s="16">
        <f t="shared" si="10"/>
        <v>0</v>
      </c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  <c r="AC148" s="162"/>
      <c r="AD148" s="162"/>
      <c r="AE148" s="162"/>
      <c r="AF148" s="162"/>
      <c r="AG148" s="162"/>
      <c r="AH148" s="162"/>
      <c r="AI148" s="162"/>
      <c r="AJ148" s="162"/>
      <c r="AK148" s="162"/>
      <c r="AL148" s="162"/>
      <c r="AM148" s="162"/>
      <c r="AN148" s="162"/>
      <c r="AO148" s="162"/>
      <c r="AP148" s="162"/>
      <c r="AQ148" s="162"/>
      <c r="AR148" s="162"/>
      <c r="AS148" s="162"/>
      <c r="AT148" s="162"/>
      <c r="AU148" s="162"/>
      <c r="AV148" s="162"/>
      <c r="AW148" s="162"/>
      <c r="AX148" s="162"/>
      <c r="AY148" s="162"/>
      <c r="AZ148" s="162"/>
      <c r="BA148" s="162"/>
      <c r="BB148" s="162"/>
      <c r="BC148" s="162"/>
      <c r="BD148" s="162"/>
      <c r="BE148" s="162"/>
      <c r="BF148" s="162"/>
      <c r="BG148" s="162"/>
      <c r="BH148" s="162"/>
      <c r="BI148" s="162"/>
      <c r="BJ148" s="162"/>
      <c r="BK148" s="162"/>
      <c r="BL148" s="162"/>
      <c r="BM148" s="162"/>
      <c r="BN148" s="162"/>
      <c r="BO148" s="162"/>
      <c r="BP148" s="162"/>
      <c r="BQ148" s="162"/>
      <c r="BR148" s="162"/>
      <c r="BS148" s="162"/>
      <c r="BT148" s="162"/>
      <c r="BU148" s="162"/>
      <c r="BV148" s="162"/>
      <c r="BW148" s="162"/>
      <c r="BX148" s="162"/>
      <c r="BY148" s="162"/>
      <c r="BZ148" s="162"/>
      <c r="CA148" s="162"/>
      <c r="CB148" s="162"/>
      <c r="CC148" s="162"/>
      <c r="CD148" s="162"/>
      <c r="CE148" s="162"/>
      <c r="CF148" s="162"/>
      <c r="CG148" s="162"/>
      <c r="CH148" s="162"/>
      <c r="CI148" s="162"/>
      <c r="CJ148" s="162"/>
      <c r="CK148" s="162"/>
      <c r="CL148" s="162"/>
      <c r="CM148" s="162"/>
      <c r="CN148" s="162"/>
      <c r="CO148" s="162"/>
      <c r="CP148" s="162"/>
      <c r="CQ148" s="162"/>
      <c r="CR148" s="162"/>
      <c r="CS148" s="162"/>
      <c r="CT148" s="162"/>
      <c r="CU148" s="162"/>
      <c r="CV148" s="162"/>
      <c r="CW148" s="162"/>
      <c r="CX148" s="162"/>
      <c r="CY148" s="162"/>
      <c r="CZ148" s="162"/>
      <c r="DA148" s="162"/>
      <c r="DB148" s="162"/>
      <c r="DC148" s="162"/>
      <c r="DD148" s="162"/>
      <c r="DE148" s="162"/>
      <c r="DF148" s="162"/>
      <c r="DG148" s="162"/>
      <c r="DH148" s="162"/>
      <c r="DI148" s="162"/>
      <c r="DJ148" s="162"/>
      <c r="DK148" s="162"/>
      <c r="DL148" s="162"/>
      <c r="DM148" s="162"/>
      <c r="DN148" s="162"/>
      <c r="DO148" s="162"/>
      <c r="DP148" s="162"/>
      <c r="DQ148" s="162"/>
      <c r="DR148" s="162"/>
      <c r="DS148" s="162"/>
      <c r="DT148" s="162"/>
      <c r="DU148" s="162"/>
      <c r="DV148" s="162"/>
      <c r="DW148" s="162"/>
      <c r="DX148" s="162"/>
      <c r="DY148" s="162"/>
      <c r="DZ148" s="162"/>
      <c r="EA148" s="162"/>
      <c r="EB148" s="162"/>
      <c r="EC148" s="162"/>
      <c r="ED148" s="162"/>
      <c r="EE148" s="162"/>
      <c r="EF148" s="162"/>
      <c r="EG148" s="162"/>
      <c r="EH148" s="162"/>
      <c r="EI148" s="162"/>
      <c r="EJ148" s="162"/>
      <c r="EK148" s="162"/>
      <c r="EL148" s="162"/>
      <c r="EM148" s="162"/>
      <c r="EN148" s="162"/>
      <c r="EO148" s="162"/>
      <c r="EP148" s="162"/>
      <c r="EQ148" s="162"/>
      <c r="ER148" s="162"/>
      <c r="ES148" s="162"/>
      <c r="ET148" s="162"/>
      <c r="EU148" s="162"/>
      <c r="EV148" s="162"/>
      <c r="EW148" s="162"/>
      <c r="EX148" s="162"/>
      <c r="EY148" s="162"/>
      <c r="EZ148" s="162"/>
      <c r="FA148" s="162"/>
      <c r="FB148" s="162"/>
      <c r="FC148" s="162"/>
      <c r="FD148" s="162"/>
      <c r="FE148" s="162"/>
      <c r="FF148" s="162"/>
      <c r="FG148" s="162"/>
      <c r="FH148" s="162"/>
      <c r="FI148" s="162"/>
      <c r="FJ148" s="162"/>
      <c r="FK148" s="162"/>
      <c r="FL148" s="162"/>
      <c r="FM148" s="162"/>
      <c r="FN148" s="162"/>
      <c r="FO148" s="162"/>
      <c r="FP148" s="162"/>
      <c r="FQ148" s="162"/>
      <c r="FR148" s="162"/>
      <c r="FS148" s="162"/>
      <c r="FT148" s="162"/>
      <c r="FU148" s="162"/>
      <c r="FV148" s="162"/>
      <c r="FW148" s="162"/>
      <c r="FX148" s="162"/>
      <c r="FY148" s="162"/>
      <c r="FZ148" s="162"/>
      <c r="GA148" s="162"/>
      <c r="GB148" s="162"/>
      <c r="GC148" s="162"/>
      <c r="GD148" s="162"/>
      <c r="GE148" s="162"/>
    </row>
    <row r="149" spans="1:187" s="126" customFormat="1">
      <c r="A149" s="93">
        <f t="shared" si="11"/>
        <v>1.7</v>
      </c>
      <c r="B149" s="26" t="s">
        <v>304</v>
      </c>
      <c r="C149" s="229">
        <v>3.51</v>
      </c>
      <c r="D149" s="150" t="s">
        <v>23</v>
      </c>
      <c r="E149" s="453"/>
      <c r="F149" s="16">
        <f t="shared" si="10"/>
        <v>0</v>
      </c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162"/>
      <c r="AD149" s="162"/>
      <c r="AE149" s="162"/>
      <c r="AF149" s="162"/>
      <c r="AG149" s="162"/>
      <c r="AH149" s="162"/>
      <c r="AI149" s="162"/>
      <c r="AJ149" s="162"/>
      <c r="AK149" s="162"/>
      <c r="AL149" s="162"/>
      <c r="AM149" s="162"/>
      <c r="AN149" s="162"/>
      <c r="AO149" s="162"/>
      <c r="AP149" s="162"/>
      <c r="AQ149" s="162"/>
      <c r="AR149" s="162"/>
      <c r="AS149" s="162"/>
      <c r="AT149" s="162"/>
      <c r="AU149" s="162"/>
      <c r="AV149" s="162"/>
      <c r="AW149" s="162"/>
      <c r="AX149" s="162"/>
      <c r="AY149" s="162"/>
      <c r="AZ149" s="162"/>
      <c r="BA149" s="162"/>
      <c r="BB149" s="162"/>
      <c r="BC149" s="162"/>
      <c r="BD149" s="162"/>
      <c r="BE149" s="162"/>
      <c r="BF149" s="162"/>
      <c r="BG149" s="162"/>
      <c r="BH149" s="162"/>
      <c r="BI149" s="162"/>
      <c r="BJ149" s="162"/>
      <c r="BK149" s="162"/>
      <c r="BL149" s="162"/>
      <c r="BM149" s="162"/>
      <c r="BN149" s="162"/>
      <c r="BO149" s="162"/>
      <c r="BP149" s="162"/>
      <c r="BQ149" s="162"/>
      <c r="BR149" s="162"/>
      <c r="BS149" s="162"/>
      <c r="BT149" s="162"/>
      <c r="BU149" s="162"/>
      <c r="BV149" s="162"/>
      <c r="BW149" s="162"/>
      <c r="BX149" s="162"/>
      <c r="BY149" s="162"/>
      <c r="BZ149" s="162"/>
      <c r="CA149" s="162"/>
      <c r="CB149" s="162"/>
      <c r="CC149" s="162"/>
      <c r="CD149" s="162"/>
      <c r="CE149" s="162"/>
      <c r="CF149" s="162"/>
      <c r="CG149" s="162"/>
      <c r="CH149" s="162"/>
      <c r="CI149" s="162"/>
      <c r="CJ149" s="162"/>
      <c r="CK149" s="162"/>
      <c r="CL149" s="162"/>
      <c r="CM149" s="162"/>
      <c r="CN149" s="162"/>
      <c r="CO149" s="162"/>
      <c r="CP149" s="162"/>
      <c r="CQ149" s="162"/>
      <c r="CR149" s="162"/>
      <c r="CS149" s="162"/>
      <c r="CT149" s="162"/>
      <c r="CU149" s="162"/>
      <c r="CV149" s="162"/>
      <c r="CW149" s="162"/>
      <c r="CX149" s="162"/>
      <c r="CY149" s="162"/>
      <c r="CZ149" s="162"/>
      <c r="DA149" s="162"/>
      <c r="DB149" s="162"/>
      <c r="DC149" s="162"/>
      <c r="DD149" s="162"/>
      <c r="DE149" s="162"/>
      <c r="DF149" s="162"/>
      <c r="DG149" s="162"/>
      <c r="DH149" s="162"/>
      <c r="DI149" s="162"/>
      <c r="DJ149" s="162"/>
      <c r="DK149" s="162"/>
      <c r="DL149" s="162"/>
      <c r="DM149" s="162"/>
      <c r="DN149" s="162"/>
      <c r="DO149" s="162"/>
      <c r="DP149" s="162"/>
      <c r="DQ149" s="162"/>
      <c r="DR149" s="162"/>
      <c r="DS149" s="162"/>
      <c r="DT149" s="162"/>
      <c r="DU149" s="162"/>
      <c r="DV149" s="162"/>
      <c r="DW149" s="162"/>
      <c r="DX149" s="162"/>
      <c r="DY149" s="162"/>
      <c r="DZ149" s="162"/>
      <c r="EA149" s="162"/>
      <c r="EB149" s="162"/>
      <c r="EC149" s="162"/>
      <c r="ED149" s="162"/>
      <c r="EE149" s="162"/>
      <c r="EF149" s="162"/>
      <c r="EG149" s="162"/>
      <c r="EH149" s="162"/>
      <c r="EI149" s="162"/>
      <c r="EJ149" s="162"/>
      <c r="EK149" s="162"/>
      <c r="EL149" s="162"/>
      <c r="EM149" s="162"/>
      <c r="EN149" s="162"/>
      <c r="EO149" s="162"/>
      <c r="EP149" s="162"/>
      <c r="EQ149" s="162"/>
      <c r="ER149" s="162"/>
      <c r="ES149" s="162"/>
      <c r="ET149" s="162"/>
      <c r="EU149" s="162"/>
      <c r="EV149" s="162"/>
      <c r="EW149" s="162"/>
      <c r="EX149" s="162"/>
      <c r="EY149" s="162"/>
      <c r="EZ149" s="162"/>
      <c r="FA149" s="162"/>
      <c r="FB149" s="162"/>
      <c r="FC149" s="162"/>
      <c r="FD149" s="162"/>
      <c r="FE149" s="162"/>
      <c r="FF149" s="162"/>
      <c r="FG149" s="162"/>
      <c r="FH149" s="162"/>
      <c r="FI149" s="162"/>
      <c r="FJ149" s="162"/>
      <c r="FK149" s="162"/>
      <c r="FL149" s="162"/>
      <c r="FM149" s="162"/>
      <c r="FN149" s="162"/>
      <c r="FO149" s="162"/>
      <c r="FP149" s="162"/>
      <c r="FQ149" s="162"/>
      <c r="FR149" s="162"/>
      <c r="FS149" s="162"/>
      <c r="FT149" s="162"/>
      <c r="FU149" s="162"/>
      <c r="FV149" s="162"/>
      <c r="FW149" s="162"/>
      <c r="FX149" s="162"/>
      <c r="FY149" s="162"/>
      <c r="FZ149" s="162"/>
      <c r="GA149" s="162"/>
      <c r="GB149" s="162"/>
      <c r="GC149" s="162"/>
      <c r="GD149" s="162"/>
      <c r="GE149" s="162"/>
    </row>
    <row r="150" spans="1:187" s="126" customFormat="1">
      <c r="A150" s="93"/>
      <c r="B150" s="26"/>
      <c r="C150" s="229"/>
      <c r="D150" s="150"/>
      <c r="E150" s="453"/>
      <c r="F150" s="16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162"/>
      <c r="AD150" s="162"/>
      <c r="AE150" s="162"/>
      <c r="AF150" s="162"/>
      <c r="AG150" s="162"/>
      <c r="AH150" s="162"/>
      <c r="AI150" s="162"/>
      <c r="AJ150" s="162"/>
      <c r="AK150" s="162"/>
      <c r="AL150" s="162"/>
      <c r="AM150" s="162"/>
      <c r="AN150" s="162"/>
      <c r="AO150" s="162"/>
      <c r="AP150" s="162"/>
      <c r="AQ150" s="162"/>
      <c r="AR150" s="162"/>
      <c r="AS150" s="162"/>
      <c r="AT150" s="162"/>
      <c r="AU150" s="162"/>
      <c r="AV150" s="162"/>
      <c r="AW150" s="162"/>
      <c r="AX150" s="162"/>
      <c r="AY150" s="162"/>
      <c r="AZ150" s="162"/>
      <c r="BA150" s="162"/>
      <c r="BB150" s="162"/>
      <c r="BC150" s="162"/>
      <c r="BD150" s="162"/>
      <c r="BE150" s="162"/>
      <c r="BF150" s="162"/>
      <c r="BG150" s="162"/>
      <c r="BH150" s="162"/>
      <c r="BI150" s="162"/>
      <c r="BJ150" s="162"/>
      <c r="BK150" s="162"/>
      <c r="BL150" s="162"/>
      <c r="BM150" s="162"/>
      <c r="BN150" s="162"/>
      <c r="BO150" s="162"/>
      <c r="BP150" s="162"/>
      <c r="BQ150" s="162"/>
      <c r="BR150" s="162"/>
      <c r="BS150" s="162"/>
      <c r="BT150" s="162"/>
      <c r="BU150" s="162"/>
      <c r="BV150" s="162"/>
      <c r="BW150" s="162"/>
      <c r="BX150" s="162"/>
      <c r="BY150" s="162"/>
      <c r="BZ150" s="162"/>
      <c r="CA150" s="162"/>
      <c r="CB150" s="162"/>
      <c r="CC150" s="162"/>
      <c r="CD150" s="162"/>
      <c r="CE150" s="162"/>
      <c r="CF150" s="162"/>
      <c r="CG150" s="162"/>
      <c r="CH150" s="162"/>
      <c r="CI150" s="162"/>
      <c r="CJ150" s="162"/>
      <c r="CK150" s="162"/>
      <c r="CL150" s="162"/>
      <c r="CM150" s="162"/>
      <c r="CN150" s="162"/>
      <c r="CO150" s="162"/>
      <c r="CP150" s="162"/>
      <c r="CQ150" s="162"/>
      <c r="CR150" s="162"/>
      <c r="CS150" s="162"/>
      <c r="CT150" s="162"/>
      <c r="CU150" s="162"/>
      <c r="CV150" s="162"/>
      <c r="CW150" s="162"/>
      <c r="CX150" s="162"/>
      <c r="CY150" s="162"/>
      <c r="CZ150" s="162"/>
      <c r="DA150" s="162"/>
      <c r="DB150" s="162"/>
      <c r="DC150" s="162"/>
      <c r="DD150" s="162"/>
      <c r="DE150" s="162"/>
      <c r="DF150" s="162"/>
      <c r="DG150" s="162"/>
      <c r="DH150" s="162"/>
      <c r="DI150" s="162"/>
      <c r="DJ150" s="162"/>
      <c r="DK150" s="162"/>
      <c r="DL150" s="162"/>
      <c r="DM150" s="162"/>
      <c r="DN150" s="162"/>
      <c r="DO150" s="162"/>
      <c r="DP150" s="162"/>
      <c r="DQ150" s="162"/>
      <c r="DR150" s="162"/>
      <c r="DS150" s="162"/>
      <c r="DT150" s="162"/>
      <c r="DU150" s="162"/>
      <c r="DV150" s="162"/>
      <c r="DW150" s="162"/>
      <c r="DX150" s="162"/>
      <c r="DY150" s="162"/>
      <c r="DZ150" s="162"/>
      <c r="EA150" s="162"/>
      <c r="EB150" s="162"/>
      <c r="EC150" s="162"/>
      <c r="ED150" s="162"/>
      <c r="EE150" s="162"/>
      <c r="EF150" s="162"/>
      <c r="EG150" s="162"/>
      <c r="EH150" s="162"/>
      <c r="EI150" s="162"/>
      <c r="EJ150" s="162"/>
      <c r="EK150" s="162"/>
      <c r="EL150" s="162"/>
      <c r="EM150" s="162"/>
      <c r="EN150" s="162"/>
      <c r="EO150" s="162"/>
      <c r="EP150" s="162"/>
      <c r="EQ150" s="162"/>
      <c r="ER150" s="162"/>
      <c r="ES150" s="162"/>
      <c r="ET150" s="162"/>
      <c r="EU150" s="162"/>
      <c r="EV150" s="162"/>
      <c r="EW150" s="162"/>
      <c r="EX150" s="162"/>
      <c r="EY150" s="162"/>
      <c r="EZ150" s="162"/>
      <c r="FA150" s="162"/>
      <c r="FB150" s="162"/>
      <c r="FC150" s="162"/>
      <c r="FD150" s="162"/>
      <c r="FE150" s="162"/>
      <c r="FF150" s="162"/>
      <c r="FG150" s="162"/>
      <c r="FH150" s="162"/>
      <c r="FI150" s="162"/>
      <c r="FJ150" s="162"/>
      <c r="FK150" s="162"/>
      <c r="FL150" s="162"/>
      <c r="FM150" s="162"/>
      <c r="FN150" s="162"/>
      <c r="FO150" s="162"/>
      <c r="FP150" s="162"/>
      <c r="FQ150" s="162"/>
      <c r="FR150" s="162"/>
      <c r="FS150" s="162"/>
      <c r="FT150" s="162"/>
      <c r="FU150" s="162"/>
      <c r="FV150" s="162"/>
      <c r="FW150" s="162"/>
      <c r="FX150" s="162"/>
      <c r="FY150" s="162"/>
      <c r="FZ150" s="162"/>
      <c r="GA150" s="162"/>
      <c r="GB150" s="162"/>
      <c r="GC150" s="162"/>
      <c r="GD150" s="162"/>
      <c r="GE150" s="162"/>
    </row>
    <row r="151" spans="1:187" s="126" customFormat="1">
      <c r="A151" s="92">
        <v>2</v>
      </c>
      <c r="B151" s="226" t="s">
        <v>10</v>
      </c>
      <c r="C151" s="230"/>
      <c r="D151" s="150"/>
      <c r="E151" s="453"/>
      <c r="F151" s="16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  <c r="AC151" s="162"/>
      <c r="AD151" s="162"/>
      <c r="AE151" s="162"/>
      <c r="AF151" s="162"/>
      <c r="AG151" s="162"/>
      <c r="AH151" s="162"/>
      <c r="AI151" s="162"/>
      <c r="AJ151" s="162"/>
      <c r="AK151" s="162"/>
      <c r="AL151" s="162"/>
      <c r="AM151" s="162"/>
      <c r="AN151" s="162"/>
      <c r="AO151" s="162"/>
      <c r="AP151" s="162"/>
      <c r="AQ151" s="162"/>
      <c r="AR151" s="162"/>
      <c r="AS151" s="162"/>
      <c r="AT151" s="162"/>
      <c r="AU151" s="162"/>
      <c r="AV151" s="162"/>
      <c r="AW151" s="162"/>
      <c r="AX151" s="162"/>
      <c r="AY151" s="162"/>
      <c r="AZ151" s="162"/>
      <c r="BA151" s="162"/>
      <c r="BB151" s="162"/>
      <c r="BC151" s="162"/>
      <c r="BD151" s="162"/>
      <c r="BE151" s="162"/>
      <c r="BF151" s="162"/>
      <c r="BG151" s="162"/>
      <c r="BH151" s="162"/>
      <c r="BI151" s="162"/>
      <c r="BJ151" s="162"/>
      <c r="BK151" s="162"/>
      <c r="BL151" s="162"/>
      <c r="BM151" s="162"/>
      <c r="BN151" s="162"/>
      <c r="BO151" s="162"/>
      <c r="BP151" s="162"/>
      <c r="BQ151" s="162"/>
      <c r="BR151" s="162"/>
      <c r="BS151" s="162"/>
      <c r="BT151" s="162"/>
      <c r="BU151" s="162"/>
      <c r="BV151" s="162"/>
      <c r="BW151" s="162"/>
      <c r="BX151" s="162"/>
      <c r="BY151" s="162"/>
      <c r="BZ151" s="162"/>
      <c r="CA151" s="162"/>
      <c r="CB151" s="162"/>
      <c r="CC151" s="162"/>
      <c r="CD151" s="162"/>
      <c r="CE151" s="162"/>
      <c r="CF151" s="162"/>
      <c r="CG151" s="162"/>
      <c r="CH151" s="162"/>
      <c r="CI151" s="162"/>
      <c r="CJ151" s="162"/>
      <c r="CK151" s="162"/>
      <c r="CL151" s="162"/>
      <c r="CM151" s="162"/>
      <c r="CN151" s="162"/>
      <c r="CO151" s="162"/>
      <c r="CP151" s="162"/>
      <c r="CQ151" s="162"/>
      <c r="CR151" s="162"/>
      <c r="CS151" s="162"/>
      <c r="CT151" s="162"/>
      <c r="CU151" s="162"/>
      <c r="CV151" s="162"/>
      <c r="CW151" s="162"/>
      <c r="CX151" s="162"/>
      <c r="CY151" s="162"/>
      <c r="CZ151" s="162"/>
      <c r="DA151" s="162"/>
      <c r="DB151" s="162"/>
      <c r="DC151" s="162"/>
      <c r="DD151" s="162"/>
      <c r="DE151" s="162"/>
      <c r="DF151" s="162"/>
      <c r="DG151" s="162"/>
      <c r="DH151" s="162"/>
      <c r="DI151" s="162"/>
      <c r="DJ151" s="162"/>
      <c r="DK151" s="162"/>
      <c r="DL151" s="162"/>
      <c r="DM151" s="162"/>
      <c r="DN151" s="162"/>
      <c r="DO151" s="162"/>
      <c r="DP151" s="162"/>
      <c r="DQ151" s="162"/>
      <c r="DR151" s="162"/>
      <c r="DS151" s="162"/>
      <c r="DT151" s="162"/>
      <c r="DU151" s="162"/>
      <c r="DV151" s="162"/>
      <c r="DW151" s="162"/>
      <c r="DX151" s="162"/>
      <c r="DY151" s="162"/>
      <c r="DZ151" s="162"/>
      <c r="EA151" s="162"/>
      <c r="EB151" s="162"/>
      <c r="EC151" s="162"/>
      <c r="ED151" s="162"/>
      <c r="EE151" s="162"/>
      <c r="EF151" s="162"/>
      <c r="EG151" s="162"/>
      <c r="EH151" s="162"/>
      <c r="EI151" s="162"/>
      <c r="EJ151" s="162"/>
      <c r="EK151" s="162"/>
      <c r="EL151" s="162"/>
      <c r="EM151" s="162"/>
      <c r="EN151" s="162"/>
      <c r="EO151" s="162"/>
      <c r="EP151" s="162"/>
      <c r="EQ151" s="162"/>
      <c r="ER151" s="162"/>
      <c r="ES151" s="162"/>
      <c r="ET151" s="162"/>
      <c r="EU151" s="162"/>
      <c r="EV151" s="162"/>
      <c r="EW151" s="162"/>
      <c r="EX151" s="162"/>
      <c r="EY151" s="162"/>
      <c r="EZ151" s="162"/>
      <c r="FA151" s="162"/>
      <c r="FB151" s="162"/>
      <c r="FC151" s="162"/>
      <c r="FD151" s="162"/>
      <c r="FE151" s="162"/>
      <c r="FF151" s="162"/>
      <c r="FG151" s="162"/>
      <c r="FH151" s="162"/>
      <c r="FI151" s="162"/>
      <c r="FJ151" s="162"/>
      <c r="FK151" s="162"/>
      <c r="FL151" s="162"/>
      <c r="FM151" s="162"/>
      <c r="FN151" s="162"/>
      <c r="FO151" s="162"/>
      <c r="FP151" s="162"/>
      <c r="FQ151" s="162"/>
      <c r="FR151" s="162"/>
      <c r="FS151" s="162"/>
      <c r="FT151" s="162"/>
      <c r="FU151" s="162"/>
      <c r="FV151" s="162"/>
      <c r="FW151" s="162"/>
      <c r="FX151" s="162"/>
      <c r="FY151" s="162"/>
      <c r="FZ151" s="162"/>
      <c r="GA151" s="162"/>
      <c r="GB151" s="162"/>
      <c r="GC151" s="162"/>
      <c r="GD151" s="162"/>
      <c r="GE151" s="162"/>
    </row>
    <row r="152" spans="1:187" s="126" customFormat="1">
      <c r="A152" s="93">
        <f>A151+0.1</f>
        <v>2.1</v>
      </c>
      <c r="B152" s="26" t="s">
        <v>398</v>
      </c>
      <c r="C152" s="230">
        <v>48.39</v>
      </c>
      <c r="D152" s="150" t="s">
        <v>25</v>
      </c>
      <c r="E152" s="453"/>
      <c r="F152" s="16">
        <f t="shared" si="10"/>
        <v>0</v>
      </c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  <c r="AC152" s="162"/>
      <c r="AD152" s="162"/>
      <c r="AE152" s="162"/>
      <c r="AF152" s="162"/>
      <c r="AG152" s="162"/>
      <c r="AH152" s="162"/>
      <c r="AI152" s="162"/>
      <c r="AJ152" s="162"/>
      <c r="AK152" s="162"/>
      <c r="AL152" s="162"/>
      <c r="AM152" s="162"/>
      <c r="AN152" s="162"/>
      <c r="AO152" s="162"/>
      <c r="AP152" s="162"/>
      <c r="AQ152" s="162"/>
      <c r="AR152" s="162"/>
      <c r="AS152" s="162"/>
      <c r="AT152" s="162"/>
      <c r="AU152" s="162"/>
      <c r="AV152" s="162"/>
      <c r="AW152" s="162"/>
      <c r="AX152" s="162"/>
      <c r="AY152" s="162"/>
      <c r="AZ152" s="162"/>
      <c r="BA152" s="162"/>
      <c r="BB152" s="162"/>
      <c r="BC152" s="162"/>
      <c r="BD152" s="162"/>
      <c r="BE152" s="162"/>
      <c r="BF152" s="162"/>
      <c r="BG152" s="162"/>
      <c r="BH152" s="162"/>
      <c r="BI152" s="162"/>
      <c r="BJ152" s="162"/>
      <c r="BK152" s="162"/>
      <c r="BL152" s="162"/>
      <c r="BM152" s="162"/>
      <c r="BN152" s="162"/>
      <c r="BO152" s="162"/>
      <c r="BP152" s="162"/>
      <c r="BQ152" s="162"/>
      <c r="BR152" s="162"/>
      <c r="BS152" s="162"/>
      <c r="BT152" s="162"/>
      <c r="BU152" s="162"/>
      <c r="BV152" s="162"/>
      <c r="BW152" s="162"/>
      <c r="BX152" s="162"/>
      <c r="BY152" s="162"/>
      <c r="BZ152" s="162"/>
      <c r="CA152" s="162"/>
      <c r="CB152" s="162"/>
      <c r="CC152" s="162"/>
      <c r="CD152" s="162"/>
      <c r="CE152" s="162"/>
      <c r="CF152" s="162"/>
      <c r="CG152" s="162"/>
      <c r="CH152" s="162"/>
      <c r="CI152" s="162"/>
      <c r="CJ152" s="162"/>
      <c r="CK152" s="162"/>
      <c r="CL152" s="162"/>
      <c r="CM152" s="162"/>
      <c r="CN152" s="162"/>
      <c r="CO152" s="162"/>
      <c r="CP152" s="162"/>
      <c r="CQ152" s="162"/>
      <c r="CR152" s="162"/>
      <c r="CS152" s="162"/>
      <c r="CT152" s="162"/>
      <c r="CU152" s="162"/>
      <c r="CV152" s="162"/>
      <c r="CW152" s="162"/>
      <c r="CX152" s="162"/>
      <c r="CY152" s="162"/>
      <c r="CZ152" s="162"/>
      <c r="DA152" s="162"/>
      <c r="DB152" s="162"/>
      <c r="DC152" s="162"/>
      <c r="DD152" s="162"/>
      <c r="DE152" s="162"/>
      <c r="DF152" s="162"/>
      <c r="DG152" s="162"/>
      <c r="DH152" s="162"/>
      <c r="DI152" s="162"/>
      <c r="DJ152" s="162"/>
      <c r="DK152" s="162"/>
      <c r="DL152" s="162"/>
      <c r="DM152" s="162"/>
      <c r="DN152" s="162"/>
      <c r="DO152" s="162"/>
      <c r="DP152" s="162"/>
      <c r="DQ152" s="162"/>
      <c r="DR152" s="162"/>
      <c r="DS152" s="162"/>
      <c r="DT152" s="162"/>
      <c r="DU152" s="162"/>
      <c r="DV152" s="162"/>
      <c r="DW152" s="162"/>
      <c r="DX152" s="162"/>
      <c r="DY152" s="162"/>
      <c r="DZ152" s="162"/>
      <c r="EA152" s="162"/>
      <c r="EB152" s="162"/>
      <c r="EC152" s="162"/>
      <c r="ED152" s="162"/>
      <c r="EE152" s="162"/>
      <c r="EF152" s="162"/>
      <c r="EG152" s="162"/>
      <c r="EH152" s="162"/>
      <c r="EI152" s="162"/>
      <c r="EJ152" s="162"/>
      <c r="EK152" s="162"/>
      <c r="EL152" s="162"/>
      <c r="EM152" s="162"/>
      <c r="EN152" s="162"/>
      <c r="EO152" s="162"/>
      <c r="EP152" s="162"/>
      <c r="EQ152" s="162"/>
      <c r="ER152" s="162"/>
      <c r="ES152" s="162"/>
      <c r="ET152" s="162"/>
      <c r="EU152" s="162"/>
      <c r="EV152" s="162"/>
      <c r="EW152" s="162"/>
      <c r="EX152" s="162"/>
      <c r="EY152" s="162"/>
      <c r="EZ152" s="162"/>
      <c r="FA152" s="162"/>
      <c r="FB152" s="162"/>
      <c r="FC152" s="162"/>
      <c r="FD152" s="162"/>
      <c r="FE152" s="162"/>
      <c r="FF152" s="162"/>
      <c r="FG152" s="162"/>
      <c r="FH152" s="162"/>
      <c r="FI152" s="162"/>
      <c r="FJ152" s="162"/>
      <c r="FK152" s="162"/>
      <c r="FL152" s="162"/>
      <c r="FM152" s="162"/>
      <c r="FN152" s="162"/>
      <c r="FO152" s="162"/>
      <c r="FP152" s="162"/>
      <c r="FQ152" s="162"/>
      <c r="FR152" s="162"/>
      <c r="FS152" s="162"/>
      <c r="FT152" s="162"/>
      <c r="FU152" s="162"/>
      <c r="FV152" s="162"/>
      <c r="FW152" s="162"/>
      <c r="FX152" s="162"/>
      <c r="FY152" s="162"/>
      <c r="FZ152" s="162"/>
      <c r="GA152" s="162"/>
      <c r="GB152" s="162"/>
      <c r="GC152" s="162"/>
      <c r="GD152" s="162"/>
      <c r="GE152" s="162"/>
    </row>
    <row r="153" spans="1:187" s="126" customFormat="1">
      <c r="A153" s="231"/>
      <c r="B153" s="74"/>
      <c r="C153" s="230"/>
      <c r="D153" s="150"/>
      <c r="E153" s="453"/>
      <c r="F153" s="16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  <c r="AB153" s="162"/>
      <c r="AC153" s="162"/>
      <c r="AD153" s="162"/>
      <c r="AE153" s="162"/>
      <c r="AF153" s="162"/>
      <c r="AG153" s="162"/>
      <c r="AH153" s="162"/>
      <c r="AI153" s="162"/>
      <c r="AJ153" s="162"/>
      <c r="AK153" s="162"/>
      <c r="AL153" s="162"/>
      <c r="AM153" s="162"/>
      <c r="AN153" s="162"/>
      <c r="AO153" s="162"/>
      <c r="AP153" s="162"/>
      <c r="AQ153" s="162"/>
      <c r="AR153" s="162"/>
      <c r="AS153" s="162"/>
      <c r="AT153" s="162"/>
      <c r="AU153" s="162"/>
      <c r="AV153" s="162"/>
      <c r="AW153" s="162"/>
      <c r="AX153" s="162"/>
      <c r="AY153" s="162"/>
      <c r="AZ153" s="162"/>
      <c r="BA153" s="162"/>
      <c r="BB153" s="162"/>
      <c r="BC153" s="162"/>
      <c r="BD153" s="162"/>
      <c r="BE153" s="162"/>
      <c r="BF153" s="162"/>
      <c r="BG153" s="162"/>
      <c r="BH153" s="162"/>
      <c r="BI153" s="162"/>
      <c r="BJ153" s="162"/>
      <c r="BK153" s="162"/>
      <c r="BL153" s="162"/>
      <c r="BM153" s="162"/>
      <c r="BN153" s="162"/>
      <c r="BO153" s="162"/>
      <c r="BP153" s="162"/>
      <c r="BQ153" s="162"/>
      <c r="BR153" s="162"/>
      <c r="BS153" s="162"/>
      <c r="BT153" s="162"/>
      <c r="BU153" s="162"/>
      <c r="BV153" s="162"/>
      <c r="BW153" s="162"/>
      <c r="BX153" s="162"/>
      <c r="BY153" s="162"/>
      <c r="BZ153" s="162"/>
      <c r="CA153" s="162"/>
      <c r="CB153" s="162"/>
      <c r="CC153" s="162"/>
      <c r="CD153" s="162"/>
      <c r="CE153" s="162"/>
      <c r="CF153" s="162"/>
      <c r="CG153" s="162"/>
      <c r="CH153" s="162"/>
      <c r="CI153" s="162"/>
      <c r="CJ153" s="162"/>
      <c r="CK153" s="162"/>
      <c r="CL153" s="162"/>
      <c r="CM153" s="162"/>
      <c r="CN153" s="162"/>
      <c r="CO153" s="162"/>
      <c r="CP153" s="162"/>
      <c r="CQ153" s="162"/>
      <c r="CR153" s="162"/>
      <c r="CS153" s="162"/>
      <c r="CT153" s="162"/>
      <c r="CU153" s="162"/>
      <c r="CV153" s="162"/>
      <c r="CW153" s="162"/>
      <c r="CX153" s="162"/>
      <c r="CY153" s="162"/>
      <c r="CZ153" s="162"/>
      <c r="DA153" s="162"/>
      <c r="DB153" s="162"/>
      <c r="DC153" s="162"/>
      <c r="DD153" s="162"/>
      <c r="DE153" s="162"/>
      <c r="DF153" s="162"/>
      <c r="DG153" s="162"/>
      <c r="DH153" s="162"/>
      <c r="DI153" s="162"/>
      <c r="DJ153" s="162"/>
      <c r="DK153" s="162"/>
      <c r="DL153" s="162"/>
      <c r="DM153" s="162"/>
      <c r="DN153" s="162"/>
      <c r="DO153" s="162"/>
      <c r="DP153" s="162"/>
      <c r="DQ153" s="162"/>
      <c r="DR153" s="162"/>
      <c r="DS153" s="162"/>
      <c r="DT153" s="162"/>
      <c r="DU153" s="162"/>
      <c r="DV153" s="162"/>
      <c r="DW153" s="162"/>
      <c r="DX153" s="162"/>
      <c r="DY153" s="162"/>
      <c r="DZ153" s="162"/>
      <c r="EA153" s="162"/>
      <c r="EB153" s="162"/>
      <c r="EC153" s="162"/>
      <c r="ED153" s="162"/>
      <c r="EE153" s="162"/>
      <c r="EF153" s="162"/>
      <c r="EG153" s="162"/>
      <c r="EH153" s="162"/>
      <c r="EI153" s="162"/>
      <c r="EJ153" s="162"/>
      <c r="EK153" s="162"/>
      <c r="EL153" s="162"/>
      <c r="EM153" s="162"/>
      <c r="EN153" s="162"/>
      <c r="EO153" s="162"/>
      <c r="EP153" s="162"/>
      <c r="EQ153" s="162"/>
      <c r="ER153" s="162"/>
      <c r="ES153" s="162"/>
      <c r="ET153" s="162"/>
      <c r="EU153" s="162"/>
      <c r="EV153" s="162"/>
      <c r="EW153" s="162"/>
      <c r="EX153" s="162"/>
      <c r="EY153" s="162"/>
      <c r="EZ153" s="162"/>
      <c r="FA153" s="162"/>
      <c r="FB153" s="162"/>
      <c r="FC153" s="162"/>
      <c r="FD153" s="162"/>
      <c r="FE153" s="162"/>
      <c r="FF153" s="162"/>
      <c r="FG153" s="162"/>
      <c r="FH153" s="162"/>
      <c r="FI153" s="162"/>
      <c r="FJ153" s="162"/>
      <c r="FK153" s="162"/>
      <c r="FL153" s="162"/>
      <c r="FM153" s="162"/>
      <c r="FN153" s="162"/>
      <c r="FO153" s="162"/>
      <c r="FP153" s="162"/>
      <c r="FQ153" s="162"/>
      <c r="FR153" s="162"/>
      <c r="FS153" s="162"/>
      <c r="FT153" s="162"/>
      <c r="FU153" s="162"/>
      <c r="FV153" s="162"/>
      <c r="FW153" s="162"/>
      <c r="FX153" s="162"/>
      <c r="FY153" s="162"/>
      <c r="FZ153" s="162"/>
      <c r="GA153" s="162"/>
      <c r="GB153" s="162"/>
      <c r="GC153" s="162"/>
      <c r="GD153" s="162"/>
      <c r="GE153" s="162"/>
    </row>
    <row r="154" spans="1:187" s="126" customFormat="1">
      <c r="A154" s="92">
        <v>3</v>
      </c>
      <c r="B154" s="35" t="s">
        <v>172</v>
      </c>
      <c r="C154" s="230"/>
      <c r="D154" s="150"/>
      <c r="E154" s="453"/>
      <c r="F154" s="16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  <c r="AB154" s="162"/>
      <c r="AC154" s="162"/>
      <c r="AD154" s="162"/>
      <c r="AE154" s="162"/>
      <c r="AF154" s="162"/>
      <c r="AG154" s="162"/>
      <c r="AH154" s="162"/>
      <c r="AI154" s="162"/>
      <c r="AJ154" s="162"/>
      <c r="AK154" s="162"/>
      <c r="AL154" s="162"/>
      <c r="AM154" s="162"/>
      <c r="AN154" s="162"/>
      <c r="AO154" s="162"/>
      <c r="AP154" s="162"/>
      <c r="AQ154" s="162"/>
      <c r="AR154" s="162"/>
      <c r="AS154" s="162"/>
      <c r="AT154" s="162"/>
      <c r="AU154" s="162"/>
      <c r="AV154" s="162"/>
      <c r="AW154" s="162"/>
      <c r="AX154" s="162"/>
      <c r="AY154" s="162"/>
      <c r="AZ154" s="162"/>
      <c r="BA154" s="162"/>
      <c r="BB154" s="162"/>
      <c r="BC154" s="162"/>
      <c r="BD154" s="162"/>
      <c r="BE154" s="162"/>
      <c r="BF154" s="162"/>
      <c r="BG154" s="162"/>
      <c r="BH154" s="162"/>
      <c r="BI154" s="162"/>
      <c r="BJ154" s="162"/>
      <c r="BK154" s="162"/>
      <c r="BL154" s="162"/>
      <c r="BM154" s="162"/>
      <c r="BN154" s="162"/>
      <c r="BO154" s="162"/>
      <c r="BP154" s="162"/>
      <c r="BQ154" s="162"/>
      <c r="BR154" s="162"/>
      <c r="BS154" s="162"/>
      <c r="BT154" s="162"/>
      <c r="BU154" s="162"/>
      <c r="BV154" s="162"/>
      <c r="BW154" s="162"/>
      <c r="BX154" s="162"/>
      <c r="BY154" s="162"/>
      <c r="BZ154" s="162"/>
      <c r="CA154" s="162"/>
      <c r="CB154" s="162"/>
      <c r="CC154" s="162"/>
      <c r="CD154" s="162"/>
      <c r="CE154" s="162"/>
      <c r="CF154" s="162"/>
      <c r="CG154" s="162"/>
      <c r="CH154" s="162"/>
      <c r="CI154" s="162"/>
      <c r="CJ154" s="162"/>
      <c r="CK154" s="162"/>
      <c r="CL154" s="162"/>
      <c r="CM154" s="162"/>
      <c r="CN154" s="162"/>
      <c r="CO154" s="162"/>
      <c r="CP154" s="162"/>
      <c r="CQ154" s="162"/>
      <c r="CR154" s="162"/>
      <c r="CS154" s="162"/>
      <c r="CT154" s="162"/>
      <c r="CU154" s="162"/>
      <c r="CV154" s="162"/>
      <c r="CW154" s="162"/>
      <c r="CX154" s="162"/>
      <c r="CY154" s="162"/>
      <c r="CZ154" s="162"/>
      <c r="DA154" s="162"/>
      <c r="DB154" s="162"/>
      <c r="DC154" s="162"/>
      <c r="DD154" s="162"/>
      <c r="DE154" s="162"/>
      <c r="DF154" s="162"/>
      <c r="DG154" s="162"/>
      <c r="DH154" s="162"/>
      <c r="DI154" s="162"/>
      <c r="DJ154" s="162"/>
      <c r="DK154" s="162"/>
      <c r="DL154" s="162"/>
      <c r="DM154" s="162"/>
      <c r="DN154" s="162"/>
      <c r="DO154" s="162"/>
      <c r="DP154" s="162"/>
      <c r="DQ154" s="162"/>
      <c r="DR154" s="162"/>
      <c r="DS154" s="162"/>
      <c r="DT154" s="162"/>
      <c r="DU154" s="162"/>
      <c r="DV154" s="162"/>
      <c r="DW154" s="162"/>
      <c r="DX154" s="162"/>
      <c r="DY154" s="162"/>
      <c r="DZ154" s="162"/>
      <c r="EA154" s="162"/>
      <c r="EB154" s="162"/>
      <c r="EC154" s="162"/>
      <c r="ED154" s="162"/>
      <c r="EE154" s="162"/>
      <c r="EF154" s="162"/>
      <c r="EG154" s="162"/>
      <c r="EH154" s="162"/>
      <c r="EI154" s="162"/>
      <c r="EJ154" s="162"/>
      <c r="EK154" s="162"/>
      <c r="EL154" s="162"/>
      <c r="EM154" s="162"/>
      <c r="EN154" s="162"/>
      <c r="EO154" s="162"/>
      <c r="EP154" s="162"/>
      <c r="EQ154" s="162"/>
      <c r="ER154" s="162"/>
      <c r="ES154" s="162"/>
      <c r="ET154" s="162"/>
      <c r="EU154" s="162"/>
      <c r="EV154" s="162"/>
      <c r="EW154" s="162"/>
      <c r="EX154" s="162"/>
      <c r="EY154" s="162"/>
      <c r="EZ154" s="162"/>
      <c r="FA154" s="162"/>
      <c r="FB154" s="162"/>
      <c r="FC154" s="162"/>
      <c r="FD154" s="162"/>
      <c r="FE154" s="162"/>
      <c r="FF154" s="162"/>
      <c r="FG154" s="162"/>
      <c r="FH154" s="162"/>
      <c r="FI154" s="162"/>
      <c r="FJ154" s="162"/>
      <c r="FK154" s="162"/>
      <c r="FL154" s="162"/>
      <c r="FM154" s="162"/>
      <c r="FN154" s="162"/>
      <c r="FO154" s="162"/>
      <c r="FP154" s="162"/>
      <c r="FQ154" s="162"/>
      <c r="FR154" s="162"/>
      <c r="FS154" s="162"/>
      <c r="FT154" s="162"/>
      <c r="FU154" s="162"/>
      <c r="FV154" s="162"/>
      <c r="FW154" s="162"/>
      <c r="FX154" s="162"/>
      <c r="FY154" s="162"/>
      <c r="FZ154" s="162"/>
      <c r="GA154" s="162"/>
      <c r="GB154" s="162"/>
      <c r="GC154" s="162"/>
      <c r="GD154" s="162"/>
      <c r="GE154" s="162"/>
    </row>
    <row r="155" spans="1:187" s="126" customFormat="1">
      <c r="A155" s="93">
        <f>A154+0.1</f>
        <v>3.1</v>
      </c>
      <c r="B155" s="26" t="s">
        <v>37</v>
      </c>
      <c r="C155" s="230">
        <v>8.36</v>
      </c>
      <c r="D155" s="150" t="s">
        <v>25</v>
      </c>
      <c r="E155" s="454"/>
      <c r="F155" s="16">
        <f t="shared" si="10"/>
        <v>0</v>
      </c>
      <c r="G155" s="162"/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  <c r="Z155" s="162"/>
      <c r="AA155" s="162"/>
      <c r="AB155" s="162"/>
      <c r="AC155" s="162"/>
      <c r="AD155" s="162"/>
      <c r="AE155" s="162"/>
      <c r="AF155" s="162"/>
      <c r="AG155" s="162"/>
      <c r="AH155" s="162"/>
      <c r="AI155" s="162"/>
      <c r="AJ155" s="162"/>
      <c r="AK155" s="162"/>
      <c r="AL155" s="162"/>
      <c r="AM155" s="162"/>
      <c r="AN155" s="162"/>
      <c r="AO155" s="162"/>
      <c r="AP155" s="162"/>
      <c r="AQ155" s="162"/>
      <c r="AR155" s="162"/>
      <c r="AS155" s="162"/>
      <c r="AT155" s="162"/>
      <c r="AU155" s="162"/>
      <c r="AV155" s="162"/>
      <c r="AW155" s="162"/>
      <c r="AX155" s="162"/>
      <c r="AY155" s="162"/>
      <c r="AZ155" s="162"/>
      <c r="BA155" s="162"/>
      <c r="BB155" s="162"/>
      <c r="BC155" s="162"/>
      <c r="BD155" s="162"/>
      <c r="BE155" s="162"/>
      <c r="BF155" s="162"/>
      <c r="BG155" s="162"/>
      <c r="BH155" s="162"/>
      <c r="BI155" s="162"/>
      <c r="BJ155" s="162"/>
      <c r="BK155" s="162"/>
      <c r="BL155" s="162"/>
      <c r="BM155" s="162"/>
      <c r="BN155" s="162"/>
      <c r="BO155" s="162"/>
      <c r="BP155" s="162"/>
      <c r="BQ155" s="162"/>
      <c r="BR155" s="162"/>
      <c r="BS155" s="162"/>
      <c r="BT155" s="162"/>
      <c r="BU155" s="162"/>
      <c r="BV155" s="162"/>
      <c r="BW155" s="162"/>
      <c r="BX155" s="162"/>
      <c r="BY155" s="162"/>
      <c r="BZ155" s="162"/>
      <c r="CA155" s="162"/>
      <c r="CB155" s="162"/>
      <c r="CC155" s="162"/>
      <c r="CD155" s="162"/>
      <c r="CE155" s="162"/>
      <c r="CF155" s="162"/>
      <c r="CG155" s="162"/>
      <c r="CH155" s="162"/>
      <c r="CI155" s="162"/>
      <c r="CJ155" s="162"/>
      <c r="CK155" s="162"/>
      <c r="CL155" s="162"/>
      <c r="CM155" s="162"/>
      <c r="CN155" s="162"/>
      <c r="CO155" s="162"/>
      <c r="CP155" s="162"/>
      <c r="CQ155" s="162"/>
      <c r="CR155" s="162"/>
      <c r="CS155" s="162"/>
      <c r="CT155" s="162"/>
      <c r="CU155" s="162"/>
      <c r="CV155" s="162"/>
      <c r="CW155" s="162"/>
      <c r="CX155" s="162"/>
      <c r="CY155" s="162"/>
      <c r="CZ155" s="162"/>
      <c r="DA155" s="162"/>
      <c r="DB155" s="162"/>
      <c r="DC155" s="162"/>
      <c r="DD155" s="162"/>
      <c r="DE155" s="162"/>
      <c r="DF155" s="162"/>
      <c r="DG155" s="162"/>
      <c r="DH155" s="162"/>
      <c r="DI155" s="162"/>
      <c r="DJ155" s="162"/>
      <c r="DK155" s="162"/>
      <c r="DL155" s="162"/>
      <c r="DM155" s="162"/>
      <c r="DN155" s="162"/>
      <c r="DO155" s="162"/>
      <c r="DP155" s="162"/>
      <c r="DQ155" s="162"/>
      <c r="DR155" s="162"/>
      <c r="DS155" s="162"/>
      <c r="DT155" s="162"/>
      <c r="DU155" s="162"/>
      <c r="DV155" s="162"/>
      <c r="DW155" s="162"/>
      <c r="DX155" s="162"/>
      <c r="DY155" s="162"/>
      <c r="DZ155" s="162"/>
      <c r="EA155" s="162"/>
      <c r="EB155" s="162"/>
      <c r="EC155" s="162"/>
      <c r="ED155" s="162"/>
      <c r="EE155" s="162"/>
      <c r="EF155" s="162"/>
      <c r="EG155" s="162"/>
      <c r="EH155" s="162"/>
      <c r="EI155" s="162"/>
      <c r="EJ155" s="162"/>
      <c r="EK155" s="162"/>
      <c r="EL155" s="162"/>
      <c r="EM155" s="162"/>
      <c r="EN155" s="162"/>
      <c r="EO155" s="162"/>
      <c r="EP155" s="162"/>
      <c r="EQ155" s="162"/>
      <c r="ER155" s="162"/>
      <c r="ES155" s="162"/>
      <c r="ET155" s="162"/>
      <c r="EU155" s="162"/>
      <c r="EV155" s="162"/>
      <c r="EW155" s="162"/>
      <c r="EX155" s="162"/>
      <c r="EY155" s="162"/>
      <c r="EZ155" s="162"/>
      <c r="FA155" s="162"/>
      <c r="FB155" s="162"/>
      <c r="FC155" s="162"/>
      <c r="FD155" s="162"/>
      <c r="FE155" s="162"/>
      <c r="FF155" s="162"/>
      <c r="FG155" s="162"/>
      <c r="FH155" s="162"/>
      <c r="FI155" s="162"/>
      <c r="FJ155" s="162"/>
      <c r="FK155" s="162"/>
      <c r="FL155" s="162"/>
      <c r="FM155" s="162"/>
      <c r="FN155" s="162"/>
      <c r="FO155" s="162"/>
      <c r="FP155" s="162"/>
      <c r="FQ155" s="162"/>
      <c r="FR155" s="162"/>
      <c r="FS155" s="162"/>
      <c r="FT155" s="162"/>
      <c r="FU155" s="162"/>
      <c r="FV155" s="162"/>
      <c r="FW155" s="162"/>
      <c r="FX155" s="162"/>
      <c r="FY155" s="162"/>
      <c r="FZ155" s="162"/>
      <c r="GA155" s="162"/>
      <c r="GB155" s="162"/>
      <c r="GC155" s="162"/>
      <c r="GD155" s="162"/>
      <c r="GE155" s="162"/>
    </row>
    <row r="156" spans="1:187" s="126" customFormat="1">
      <c r="A156" s="93">
        <f t="shared" ref="A156:A163" si="12">A155+0.1</f>
        <v>3.2</v>
      </c>
      <c r="B156" s="26" t="s">
        <v>213</v>
      </c>
      <c r="C156" s="230">
        <v>31.38</v>
      </c>
      <c r="D156" s="150" t="s">
        <v>25</v>
      </c>
      <c r="E156" s="453"/>
      <c r="F156" s="16">
        <f t="shared" si="10"/>
        <v>0</v>
      </c>
      <c r="G156" s="162"/>
      <c r="H156" s="162"/>
      <c r="I156" s="162"/>
      <c r="J156" s="162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  <c r="AC156" s="162"/>
      <c r="AD156" s="162"/>
      <c r="AE156" s="162"/>
      <c r="AF156" s="162"/>
      <c r="AG156" s="162"/>
      <c r="AH156" s="162"/>
      <c r="AI156" s="162"/>
      <c r="AJ156" s="162"/>
      <c r="AK156" s="162"/>
      <c r="AL156" s="162"/>
      <c r="AM156" s="162"/>
      <c r="AN156" s="162"/>
      <c r="AO156" s="162"/>
      <c r="AP156" s="162"/>
      <c r="AQ156" s="162"/>
      <c r="AR156" s="162"/>
      <c r="AS156" s="162"/>
      <c r="AT156" s="162"/>
      <c r="AU156" s="162"/>
      <c r="AV156" s="162"/>
      <c r="AW156" s="162"/>
      <c r="AX156" s="162"/>
      <c r="AY156" s="162"/>
      <c r="AZ156" s="162"/>
      <c r="BA156" s="162"/>
      <c r="BB156" s="162"/>
      <c r="BC156" s="162"/>
      <c r="BD156" s="162"/>
      <c r="BE156" s="162"/>
      <c r="BF156" s="162"/>
      <c r="BG156" s="162"/>
      <c r="BH156" s="162"/>
      <c r="BI156" s="162"/>
      <c r="BJ156" s="162"/>
      <c r="BK156" s="162"/>
      <c r="BL156" s="162"/>
      <c r="BM156" s="162"/>
      <c r="BN156" s="162"/>
      <c r="BO156" s="162"/>
      <c r="BP156" s="162"/>
      <c r="BQ156" s="162"/>
      <c r="BR156" s="162"/>
      <c r="BS156" s="162"/>
      <c r="BT156" s="162"/>
      <c r="BU156" s="162"/>
      <c r="BV156" s="162"/>
      <c r="BW156" s="162"/>
      <c r="BX156" s="162"/>
      <c r="BY156" s="162"/>
      <c r="BZ156" s="162"/>
      <c r="CA156" s="162"/>
      <c r="CB156" s="162"/>
      <c r="CC156" s="162"/>
      <c r="CD156" s="162"/>
      <c r="CE156" s="162"/>
      <c r="CF156" s="162"/>
      <c r="CG156" s="162"/>
      <c r="CH156" s="162"/>
      <c r="CI156" s="162"/>
      <c r="CJ156" s="162"/>
      <c r="CK156" s="162"/>
      <c r="CL156" s="162"/>
      <c r="CM156" s="162"/>
      <c r="CN156" s="162"/>
      <c r="CO156" s="162"/>
      <c r="CP156" s="162"/>
      <c r="CQ156" s="162"/>
      <c r="CR156" s="162"/>
      <c r="CS156" s="162"/>
      <c r="CT156" s="162"/>
      <c r="CU156" s="162"/>
      <c r="CV156" s="162"/>
      <c r="CW156" s="162"/>
      <c r="CX156" s="162"/>
      <c r="CY156" s="162"/>
      <c r="CZ156" s="162"/>
      <c r="DA156" s="162"/>
      <c r="DB156" s="162"/>
      <c r="DC156" s="162"/>
      <c r="DD156" s="162"/>
      <c r="DE156" s="162"/>
      <c r="DF156" s="162"/>
      <c r="DG156" s="162"/>
      <c r="DH156" s="162"/>
      <c r="DI156" s="162"/>
      <c r="DJ156" s="162"/>
      <c r="DK156" s="162"/>
      <c r="DL156" s="162"/>
      <c r="DM156" s="162"/>
      <c r="DN156" s="162"/>
      <c r="DO156" s="162"/>
      <c r="DP156" s="162"/>
      <c r="DQ156" s="162"/>
      <c r="DR156" s="162"/>
      <c r="DS156" s="162"/>
      <c r="DT156" s="162"/>
      <c r="DU156" s="162"/>
      <c r="DV156" s="162"/>
      <c r="DW156" s="162"/>
      <c r="DX156" s="162"/>
      <c r="DY156" s="162"/>
      <c r="DZ156" s="162"/>
      <c r="EA156" s="162"/>
      <c r="EB156" s="162"/>
      <c r="EC156" s="162"/>
      <c r="ED156" s="162"/>
      <c r="EE156" s="162"/>
      <c r="EF156" s="162"/>
      <c r="EG156" s="162"/>
      <c r="EH156" s="162"/>
      <c r="EI156" s="162"/>
      <c r="EJ156" s="162"/>
      <c r="EK156" s="162"/>
      <c r="EL156" s="162"/>
      <c r="EM156" s="162"/>
      <c r="EN156" s="162"/>
      <c r="EO156" s="162"/>
      <c r="EP156" s="162"/>
      <c r="EQ156" s="162"/>
      <c r="ER156" s="162"/>
      <c r="ES156" s="162"/>
      <c r="ET156" s="162"/>
      <c r="EU156" s="162"/>
      <c r="EV156" s="162"/>
      <c r="EW156" s="162"/>
      <c r="EX156" s="162"/>
      <c r="EY156" s="162"/>
      <c r="EZ156" s="162"/>
      <c r="FA156" s="162"/>
      <c r="FB156" s="162"/>
      <c r="FC156" s="162"/>
      <c r="FD156" s="162"/>
      <c r="FE156" s="162"/>
      <c r="FF156" s="162"/>
      <c r="FG156" s="162"/>
      <c r="FH156" s="162"/>
      <c r="FI156" s="162"/>
      <c r="FJ156" s="162"/>
      <c r="FK156" s="162"/>
      <c r="FL156" s="162"/>
      <c r="FM156" s="162"/>
      <c r="FN156" s="162"/>
      <c r="FO156" s="162"/>
      <c r="FP156" s="162"/>
      <c r="FQ156" s="162"/>
      <c r="FR156" s="162"/>
      <c r="FS156" s="162"/>
      <c r="FT156" s="162"/>
      <c r="FU156" s="162"/>
      <c r="FV156" s="162"/>
      <c r="FW156" s="162"/>
      <c r="FX156" s="162"/>
      <c r="FY156" s="162"/>
      <c r="FZ156" s="162"/>
      <c r="GA156" s="162"/>
      <c r="GB156" s="162"/>
      <c r="GC156" s="162"/>
      <c r="GD156" s="162"/>
      <c r="GE156" s="162"/>
    </row>
    <row r="157" spans="1:187" s="126" customFormat="1">
      <c r="A157" s="93">
        <f t="shared" si="12"/>
        <v>3.3</v>
      </c>
      <c r="B157" s="26" t="s">
        <v>41</v>
      </c>
      <c r="C157" s="230">
        <v>147.19999999999999</v>
      </c>
      <c r="D157" s="150" t="s">
        <v>4</v>
      </c>
      <c r="E157" s="454"/>
      <c r="F157" s="16">
        <f t="shared" si="10"/>
        <v>0</v>
      </c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162"/>
      <c r="AE157" s="162"/>
      <c r="AF157" s="162"/>
      <c r="AG157" s="162"/>
      <c r="AH157" s="162"/>
      <c r="AI157" s="162"/>
      <c r="AJ157" s="162"/>
      <c r="AK157" s="162"/>
      <c r="AL157" s="162"/>
      <c r="AM157" s="162"/>
      <c r="AN157" s="162"/>
      <c r="AO157" s="162"/>
      <c r="AP157" s="162"/>
      <c r="AQ157" s="162"/>
      <c r="AR157" s="162"/>
      <c r="AS157" s="162"/>
      <c r="AT157" s="162"/>
      <c r="AU157" s="162"/>
      <c r="AV157" s="162"/>
      <c r="AW157" s="162"/>
      <c r="AX157" s="162"/>
      <c r="AY157" s="162"/>
      <c r="AZ157" s="162"/>
      <c r="BA157" s="162"/>
      <c r="BB157" s="162"/>
      <c r="BC157" s="162"/>
      <c r="BD157" s="162"/>
      <c r="BE157" s="162"/>
      <c r="BF157" s="162"/>
      <c r="BG157" s="162"/>
      <c r="BH157" s="162"/>
      <c r="BI157" s="162"/>
      <c r="BJ157" s="162"/>
      <c r="BK157" s="162"/>
      <c r="BL157" s="162"/>
      <c r="BM157" s="162"/>
      <c r="BN157" s="162"/>
      <c r="BO157" s="162"/>
      <c r="BP157" s="162"/>
      <c r="BQ157" s="162"/>
      <c r="BR157" s="162"/>
      <c r="BS157" s="162"/>
      <c r="BT157" s="162"/>
      <c r="BU157" s="162"/>
      <c r="BV157" s="162"/>
      <c r="BW157" s="162"/>
      <c r="BX157" s="162"/>
      <c r="BY157" s="162"/>
      <c r="BZ157" s="162"/>
      <c r="CA157" s="162"/>
      <c r="CB157" s="162"/>
      <c r="CC157" s="162"/>
      <c r="CD157" s="162"/>
      <c r="CE157" s="162"/>
      <c r="CF157" s="162"/>
      <c r="CG157" s="162"/>
      <c r="CH157" s="162"/>
      <c r="CI157" s="162"/>
      <c r="CJ157" s="162"/>
      <c r="CK157" s="162"/>
      <c r="CL157" s="162"/>
      <c r="CM157" s="162"/>
      <c r="CN157" s="162"/>
      <c r="CO157" s="162"/>
      <c r="CP157" s="162"/>
      <c r="CQ157" s="162"/>
      <c r="CR157" s="162"/>
      <c r="CS157" s="162"/>
      <c r="CT157" s="162"/>
      <c r="CU157" s="162"/>
      <c r="CV157" s="162"/>
      <c r="CW157" s="162"/>
      <c r="CX157" s="162"/>
      <c r="CY157" s="162"/>
      <c r="CZ157" s="162"/>
      <c r="DA157" s="162"/>
      <c r="DB157" s="162"/>
      <c r="DC157" s="162"/>
      <c r="DD157" s="162"/>
      <c r="DE157" s="162"/>
      <c r="DF157" s="162"/>
      <c r="DG157" s="162"/>
      <c r="DH157" s="162"/>
      <c r="DI157" s="162"/>
      <c r="DJ157" s="162"/>
      <c r="DK157" s="162"/>
      <c r="DL157" s="162"/>
      <c r="DM157" s="162"/>
      <c r="DN157" s="162"/>
      <c r="DO157" s="162"/>
      <c r="DP157" s="162"/>
      <c r="DQ157" s="162"/>
      <c r="DR157" s="162"/>
      <c r="DS157" s="162"/>
      <c r="DT157" s="162"/>
      <c r="DU157" s="162"/>
      <c r="DV157" s="162"/>
      <c r="DW157" s="162"/>
      <c r="DX157" s="162"/>
      <c r="DY157" s="162"/>
      <c r="DZ157" s="162"/>
      <c r="EA157" s="162"/>
      <c r="EB157" s="162"/>
      <c r="EC157" s="162"/>
      <c r="ED157" s="162"/>
      <c r="EE157" s="162"/>
      <c r="EF157" s="162"/>
      <c r="EG157" s="162"/>
      <c r="EH157" s="162"/>
      <c r="EI157" s="162"/>
      <c r="EJ157" s="162"/>
      <c r="EK157" s="162"/>
      <c r="EL157" s="162"/>
      <c r="EM157" s="162"/>
      <c r="EN157" s="162"/>
      <c r="EO157" s="162"/>
      <c r="EP157" s="162"/>
      <c r="EQ157" s="162"/>
      <c r="ER157" s="162"/>
      <c r="ES157" s="162"/>
      <c r="ET157" s="162"/>
      <c r="EU157" s="162"/>
      <c r="EV157" s="162"/>
      <c r="EW157" s="162"/>
      <c r="EX157" s="162"/>
      <c r="EY157" s="162"/>
      <c r="EZ157" s="162"/>
      <c r="FA157" s="162"/>
      <c r="FB157" s="162"/>
      <c r="FC157" s="162"/>
      <c r="FD157" s="162"/>
      <c r="FE157" s="162"/>
      <c r="FF157" s="162"/>
      <c r="FG157" s="162"/>
      <c r="FH157" s="162"/>
      <c r="FI157" s="162"/>
      <c r="FJ157" s="162"/>
      <c r="FK157" s="162"/>
      <c r="FL157" s="162"/>
      <c r="FM157" s="162"/>
      <c r="FN157" s="162"/>
      <c r="FO157" s="162"/>
      <c r="FP157" s="162"/>
      <c r="FQ157" s="162"/>
      <c r="FR157" s="162"/>
      <c r="FS157" s="162"/>
      <c r="FT157" s="162"/>
      <c r="FU157" s="162"/>
      <c r="FV157" s="162"/>
      <c r="FW157" s="162"/>
      <c r="FX157" s="162"/>
      <c r="FY157" s="162"/>
      <c r="FZ157" s="162"/>
      <c r="GA157" s="162"/>
      <c r="GB157" s="162"/>
      <c r="GC157" s="162"/>
      <c r="GD157" s="162"/>
      <c r="GE157" s="162"/>
    </row>
    <row r="158" spans="1:187" s="126" customFormat="1">
      <c r="A158" s="93">
        <f t="shared" si="12"/>
        <v>3.4</v>
      </c>
      <c r="B158" s="26" t="s">
        <v>205</v>
      </c>
      <c r="C158" s="230">
        <v>16</v>
      </c>
      <c r="D158" s="150" t="s">
        <v>25</v>
      </c>
      <c r="E158" s="453"/>
      <c r="F158" s="16">
        <f t="shared" si="10"/>
        <v>0</v>
      </c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  <c r="AA158" s="162"/>
      <c r="AB158" s="162"/>
      <c r="AC158" s="162"/>
      <c r="AD158" s="162"/>
      <c r="AE158" s="162"/>
      <c r="AF158" s="162"/>
      <c r="AG158" s="162"/>
      <c r="AH158" s="162"/>
      <c r="AI158" s="162"/>
      <c r="AJ158" s="162"/>
      <c r="AK158" s="162"/>
      <c r="AL158" s="162"/>
      <c r="AM158" s="162"/>
      <c r="AN158" s="162"/>
      <c r="AO158" s="162"/>
      <c r="AP158" s="162"/>
      <c r="AQ158" s="162"/>
      <c r="AR158" s="162"/>
      <c r="AS158" s="162"/>
      <c r="AT158" s="162"/>
      <c r="AU158" s="162"/>
      <c r="AV158" s="162"/>
      <c r="AW158" s="162"/>
      <c r="AX158" s="162"/>
      <c r="AY158" s="162"/>
      <c r="AZ158" s="162"/>
      <c r="BA158" s="162"/>
      <c r="BB158" s="162"/>
      <c r="BC158" s="162"/>
      <c r="BD158" s="162"/>
      <c r="BE158" s="162"/>
      <c r="BF158" s="162"/>
      <c r="BG158" s="162"/>
      <c r="BH158" s="162"/>
      <c r="BI158" s="162"/>
      <c r="BJ158" s="162"/>
      <c r="BK158" s="162"/>
      <c r="BL158" s="162"/>
      <c r="BM158" s="162"/>
      <c r="BN158" s="162"/>
      <c r="BO158" s="162"/>
      <c r="BP158" s="162"/>
      <c r="BQ158" s="162"/>
      <c r="BR158" s="162"/>
      <c r="BS158" s="162"/>
      <c r="BT158" s="162"/>
      <c r="BU158" s="162"/>
      <c r="BV158" s="162"/>
      <c r="BW158" s="162"/>
      <c r="BX158" s="162"/>
      <c r="BY158" s="162"/>
      <c r="BZ158" s="162"/>
      <c r="CA158" s="162"/>
      <c r="CB158" s="162"/>
      <c r="CC158" s="162"/>
      <c r="CD158" s="162"/>
      <c r="CE158" s="162"/>
      <c r="CF158" s="162"/>
      <c r="CG158" s="162"/>
      <c r="CH158" s="162"/>
      <c r="CI158" s="162"/>
      <c r="CJ158" s="162"/>
      <c r="CK158" s="162"/>
      <c r="CL158" s="162"/>
      <c r="CM158" s="162"/>
      <c r="CN158" s="162"/>
      <c r="CO158" s="162"/>
      <c r="CP158" s="162"/>
      <c r="CQ158" s="162"/>
      <c r="CR158" s="162"/>
      <c r="CS158" s="162"/>
      <c r="CT158" s="162"/>
      <c r="CU158" s="162"/>
      <c r="CV158" s="162"/>
      <c r="CW158" s="162"/>
      <c r="CX158" s="162"/>
      <c r="CY158" s="162"/>
      <c r="CZ158" s="162"/>
      <c r="DA158" s="162"/>
      <c r="DB158" s="162"/>
      <c r="DC158" s="162"/>
      <c r="DD158" s="162"/>
      <c r="DE158" s="162"/>
      <c r="DF158" s="162"/>
      <c r="DG158" s="162"/>
      <c r="DH158" s="162"/>
      <c r="DI158" s="162"/>
      <c r="DJ158" s="162"/>
      <c r="DK158" s="162"/>
      <c r="DL158" s="162"/>
      <c r="DM158" s="162"/>
      <c r="DN158" s="162"/>
      <c r="DO158" s="162"/>
      <c r="DP158" s="162"/>
      <c r="DQ158" s="162"/>
      <c r="DR158" s="162"/>
      <c r="DS158" s="162"/>
      <c r="DT158" s="162"/>
      <c r="DU158" s="162"/>
      <c r="DV158" s="162"/>
      <c r="DW158" s="162"/>
      <c r="DX158" s="162"/>
      <c r="DY158" s="162"/>
      <c r="DZ158" s="162"/>
      <c r="EA158" s="162"/>
      <c r="EB158" s="162"/>
      <c r="EC158" s="162"/>
      <c r="ED158" s="162"/>
      <c r="EE158" s="162"/>
      <c r="EF158" s="162"/>
      <c r="EG158" s="162"/>
      <c r="EH158" s="162"/>
      <c r="EI158" s="162"/>
      <c r="EJ158" s="162"/>
      <c r="EK158" s="162"/>
      <c r="EL158" s="162"/>
      <c r="EM158" s="162"/>
      <c r="EN158" s="162"/>
      <c r="EO158" s="162"/>
      <c r="EP158" s="162"/>
      <c r="EQ158" s="162"/>
      <c r="ER158" s="162"/>
      <c r="ES158" s="162"/>
      <c r="ET158" s="162"/>
      <c r="EU158" s="162"/>
      <c r="EV158" s="162"/>
      <c r="EW158" s="162"/>
      <c r="EX158" s="162"/>
      <c r="EY158" s="162"/>
      <c r="EZ158" s="162"/>
      <c r="FA158" s="162"/>
      <c r="FB158" s="162"/>
      <c r="FC158" s="162"/>
      <c r="FD158" s="162"/>
      <c r="FE158" s="162"/>
      <c r="FF158" s="162"/>
      <c r="FG158" s="162"/>
      <c r="FH158" s="162"/>
      <c r="FI158" s="162"/>
      <c r="FJ158" s="162"/>
      <c r="FK158" s="162"/>
      <c r="FL158" s="162"/>
      <c r="FM158" s="162"/>
      <c r="FN158" s="162"/>
      <c r="FO158" s="162"/>
      <c r="FP158" s="162"/>
      <c r="FQ158" s="162"/>
      <c r="FR158" s="162"/>
      <c r="FS158" s="162"/>
      <c r="FT158" s="162"/>
      <c r="FU158" s="162"/>
      <c r="FV158" s="162"/>
      <c r="FW158" s="162"/>
      <c r="FX158" s="162"/>
      <c r="FY158" s="162"/>
      <c r="FZ158" s="162"/>
      <c r="GA158" s="162"/>
      <c r="GB158" s="162"/>
      <c r="GC158" s="162"/>
      <c r="GD158" s="162"/>
      <c r="GE158" s="162"/>
    </row>
    <row r="159" spans="1:187" s="126" customFormat="1">
      <c r="A159" s="93">
        <f t="shared" si="12"/>
        <v>3.5</v>
      </c>
      <c r="B159" s="26" t="s">
        <v>206</v>
      </c>
      <c r="C159" s="230">
        <v>18.399999999999999</v>
      </c>
      <c r="D159" s="150" t="s">
        <v>4</v>
      </c>
      <c r="E159" s="79"/>
      <c r="F159" s="16">
        <f t="shared" si="10"/>
        <v>0</v>
      </c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  <c r="AE159" s="162"/>
      <c r="AF159" s="162"/>
      <c r="AG159" s="162"/>
      <c r="AH159" s="162"/>
      <c r="AI159" s="162"/>
      <c r="AJ159" s="162"/>
      <c r="AK159" s="162"/>
      <c r="AL159" s="162"/>
      <c r="AM159" s="162"/>
      <c r="AN159" s="162"/>
      <c r="AO159" s="162"/>
      <c r="AP159" s="162"/>
      <c r="AQ159" s="162"/>
      <c r="AR159" s="162"/>
      <c r="AS159" s="162"/>
      <c r="AT159" s="162"/>
      <c r="AU159" s="162"/>
      <c r="AV159" s="162"/>
      <c r="AW159" s="162"/>
      <c r="AX159" s="162"/>
      <c r="AY159" s="162"/>
      <c r="AZ159" s="162"/>
      <c r="BA159" s="162"/>
      <c r="BB159" s="162"/>
      <c r="BC159" s="162"/>
      <c r="BD159" s="162"/>
      <c r="BE159" s="162"/>
      <c r="BF159" s="162"/>
      <c r="BG159" s="162"/>
      <c r="BH159" s="162"/>
      <c r="BI159" s="162"/>
      <c r="BJ159" s="162"/>
      <c r="BK159" s="162"/>
      <c r="BL159" s="162"/>
      <c r="BM159" s="162"/>
      <c r="BN159" s="162"/>
      <c r="BO159" s="162"/>
      <c r="BP159" s="162"/>
      <c r="BQ159" s="162"/>
      <c r="BR159" s="162"/>
      <c r="BS159" s="162"/>
      <c r="BT159" s="162"/>
      <c r="BU159" s="162"/>
      <c r="BV159" s="162"/>
      <c r="BW159" s="162"/>
      <c r="BX159" s="162"/>
      <c r="BY159" s="162"/>
      <c r="BZ159" s="162"/>
      <c r="CA159" s="162"/>
      <c r="CB159" s="162"/>
      <c r="CC159" s="162"/>
      <c r="CD159" s="162"/>
      <c r="CE159" s="162"/>
      <c r="CF159" s="162"/>
      <c r="CG159" s="162"/>
      <c r="CH159" s="162"/>
      <c r="CI159" s="162"/>
      <c r="CJ159" s="162"/>
      <c r="CK159" s="162"/>
      <c r="CL159" s="162"/>
      <c r="CM159" s="162"/>
      <c r="CN159" s="162"/>
      <c r="CO159" s="162"/>
      <c r="CP159" s="162"/>
      <c r="CQ159" s="162"/>
      <c r="CR159" s="162"/>
      <c r="CS159" s="162"/>
      <c r="CT159" s="162"/>
      <c r="CU159" s="162"/>
      <c r="CV159" s="162"/>
      <c r="CW159" s="162"/>
      <c r="CX159" s="162"/>
      <c r="CY159" s="162"/>
      <c r="CZ159" s="162"/>
      <c r="DA159" s="162"/>
      <c r="DB159" s="162"/>
      <c r="DC159" s="162"/>
      <c r="DD159" s="162"/>
      <c r="DE159" s="162"/>
      <c r="DF159" s="162"/>
      <c r="DG159" s="162"/>
      <c r="DH159" s="162"/>
      <c r="DI159" s="162"/>
      <c r="DJ159" s="162"/>
      <c r="DK159" s="162"/>
      <c r="DL159" s="162"/>
      <c r="DM159" s="162"/>
      <c r="DN159" s="162"/>
      <c r="DO159" s="162"/>
      <c r="DP159" s="162"/>
      <c r="DQ159" s="162"/>
      <c r="DR159" s="162"/>
      <c r="DS159" s="162"/>
      <c r="DT159" s="162"/>
      <c r="DU159" s="162"/>
      <c r="DV159" s="162"/>
      <c r="DW159" s="162"/>
      <c r="DX159" s="162"/>
      <c r="DY159" s="162"/>
      <c r="DZ159" s="162"/>
      <c r="EA159" s="162"/>
      <c r="EB159" s="162"/>
      <c r="EC159" s="162"/>
      <c r="ED159" s="162"/>
      <c r="EE159" s="162"/>
      <c r="EF159" s="162"/>
      <c r="EG159" s="162"/>
      <c r="EH159" s="162"/>
      <c r="EI159" s="162"/>
      <c r="EJ159" s="162"/>
      <c r="EK159" s="162"/>
      <c r="EL159" s="162"/>
      <c r="EM159" s="162"/>
      <c r="EN159" s="162"/>
      <c r="EO159" s="162"/>
      <c r="EP159" s="162"/>
      <c r="EQ159" s="162"/>
      <c r="ER159" s="162"/>
      <c r="ES159" s="162"/>
      <c r="ET159" s="162"/>
      <c r="EU159" s="162"/>
      <c r="EV159" s="162"/>
      <c r="EW159" s="162"/>
      <c r="EX159" s="162"/>
      <c r="EY159" s="162"/>
      <c r="EZ159" s="162"/>
      <c r="FA159" s="162"/>
      <c r="FB159" s="162"/>
      <c r="FC159" s="162"/>
      <c r="FD159" s="162"/>
      <c r="FE159" s="162"/>
      <c r="FF159" s="162"/>
      <c r="FG159" s="162"/>
      <c r="FH159" s="162"/>
      <c r="FI159" s="162"/>
      <c r="FJ159" s="162"/>
      <c r="FK159" s="162"/>
      <c r="FL159" s="162"/>
      <c r="FM159" s="162"/>
      <c r="FN159" s="162"/>
      <c r="FO159" s="162"/>
      <c r="FP159" s="162"/>
      <c r="FQ159" s="162"/>
      <c r="FR159" s="162"/>
      <c r="FS159" s="162"/>
      <c r="FT159" s="162"/>
      <c r="FU159" s="162"/>
      <c r="FV159" s="162"/>
      <c r="FW159" s="162"/>
      <c r="FX159" s="162"/>
      <c r="FY159" s="162"/>
      <c r="FZ159" s="162"/>
      <c r="GA159" s="162"/>
      <c r="GB159" s="162"/>
      <c r="GC159" s="162"/>
      <c r="GD159" s="162"/>
      <c r="GE159" s="162"/>
    </row>
    <row r="160" spans="1:187" s="126" customFormat="1">
      <c r="A160" s="93">
        <f>A159+0.1</f>
        <v>3.6</v>
      </c>
      <c r="B160" s="26" t="s">
        <v>42</v>
      </c>
      <c r="C160" s="230">
        <v>79.77</v>
      </c>
      <c r="D160" s="150" t="s">
        <v>25</v>
      </c>
      <c r="E160" s="454"/>
      <c r="F160" s="16">
        <f t="shared" si="10"/>
        <v>0</v>
      </c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  <c r="AE160" s="162"/>
      <c r="AF160" s="162"/>
      <c r="AG160" s="162"/>
      <c r="AH160" s="162"/>
      <c r="AI160" s="162"/>
      <c r="AJ160" s="162"/>
      <c r="AK160" s="162"/>
      <c r="AL160" s="162"/>
      <c r="AM160" s="162"/>
      <c r="AN160" s="162"/>
      <c r="AO160" s="162"/>
      <c r="AP160" s="162"/>
      <c r="AQ160" s="162"/>
      <c r="AR160" s="162"/>
      <c r="AS160" s="162"/>
      <c r="AT160" s="162"/>
      <c r="AU160" s="162"/>
      <c r="AV160" s="162"/>
      <c r="AW160" s="162"/>
      <c r="AX160" s="162"/>
      <c r="AY160" s="162"/>
      <c r="AZ160" s="162"/>
      <c r="BA160" s="162"/>
      <c r="BB160" s="162"/>
      <c r="BC160" s="162"/>
      <c r="BD160" s="162"/>
      <c r="BE160" s="162"/>
      <c r="BF160" s="162"/>
      <c r="BG160" s="162"/>
      <c r="BH160" s="162"/>
      <c r="BI160" s="162"/>
      <c r="BJ160" s="162"/>
      <c r="BK160" s="162"/>
      <c r="BL160" s="162"/>
      <c r="BM160" s="162"/>
      <c r="BN160" s="162"/>
      <c r="BO160" s="162"/>
      <c r="BP160" s="162"/>
      <c r="BQ160" s="162"/>
      <c r="BR160" s="162"/>
      <c r="BS160" s="162"/>
      <c r="BT160" s="162"/>
      <c r="BU160" s="162"/>
      <c r="BV160" s="162"/>
      <c r="BW160" s="162"/>
      <c r="BX160" s="162"/>
      <c r="BY160" s="162"/>
      <c r="BZ160" s="162"/>
      <c r="CA160" s="162"/>
      <c r="CB160" s="162"/>
      <c r="CC160" s="162"/>
      <c r="CD160" s="162"/>
      <c r="CE160" s="162"/>
      <c r="CF160" s="162"/>
      <c r="CG160" s="162"/>
      <c r="CH160" s="162"/>
      <c r="CI160" s="162"/>
      <c r="CJ160" s="162"/>
      <c r="CK160" s="162"/>
      <c r="CL160" s="162"/>
      <c r="CM160" s="162"/>
      <c r="CN160" s="162"/>
      <c r="CO160" s="162"/>
      <c r="CP160" s="162"/>
      <c r="CQ160" s="162"/>
      <c r="CR160" s="162"/>
      <c r="CS160" s="162"/>
      <c r="CT160" s="162"/>
      <c r="CU160" s="162"/>
      <c r="CV160" s="162"/>
      <c r="CW160" s="162"/>
      <c r="CX160" s="162"/>
      <c r="CY160" s="162"/>
      <c r="CZ160" s="162"/>
      <c r="DA160" s="162"/>
      <c r="DB160" s="162"/>
      <c r="DC160" s="162"/>
      <c r="DD160" s="162"/>
      <c r="DE160" s="162"/>
      <c r="DF160" s="162"/>
      <c r="DG160" s="162"/>
      <c r="DH160" s="162"/>
      <c r="DI160" s="162"/>
      <c r="DJ160" s="162"/>
      <c r="DK160" s="162"/>
      <c r="DL160" s="162"/>
      <c r="DM160" s="162"/>
      <c r="DN160" s="162"/>
      <c r="DO160" s="162"/>
      <c r="DP160" s="162"/>
      <c r="DQ160" s="162"/>
      <c r="DR160" s="162"/>
      <c r="DS160" s="162"/>
      <c r="DT160" s="162"/>
      <c r="DU160" s="162"/>
      <c r="DV160" s="162"/>
      <c r="DW160" s="162"/>
      <c r="DX160" s="162"/>
      <c r="DY160" s="162"/>
      <c r="DZ160" s="162"/>
      <c r="EA160" s="162"/>
      <c r="EB160" s="162"/>
      <c r="EC160" s="162"/>
      <c r="ED160" s="162"/>
      <c r="EE160" s="162"/>
      <c r="EF160" s="162"/>
      <c r="EG160" s="162"/>
      <c r="EH160" s="162"/>
      <c r="EI160" s="162"/>
      <c r="EJ160" s="162"/>
      <c r="EK160" s="162"/>
      <c r="EL160" s="162"/>
      <c r="EM160" s="162"/>
      <c r="EN160" s="162"/>
      <c r="EO160" s="162"/>
      <c r="EP160" s="162"/>
      <c r="EQ160" s="162"/>
      <c r="ER160" s="162"/>
      <c r="ES160" s="162"/>
      <c r="ET160" s="162"/>
      <c r="EU160" s="162"/>
      <c r="EV160" s="162"/>
      <c r="EW160" s="162"/>
      <c r="EX160" s="162"/>
      <c r="EY160" s="162"/>
      <c r="EZ160" s="162"/>
      <c r="FA160" s="162"/>
      <c r="FB160" s="162"/>
      <c r="FC160" s="162"/>
      <c r="FD160" s="162"/>
      <c r="FE160" s="162"/>
      <c r="FF160" s="162"/>
      <c r="FG160" s="162"/>
      <c r="FH160" s="162"/>
      <c r="FI160" s="162"/>
      <c r="FJ160" s="162"/>
      <c r="FK160" s="162"/>
      <c r="FL160" s="162"/>
      <c r="FM160" s="162"/>
      <c r="FN160" s="162"/>
      <c r="FO160" s="162"/>
      <c r="FP160" s="162"/>
      <c r="FQ160" s="162"/>
      <c r="FR160" s="162"/>
      <c r="FS160" s="162"/>
      <c r="FT160" s="162"/>
      <c r="FU160" s="162"/>
      <c r="FV160" s="162"/>
      <c r="FW160" s="162"/>
      <c r="FX160" s="162"/>
      <c r="FY160" s="162"/>
      <c r="FZ160" s="162"/>
      <c r="GA160" s="162"/>
      <c r="GB160" s="162"/>
      <c r="GC160" s="162"/>
      <c r="GD160" s="162"/>
      <c r="GE160" s="162"/>
    </row>
    <row r="161" spans="1:187" s="126" customFormat="1">
      <c r="A161" s="93">
        <f t="shared" si="12"/>
        <v>3.7</v>
      </c>
      <c r="B161" s="26" t="s">
        <v>207</v>
      </c>
      <c r="C161" s="230">
        <v>79.77</v>
      </c>
      <c r="D161" s="150" t="s">
        <v>25</v>
      </c>
      <c r="E161" s="454"/>
      <c r="F161" s="16">
        <f t="shared" si="10"/>
        <v>0</v>
      </c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  <c r="AC161" s="162"/>
      <c r="AD161" s="162"/>
      <c r="AE161" s="162"/>
      <c r="AF161" s="162"/>
      <c r="AG161" s="162"/>
      <c r="AH161" s="162"/>
      <c r="AI161" s="162"/>
      <c r="AJ161" s="162"/>
      <c r="AK161" s="162"/>
      <c r="AL161" s="162"/>
      <c r="AM161" s="162"/>
      <c r="AN161" s="162"/>
      <c r="AO161" s="162"/>
      <c r="AP161" s="162"/>
      <c r="AQ161" s="162"/>
      <c r="AR161" s="162"/>
      <c r="AS161" s="162"/>
      <c r="AT161" s="162"/>
      <c r="AU161" s="162"/>
      <c r="AV161" s="162"/>
      <c r="AW161" s="162"/>
      <c r="AX161" s="162"/>
      <c r="AY161" s="162"/>
      <c r="AZ161" s="162"/>
      <c r="BA161" s="162"/>
      <c r="BB161" s="162"/>
      <c r="BC161" s="162"/>
      <c r="BD161" s="162"/>
      <c r="BE161" s="162"/>
      <c r="BF161" s="162"/>
      <c r="BG161" s="162"/>
      <c r="BH161" s="162"/>
      <c r="BI161" s="162"/>
      <c r="BJ161" s="162"/>
      <c r="BK161" s="162"/>
      <c r="BL161" s="162"/>
      <c r="BM161" s="162"/>
      <c r="BN161" s="162"/>
      <c r="BO161" s="162"/>
      <c r="BP161" s="162"/>
      <c r="BQ161" s="162"/>
      <c r="BR161" s="162"/>
      <c r="BS161" s="162"/>
      <c r="BT161" s="162"/>
      <c r="BU161" s="162"/>
      <c r="BV161" s="162"/>
      <c r="BW161" s="162"/>
      <c r="BX161" s="162"/>
      <c r="BY161" s="162"/>
      <c r="BZ161" s="162"/>
      <c r="CA161" s="162"/>
      <c r="CB161" s="162"/>
      <c r="CC161" s="162"/>
      <c r="CD161" s="162"/>
      <c r="CE161" s="162"/>
      <c r="CF161" s="162"/>
      <c r="CG161" s="162"/>
      <c r="CH161" s="162"/>
      <c r="CI161" s="162"/>
      <c r="CJ161" s="162"/>
      <c r="CK161" s="162"/>
      <c r="CL161" s="162"/>
      <c r="CM161" s="162"/>
      <c r="CN161" s="162"/>
      <c r="CO161" s="162"/>
      <c r="CP161" s="162"/>
      <c r="CQ161" s="162"/>
      <c r="CR161" s="162"/>
      <c r="CS161" s="162"/>
      <c r="CT161" s="162"/>
      <c r="CU161" s="162"/>
      <c r="CV161" s="162"/>
      <c r="CW161" s="162"/>
      <c r="CX161" s="162"/>
      <c r="CY161" s="162"/>
      <c r="CZ161" s="162"/>
      <c r="DA161" s="162"/>
      <c r="DB161" s="162"/>
      <c r="DC161" s="162"/>
      <c r="DD161" s="162"/>
      <c r="DE161" s="162"/>
      <c r="DF161" s="162"/>
      <c r="DG161" s="162"/>
      <c r="DH161" s="162"/>
      <c r="DI161" s="162"/>
      <c r="DJ161" s="162"/>
      <c r="DK161" s="162"/>
      <c r="DL161" s="162"/>
      <c r="DM161" s="162"/>
      <c r="DN161" s="162"/>
      <c r="DO161" s="162"/>
      <c r="DP161" s="162"/>
      <c r="DQ161" s="162"/>
      <c r="DR161" s="162"/>
      <c r="DS161" s="162"/>
      <c r="DT161" s="162"/>
      <c r="DU161" s="162"/>
      <c r="DV161" s="162"/>
      <c r="DW161" s="162"/>
      <c r="DX161" s="162"/>
      <c r="DY161" s="162"/>
      <c r="DZ161" s="162"/>
      <c r="EA161" s="162"/>
      <c r="EB161" s="162"/>
      <c r="EC161" s="162"/>
      <c r="ED161" s="162"/>
      <c r="EE161" s="162"/>
      <c r="EF161" s="162"/>
      <c r="EG161" s="162"/>
      <c r="EH161" s="162"/>
      <c r="EI161" s="162"/>
      <c r="EJ161" s="162"/>
      <c r="EK161" s="162"/>
      <c r="EL161" s="162"/>
      <c r="EM161" s="162"/>
      <c r="EN161" s="162"/>
      <c r="EO161" s="162"/>
      <c r="EP161" s="162"/>
      <c r="EQ161" s="162"/>
      <c r="ER161" s="162"/>
      <c r="ES161" s="162"/>
      <c r="ET161" s="162"/>
      <c r="EU161" s="162"/>
      <c r="EV161" s="162"/>
      <c r="EW161" s="162"/>
      <c r="EX161" s="162"/>
      <c r="EY161" s="162"/>
      <c r="EZ161" s="162"/>
      <c r="FA161" s="162"/>
      <c r="FB161" s="162"/>
      <c r="FC161" s="162"/>
      <c r="FD161" s="162"/>
      <c r="FE161" s="162"/>
      <c r="FF161" s="162"/>
      <c r="FG161" s="162"/>
      <c r="FH161" s="162"/>
      <c r="FI161" s="162"/>
      <c r="FJ161" s="162"/>
      <c r="FK161" s="162"/>
      <c r="FL161" s="162"/>
      <c r="FM161" s="162"/>
      <c r="FN161" s="162"/>
      <c r="FO161" s="162"/>
      <c r="FP161" s="162"/>
      <c r="FQ161" s="162"/>
      <c r="FR161" s="162"/>
      <c r="FS161" s="162"/>
      <c r="FT161" s="162"/>
      <c r="FU161" s="162"/>
      <c r="FV161" s="162"/>
      <c r="FW161" s="162"/>
      <c r="FX161" s="162"/>
      <c r="FY161" s="162"/>
      <c r="FZ161" s="162"/>
      <c r="GA161" s="162"/>
      <c r="GB161" s="162"/>
      <c r="GC161" s="162"/>
      <c r="GD161" s="162"/>
      <c r="GE161" s="162"/>
    </row>
    <row r="162" spans="1:187" s="126" customFormat="1">
      <c r="A162" s="93">
        <f t="shared" si="12"/>
        <v>3.8</v>
      </c>
      <c r="B162" s="26" t="s">
        <v>208</v>
      </c>
      <c r="C162" s="230">
        <v>12</v>
      </c>
      <c r="D162" s="150" t="s">
        <v>25</v>
      </c>
      <c r="E162" s="453"/>
      <c r="F162" s="16">
        <f t="shared" si="10"/>
        <v>0</v>
      </c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  <c r="AC162" s="162"/>
      <c r="AD162" s="162"/>
      <c r="AE162" s="162"/>
      <c r="AF162" s="162"/>
      <c r="AG162" s="162"/>
      <c r="AH162" s="162"/>
      <c r="AI162" s="162"/>
      <c r="AJ162" s="162"/>
      <c r="AK162" s="162"/>
      <c r="AL162" s="162"/>
      <c r="AM162" s="162"/>
      <c r="AN162" s="162"/>
      <c r="AO162" s="162"/>
      <c r="AP162" s="162"/>
      <c r="AQ162" s="162"/>
      <c r="AR162" s="162"/>
      <c r="AS162" s="162"/>
      <c r="AT162" s="162"/>
      <c r="AU162" s="162"/>
      <c r="AV162" s="162"/>
      <c r="AW162" s="162"/>
      <c r="AX162" s="162"/>
      <c r="AY162" s="162"/>
      <c r="AZ162" s="162"/>
      <c r="BA162" s="162"/>
      <c r="BB162" s="162"/>
      <c r="BC162" s="162"/>
      <c r="BD162" s="162"/>
      <c r="BE162" s="162"/>
      <c r="BF162" s="162"/>
      <c r="BG162" s="162"/>
      <c r="BH162" s="162"/>
      <c r="BI162" s="162"/>
      <c r="BJ162" s="162"/>
      <c r="BK162" s="162"/>
      <c r="BL162" s="162"/>
      <c r="BM162" s="162"/>
      <c r="BN162" s="162"/>
      <c r="BO162" s="162"/>
      <c r="BP162" s="162"/>
      <c r="BQ162" s="162"/>
      <c r="BR162" s="162"/>
      <c r="BS162" s="162"/>
      <c r="BT162" s="162"/>
      <c r="BU162" s="162"/>
      <c r="BV162" s="162"/>
      <c r="BW162" s="162"/>
      <c r="BX162" s="162"/>
      <c r="BY162" s="162"/>
      <c r="BZ162" s="162"/>
      <c r="CA162" s="162"/>
      <c r="CB162" s="162"/>
      <c r="CC162" s="162"/>
      <c r="CD162" s="162"/>
      <c r="CE162" s="162"/>
      <c r="CF162" s="162"/>
      <c r="CG162" s="162"/>
      <c r="CH162" s="162"/>
      <c r="CI162" s="162"/>
      <c r="CJ162" s="162"/>
      <c r="CK162" s="162"/>
      <c r="CL162" s="162"/>
      <c r="CM162" s="162"/>
      <c r="CN162" s="162"/>
      <c r="CO162" s="162"/>
      <c r="CP162" s="162"/>
      <c r="CQ162" s="162"/>
      <c r="CR162" s="162"/>
      <c r="CS162" s="162"/>
      <c r="CT162" s="162"/>
      <c r="CU162" s="162"/>
      <c r="CV162" s="162"/>
      <c r="CW162" s="162"/>
      <c r="CX162" s="162"/>
      <c r="CY162" s="162"/>
      <c r="CZ162" s="162"/>
      <c r="DA162" s="162"/>
      <c r="DB162" s="162"/>
      <c r="DC162" s="162"/>
      <c r="DD162" s="162"/>
      <c r="DE162" s="162"/>
      <c r="DF162" s="162"/>
      <c r="DG162" s="162"/>
      <c r="DH162" s="162"/>
      <c r="DI162" s="162"/>
      <c r="DJ162" s="162"/>
      <c r="DK162" s="162"/>
      <c r="DL162" s="162"/>
      <c r="DM162" s="162"/>
      <c r="DN162" s="162"/>
      <c r="DO162" s="162"/>
      <c r="DP162" s="162"/>
      <c r="DQ162" s="162"/>
      <c r="DR162" s="162"/>
      <c r="DS162" s="162"/>
      <c r="DT162" s="162"/>
      <c r="DU162" s="162"/>
      <c r="DV162" s="162"/>
      <c r="DW162" s="162"/>
      <c r="DX162" s="162"/>
      <c r="DY162" s="162"/>
      <c r="DZ162" s="162"/>
      <c r="EA162" s="162"/>
      <c r="EB162" s="162"/>
      <c r="EC162" s="162"/>
      <c r="ED162" s="162"/>
      <c r="EE162" s="162"/>
      <c r="EF162" s="162"/>
      <c r="EG162" s="162"/>
      <c r="EH162" s="162"/>
      <c r="EI162" s="162"/>
      <c r="EJ162" s="162"/>
      <c r="EK162" s="162"/>
      <c r="EL162" s="162"/>
      <c r="EM162" s="162"/>
      <c r="EN162" s="162"/>
      <c r="EO162" s="162"/>
      <c r="EP162" s="162"/>
      <c r="EQ162" s="162"/>
      <c r="ER162" s="162"/>
      <c r="ES162" s="162"/>
      <c r="ET162" s="162"/>
      <c r="EU162" s="162"/>
      <c r="EV162" s="162"/>
      <c r="EW162" s="162"/>
      <c r="EX162" s="162"/>
      <c r="EY162" s="162"/>
      <c r="EZ162" s="162"/>
      <c r="FA162" s="162"/>
      <c r="FB162" s="162"/>
      <c r="FC162" s="162"/>
      <c r="FD162" s="162"/>
      <c r="FE162" s="162"/>
      <c r="FF162" s="162"/>
      <c r="FG162" s="162"/>
      <c r="FH162" s="162"/>
      <c r="FI162" s="162"/>
      <c r="FJ162" s="162"/>
      <c r="FK162" s="162"/>
      <c r="FL162" s="162"/>
      <c r="FM162" s="162"/>
      <c r="FN162" s="162"/>
      <c r="FO162" s="162"/>
      <c r="FP162" s="162"/>
      <c r="FQ162" s="162"/>
      <c r="FR162" s="162"/>
      <c r="FS162" s="162"/>
      <c r="FT162" s="162"/>
      <c r="FU162" s="162"/>
      <c r="FV162" s="162"/>
      <c r="FW162" s="162"/>
      <c r="FX162" s="162"/>
      <c r="FY162" s="162"/>
      <c r="FZ162" s="162"/>
      <c r="GA162" s="162"/>
      <c r="GB162" s="162"/>
      <c r="GC162" s="162"/>
      <c r="GD162" s="162"/>
      <c r="GE162" s="162"/>
    </row>
    <row r="163" spans="1:187" s="126" customFormat="1">
      <c r="A163" s="93">
        <f t="shared" si="12"/>
        <v>3.9</v>
      </c>
      <c r="B163" s="147" t="s">
        <v>51</v>
      </c>
      <c r="C163" s="230">
        <v>8.36</v>
      </c>
      <c r="D163" s="232" t="s">
        <v>25</v>
      </c>
      <c r="E163" s="78"/>
      <c r="F163" s="16">
        <f t="shared" si="10"/>
        <v>0</v>
      </c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  <c r="AC163" s="162"/>
      <c r="AD163" s="162"/>
      <c r="AE163" s="162"/>
      <c r="AF163" s="162"/>
      <c r="AG163" s="162"/>
      <c r="AH163" s="162"/>
      <c r="AI163" s="162"/>
      <c r="AJ163" s="162"/>
      <c r="AK163" s="162"/>
      <c r="AL163" s="162"/>
      <c r="AM163" s="162"/>
      <c r="AN163" s="162"/>
      <c r="AO163" s="162"/>
      <c r="AP163" s="162"/>
      <c r="AQ163" s="162"/>
      <c r="AR163" s="162"/>
      <c r="AS163" s="162"/>
      <c r="AT163" s="162"/>
      <c r="AU163" s="162"/>
      <c r="AV163" s="162"/>
      <c r="AW163" s="162"/>
      <c r="AX163" s="162"/>
      <c r="AY163" s="162"/>
      <c r="AZ163" s="162"/>
      <c r="BA163" s="162"/>
      <c r="BB163" s="162"/>
      <c r="BC163" s="162"/>
      <c r="BD163" s="162"/>
      <c r="BE163" s="162"/>
      <c r="BF163" s="162"/>
      <c r="BG163" s="162"/>
      <c r="BH163" s="162"/>
      <c r="BI163" s="162"/>
      <c r="BJ163" s="162"/>
      <c r="BK163" s="162"/>
      <c r="BL163" s="162"/>
      <c r="BM163" s="162"/>
      <c r="BN163" s="162"/>
      <c r="BO163" s="162"/>
      <c r="BP163" s="162"/>
      <c r="BQ163" s="162"/>
      <c r="BR163" s="162"/>
      <c r="BS163" s="162"/>
      <c r="BT163" s="162"/>
      <c r="BU163" s="162"/>
      <c r="BV163" s="162"/>
      <c r="BW163" s="162"/>
      <c r="BX163" s="162"/>
      <c r="BY163" s="162"/>
      <c r="BZ163" s="162"/>
      <c r="CA163" s="162"/>
      <c r="CB163" s="162"/>
      <c r="CC163" s="162"/>
      <c r="CD163" s="162"/>
      <c r="CE163" s="162"/>
      <c r="CF163" s="162"/>
      <c r="CG163" s="162"/>
      <c r="CH163" s="162"/>
      <c r="CI163" s="162"/>
      <c r="CJ163" s="162"/>
      <c r="CK163" s="162"/>
      <c r="CL163" s="162"/>
      <c r="CM163" s="162"/>
      <c r="CN163" s="162"/>
      <c r="CO163" s="162"/>
      <c r="CP163" s="162"/>
      <c r="CQ163" s="162"/>
      <c r="CR163" s="162"/>
      <c r="CS163" s="162"/>
      <c r="CT163" s="162"/>
      <c r="CU163" s="162"/>
      <c r="CV163" s="162"/>
      <c r="CW163" s="162"/>
      <c r="CX163" s="162"/>
      <c r="CY163" s="162"/>
      <c r="CZ163" s="162"/>
      <c r="DA163" s="162"/>
      <c r="DB163" s="162"/>
      <c r="DC163" s="162"/>
      <c r="DD163" s="162"/>
      <c r="DE163" s="162"/>
      <c r="DF163" s="162"/>
      <c r="DG163" s="162"/>
      <c r="DH163" s="162"/>
      <c r="DI163" s="162"/>
      <c r="DJ163" s="162"/>
      <c r="DK163" s="162"/>
      <c r="DL163" s="162"/>
      <c r="DM163" s="162"/>
      <c r="DN163" s="162"/>
      <c r="DO163" s="162"/>
      <c r="DP163" s="162"/>
      <c r="DQ163" s="162"/>
      <c r="DR163" s="162"/>
      <c r="DS163" s="162"/>
      <c r="DT163" s="162"/>
      <c r="DU163" s="162"/>
      <c r="DV163" s="162"/>
      <c r="DW163" s="162"/>
      <c r="DX163" s="162"/>
      <c r="DY163" s="162"/>
      <c r="DZ163" s="162"/>
      <c r="EA163" s="162"/>
      <c r="EB163" s="162"/>
      <c r="EC163" s="162"/>
      <c r="ED163" s="162"/>
      <c r="EE163" s="162"/>
      <c r="EF163" s="162"/>
      <c r="EG163" s="162"/>
      <c r="EH163" s="162"/>
      <c r="EI163" s="162"/>
      <c r="EJ163" s="162"/>
      <c r="EK163" s="162"/>
      <c r="EL163" s="162"/>
      <c r="EM163" s="162"/>
      <c r="EN163" s="162"/>
      <c r="EO163" s="162"/>
      <c r="EP163" s="162"/>
      <c r="EQ163" s="162"/>
      <c r="ER163" s="162"/>
      <c r="ES163" s="162"/>
      <c r="ET163" s="162"/>
      <c r="EU163" s="162"/>
      <c r="EV163" s="162"/>
      <c r="EW163" s="162"/>
      <c r="EX163" s="162"/>
      <c r="EY163" s="162"/>
      <c r="EZ163" s="162"/>
      <c r="FA163" s="162"/>
      <c r="FB163" s="162"/>
      <c r="FC163" s="162"/>
      <c r="FD163" s="162"/>
      <c r="FE163" s="162"/>
      <c r="FF163" s="162"/>
      <c r="FG163" s="162"/>
      <c r="FH163" s="162"/>
      <c r="FI163" s="162"/>
      <c r="FJ163" s="162"/>
      <c r="FK163" s="162"/>
      <c r="FL163" s="162"/>
      <c r="FM163" s="162"/>
      <c r="FN163" s="162"/>
      <c r="FO163" s="162"/>
      <c r="FP163" s="162"/>
      <c r="FQ163" s="162"/>
      <c r="FR163" s="162"/>
      <c r="FS163" s="162"/>
      <c r="FT163" s="162"/>
      <c r="FU163" s="162"/>
      <c r="FV163" s="162"/>
      <c r="FW163" s="162"/>
      <c r="FX163" s="162"/>
      <c r="FY163" s="162"/>
      <c r="FZ163" s="162"/>
      <c r="GA163" s="162"/>
      <c r="GB163" s="162"/>
      <c r="GC163" s="162"/>
      <c r="GD163" s="162"/>
      <c r="GE163" s="162"/>
    </row>
    <row r="164" spans="1:187" s="126" customFormat="1">
      <c r="A164" s="231"/>
      <c r="B164" s="26"/>
      <c r="C164" s="229"/>
      <c r="D164" s="150"/>
      <c r="E164" s="453"/>
      <c r="F164" s="16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  <c r="AG164" s="162"/>
      <c r="AH164" s="162"/>
      <c r="AI164" s="162"/>
      <c r="AJ164" s="162"/>
      <c r="AK164" s="162"/>
      <c r="AL164" s="162"/>
      <c r="AM164" s="162"/>
      <c r="AN164" s="162"/>
      <c r="AO164" s="162"/>
      <c r="AP164" s="162"/>
      <c r="AQ164" s="162"/>
      <c r="AR164" s="162"/>
      <c r="AS164" s="162"/>
      <c r="AT164" s="162"/>
      <c r="AU164" s="162"/>
      <c r="AV164" s="162"/>
      <c r="AW164" s="162"/>
      <c r="AX164" s="162"/>
      <c r="AY164" s="162"/>
      <c r="AZ164" s="162"/>
      <c r="BA164" s="162"/>
      <c r="BB164" s="162"/>
      <c r="BC164" s="162"/>
      <c r="BD164" s="162"/>
      <c r="BE164" s="162"/>
      <c r="BF164" s="162"/>
      <c r="BG164" s="162"/>
      <c r="BH164" s="162"/>
      <c r="BI164" s="162"/>
      <c r="BJ164" s="162"/>
      <c r="BK164" s="162"/>
      <c r="BL164" s="162"/>
      <c r="BM164" s="162"/>
      <c r="BN164" s="162"/>
      <c r="BO164" s="162"/>
      <c r="BP164" s="162"/>
      <c r="BQ164" s="162"/>
      <c r="BR164" s="162"/>
      <c r="BS164" s="162"/>
      <c r="BT164" s="162"/>
      <c r="BU164" s="162"/>
      <c r="BV164" s="162"/>
      <c r="BW164" s="162"/>
      <c r="BX164" s="162"/>
      <c r="BY164" s="162"/>
      <c r="BZ164" s="162"/>
      <c r="CA164" s="162"/>
      <c r="CB164" s="162"/>
      <c r="CC164" s="162"/>
      <c r="CD164" s="162"/>
      <c r="CE164" s="162"/>
      <c r="CF164" s="162"/>
      <c r="CG164" s="162"/>
      <c r="CH164" s="162"/>
      <c r="CI164" s="162"/>
      <c r="CJ164" s="162"/>
      <c r="CK164" s="162"/>
      <c r="CL164" s="162"/>
      <c r="CM164" s="162"/>
      <c r="CN164" s="162"/>
      <c r="CO164" s="162"/>
      <c r="CP164" s="162"/>
      <c r="CQ164" s="162"/>
      <c r="CR164" s="162"/>
      <c r="CS164" s="162"/>
      <c r="CT164" s="162"/>
      <c r="CU164" s="162"/>
      <c r="CV164" s="162"/>
      <c r="CW164" s="162"/>
      <c r="CX164" s="162"/>
      <c r="CY164" s="162"/>
      <c r="CZ164" s="162"/>
      <c r="DA164" s="162"/>
      <c r="DB164" s="162"/>
      <c r="DC164" s="162"/>
      <c r="DD164" s="162"/>
      <c r="DE164" s="162"/>
      <c r="DF164" s="162"/>
      <c r="DG164" s="162"/>
      <c r="DH164" s="162"/>
      <c r="DI164" s="162"/>
      <c r="DJ164" s="162"/>
      <c r="DK164" s="162"/>
      <c r="DL164" s="162"/>
      <c r="DM164" s="162"/>
      <c r="DN164" s="162"/>
      <c r="DO164" s="162"/>
      <c r="DP164" s="162"/>
      <c r="DQ164" s="162"/>
      <c r="DR164" s="162"/>
      <c r="DS164" s="162"/>
      <c r="DT164" s="162"/>
      <c r="DU164" s="162"/>
      <c r="DV164" s="162"/>
      <c r="DW164" s="162"/>
      <c r="DX164" s="162"/>
      <c r="DY164" s="162"/>
      <c r="DZ164" s="162"/>
      <c r="EA164" s="162"/>
      <c r="EB164" s="162"/>
      <c r="EC164" s="162"/>
      <c r="ED164" s="162"/>
      <c r="EE164" s="162"/>
      <c r="EF164" s="162"/>
      <c r="EG164" s="162"/>
      <c r="EH164" s="162"/>
      <c r="EI164" s="162"/>
      <c r="EJ164" s="162"/>
      <c r="EK164" s="162"/>
      <c r="EL164" s="162"/>
      <c r="EM164" s="162"/>
      <c r="EN164" s="162"/>
      <c r="EO164" s="162"/>
      <c r="EP164" s="162"/>
      <c r="EQ164" s="162"/>
      <c r="ER164" s="162"/>
      <c r="ES164" s="162"/>
      <c r="ET164" s="162"/>
      <c r="EU164" s="162"/>
      <c r="EV164" s="162"/>
      <c r="EW164" s="162"/>
      <c r="EX164" s="162"/>
      <c r="EY164" s="162"/>
      <c r="EZ164" s="162"/>
      <c r="FA164" s="162"/>
      <c r="FB164" s="162"/>
      <c r="FC164" s="162"/>
      <c r="FD164" s="162"/>
      <c r="FE164" s="162"/>
      <c r="FF164" s="162"/>
      <c r="FG164" s="162"/>
      <c r="FH164" s="162"/>
      <c r="FI164" s="162"/>
      <c r="FJ164" s="162"/>
      <c r="FK164" s="162"/>
      <c r="FL164" s="162"/>
      <c r="FM164" s="162"/>
      <c r="FN164" s="162"/>
      <c r="FO164" s="162"/>
      <c r="FP164" s="162"/>
      <c r="FQ164" s="162"/>
      <c r="FR164" s="162"/>
      <c r="FS164" s="162"/>
      <c r="FT164" s="162"/>
      <c r="FU164" s="162"/>
      <c r="FV164" s="162"/>
      <c r="FW164" s="162"/>
      <c r="FX164" s="162"/>
      <c r="FY164" s="162"/>
      <c r="FZ164" s="162"/>
      <c r="GA164" s="162"/>
      <c r="GB164" s="162"/>
      <c r="GC164" s="162"/>
      <c r="GD164" s="162"/>
      <c r="GE164" s="162"/>
    </row>
    <row r="165" spans="1:187" s="126" customFormat="1">
      <c r="A165" s="92">
        <v>4</v>
      </c>
      <c r="B165" s="35" t="s">
        <v>204</v>
      </c>
      <c r="C165" s="229"/>
      <c r="D165" s="150"/>
      <c r="E165" s="453"/>
      <c r="F165" s="16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  <c r="AC165" s="162"/>
      <c r="AD165" s="162"/>
      <c r="AE165" s="162"/>
      <c r="AF165" s="162"/>
      <c r="AG165" s="162"/>
      <c r="AH165" s="162"/>
      <c r="AI165" s="162"/>
      <c r="AJ165" s="162"/>
      <c r="AK165" s="162"/>
      <c r="AL165" s="162"/>
      <c r="AM165" s="162"/>
      <c r="AN165" s="162"/>
      <c r="AO165" s="162"/>
      <c r="AP165" s="162"/>
      <c r="AQ165" s="162"/>
      <c r="AR165" s="162"/>
      <c r="AS165" s="162"/>
      <c r="AT165" s="162"/>
      <c r="AU165" s="162"/>
      <c r="AV165" s="162"/>
      <c r="AW165" s="162"/>
      <c r="AX165" s="162"/>
      <c r="AY165" s="162"/>
      <c r="AZ165" s="162"/>
      <c r="BA165" s="162"/>
      <c r="BB165" s="162"/>
      <c r="BC165" s="162"/>
      <c r="BD165" s="162"/>
      <c r="BE165" s="162"/>
      <c r="BF165" s="162"/>
      <c r="BG165" s="162"/>
      <c r="BH165" s="162"/>
      <c r="BI165" s="162"/>
      <c r="BJ165" s="162"/>
      <c r="BK165" s="162"/>
      <c r="BL165" s="162"/>
      <c r="BM165" s="162"/>
      <c r="BN165" s="162"/>
      <c r="BO165" s="162"/>
      <c r="BP165" s="162"/>
      <c r="BQ165" s="162"/>
      <c r="BR165" s="162"/>
      <c r="BS165" s="162"/>
      <c r="BT165" s="162"/>
      <c r="BU165" s="162"/>
      <c r="BV165" s="162"/>
      <c r="BW165" s="162"/>
      <c r="BX165" s="162"/>
      <c r="BY165" s="162"/>
      <c r="BZ165" s="162"/>
      <c r="CA165" s="162"/>
      <c r="CB165" s="162"/>
      <c r="CC165" s="162"/>
      <c r="CD165" s="162"/>
      <c r="CE165" s="162"/>
      <c r="CF165" s="162"/>
      <c r="CG165" s="162"/>
      <c r="CH165" s="162"/>
      <c r="CI165" s="162"/>
      <c r="CJ165" s="162"/>
      <c r="CK165" s="162"/>
      <c r="CL165" s="162"/>
      <c r="CM165" s="162"/>
      <c r="CN165" s="162"/>
      <c r="CO165" s="162"/>
      <c r="CP165" s="162"/>
      <c r="CQ165" s="162"/>
      <c r="CR165" s="162"/>
      <c r="CS165" s="162"/>
      <c r="CT165" s="162"/>
      <c r="CU165" s="162"/>
      <c r="CV165" s="162"/>
      <c r="CW165" s="162"/>
      <c r="CX165" s="162"/>
      <c r="CY165" s="162"/>
      <c r="CZ165" s="162"/>
      <c r="DA165" s="162"/>
      <c r="DB165" s="162"/>
      <c r="DC165" s="162"/>
      <c r="DD165" s="162"/>
      <c r="DE165" s="162"/>
      <c r="DF165" s="162"/>
      <c r="DG165" s="162"/>
      <c r="DH165" s="162"/>
      <c r="DI165" s="162"/>
      <c r="DJ165" s="162"/>
      <c r="DK165" s="162"/>
      <c r="DL165" s="162"/>
      <c r="DM165" s="162"/>
      <c r="DN165" s="162"/>
      <c r="DO165" s="162"/>
      <c r="DP165" s="162"/>
      <c r="DQ165" s="162"/>
      <c r="DR165" s="162"/>
      <c r="DS165" s="162"/>
      <c r="DT165" s="162"/>
      <c r="DU165" s="162"/>
      <c r="DV165" s="162"/>
      <c r="DW165" s="162"/>
      <c r="DX165" s="162"/>
      <c r="DY165" s="162"/>
      <c r="DZ165" s="162"/>
      <c r="EA165" s="162"/>
      <c r="EB165" s="162"/>
      <c r="EC165" s="162"/>
      <c r="ED165" s="162"/>
      <c r="EE165" s="162"/>
      <c r="EF165" s="162"/>
      <c r="EG165" s="162"/>
      <c r="EH165" s="162"/>
      <c r="EI165" s="162"/>
      <c r="EJ165" s="162"/>
      <c r="EK165" s="162"/>
      <c r="EL165" s="162"/>
      <c r="EM165" s="162"/>
      <c r="EN165" s="162"/>
      <c r="EO165" s="162"/>
      <c r="EP165" s="162"/>
      <c r="EQ165" s="162"/>
      <c r="ER165" s="162"/>
      <c r="ES165" s="162"/>
      <c r="ET165" s="162"/>
      <c r="EU165" s="162"/>
      <c r="EV165" s="162"/>
      <c r="EW165" s="162"/>
      <c r="EX165" s="162"/>
      <c r="EY165" s="162"/>
      <c r="EZ165" s="162"/>
      <c r="FA165" s="162"/>
      <c r="FB165" s="162"/>
      <c r="FC165" s="162"/>
      <c r="FD165" s="162"/>
      <c r="FE165" s="162"/>
      <c r="FF165" s="162"/>
      <c r="FG165" s="162"/>
      <c r="FH165" s="162"/>
      <c r="FI165" s="162"/>
      <c r="FJ165" s="162"/>
      <c r="FK165" s="162"/>
      <c r="FL165" s="162"/>
      <c r="FM165" s="162"/>
      <c r="FN165" s="162"/>
      <c r="FO165" s="162"/>
      <c r="FP165" s="162"/>
      <c r="FQ165" s="162"/>
      <c r="FR165" s="162"/>
      <c r="FS165" s="162"/>
      <c r="FT165" s="162"/>
      <c r="FU165" s="162"/>
      <c r="FV165" s="162"/>
      <c r="FW165" s="162"/>
      <c r="FX165" s="162"/>
      <c r="FY165" s="162"/>
      <c r="FZ165" s="162"/>
      <c r="GA165" s="162"/>
      <c r="GB165" s="162"/>
      <c r="GC165" s="162"/>
      <c r="GD165" s="162"/>
      <c r="GE165" s="162"/>
    </row>
    <row r="166" spans="1:187" s="126" customFormat="1">
      <c r="A166" s="93">
        <f>A165+0.1</f>
        <v>4.0999999999999996</v>
      </c>
      <c r="B166" s="26" t="s">
        <v>305</v>
      </c>
      <c r="C166" s="229">
        <v>2</v>
      </c>
      <c r="D166" s="221" t="s">
        <v>12</v>
      </c>
      <c r="E166" s="453"/>
      <c r="F166" s="16">
        <f t="shared" si="10"/>
        <v>0</v>
      </c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2"/>
      <c r="AH166" s="162"/>
      <c r="AI166" s="162"/>
      <c r="AJ166" s="162"/>
      <c r="AK166" s="162"/>
      <c r="AL166" s="162"/>
      <c r="AM166" s="162"/>
      <c r="AN166" s="162"/>
      <c r="AO166" s="162"/>
      <c r="AP166" s="162"/>
      <c r="AQ166" s="162"/>
      <c r="AR166" s="162"/>
      <c r="AS166" s="162"/>
      <c r="AT166" s="162"/>
      <c r="AU166" s="162"/>
      <c r="AV166" s="162"/>
      <c r="AW166" s="162"/>
      <c r="AX166" s="162"/>
      <c r="AY166" s="162"/>
      <c r="AZ166" s="162"/>
      <c r="BA166" s="162"/>
      <c r="BB166" s="162"/>
      <c r="BC166" s="162"/>
      <c r="BD166" s="162"/>
      <c r="BE166" s="162"/>
      <c r="BF166" s="162"/>
      <c r="BG166" s="162"/>
      <c r="BH166" s="162"/>
      <c r="BI166" s="162"/>
      <c r="BJ166" s="162"/>
      <c r="BK166" s="162"/>
      <c r="BL166" s="162"/>
      <c r="BM166" s="162"/>
      <c r="BN166" s="162"/>
      <c r="BO166" s="162"/>
      <c r="BP166" s="162"/>
      <c r="BQ166" s="162"/>
      <c r="BR166" s="162"/>
      <c r="BS166" s="162"/>
      <c r="BT166" s="162"/>
      <c r="BU166" s="162"/>
      <c r="BV166" s="162"/>
      <c r="BW166" s="162"/>
      <c r="BX166" s="162"/>
      <c r="BY166" s="162"/>
      <c r="BZ166" s="162"/>
      <c r="CA166" s="162"/>
      <c r="CB166" s="162"/>
      <c r="CC166" s="162"/>
      <c r="CD166" s="162"/>
      <c r="CE166" s="162"/>
      <c r="CF166" s="162"/>
      <c r="CG166" s="162"/>
      <c r="CH166" s="162"/>
      <c r="CI166" s="162"/>
      <c r="CJ166" s="162"/>
      <c r="CK166" s="162"/>
      <c r="CL166" s="162"/>
      <c r="CM166" s="162"/>
      <c r="CN166" s="162"/>
      <c r="CO166" s="162"/>
      <c r="CP166" s="162"/>
      <c r="CQ166" s="162"/>
      <c r="CR166" s="162"/>
      <c r="CS166" s="162"/>
      <c r="CT166" s="162"/>
      <c r="CU166" s="162"/>
      <c r="CV166" s="162"/>
      <c r="CW166" s="162"/>
      <c r="CX166" s="162"/>
      <c r="CY166" s="162"/>
      <c r="CZ166" s="162"/>
      <c r="DA166" s="162"/>
      <c r="DB166" s="162"/>
      <c r="DC166" s="162"/>
      <c r="DD166" s="162"/>
      <c r="DE166" s="162"/>
      <c r="DF166" s="162"/>
      <c r="DG166" s="162"/>
      <c r="DH166" s="162"/>
      <c r="DI166" s="162"/>
      <c r="DJ166" s="162"/>
      <c r="DK166" s="162"/>
      <c r="DL166" s="162"/>
      <c r="DM166" s="162"/>
      <c r="DN166" s="162"/>
      <c r="DO166" s="162"/>
      <c r="DP166" s="162"/>
      <c r="DQ166" s="162"/>
      <c r="DR166" s="162"/>
      <c r="DS166" s="162"/>
      <c r="DT166" s="162"/>
      <c r="DU166" s="162"/>
      <c r="DV166" s="162"/>
      <c r="DW166" s="162"/>
      <c r="DX166" s="162"/>
      <c r="DY166" s="162"/>
      <c r="DZ166" s="162"/>
      <c r="EA166" s="162"/>
      <c r="EB166" s="162"/>
      <c r="EC166" s="162"/>
      <c r="ED166" s="162"/>
      <c r="EE166" s="162"/>
      <c r="EF166" s="162"/>
      <c r="EG166" s="162"/>
      <c r="EH166" s="162"/>
      <c r="EI166" s="162"/>
      <c r="EJ166" s="162"/>
      <c r="EK166" s="162"/>
      <c r="EL166" s="162"/>
      <c r="EM166" s="162"/>
      <c r="EN166" s="162"/>
      <c r="EO166" s="162"/>
      <c r="EP166" s="162"/>
      <c r="EQ166" s="162"/>
      <c r="ER166" s="162"/>
      <c r="ES166" s="162"/>
      <c r="ET166" s="162"/>
      <c r="EU166" s="162"/>
      <c r="EV166" s="162"/>
      <c r="EW166" s="162"/>
      <c r="EX166" s="162"/>
      <c r="EY166" s="162"/>
      <c r="EZ166" s="162"/>
      <c r="FA166" s="162"/>
      <c r="FB166" s="162"/>
      <c r="FC166" s="162"/>
      <c r="FD166" s="162"/>
      <c r="FE166" s="162"/>
      <c r="FF166" s="162"/>
      <c r="FG166" s="162"/>
      <c r="FH166" s="162"/>
      <c r="FI166" s="162"/>
      <c r="FJ166" s="162"/>
      <c r="FK166" s="162"/>
      <c r="FL166" s="162"/>
      <c r="FM166" s="162"/>
      <c r="FN166" s="162"/>
      <c r="FO166" s="162"/>
      <c r="FP166" s="162"/>
      <c r="FQ166" s="162"/>
      <c r="FR166" s="162"/>
      <c r="FS166" s="162"/>
      <c r="FT166" s="162"/>
      <c r="FU166" s="162"/>
      <c r="FV166" s="162"/>
      <c r="FW166" s="162"/>
      <c r="FX166" s="162"/>
      <c r="FY166" s="162"/>
      <c r="FZ166" s="162"/>
      <c r="GA166" s="162"/>
      <c r="GB166" s="162"/>
      <c r="GC166" s="162"/>
      <c r="GD166" s="162"/>
      <c r="GE166" s="162"/>
    </row>
    <row r="167" spans="1:187" s="126" customFormat="1">
      <c r="A167" s="93">
        <f>A166+0.1</f>
        <v>4.2</v>
      </c>
      <c r="B167" s="26" t="s">
        <v>212</v>
      </c>
      <c r="C167" s="229">
        <v>1</v>
      </c>
      <c r="D167" s="221" t="s">
        <v>12</v>
      </c>
      <c r="E167" s="453"/>
      <c r="F167" s="16">
        <f t="shared" si="10"/>
        <v>0</v>
      </c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  <c r="AC167" s="162"/>
      <c r="AD167" s="162"/>
      <c r="AE167" s="162"/>
      <c r="AF167" s="162"/>
      <c r="AG167" s="162"/>
      <c r="AH167" s="162"/>
      <c r="AI167" s="162"/>
      <c r="AJ167" s="162"/>
      <c r="AK167" s="162"/>
      <c r="AL167" s="162"/>
      <c r="AM167" s="162"/>
      <c r="AN167" s="162"/>
      <c r="AO167" s="162"/>
      <c r="AP167" s="162"/>
      <c r="AQ167" s="162"/>
      <c r="AR167" s="162"/>
      <c r="AS167" s="162"/>
      <c r="AT167" s="162"/>
      <c r="AU167" s="162"/>
      <c r="AV167" s="162"/>
      <c r="AW167" s="162"/>
      <c r="AX167" s="162"/>
      <c r="AY167" s="162"/>
      <c r="AZ167" s="162"/>
      <c r="BA167" s="162"/>
      <c r="BB167" s="162"/>
      <c r="BC167" s="162"/>
      <c r="BD167" s="162"/>
      <c r="BE167" s="162"/>
      <c r="BF167" s="162"/>
      <c r="BG167" s="162"/>
      <c r="BH167" s="162"/>
      <c r="BI167" s="162"/>
      <c r="BJ167" s="162"/>
      <c r="BK167" s="162"/>
      <c r="BL167" s="162"/>
      <c r="BM167" s="162"/>
      <c r="BN167" s="162"/>
      <c r="BO167" s="162"/>
      <c r="BP167" s="162"/>
      <c r="BQ167" s="162"/>
      <c r="BR167" s="162"/>
      <c r="BS167" s="162"/>
      <c r="BT167" s="162"/>
      <c r="BU167" s="162"/>
      <c r="BV167" s="162"/>
      <c r="BW167" s="162"/>
      <c r="BX167" s="162"/>
      <c r="BY167" s="162"/>
      <c r="BZ167" s="162"/>
      <c r="CA167" s="162"/>
      <c r="CB167" s="162"/>
      <c r="CC167" s="162"/>
      <c r="CD167" s="162"/>
      <c r="CE167" s="162"/>
      <c r="CF167" s="162"/>
      <c r="CG167" s="162"/>
      <c r="CH167" s="162"/>
      <c r="CI167" s="162"/>
      <c r="CJ167" s="162"/>
      <c r="CK167" s="162"/>
      <c r="CL167" s="162"/>
      <c r="CM167" s="162"/>
      <c r="CN167" s="162"/>
      <c r="CO167" s="162"/>
      <c r="CP167" s="162"/>
      <c r="CQ167" s="162"/>
      <c r="CR167" s="162"/>
      <c r="CS167" s="162"/>
      <c r="CT167" s="162"/>
      <c r="CU167" s="162"/>
      <c r="CV167" s="162"/>
      <c r="CW167" s="162"/>
      <c r="CX167" s="162"/>
      <c r="CY167" s="162"/>
      <c r="CZ167" s="162"/>
      <c r="DA167" s="162"/>
      <c r="DB167" s="162"/>
      <c r="DC167" s="162"/>
      <c r="DD167" s="162"/>
      <c r="DE167" s="162"/>
      <c r="DF167" s="162"/>
      <c r="DG167" s="162"/>
      <c r="DH167" s="162"/>
      <c r="DI167" s="162"/>
      <c r="DJ167" s="162"/>
      <c r="DK167" s="162"/>
      <c r="DL167" s="162"/>
      <c r="DM167" s="162"/>
      <c r="DN167" s="162"/>
      <c r="DO167" s="162"/>
      <c r="DP167" s="162"/>
      <c r="DQ167" s="162"/>
      <c r="DR167" s="162"/>
      <c r="DS167" s="162"/>
      <c r="DT167" s="162"/>
      <c r="DU167" s="162"/>
      <c r="DV167" s="162"/>
      <c r="DW167" s="162"/>
      <c r="DX167" s="162"/>
      <c r="DY167" s="162"/>
      <c r="DZ167" s="162"/>
      <c r="EA167" s="162"/>
      <c r="EB167" s="162"/>
      <c r="EC167" s="162"/>
      <c r="ED167" s="162"/>
      <c r="EE167" s="162"/>
      <c r="EF167" s="162"/>
      <c r="EG167" s="162"/>
      <c r="EH167" s="162"/>
      <c r="EI167" s="162"/>
      <c r="EJ167" s="162"/>
      <c r="EK167" s="162"/>
      <c r="EL167" s="162"/>
      <c r="EM167" s="162"/>
      <c r="EN167" s="162"/>
      <c r="EO167" s="162"/>
      <c r="EP167" s="162"/>
      <c r="EQ167" s="162"/>
      <c r="ER167" s="162"/>
      <c r="ES167" s="162"/>
      <c r="ET167" s="162"/>
      <c r="EU167" s="162"/>
      <c r="EV167" s="162"/>
      <c r="EW167" s="162"/>
      <c r="EX167" s="162"/>
      <c r="EY167" s="162"/>
      <c r="EZ167" s="162"/>
      <c r="FA167" s="162"/>
      <c r="FB167" s="162"/>
      <c r="FC167" s="162"/>
      <c r="FD167" s="162"/>
      <c r="FE167" s="162"/>
      <c r="FF167" s="162"/>
      <c r="FG167" s="162"/>
      <c r="FH167" s="162"/>
      <c r="FI167" s="162"/>
      <c r="FJ167" s="162"/>
      <c r="FK167" s="162"/>
      <c r="FL167" s="162"/>
      <c r="FM167" s="162"/>
      <c r="FN167" s="162"/>
      <c r="FO167" s="162"/>
      <c r="FP167" s="162"/>
      <c r="FQ167" s="162"/>
      <c r="FR167" s="162"/>
      <c r="FS167" s="162"/>
      <c r="FT167" s="162"/>
      <c r="FU167" s="162"/>
      <c r="FV167" s="162"/>
      <c r="FW167" s="162"/>
      <c r="FX167" s="162"/>
      <c r="FY167" s="162"/>
      <c r="FZ167" s="162"/>
      <c r="GA167" s="162"/>
      <c r="GB167" s="162"/>
      <c r="GC167" s="162"/>
      <c r="GD167" s="162"/>
      <c r="GE167" s="162"/>
    </row>
    <row r="168" spans="1:187" s="126" customFormat="1" ht="12" customHeight="1">
      <c r="A168" s="93">
        <f>A167+0.1</f>
        <v>4.3</v>
      </c>
      <c r="B168" s="233" t="s">
        <v>52</v>
      </c>
      <c r="C168" s="156">
        <v>32.93</v>
      </c>
      <c r="D168" s="37" t="s">
        <v>27</v>
      </c>
      <c r="E168" s="78"/>
      <c r="F168" s="16">
        <f t="shared" si="10"/>
        <v>0</v>
      </c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  <c r="AH168" s="162"/>
      <c r="AI168" s="162"/>
      <c r="AJ168" s="162"/>
      <c r="AK168" s="162"/>
      <c r="AL168" s="162"/>
      <c r="AM168" s="162"/>
      <c r="AN168" s="162"/>
      <c r="AO168" s="162"/>
      <c r="AP168" s="162"/>
      <c r="AQ168" s="162"/>
      <c r="AR168" s="162"/>
      <c r="AS168" s="162"/>
      <c r="AT168" s="162"/>
      <c r="AU168" s="162"/>
      <c r="AV168" s="162"/>
      <c r="AW168" s="162"/>
      <c r="AX168" s="162"/>
      <c r="AY168" s="162"/>
      <c r="AZ168" s="162"/>
      <c r="BA168" s="162"/>
      <c r="BB168" s="162"/>
      <c r="BC168" s="162"/>
      <c r="BD168" s="162"/>
      <c r="BE168" s="162"/>
      <c r="BF168" s="162"/>
      <c r="BG168" s="162"/>
      <c r="BH168" s="162"/>
      <c r="BI168" s="162"/>
      <c r="BJ168" s="162"/>
      <c r="BK168" s="162"/>
      <c r="BL168" s="162"/>
      <c r="BM168" s="162"/>
      <c r="BN168" s="162"/>
      <c r="BO168" s="162"/>
      <c r="BP168" s="162"/>
      <c r="BQ168" s="162"/>
      <c r="BR168" s="162"/>
      <c r="BS168" s="162"/>
      <c r="BT168" s="162"/>
      <c r="BU168" s="162"/>
      <c r="BV168" s="162"/>
      <c r="BW168" s="162"/>
      <c r="BX168" s="162"/>
      <c r="BY168" s="162"/>
      <c r="BZ168" s="162"/>
      <c r="CA168" s="162"/>
      <c r="CB168" s="162"/>
      <c r="CC168" s="162"/>
      <c r="CD168" s="162"/>
      <c r="CE168" s="162"/>
      <c r="CF168" s="162"/>
      <c r="CG168" s="162"/>
      <c r="CH168" s="162"/>
      <c r="CI168" s="162"/>
      <c r="CJ168" s="162"/>
      <c r="CK168" s="162"/>
      <c r="CL168" s="162"/>
      <c r="CM168" s="162"/>
      <c r="CN168" s="162"/>
      <c r="CO168" s="162"/>
      <c r="CP168" s="162"/>
      <c r="CQ168" s="162"/>
      <c r="CR168" s="162"/>
      <c r="CS168" s="162"/>
      <c r="CT168" s="162"/>
      <c r="CU168" s="162"/>
      <c r="CV168" s="162"/>
      <c r="CW168" s="162"/>
      <c r="CX168" s="162"/>
      <c r="CY168" s="162"/>
      <c r="CZ168" s="162"/>
      <c r="DA168" s="162"/>
      <c r="DB168" s="162"/>
      <c r="DC168" s="162"/>
      <c r="DD168" s="162"/>
      <c r="DE168" s="162"/>
      <c r="DF168" s="162"/>
      <c r="DG168" s="162"/>
      <c r="DH168" s="162"/>
      <c r="DI168" s="162"/>
      <c r="DJ168" s="162"/>
      <c r="DK168" s="162"/>
      <c r="DL168" s="162"/>
      <c r="DM168" s="162"/>
      <c r="DN168" s="162"/>
      <c r="DO168" s="162"/>
      <c r="DP168" s="162"/>
      <c r="DQ168" s="162"/>
      <c r="DR168" s="162"/>
      <c r="DS168" s="162"/>
      <c r="DT168" s="162"/>
      <c r="DU168" s="162"/>
      <c r="DV168" s="162"/>
      <c r="DW168" s="162"/>
      <c r="DX168" s="162"/>
      <c r="DY168" s="162"/>
      <c r="DZ168" s="162"/>
      <c r="EA168" s="162"/>
      <c r="EB168" s="162"/>
      <c r="EC168" s="162"/>
      <c r="ED168" s="162"/>
      <c r="EE168" s="162"/>
      <c r="EF168" s="162"/>
      <c r="EG168" s="162"/>
      <c r="EH168" s="162"/>
      <c r="EI168" s="162"/>
      <c r="EJ168" s="162"/>
      <c r="EK168" s="162"/>
      <c r="EL168" s="162"/>
      <c r="EM168" s="162"/>
      <c r="EN168" s="162"/>
      <c r="EO168" s="162"/>
      <c r="EP168" s="162"/>
      <c r="EQ168" s="162"/>
      <c r="ER168" s="162"/>
      <c r="ES168" s="162"/>
      <c r="ET168" s="162"/>
      <c r="EU168" s="162"/>
      <c r="EV168" s="162"/>
      <c r="EW168" s="162"/>
      <c r="EX168" s="162"/>
      <c r="EY168" s="162"/>
      <c r="EZ168" s="162"/>
      <c r="FA168" s="162"/>
      <c r="FB168" s="162"/>
      <c r="FC168" s="162"/>
      <c r="FD168" s="162"/>
      <c r="FE168" s="162"/>
      <c r="FF168" s="162"/>
      <c r="FG168" s="162"/>
      <c r="FH168" s="162"/>
      <c r="FI168" s="162"/>
      <c r="FJ168" s="162"/>
      <c r="FK168" s="162"/>
      <c r="FL168" s="162"/>
      <c r="FM168" s="162"/>
      <c r="FN168" s="162"/>
      <c r="FO168" s="162"/>
      <c r="FP168" s="162"/>
      <c r="FQ168" s="162"/>
      <c r="FR168" s="162"/>
      <c r="FS168" s="162"/>
      <c r="FT168" s="162"/>
      <c r="FU168" s="162"/>
      <c r="FV168" s="162"/>
      <c r="FW168" s="162"/>
      <c r="FX168" s="162"/>
      <c r="FY168" s="162"/>
      <c r="FZ168" s="162"/>
      <c r="GA168" s="162"/>
      <c r="GB168" s="162"/>
      <c r="GC168" s="162"/>
      <c r="GD168" s="162"/>
      <c r="GE168" s="162"/>
    </row>
    <row r="169" spans="1:187" s="126" customFormat="1">
      <c r="A169" s="93"/>
      <c r="B169" s="233"/>
      <c r="C169" s="156"/>
      <c r="D169" s="37"/>
      <c r="E169" s="78"/>
      <c r="F169" s="16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  <c r="AB169" s="162"/>
      <c r="AC169" s="162"/>
      <c r="AD169" s="162"/>
      <c r="AE169" s="162"/>
      <c r="AF169" s="162"/>
      <c r="AG169" s="162"/>
      <c r="AH169" s="162"/>
      <c r="AI169" s="162"/>
      <c r="AJ169" s="162"/>
      <c r="AK169" s="162"/>
      <c r="AL169" s="162"/>
      <c r="AM169" s="162"/>
      <c r="AN169" s="162"/>
      <c r="AO169" s="162"/>
      <c r="AP169" s="162"/>
      <c r="AQ169" s="162"/>
      <c r="AR169" s="162"/>
      <c r="AS169" s="162"/>
      <c r="AT169" s="162"/>
      <c r="AU169" s="162"/>
      <c r="AV169" s="162"/>
      <c r="AW169" s="162"/>
      <c r="AX169" s="162"/>
      <c r="AY169" s="162"/>
      <c r="AZ169" s="162"/>
      <c r="BA169" s="162"/>
      <c r="BB169" s="162"/>
      <c r="BC169" s="162"/>
      <c r="BD169" s="162"/>
      <c r="BE169" s="162"/>
      <c r="BF169" s="162"/>
      <c r="BG169" s="162"/>
      <c r="BH169" s="162"/>
      <c r="BI169" s="162"/>
      <c r="BJ169" s="162"/>
      <c r="BK169" s="162"/>
      <c r="BL169" s="162"/>
      <c r="BM169" s="162"/>
      <c r="BN169" s="162"/>
      <c r="BO169" s="162"/>
      <c r="BP169" s="162"/>
      <c r="BQ169" s="162"/>
      <c r="BR169" s="162"/>
      <c r="BS169" s="162"/>
      <c r="BT169" s="162"/>
      <c r="BU169" s="162"/>
      <c r="BV169" s="162"/>
      <c r="BW169" s="162"/>
      <c r="BX169" s="162"/>
      <c r="BY169" s="162"/>
      <c r="BZ169" s="162"/>
      <c r="CA169" s="162"/>
      <c r="CB169" s="162"/>
      <c r="CC169" s="162"/>
      <c r="CD169" s="162"/>
      <c r="CE169" s="162"/>
      <c r="CF169" s="162"/>
      <c r="CG169" s="162"/>
      <c r="CH169" s="162"/>
      <c r="CI169" s="162"/>
      <c r="CJ169" s="162"/>
      <c r="CK169" s="162"/>
      <c r="CL169" s="162"/>
      <c r="CM169" s="162"/>
      <c r="CN169" s="162"/>
      <c r="CO169" s="162"/>
      <c r="CP169" s="162"/>
      <c r="CQ169" s="162"/>
      <c r="CR169" s="162"/>
      <c r="CS169" s="162"/>
      <c r="CT169" s="162"/>
      <c r="CU169" s="162"/>
      <c r="CV169" s="162"/>
      <c r="CW169" s="162"/>
      <c r="CX169" s="162"/>
      <c r="CY169" s="162"/>
      <c r="CZ169" s="162"/>
      <c r="DA169" s="162"/>
      <c r="DB169" s="162"/>
      <c r="DC169" s="162"/>
      <c r="DD169" s="162"/>
      <c r="DE169" s="162"/>
      <c r="DF169" s="162"/>
      <c r="DG169" s="162"/>
      <c r="DH169" s="162"/>
      <c r="DI169" s="162"/>
      <c r="DJ169" s="162"/>
      <c r="DK169" s="162"/>
      <c r="DL169" s="162"/>
      <c r="DM169" s="162"/>
      <c r="DN169" s="162"/>
      <c r="DO169" s="162"/>
      <c r="DP169" s="162"/>
      <c r="DQ169" s="162"/>
      <c r="DR169" s="162"/>
      <c r="DS169" s="162"/>
      <c r="DT169" s="162"/>
      <c r="DU169" s="162"/>
      <c r="DV169" s="162"/>
      <c r="DW169" s="162"/>
      <c r="DX169" s="162"/>
      <c r="DY169" s="162"/>
      <c r="DZ169" s="162"/>
      <c r="EA169" s="162"/>
      <c r="EB169" s="162"/>
      <c r="EC169" s="162"/>
      <c r="ED169" s="162"/>
      <c r="EE169" s="162"/>
      <c r="EF169" s="162"/>
      <c r="EG169" s="162"/>
      <c r="EH169" s="162"/>
      <c r="EI169" s="162"/>
      <c r="EJ169" s="162"/>
      <c r="EK169" s="162"/>
      <c r="EL169" s="162"/>
      <c r="EM169" s="162"/>
      <c r="EN169" s="162"/>
      <c r="EO169" s="162"/>
      <c r="EP169" s="162"/>
      <c r="EQ169" s="162"/>
      <c r="ER169" s="162"/>
      <c r="ES169" s="162"/>
      <c r="ET169" s="162"/>
      <c r="EU169" s="162"/>
      <c r="EV169" s="162"/>
      <c r="EW169" s="162"/>
      <c r="EX169" s="162"/>
      <c r="EY169" s="162"/>
      <c r="EZ169" s="162"/>
      <c r="FA169" s="162"/>
      <c r="FB169" s="162"/>
      <c r="FC169" s="162"/>
      <c r="FD169" s="162"/>
      <c r="FE169" s="162"/>
      <c r="FF169" s="162"/>
      <c r="FG169" s="162"/>
      <c r="FH169" s="162"/>
      <c r="FI169" s="162"/>
      <c r="FJ169" s="162"/>
      <c r="FK169" s="162"/>
      <c r="FL169" s="162"/>
      <c r="FM169" s="162"/>
      <c r="FN169" s="162"/>
      <c r="FO169" s="162"/>
      <c r="FP169" s="162"/>
      <c r="FQ169" s="162"/>
      <c r="FR169" s="162"/>
      <c r="FS169" s="162"/>
      <c r="FT169" s="162"/>
      <c r="FU169" s="162"/>
      <c r="FV169" s="162"/>
      <c r="FW169" s="162"/>
      <c r="FX169" s="162"/>
      <c r="FY169" s="162"/>
      <c r="FZ169" s="162"/>
      <c r="GA169" s="162"/>
      <c r="GB169" s="162"/>
      <c r="GC169" s="162"/>
      <c r="GD169" s="162"/>
      <c r="GE169" s="162"/>
    </row>
    <row r="170" spans="1:187" s="126" customFormat="1">
      <c r="A170" s="92">
        <v>5</v>
      </c>
      <c r="B170" s="35" t="s">
        <v>306</v>
      </c>
      <c r="C170" s="230"/>
      <c r="D170" s="150"/>
      <c r="E170" s="453"/>
      <c r="F170" s="16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162"/>
      <c r="AM170" s="162"/>
      <c r="AN170" s="162"/>
      <c r="AO170" s="162"/>
      <c r="AP170" s="162"/>
      <c r="AQ170" s="162"/>
      <c r="AR170" s="162"/>
      <c r="AS170" s="162"/>
      <c r="AT170" s="162"/>
      <c r="AU170" s="162"/>
      <c r="AV170" s="162"/>
      <c r="AW170" s="162"/>
      <c r="AX170" s="162"/>
      <c r="AY170" s="162"/>
      <c r="AZ170" s="162"/>
      <c r="BA170" s="162"/>
      <c r="BB170" s="162"/>
      <c r="BC170" s="162"/>
      <c r="BD170" s="162"/>
      <c r="BE170" s="162"/>
      <c r="BF170" s="162"/>
      <c r="BG170" s="162"/>
      <c r="BH170" s="162"/>
      <c r="BI170" s="162"/>
      <c r="BJ170" s="162"/>
      <c r="BK170" s="162"/>
      <c r="BL170" s="162"/>
      <c r="BM170" s="162"/>
      <c r="BN170" s="162"/>
      <c r="BO170" s="162"/>
      <c r="BP170" s="162"/>
      <c r="BQ170" s="162"/>
      <c r="BR170" s="162"/>
      <c r="BS170" s="162"/>
      <c r="BT170" s="162"/>
      <c r="BU170" s="162"/>
      <c r="BV170" s="162"/>
      <c r="BW170" s="162"/>
      <c r="BX170" s="162"/>
      <c r="BY170" s="162"/>
      <c r="BZ170" s="162"/>
      <c r="CA170" s="162"/>
      <c r="CB170" s="162"/>
      <c r="CC170" s="162"/>
      <c r="CD170" s="162"/>
      <c r="CE170" s="162"/>
      <c r="CF170" s="162"/>
      <c r="CG170" s="162"/>
      <c r="CH170" s="162"/>
      <c r="CI170" s="162"/>
      <c r="CJ170" s="162"/>
      <c r="CK170" s="162"/>
      <c r="CL170" s="162"/>
      <c r="CM170" s="162"/>
      <c r="CN170" s="162"/>
      <c r="CO170" s="162"/>
      <c r="CP170" s="162"/>
      <c r="CQ170" s="162"/>
      <c r="CR170" s="162"/>
      <c r="CS170" s="162"/>
      <c r="CT170" s="162"/>
      <c r="CU170" s="162"/>
      <c r="CV170" s="162"/>
      <c r="CW170" s="162"/>
      <c r="CX170" s="162"/>
      <c r="CY170" s="162"/>
      <c r="CZ170" s="162"/>
      <c r="DA170" s="162"/>
      <c r="DB170" s="162"/>
      <c r="DC170" s="162"/>
      <c r="DD170" s="162"/>
      <c r="DE170" s="162"/>
      <c r="DF170" s="162"/>
      <c r="DG170" s="162"/>
      <c r="DH170" s="162"/>
      <c r="DI170" s="162"/>
      <c r="DJ170" s="162"/>
      <c r="DK170" s="162"/>
      <c r="DL170" s="162"/>
      <c r="DM170" s="162"/>
      <c r="DN170" s="162"/>
      <c r="DO170" s="162"/>
      <c r="DP170" s="162"/>
      <c r="DQ170" s="162"/>
      <c r="DR170" s="162"/>
      <c r="DS170" s="162"/>
      <c r="DT170" s="162"/>
      <c r="DU170" s="162"/>
      <c r="DV170" s="162"/>
      <c r="DW170" s="162"/>
      <c r="DX170" s="162"/>
      <c r="DY170" s="162"/>
      <c r="DZ170" s="162"/>
      <c r="EA170" s="162"/>
      <c r="EB170" s="162"/>
      <c r="EC170" s="162"/>
      <c r="ED170" s="162"/>
      <c r="EE170" s="162"/>
      <c r="EF170" s="162"/>
      <c r="EG170" s="162"/>
      <c r="EH170" s="162"/>
      <c r="EI170" s="162"/>
      <c r="EJ170" s="162"/>
      <c r="EK170" s="162"/>
      <c r="EL170" s="162"/>
      <c r="EM170" s="162"/>
      <c r="EN170" s="162"/>
      <c r="EO170" s="162"/>
      <c r="EP170" s="162"/>
      <c r="EQ170" s="162"/>
      <c r="ER170" s="162"/>
      <c r="ES170" s="162"/>
      <c r="ET170" s="162"/>
      <c r="EU170" s="162"/>
      <c r="EV170" s="162"/>
      <c r="EW170" s="162"/>
      <c r="EX170" s="162"/>
      <c r="EY170" s="162"/>
      <c r="EZ170" s="162"/>
      <c r="FA170" s="162"/>
      <c r="FB170" s="162"/>
      <c r="FC170" s="162"/>
      <c r="FD170" s="162"/>
      <c r="FE170" s="162"/>
      <c r="FF170" s="162"/>
      <c r="FG170" s="162"/>
      <c r="FH170" s="162"/>
      <c r="FI170" s="162"/>
      <c r="FJ170" s="162"/>
      <c r="FK170" s="162"/>
      <c r="FL170" s="162"/>
      <c r="FM170" s="162"/>
      <c r="FN170" s="162"/>
      <c r="FO170" s="162"/>
      <c r="FP170" s="162"/>
      <c r="FQ170" s="162"/>
      <c r="FR170" s="162"/>
      <c r="FS170" s="162"/>
      <c r="FT170" s="162"/>
      <c r="FU170" s="162"/>
      <c r="FV170" s="162"/>
      <c r="FW170" s="162"/>
      <c r="FX170" s="162"/>
      <c r="FY170" s="162"/>
      <c r="FZ170" s="162"/>
      <c r="GA170" s="162"/>
      <c r="GB170" s="162"/>
      <c r="GC170" s="162"/>
      <c r="GD170" s="162"/>
      <c r="GE170" s="162"/>
    </row>
    <row r="171" spans="1:187" s="126" customFormat="1" ht="13.5" customHeight="1">
      <c r="A171" s="93">
        <f>A170+0.1</f>
        <v>5.0999999999999996</v>
      </c>
      <c r="B171" s="26" t="s">
        <v>209</v>
      </c>
      <c r="C171" s="229">
        <v>1</v>
      </c>
      <c r="D171" s="150" t="s">
        <v>7</v>
      </c>
      <c r="E171" s="453"/>
      <c r="F171" s="16">
        <f t="shared" si="10"/>
        <v>0</v>
      </c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162"/>
      <c r="R171" s="162"/>
      <c r="S171" s="162"/>
      <c r="T171" s="162"/>
      <c r="U171" s="162"/>
      <c r="V171" s="162"/>
      <c r="W171" s="162"/>
      <c r="X171" s="162"/>
      <c r="Y171" s="162"/>
      <c r="Z171" s="162"/>
      <c r="AA171" s="162"/>
      <c r="AB171" s="162"/>
      <c r="AC171" s="162"/>
      <c r="AD171" s="162"/>
      <c r="AE171" s="162"/>
      <c r="AF171" s="162"/>
      <c r="AG171" s="162"/>
      <c r="AH171" s="162"/>
      <c r="AI171" s="162"/>
      <c r="AJ171" s="162"/>
      <c r="AK171" s="162"/>
      <c r="AL171" s="162"/>
      <c r="AM171" s="162"/>
      <c r="AN171" s="162"/>
      <c r="AO171" s="162"/>
      <c r="AP171" s="162"/>
      <c r="AQ171" s="162"/>
      <c r="AR171" s="162"/>
      <c r="AS171" s="162"/>
      <c r="AT171" s="162"/>
      <c r="AU171" s="162"/>
      <c r="AV171" s="162"/>
      <c r="AW171" s="162"/>
      <c r="AX171" s="162"/>
      <c r="AY171" s="162"/>
      <c r="AZ171" s="162"/>
      <c r="BA171" s="162"/>
      <c r="BB171" s="162"/>
      <c r="BC171" s="162"/>
      <c r="BD171" s="162"/>
      <c r="BE171" s="162"/>
      <c r="BF171" s="162"/>
      <c r="BG171" s="162"/>
      <c r="BH171" s="162"/>
      <c r="BI171" s="162"/>
      <c r="BJ171" s="162"/>
      <c r="BK171" s="162"/>
      <c r="BL171" s="162"/>
      <c r="BM171" s="162"/>
      <c r="BN171" s="162"/>
      <c r="BO171" s="162"/>
      <c r="BP171" s="162"/>
      <c r="BQ171" s="162"/>
      <c r="BR171" s="162"/>
      <c r="BS171" s="162"/>
      <c r="BT171" s="162"/>
      <c r="BU171" s="162"/>
      <c r="BV171" s="162"/>
      <c r="BW171" s="162"/>
      <c r="BX171" s="162"/>
      <c r="BY171" s="162"/>
      <c r="BZ171" s="162"/>
      <c r="CA171" s="162"/>
      <c r="CB171" s="162"/>
      <c r="CC171" s="162"/>
      <c r="CD171" s="162"/>
      <c r="CE171" s="162"/>
      <c r="CF171" s="162"/>
      <c r="CG171" s="162"/>
      <c r="CH171" s="162"/>
      <c r="CI171" s="162"/>
      <c r="CJ171" s="162"/>
      <c r="CK171" s="162"/>
      <c r="CL171" s="162"/>
      <c r="CM171" s="162"/>
      <c r="CN171" s="162"/>
      <c r="CO171" s="162"/>
      <c r="CP171" s="162"/>
      <c r="CQ171" s="162"/>
      <c r="CR171" s="162"/>
      <c r="CS171" s="162"/>
      <c r="CT171" s="162"/>
      <c r="CU171" s="162"/>
      <c r="CV171" s="162"/>
      <c r="CW171" s="162"/>
      <c r="CX171" s="162"/>
      <c r="CY171" s="162"/>
      <c r="CZ171" s="162"/>
      <c r="DA171" s="162"/>
      <c r="DB171" s="162"/>
      <c r="DC171" s="162"/>
      <c r="DD171" s="162"/>
      <c r="DE171" s="162"/>
      <c r="DF171" s="162"/>
      <c r="DG171" s="162"/>
      <c r="DH171" s="162"/>
      <c r="DI171" s="162"/>
      <c r="DJ171" s="162"/>
      <c r="DK171" s="162"/>
      <c r="DL171" s="162"/>
      <c r="DM171" s="162"/>
      <c r="DN171" s="162"/>
      <c r="DO171" s="162"/>
      <c r="DP171" s="162"/>
      <c r="DQ171" s="162"/>
      <c r="DR171" s="162"/>
      <c r="DS171" s="162"/>
      <c r="DT171" s="162"/>
      <c r="DU171" s="162"/>
      <c r="DV171" s="162"/>
      <c r="DW171" s="162"/>
      <c r="DX171" s="162"/>
      <c r="DY171" s="162"/>
      <c r="DZ171" s="162"/>
      <c r="EA171" s="162"/>
      <c r="EB171" s="162"/>
      <c r="EC171" s="162"/>
      <c r="ED171" s="162"/>
      <c r="EE171" s="162"/>
      <c r="EF171" s="162"/>
      <c r="EG171" s="162"/>
      <c r="EH171" s="162"/>
      <c r="EI171" s="162"/>
      <c r="EJ171" s="162"/>
      <c r="EK171" s="162"/>
      <c r="EL171" s="162"/>
      <c r="EM171" s="162"/>
      <c r="EN171" s="162"/>
      <c r="EO171" s="162"/>
      <c r="EP171" s="162"/>
      <c r="EQ171" s="162"/>
      <c r="ER171" s="162"/>
      <c r="ES171" s="162"/>
      <c r="ET171" s="162"/>
      <c r="EU171" s="162"/>
      <c r="EV171" s="162"/>
      <c r="EW171" s="162"/>
      <c r="EX171" s="162"/>
      <c r="EY171" s="162"/>
      <c r="EZ171" s="162"/>
      <c r="FA171" s="162"/>
      <c r="FB171" s="162"/>
      <c r="FC171" s="162"/>
      <c r="FD171" s="162"/>
      <c r="FE171" s="162"/>
      <c r="FF171" s="162"/>
      <c r="FG171" s="162"/>
      <c r="FH171" s="162"/>
      <c r="FI171" s="162"/>
      <c r="FJ171" s="162"/>
      <c r="FK171" s="162"/>
      <c r="FL171" s="162"/>
      <c r="FM171" s="162"/>
      <c r="FN171" s="162"/>
      <c r="FO171" s="162"/>
      <c r="FP171" s="162"/>
      <c r="FQ171" s="162"/>
      <c r="FR171" s="162"/>
      <c r="FS171" s="162"/>
      <c r="FT171" s="162"/>
      <c r="FU171" s="162"/>
      <c r="FV171" s="162"/>
      <c r="FW171" s="162"/>
      <c r="FX171" s="162"/>
      <c r="FY171" s="162"/>
      <c r="FZ171" s="162"/>
      <c r="GA171" s="162"/>
      <c r="GB171" s="162"/>
      <c r="GC171" s="162"/>
      <c r="GD171" s="162"/>
      <c r="GE171" s="162"/>
    </row>
    <row r="172" spans="1:187" s="126" customFormat="1">
      <c r="A172" s="93">
        <f>A171+0.1</f>
        <v>5.2</v>
      </c>
      <c r="B172" s="26" t="s">
        <v>210</v>
      </c>
      <c r="C172" s="229">
        <v>4</v>
      </c>
      <c r="D172" s="221" t="s">
        <v>12</v>
      </c>
      <c r="E172" s="453"/>
      <c r="F172" s="16">
        <f t="shared" si="10"/>
        <v>0</v>
      </c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  <c r="AG172" s="162"/>
      <c r="AH172" s="162"/>
      <c r="AI172" s="162"/>
      <c r="AJ172" s="162"/>
      <c r="AK172" s="162"/>
      <c r="AL172" s="162"/>
      <c r="AM172" s="162"/>
      <c r="AN172" s="162"/>
      <c r="AO172" s="162"/>
      <c r="AP172" s="162"/>
      <c r="AQ172" s="162"/>
      <c r="AR172" s="162"/>
      <c r="AS172" s="162"/>
      <c r="AT172" s="162"/>
      <c r="AU172" s="162"/>
      <c r="AV172" s="162"/>
      <c r="AW172" s="162"/>
      <c r="AX172" s="162"/>
      <c r="AY172" s="162"/>
      <c r="AZ172" s="162"/>
      <c r="BA172" s="162"/>
      <c r="BB172" s="162"/>
      <c r="BC172" s="162"/>
      <c r="BD172" s="162"/>
      <c r="BE172" s="162"/>
      <c r="BF172" s="162"/>
      <c r="BG172" s="162"/>
      <c r="BH172" s="162"/>
      <c r="BI172" s="162"/>
      <c r="BJ172" s="162"/>
      <c r="BK172" s="162"/>
      <c r="BL172" s="162"/>
      <c r="BM172" s="162"/>
      <c r="BN172" s="162"/>
      <c r="BO172" s="162"/>
      <c r="BP172" s="162"/>
      <c r="BQ172" s="162"/>
      <c r="BR172" s="162"/>
      <c r="BS172" s="162"/>
      <c r="BT172" s="162"/>
      <c r="BU172" s="162"/>
      <c r="BV172" s="162"/>
      <c r="BW172" s="162"/>
      <c r="BX172" s="162"/>
      <c r="BY172" s="162"/>
      <c r="BZ172" s="162"/>
      <c r="CA172" s="162"/>
      <c r="CB172" s="162"/>
      <c r="CC172" s="162"/>
      <c r="CD172" s="162"/>
      <c r="CE172" s="162"/>
      <c r="CF172" s="162"/>
      <c r="CG172" s="162"/>
      <c r="CH172" s="162"/>
      <c r="CI172" s="162"/>
      <c r="CJ172" s="162"/>
      <c r="CK172" s="162"/>
      <c r="CL172" s="162"/>
      <c r="CM172" s="162"/>
      <c r="CN172" s="162"/>
      <c r="CO172" s="162"/>
      <c r="CP172" s="162"/>
      <c r="CQ172" s="162"/>
      <c r="CR172" s="162"/>
      <c r="CS172" s="162"/>
      <c r="CT172" s="162"/>
      <c r="CU172" s="162"/>
      <c r="CV172" s="162"/>
      <c r="CW172" s="162"/>
      <c r="CX172" s="162"/>
      <c r="CY172" s="162"/>
      <c r="CZ172" s="162"/>
      <c r="DA172" s="162"/>
      <c r="DB172" s="162"/>
      <c r="DC172" s="162"/>
      <c r="DD172" s="162"/>
      <c r="DE172" s="162"/>
      <c r="DF172" s="162"/>
      <c r="DG172" s="162"/>
      <c r="DH172" s="162"/>
      <c r="DI172" s="162"/>
      <c r="DJ172" s="162"/>
      <c r="DK172" s="162"/>
      <c r="DL172" s="162"/>
      <c r="DM172" s="162"/>
      <c r="DN172" s="162"/>
      <c r="DO172" s="162"/>
      <c r="DP172" s="162"/>
      <c r="DQ172" s="162"/>
      <c r="DR172" s="162"/>
      <c r="DS172" s="162"/>
      <c r="DT172" s="162"/>
      <c r="DU172" s="162"/>
      <c r="DV172" s="162"/>
      <c r="DW172" s="162"/>
      <c r="DX172" s="162"/>
      <c r="DY172" s="162"/>
      <c r="DZ172" s="162"/>
      <c r="EA172" s="162"/>
      <c r="EB172" s="162"/>
      <c r="EC172" s="162"/>
      <c r="ED172" s="162"/>
      <c r="EE172" s="162"/>
      <c r="EF172" s="162"/>
      <c r="EG172" s="162"/>
      <c r="EH172" s="162"/>
      <c r="EI172" s="162"/>
      <c r="EJ172" s="162"/>
      <c r="EK172" s="162"/>
      <c r="EL172" s="162"/>
      <c r="EM172" s="162"/>
      <c r="EN172" s="162"/>
      <c r="EO172" s="162"/>
      <c r="EP172" s="162"/>
      <c r="EQ172" s="162"/>
      <c r="ER172" s="162"/>
      <c r="ES172" s="162"/>
      <c r="ET172" s="162"/>
      <c r="EU172" s="162"/>
      <c r="EV172" s="162"/>
      <c r="EW172" s="162"/>
      <c r="EX172" s="162"/>
      <c r="EY172" s="162"/>
      <c r="EZ172" s="162"/>
      <c r="FA172" s="162"/>
      <c r="FB172" s="162"/>
      <c r="FC172" s="162"/>
      <c r="FD172" s="162"/>
      <c r="FE172" s="162"/>
      <c r="FF172" s="162"/>
      <c r="FG172" s="162"/>
      <c r="FH172" s="162"/>
      <c r="FI172" s="162"/>
      <c r="FJ172" s="162"/>
      <c r="FK172" s="162"/>
      <c r="FL172" s="162"/>
      <c r="FM172" s="162"/>
      <c r="FN172" s="162"/>
      <c r="FO172" s="162"/>
      <c r="FP172" s="162"/>
      <c r="FQ172" s="162"/>
      <c r="FR172" s="162"/>
      <c r="FS172" s="162"/>
      <c r="FT172" s="162"/>
      <c r="FU172" s="162"/>
      <c r="FV172" s="162"/>
      <c r="FW172" s="162"/>
      <c r="FX172" s="162"/>
      <c r="FY172" s="162"/>
      <c r="FZ172" s="162"/>
      <c r="GA172" s="162"/>
      <c r="GB172" s="162"/>
      <c r="GC172" s="162"/>
      <c r="GD172" s="162"/>
      <c r="GE172" s="162"/>
    </row>
    <row r="173" spans="1:187" s="126" customFormat="1">
      <c r="A173" s="93">
        <f>A172+0.1</f>
        <v>5.3</v>
      </c>
      <c r="B173" s="26" t="s">
        <v>211</v>
      </c>
      <c r="C173" s="229">
        <v>3</v>
      </c>
      <c r="D173" s="221" t="s">
        <v>12</v>
      </c>
      <c r="E173" s="453"/>
      <c r="F173" s="16">
        <f t="shared" si="10"/>
        <v>0</v>
      </c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  <c r="U173" s="162"/>
      <c r="V173" s="162"/>
      <c r="W173" s="162"/>
      <c r="X173" s="162"/>
      <c r="Y173" s="162"/>
      <c r="Z173" s="162"/>
      <c r="AA173" s="162"/>
      <c r="AB173" s="162"/>
      <c r="AC173" s="162"/>
      <c r="AD173" s="162"/>
      <c r="AE173" s="162"/>
      <c r="AF173" s="162"/>
      <c r="AG173" s="162"/>
      <c r="AH173" s="162"/>
      <c r="AI173" s="162"/>
      <c r="AJ173" s="162"/>
      <c r="AK173" s="162"/>
      <c r="AL173" s="162"/>
      <c r="AM173" s="162"/>
      <c r="AN173" s="162"/>
      <c r="AO173" s="162"/>
      <c r="AP173" s="162"/>
      <c r="AQ173" s="162"/>
      <c r="AR173" s="162"/>
      <c r="AS173" s="162"/>
      <c r="AT173" s="162"/>
      <c r="AU173" s="162"/>
      <c r="AV173" s="162"/>
      <c r="AW173" s="162"/>
      <c r="AX173" s="162"/>
      <c r="AY173" s="162"/>
      <c r="AZ173" s="162"/>
      <c r="BA173" s="162"/>
      <c r="BB173" s="162"/>
      <c r="BC173" s="162"/>
      <c r="BD173" s="162"/>
      <c r="BE173" s="162"/>
      <c r="BF173" s="162"/>
      <c r="BG173" s="162"/>
      <c r="BH173" s="162"/>
      <c r="BI173" s="162"/>
      <c r="BJ173" s="162"/>
      <c r="BK173" s="162"/>
      <c r="BL173" s="162"/>
      <c r="BM173" s="162"/>
      <c r="BN173" s="162"/>
      <c r="BO173" s="162"/>
      <c r="BP173" s="162"/>
      <c r="BQ173" s="162"/>
      <c r="BR173" s="162"/>
      <c r="BS173" s="162"/>
      <c r="BT173" s="162"/>
      <c r="BU173" s="162"/>
      <c r="BV173" s="162"/>
      <c r="BW173" s="162"/>
      <c r="BX173" s="162"/>
      <c r="BY173" s="162"/>
      <c r="BZ173" s="162"/>
      <c r="CA173" s="162"/>
      <c r="CB173" s="162"/>
      <c r="CC173" s="162"/>
      <c r="CD173" s="162"/>
      <c r="CE173" s="162"/>
      <c r="CF173" s="162"/>
      <c r="CG173" s="162"/>
      <c r="CH173" s="162"/>
      <c r="CI173" s="162"/>
      <c r="CJ173" s="162"/>
      <c r="CK173" s="162"/>
      <c r="CL173" s="162"/>
      <c r="CM173" s="162"/>
      <c r="CN173" s="162"/>
      <c r="CO173" s="162"/>
      <c r="CP173" s="162"/>
      <c r="CQ173" s="162"/>
      <c r="CR173" s="162"/>
      <c r="CS173" s="162"/>
      <c r="CT173" s="162"/>
      <c r="CU173" s="162"/>
      <c r="CV173" s="162"/>
      <c r="CW173" s="162"/>
      <c r="CX173" s="162"/>
      <c r="CY173" s="162"/>
      <c r="CZ173" s="162"/>
      <c r="DA173" s="162"/>
      <c r="DB173" s="162"/>
      <c r="DC173" s="162"/>
      <c r="DD173" s="162"/>
      <c r="DE173" s="162"/>
      <c r="DF173" s="162"/>
      <c r="DG173" s="162"/>
      <c r="DH173" s="162"/>
      <c r="DI173" s="162"/>
      <c r="DJ173" s="162"/>
      <c r="DK173" s="162"/>
      <c r="DL173" s="162"/>
      <c r="DM173" s="162"/>
      <c r="DN173" s="162"/>
      <c r="DO173" s="162"/>
      <c r="DP173" s="162"/>
      <c r="DQ173" s="162"/>
      <c r="DR173" s="162"/>
      <c r="DS173" s="162"/>
      <c r="DT173" s="162"/>
      <c r="DU173" s="162"/>
      <c r="DV173" s="162"/>
      <c r="DW173" s="162"/>
      <c r="DX173" s="162"/>
      <c r="DY173" s="162"/>
      <c r="DZ173" s="162"/>
      <c r="EA173" s="162"/>
      <c r="EB173" s="162"/>
      <c r="EC173" s="162"/>
      <c r="ED173" s="162"/>
      <c r="EE173" s="162"/>
      <c r="EF173" s="162"/>
      <c r="EG173" s="162"/>
      <c r="EH173" s="162"/>
      <c r="EI173" s="162"/>
      <c r="EJ173" s="162"/>
      <c r="EK173" s="162"/>
      <c r="EL173" s="162"/>
      <c r="EM173" s="162"/>
      <c r="EN173" s="162"/>
      <c r="EO173" s="162"/>
      <c r="EP173" s="162"/>
      <c r="EQ173" s="162"/>
      <c r="ER173" s="162"/>
      <c r="ES173" s="162"/>
      <c r="ET173" s="162"/>
      <c r="EU173" s="162"/>
      <c r="EV173" s="162"/>
      <c r="EW173" s="162"/>
      <c r="EX173" s="162"/>
      <c r="EY173" s="162"/>
      <c r="EZ173" s="162"/>
      <c r="FA173" s="162"/>
      <c r="FB173" s="162"/>
      <c r="FC173" s="162"/>
      <c r="FD173" s="162"/>
      <c r="FE173" s="162"/>
      <c r="FF173" s="162"/>
      <c r="FG173" s="162"/>
      <c r="FH173" s="162"/>
      <c r="FI173" s="162"/>
      <c r="FJ173" s="162"/>
      <c r="FK173" s="162"/>
      <c r="FL173" s="162"/>
      <c r="FM173" s="162"/>
      <c r="FN173" s="162"/>
      <c r="FO173" s="162"/>
      <c r="FP173" s="162"/>
      <c r="FQ173" s="162"/>
      <c r="FR173" s="162"/>
      <c r="FS173" s="162"/>
      <c r="FT173" s="162"/>
      <c r="FU173" s="162"/>
      <c r="FV173" s="162"/>
      <c r="FW173" s="162"/>
      <c r="FX173" s="162"/>
      <c r="FY173" s="162"/>
      <c r="FZ173" s="162"/>
      <c r="GA173" s="162"/>
      <c r="GB173" s="162"/>
      <c r="GC173" s="162"/>
      <c r="GD173" s="162"/>
      <c r="GE173" s="162"/>
    </row>
    <row r="174" spans="1:187" s="126" customFormat="1">
      <c r="A174" s="93">
        <f>A173+0.1</f>
        <v>5.4</v>
      </c>
      <c r="B174" s="26" t="s">
        <v>588</v>
      </c>
      <c r="C174" s="229">
        <v>2</v>
      </c>
      <c r="D174" s="221" t="s">
        <v>12</v>
      </c>
      <c r="E174" s="453"/>
      <c r="F174" s="16">
        <f t="shared" si="10"/>
        <v>0</v>
      </c>
      <c r="G174" s="16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  <c r="AG174" s="162"/>
      <c r="AH174" s="162"/>
      <c r="AI174" s="162"/>
      <c r="AJ174" s="162"/>
      <c r="AK174" s="162"/>
      <c r="AL174" s="162"/>
      <c r="AM174" s="162"/>
      <c r="AN174" s="162"/>
      <c r="AO174" s="162"/>
      <c r="AP174" s="162"/>
      <c r="AQ174" s="162"/>
      <c r="AR174" s="162"/>
      <c r="AS174" s="162"/>
      <c r="AT174" s="162"/>
      <c r="AU174" s="162"/>
      <c r="AV174" s="162"/>
      <c r="AW174" s="162"/>
      <c r="AX174" s="162"/>
      <c r="AY174" s="162"/>
      <c r="AZ174" s="162"/>
      <c r="BA174" s="162"/>
      <c r="BB174" s="162"/>
      <c r="BC174" s="162"/>
      <c r="BD174" s="162"/>
      <c r="BE174" s="162"/>
      <c r="BF174" s="162"/>
      <c r="BG174" s="162"/>
      <c r="BH174" s="162"/>
      <c r="BI174" s="162"/>
      <c r="BJ174" s="162"/>
      <c r="BK174" s="162"/>
      <c r="BL174" s="162"/>
      <c r="BM174" s="162"/>
      <c r="BN174" s="162"/>
      <c r="BO174" s="162"/>
      <c r="BP174" s="162"/>
      <c r="BQ174" s="162"/>
      <c r="BR174" s="162"/>
      <c r="BS174" s="162"/>
      <c r="BT174" s="162"/>
      <c r="BU174" s="162"/>
      <c r="BV174" s="162"/>
      <c r="BW174" s="162"/>
      <c r="BX174" s="162"/>
      <c r="BY174" s="162"/>
      <c r="BZ174" s="162"/>
      <c r="CA174" s="162"/>
      <c r="CB174" s="162"/>
      <c r="CC174" s="162"/>
      <c r="CD174" s="162"/>
      <c r="CE174" s="162"/>
      <c r="CF174" s="162"/>
      <c r="CG174" s="162"/>
      <c r="CH174" s="162"/>
      <c r="CI174" s="162"/>
      <c r="CJ174" s="162"/>
      <c r="CK174" s="162"/>
      <c r="CL174" s="162"/>
      <c r="CM174" s="162"/>
      <c r="CN174" s="162"/>
      <c r="CO174" s="162"/>
      <c r="CP174" s="162"/>
      <c r="CQ174" s="162"/>
      <c r="CR174" s="162"/>
      <c r="CS174" s="162"/>
      <c r="CT174" s="162"/>
      <c r="CU174" s="162"/>
      <c r="CV174" s="162"/>
      <c r="CW174" s="162"/>
      <c r="CX174" s="162"/>
      <c r="CY174" s="162"/>
      <c r="CZ174" s="162"/>
      <c r="DA174" s="162"/>
      <c r="DB174" s="162"/>
      <c r="DC174" s="162"/>
      <c r="DD174" s="162"/>
      <c r="DE174" s="162"/>
      <c r="DF174" s="162"/>
      <c r="DG174" s="162"/>
      <c r="DH174" s="162"/>
      <c r="DI174" s="162"/>
      <c r="DJ174" s="162"/>
      <c r="DK174" s="162"/>
      <c r="DL174" s="162"/>
      <c r="DM174" s="162"/>
      <c r="DN174" s="162"/>
      <c r="DO174" s="162"/>
      <c r="DP174" s="162"/>
      <c r="DQ174" s="162"/>
      <c r="DR174" s="162"/>
      <c r="DS174" s="162"/>
      <c r="DT174" s="162"/>
      <c r="DU174" s="162"/>
      <c r="DV174" s="162"/>
      <c r="DW174" s="162"/>
      <c r="DX174" s="162"/>
      <c r="DY174" s="162"/>
      <c r="DZ174" s="162"/>
      <c r="EA174" s="162"/>
      <c r="EB174" s="162"/>
      <c r="EC174" s="162"/>
      <c r="ED174" s="162"/>
      <c r="EE174" s="162"/>
      <c r="EF174" s="162"/>
      <c r="EG174" s="162"/>
      <c r="EH174" s="162"/>
      <c r="EI174" s="162"/>
      <c r="EJ174" s="162"/>
      <c r="EK174" s="162"/>
      <c r="EL174" s="162"/>
      <c r="EM174" s="162"/>
      <c r="EN174" s="162"/>
      <c r="EO174" s="162"/>
      <c r="EP174" s="162"/>
      <c r="EQ174" s="162"/>
      <c r="ER174" s="162"/>
      <c r="ES174" s="162"/>
      <c r="ET174" s="162"/>
      <c r="EU174" s="162"/>
      <c r="EV174" s="162"/>
      <c r="EW174" s="162"/>
      <c r="EX174" s="162"/>
      <c r="EY174" s="162"/>
      <c r="EZ174" s="162"/>
      <c r="FA174" s="162"/>
      <c r="FB174" s="162"/>
      <c r="FC174" s="162"/>
      <c r="FD174" s="162"/>
      <c r="FE174" s="162"/>
      <c r="FF174" s="162"/>
      <c r="FG174" s="162"/>
      <c r="FH174" s="162"/>
      <c r="FI174" s="162"/>
      <c r="FJ174" s="162"/>
      <c r="FK174" s="162"/>
      <c r="FL174" s="162"/>
      <c r="FM174" s="162"/>
      <c r="FN174" s="162"/>
      <c r="FO174" s="162"/>
      <c r="FP174" s="162"/>
      <c r="FQ174" s="162"/>
      <c r="FR174" s="162"/>
      <c r="FS174" s="162"/>
      <c r="FT174" s="162"/>
      <c r="FU174" s="162"/>
      <c r="FV174" s="162"/>
      <c r="FW174" s="162"/>
      <c r="FX174" s="162"/>
      <c r="FY174" s="162"/>
      <c r="FZ174" s="162"/>
      <c r="GA174" s="162"/>
      <c r="GB174" s="162"/>
      <c r="GC174" s="162"/>
      <c r="GD174" s="162"/>
      <c r="GE174" s="162"/>
    </row>
    <row r="175" spans="1:187" s="126" customFormat="1">
      <c r="A175" s="93">
        <f>A174+0.1</f>
        <v>5.5</v>
      </c>
      <c r="B175" s="26" t="s">
        <v>588</v>
      </c>
      <c r="C175" s="229">
        <v>2</v>
      </c>
      <c r="D175" s="221" t="s">
        <v>12</v>
      </c>
      <c r="E175" s="453"/>
      <c r="F175" s="16">
        <f t="shared" si="10"/>
        <v>0</v>
      </c>
      <c r="G175" s="16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F175" s="162"/>
      <c r="AG175" s="162"/>
      <c r="AH175" s="162"/>
      <c r="AI175" s="162"/>
      <c r="AJ175" s="162"/>
      <c r="AK175" s="162"/>
      <c r="AL175" s="162"/>
      <c r="AM175" s="162"/>
      <c r="AN175" s="162"/>
      <c r="AO175" s="162"/>
      <c r="AP175" s="162"/>
      <c r="AQ175" s="162"/>
      <c r="AR175" s="162"/>
      <c r="AS175" s="162"/>
      <c r="AT175" s="162"/>
      <c r="AU175" s="162"/>
      <c r="AV175" s="162"/>
      <c r="AW175" s="162"/>
      <c r="AX175" s="162"/>
      <c r="AY175" s="162"/>
      <c r="AZ175" s="162"/>
      <c r="BA175" s="162"/>
      <c r="BB175" s="162"/>
      <c r="BC175" s="162"/>
      <c r="BD175" s="162"/>
      <c r="BE175" s="162"/>
      <c r="BF175" s="162"/>
      <c r="BG175" s="162"/>
      <c r="BH175" s="162"/>
      <c r="BI175" s="162"/>
      <c r="BJ175" s="162"/>
      <c r="BK175" s="162"/>
      <c r="BL175" s="162"/>
      <c r="BM175" s="162"/>
      <c r="BN175" s="162"/>
      <c r="BO175" s="162"/>
      <c r="BP175" s="162"/>
      <c r="BQ175" s="162"/>
      <c r="BR175" s="162"/>
      <c r="BS175" s="162"/>
      <c r="BT175" s="162"/>
      <c r="BU175" s="162"/>
      <c r="BV175" s="162"/>
      <c r="BW175" s="162"/>
      <c r="BX175" s="162"/>
      <c r="BY175" s="162"/>
      <c r="BZ175" s="162"/>
      <c r="CA175" s="162"/>
      <c r="CB175" s="162"/>
      <c r="CC175" s="162"/>
      <c r="CD175" s="162"/>
      <c r="CE175" s="162"/>
      <c r="CF175" s="162"/>
      <c r="CG175" s="162"/>
      <c r="CH175" s="162"/>
      <c r="CI175" s="162"/>
      <c r="CJ175" s="162"/>
      <c r="CK175" s="162"/>
      <c r="CL175" s="162"/>
      <c r="CM175" s="162"/>
      <c r="CN175" s="162"/>
      <c r="CO175" s="162"/>
      <c r="CP175" s="162"/>
      <c r="CQ175" s="162"/>
      <c r="CR175" s="162"/>
      <c r="CS175" s="162"/>
      <c r="CT175" s="162"/>
      <c r="CU175" s="162"/>
      <c r="CV175" s="162"/>
      <c r="CW175" s="162"/>
      <c r="CX175" s="162"/>
      <c r="CY175" s="162"/>
      <c r="CZ175" s="162"/>
      <c r="DA175" s="162"/>
      <c r="DB175" s="162"/>
      <c r="DC175" s="162"/>
      <c r="DD175" s="162"/>
      <c r="DE175" s="162"/>
      <c r="DF175" s="162"/>
      <c r="DG175" s="162"/>
      <c r="DH175" s="162"/>
      <c r="DI175" s="162"/>
      <c r="DJ175" s="162"/>
      <c r="DK175" s="162"/>
      <c r="DL175" s="162"/>
      <c r="DM175" s="162"/>
      <c r="DN175" s="162"/>
      <c r="DO175" s="162"/>
      <c r="DP175" s="162"/>
      <c r="DQ175" s="162"/>
      <c r="DR175" s="162"/>
      <c r="DS175" s="162"/>
      <c r="DT175" s="162"/>
      <c r="DU175" s="162"/>
      <c r="DV175" s="162"/>
      <c r="DW175" s="162"/>
      <c r="DX175" s="162"/>
      <c r="DY175" s="162"/>
      <c r="DZ175" s="162"/>
      <c r="EA175" s="162"/>
      <c r="EB175" s="162"/>
      <c r="EC175" s="162"/>
      <c r="ED175" s="162"/>
      <c r="EE175" s="162"/>
      <c r="EF175" s="162"/>
      <c r="EG175" s="162"/>
      <c r="EH175" s="162"/>
      <c r="EI175" s="162"/>
      <c r="EJ175" s="162"/>
      <c r="EK175" s="162"/>
      <c r="EL175" s="162"/>
      <c r="EM175" s="162"/>
      <c r="EN175" s="162"/>
      <c r="EO175" s="162"/>
      <c r="EP175" s="162"/>
      <c r="EQ175" s="162"/>
      <c r="ER175" s="162"/>
      <c r="ES175" s="162"/>
      <c r="ET175" s="162"/>
      <c r="EU175" s="162"/>
      <c r="EV175" s="162"/>
      <c r="EW175" s="162"/>
      <c r="EX175" s="162"/>
      <c r="EY175" s="162"/>
      <c r="EZ175" s="162"/>
      <c r="FA175" s="162"/>
      <c r="FB175" s="162"/>
      <c r="FC175" s="162"/>
      <c r="FD175" s="162"/>
      <c r="FE175" s="162"/>
      <c r="FF175" s="162"/>
      <c r="FG175" s="162"/>
      <c r="FH175" s="162"/>
      <c r="FI175" s="162"/>
      <c r="FJ175" s="162"/>
      <c r="FK175" s="162"/>
      <c r="FL175" s="162"/>
      <c r="FM175" s="162"/>
      <c r="FN175" s="162"/>
      <c r="FO175" s="162"/>
      <c r="FP175" s="162"/>
      <c r="FQ175" s="162"/>
      <c r="FR175" s="162"/>
      <c r="FS175" s="162"/>
      <c r="FT175" s="162"/>
      <c r="FU175" s="162"/>
      <c r="FV175" s="162"/>
      <c r="FW175" s="162"/>
      <c r="FX175" s="162"/>
      <c r="FY175" s="162"/>
      <c r="FZ175" s="162"/>
      <c r="GA175" s="162"/>
      <c r="GB175" s="162"/>
      <c r="GC175" s="162"/>
      <c r="GD175" s="162"/>
      <c r="GE175" s="162"/>
    </row>
    <row r="176" spans="1:187" s="126" customFormat="1" ht="7.5" customHeight="1">
      <c r="A176" s="93"/>
      <c r="B176" s="26"/>
      <c r="C176" s="229"/>
      <c r="D176" s="221"/>
      <c r="E176" s="453"/>
      <c r="F176" s="16"/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  <c r="AA176" s="162"/>
      <c r="AB176" s="162"/>
      <c r="AC176" s="162"/>
      <c r="AD176" s="162"/>
      <c r="AE176" s="162"/>
      <c r="AF176" s="162"/>
      <c r="AG176" s="162"/>
      <c r="AH176" s="162"/>
      <c r="AI176" s="162"/>
      <c r="AJ176" s="162"/>
      <c r="AK176" s="162"/>
      <c r="AL176" s="162"/>
      <c r="AM176" s="162"/>
      <c r="AN176" s="162"/>
      <c r="AO176" s="162"/>
      <c r="AP176" s="162"/>
      <c r="AQ176" s="162"/>
      <c r="AR176" s="162"/>
      <c r="AS176" s="162"/>
      <c r="AT176" s="162"/>
      <c r="AU176" s="162"/>
      <c r="AV176" s="162"/>
      <c r="AW176" s="162"/>
      <c r="AX176" s="162"/>
      <c r="AY176" s="162"/>
      <c r="AZ176" s="162"/>
      <c r="BA176" s="162"/>
      <c r="BB176" s="162"/>
      <c r="BC176" s="162"/>
      <c r="BD176" s="162"/>
      <c r="BE176" s="162"/>
      <c r="BF176" s="162"/>
      <c r="BG176" s="162"/>
      <c r="BH176" s="162"/>
      <c r="BI176" s="162"/>
      <c r="BJ176" s="162"/>
      <c r="BK176" s="162"/>
      <c r="BL176" s="162"/>
      <c r="BM176" s="162"/>
      <c r="BN176" s="162"/>
      <c r="BO176" s="162"/>
      <c r="BP176" s="162"/>
      <c r="BQ176" s="162"/>
      <c r="BR176" s="162"/>
      <c r="BS176" s="162"/>
      <c r="BT176" s="162"/>
      <c r="BU176" s="162"/>
      <c r="BV176" s="162"/>
      <c r="BW176" s="162"/>
      <c r="BX176" s="162"/>
      <c r="BY176" s="162"/>
      <c r="BZ176" s="162"/>
      <c r="CA176" s="162"/>
      <c r="CB176" s="162"/>
      <c r="CC176" s="162"/>
      <c r="CD176" s="162"/>
      <c r="CE176" s="162"/>
      <c r="CF176" s="162"/>
      <c r="CG176" s="162"/>
      <c r="CH176" s="162"/>
      <c r="CI176" s="162"/>
      <c r="CJ176" s="162"/>
      <c r="CK176" s="162"/>
      <c r="CL176" s="162"/>
      <c r="CM176" s="162"/>
      <c r="CN176" s="162"/>
      <c r="CO176" s="162"/>
      <c r="CP176" s="162"/>
      <c r="CQ176" s="162"/>
      <c r="CR176" s="162"/>
      <c r="CS176" s="162"/>
      <c r="CT176" s="162"/>
      <c r="CU176" s="162"/>
      <c r="CV176" s="162"/>
      <c r="CW176" s="162"/>
      <c r="CX176" s="162"/>
      <c r="CY176" s="162"/>
      <c r="CZ176" s="162"/>
      <c r="DA176" s="162"/>
      <c r="DB176" s="162"/>
      <c r="DC176" s="162"/>
      <c r="DD176" s="162"/>
      <c r="DE176" s="162"/>
      <c r="DF176" s="162"/>
      <c r="DG176" s="162"/>
      <c r="DH176" s="162"/>
      <c r="DI176" s="162"/>
      <c r="DJ176" s="162"/>
      <c r="DK176" s="162"/>
      <c r="DL176" s="162"/>
      <c r="DM176" s="162"/>
      <c r="DN176" s="162"/>
      <c r="DO176" s="162"/>
      <c r="DP176" s="162"/>
      <c r="DQ176" s="162"/>
      <c r="DR176" s="162"/>
      <c r="DS176" s="162"/>
      <c r="DT176" s="162"/>
      <c r="DU176" s="162"/>
      <c r="DV176" s="162"/>
      <c r="DW176" s="162"/>
      <c r="DX176" s="162"/>
      <c r="DY176" s="162"/>
      <c r="DZ176" s="162"/>
      <c r="EA176" s="162"/>
      <c r="EB176" s="162"/>
      <c r="EC176" s="162"/>
      <c r="ED176" s="162"/>
      <c r="EE176" s="162"/>
      <c r="EF176" s="162"/>
      <c r="EG176" s="162"/>
      <c r="EH176" s="162"/>
      <c r="EI176" s="162"/>
      <c r="EJ176" s="162"/>
      <c r="EK176" s="162"/>
      <c r="EL176" s="162"/>
      <c r="EM176" s="162"/>
      <c r="EN176" s="162"/>
      <c r="EO176" s="162"/>
      <c r="EP176" s="162"/>
      <c r="EQ176" s="162"/>
      <c r="ER176" s="162"/>
      <c r="ES176" s="162"/>
      <c r="ET176" s="162"/>
      <c r="EU176" s="162"/>
      <c r="EV176" s="162"/>
      <c r="EW176" s="162"/>
      <c r="EX176" s="162"/>
      <c r="EY176" s="162"/>
      <c r="EZ176" s="162"/>
      <c r="FA176" s="162"/>
      <c r="FB176" s="162"/>
      <c r="FC176" s="162"/>
      <c r="FD176" s="162"/>
      <c r="FE176" s="162"/>
      <c r="FF176" s="162"/>
      <c r="FG176" s="162"/>
      <c r="FH176" s="162"/>
      <c r="FI176" s="162"/>
      <c r="FJ176" s="162"/>
      <c r="FK176" s="162"/>
      <c r="FL176" s="162"/>
      <c r="FM176" s="162"/>
      <c r="FN176" s="162"/>
      <c r="FO176" s="162"/>
      <c r="FP176" s="162"/>
      <c r="FQ176" s="162"/>
      <c r="FR176" s="162"/>
      <c r="FS176" s="162"/>
      <c r="FT176" s="162"/>
      <c r="FU176" s="162"/>
      <c r="FV176" s="162"/>
      <c r="FW176" s="162"/>
      <c r="FX176" s="162"/>
      <c r="FY176" s="162"/>
      <c r="FZ176" s="162"/>
      <c r="GA176" s="162"/>
      <c r="GB176" s="162"/>
      <c r="GC176" s="162"/>
      <c r="GD176" s="162"/>
      <c r="GE176" s="162"/>
    </row>
    <row r="177" spans="1:187" s="126" customFormat="1">
      <c r="A177" s="123">
        <v>6</v>
      </c>
      <c r="B177" s="26" t="s">
        <v>513</v>
      </c>
      <c r="C177" s="225">
        <v>1</v>
      </c>
      <c r="D177" s="145" t="s">
        <v>12</v>
      </c>
      <c r="E177" s="16"/>
      <c r="F177" s="16">
        <f t="shared" si="10"/>
        <v>0</v>
      </c>
      <c r="G177" s="162"/>
      <c r="H177" s="162"/>
      <c r="I177" s="162"/>
      <c r="J177" s="162"/>
      <c r="K177" s="162"/>
      <c r="L177" s="162"/>
      <c r="M177" s="162"/>
      <c r="N177" s="162"/>
      <c r="O177" s="162"/>
      <c r="P177" s="162"/>
      <c r="Q177" s="162"/>
      <c r="R177" s="162"/>
      <c r="S177" s="162"/>
      <c r="T177" s="162"/>
      <c r="U177" s="162"/>
      <c r="V177" s="162"/>
      <c r="W177" s="162"/>
      <c r="X177" s="162"/>
      <c r="Y177" s="162"/>
      <c r="Z177" s="162"/>
      <c r="AA177" s="162"/>
      <c r="AB177" s="162"/>
      <c r="AC177" s="162"/>
      <c r="AD177" s="162"/>
      <c r="AE177" s="162"/>
      <c r="AF177" s="162"/>
      <c r="AG177" s="162"/>
      <c r="AH177" s="162"/>
      <c r="AI177" s="162"/>
      <c r="AJ177" s="162"/>
      <c r="AK177" s="162"/>
      <c r="AL177" s="162"/>
      <c r="AM177" s="162"/>
      <c r="AN177" s="162"/>
      <c r="AO177" s="162"/>
      <c r="AP177" s="162"/>
      <c r="AQ177" s="162"/>
      <c r="AR177" s="162"/>
      <c r="AS177" s="162"/>
      <c r="AT177" s="162"/>
      <c r="AU177" s="162"/>
      <c r="AV177" s="162"/>
      <c r="AW177" s="162"/>
      <c r="AX177" s="162"/>
      <c r="AY177" s="162"/>
      <c r="AZ177" s="162"/>
      <c r="BA177" s="162"/>
      <c r="BB177" s="162"/>
      <c r="BC177" s="162"/>
      <c r="BD177" s="162"/>
      <c r="BE177" s="162"/>
      <c r="BF177" s="162"/>
      <c r="BG177" s="162"/>
      <c r="BH177" s="162"/>
      <c r="BI177" s="162"/>
      <c r="BJ177" s="162"/>
      <c r="BK177" s="162"/>
      <c r="BL177" s="162"/>
      <c r="BM177" s="162"/>
      <c r="BN177" s="162"/>
      <c r="BO177" s="162"/>
      <c r="BP177" s="162"/>
      <c r="BQ177" s="162"/>
      <c r="BR177" s="162"/>
      <c r="BS177" s="162"/>
      <c r="BT177" s="162"/>
      <c r="BU177" s="162"/>
      <c r="BV177" s="162"/>
      <c r="BW177" s="162"/>
      <c r="BX177" s="162"/>
      <c r="BY177" s="162"/>
      <c r="BZ177" s="162"/>
      <c r="CA177" s="162"/>
      <c r="CB177" s="162"/>
      <c r="CC177" s="162"/>
      <c r="CD177" s="162"/>
      <c r="CE177" s="162"/>
      <c r="CF177" s="162"/>
      <c r="CG177" s="162"/>
      <c r="CH177" s="162"/>
      <c r="CI177" s="162"/>
      <c r="CJ177" s="162"/>
      <c r="CK177" s="162"/>
      <c r="CL177" s="162"/>
      <c r="CM177" s="162"/>
      <c r="CN177" s="162"/>
      <c r="CO177" s="162"/>
      <c r="CP177" s="162"/>
      <c r="CQ177" s="162"/>
      <c r="CR177" s="162"/>
      <c r="CS177" s="162"/>
      <c r="CT177" s="162"/>
      <c r="CU177" s="162"/>
      <c r="CV177" s="162"/>
      <c r="CW177" s="162"/>
      <c r="CX177" s="162"/>
      <c r="CY177" s="162"/>
      <c r="CZ177" s="162"/>
      <c r="DA177" s="162"/>
      <c r="DB177" s="162"/>
      <c r="DC177" s="162"/>
      <c r="DD177" s="162"/>
      <c r="DE177" s="162"/>
      <c r="DF177" s="162"/>
      <c r="DG177" s="162"/>
      <c r="DH177" s="162"/>
      <c r="DI177" s="162"/>
      <c r="DJ177" s="162"/>
      <c r="DK177" s="162"/>
      <c r="DL177" s="162"/>
      <c r="DM177" s="162"/>
      <c r="DN177" s="162"/>
      <c r="DO177" s="162"/>
      <c r="DP177" s="162"/>
      <c r="DQ177" s="162"/>
      <c r="DR177" s="162"/>
      <c r="DS177" s="162"/>
      <c r="DT177" s="162"/>
      <c r="DU177" s="162"/>
      <c r="DV177" s="162"/>
      <c r="DW177" s="162"/>
      <c r="DX177" s="162"/>
      <c r="DY177" s="162"/>
      <c r="DZ177" s="162"/>
      <c r="EA177" s="162"/>
      <c r="EB177" s="162"/>
      <c r="EC177" s="162"/>
      <c r="ED177" s="162"/>
      <c r="EE177" s="162"/>
      <c r="EF177" s="162"/>
      <c r="EG177" s="162"/>
      <c r="EH177" s="162"/>
      <c r="EI177" s="162"/>
      <c r="EJ177" s="162"/>
      <c r="EK177" s="162"/>
      <c r="EL177" s="162"/>
      <c r="EM177" s="162"/>
      <c r="EN177" s="162"/>
      <c r="EO177" s="162"/>
      <c r="EP177" s="162"/>
      <c r="EQ177" s="162"/>
      <c r="ER177" s="162"/>
      <c r="ES177" s="162"/>
      <c r="ET177" s="162"/>
      <c r="EU177" s="162"/>
      <c r="EV177" s="162"/>
      <c r="EW177" s="162"/>
      <c r="EX177" s="162"/>
      <c r="EY177" s="162"/>
      <c r="EZ177" s="162"/>
      <c r="FA177" s="162"/>
      <c r="FB177" s="162"/>
      <c r="FC177" s="162"/>
      <c r="FD177" s="162"/>
      <c r="FE177" s="162"/>
      <c r="FF177" s="162"/>
      <c r="FG177" s="162"/>
      <c r="FH177" s="162"/>
      <c r="FI177" s="162"/>
      <c r="FJ177" s="162"/>
      <c r="FK177" s="162"/>
      <c r="FL177" s="162"/>
      <c r="FM177" s="162"/>
      <c r="FN177" s="162"/>
      <c r="FO177" s="162"/>
      <c r="FP177" s="162"/>
      <c r="FQ177" s="162"/>
      <c r="FR177" s="162"/>
      <c r="FS177" s="162"/>
      <c r="FT177" s="162"/>
      <c r="FU177" s="162"/>
      <c r="FV177" s="162"/>
      <c r="FW177" s="162"/>
      <c r="FX177" s="162"/>
      <c r="FY177" s="162"/>
      <c r="FZ177" s="162"/>
      <c r="GA177" s="162"/>
      <c r="GB177" s="162"/>
      <c r="GC177" s="162"/>
      <c r="GD177" s="162"/>
      <c r="GE177" s="162"/>
    </row>
    <row r="178" spans="1:187" s="162" customFormat="1">
      <c r="A178" s="90"/>
      <c r="B178" s="4" t="s">
        <v>399</v>
      </c>
      <c r="C178" s="5"/>
      <c r="D178" s="6"/>
      <c r="E178" s="7"/>
      <c r="F178" s="559">
        <f>SUM(F141:F177)</f>
        <v>0</v>
      </c>
    </row>
    <row r="179" spans="1:187" s="126" customFormat="1">
      <c r="A179" s="146"/>
      <c r="B179" s="147"/>
      <c r="C179" s="147"/>
      <c r="D179" s="147"/>
      <c r="E179" s="452"/>
      <c r="F179" s="553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  <c r="AA179" s="162"/>
      <c r="AB179" s="162"/>
      <c r="AC179" s="162"/>
      <c r="AD179" s="162"/>
      <c r="AE179" s="162"/>
      <c r="AF179" s="162"/>
      <c r="AG179" s="162"/>
      <c r="AH179" s="162"/>
      <c r="AI179" s="162"/>
      <c r="AJ179" s="162"/>
      <c r="AK179" s="162"/>
      <c r="AL179" s="162"/>
      <c r="AM179" s="162"/>
      <c r="AN179" s="162"/>
      <c r="AO179" s="162"/>
      <c r="AP179" s="162"/>
      <c r="AQ179" s="162"/>
      <c r="AR179" s="162"/>
      <c r="AS179" s="162"/>
      <c r="AT179" s="162"/>
      <c r="AU179" s="162"/>
      <c r="AV179" s="162"/>
      <c r="AW179" s="162"/>
      <c r="AX179" s="162"/>
      <c r="AY179" s="162"/>
      <c r="AZ179" s="162"/>
      <c r="BA179" s="162"/>
      <c r="BB179" s="162"/>
      <c r="BC179" s="162"/>
      <c r="BD179" s="162"/>
      <c r="BE179" s="162"/>
      <c r="BF179" s="162"/>
      <c r="BG179" s="162"/>
      <c r="BH179" s="162"/>
      <c r="BI179" s="162"/>
      <c r="BJ179" s="162"/>
      <c r="BK179" s="162"/>
      <c r="BL179" s="162"/>
      <c r="BM179" s="162"/>
      <c r="BN179" s="162"/>
      <c r="BO179" s="162"/>
      <c r="BP179" s="162"/>
      <c r="BQ179" s="162"/>
      <c r="BR179" s="162"/>
      <c r="BS179" s="162"/>
      <c r="BT179" s="162"/>
      <c r="BU179" s="162"/>
      <c r="BV179" s="162"/>
      <c r="BW179" s="162"/>
      <c r="BX179" s="162"/>
      <c r="BY179" s="162"/>
      <c r="BZ179" s="162"/>
      <c r="CA179" s="162"/>
      <c r="CB179" s="162"/>
      <c r="CC179" s="162"/>
      <c r="CD179" s="162"/>
      <c r="CE179" s="162"/>
      <c r="CF179" s="162"/>
      <c r="CG179" s="162"/>
      <c r="CH179" s="162"/>
      <c r="CI179" s="162"/>
      <c r="CJ179" s="162"/>
      <c r="CK179" s="162"/>
      <c r="CL179" s="162"/>
      <c r="CM179" s="162"/>
      <c r="CN179" s="162"/>
      <c r="CO179" s="162"/>
      <c r="CP179" s="162"/>
      <c r="CQ179" s="162"/>
      <c r="CR179" s="162"/>
      <c r="CS179" s="162"/>
      <c r="CT179" s="162"/>
      <c r="CU179" s="162"/>
      <c r="CV179" s="162"/>
      <c r="CW179" s="162"/>
      <c r="CX179" s="162"/>
      <c r="CY179" s="162"/>
      <c r="CZ179" s="162"/>
      <c r="DA179" s="162"/>
      <c r="DB179" s="162"/>
      <c r="DC179" s="162"/>
      <c r="DD179" s="162"/>
      <c r="DE179" s="162"/>
      <c r="DF179" s="162"/>
      <c r="DG179" s="162"/>
      <c r="DH179" s="162"/>
      <c r="DI179" s="162"/>
      <c r="DJ179" s="162"/>
      <c r="DK179" s="162"/>
      <c r="DL179" s="162"/>
      <c r="DM179" s="162"/>
      <c r="DN179" s="162"/>
      <c r="DO179" s="162"/>
      <c r="DP179" s="162"/>
      <c r="DQ179" s="162"/>
      <c r="DR179" s="162"/>
      <c r="DS179" s="162"/>
      <c r="DT179" s="162"/>
      <c r="DU179" s="162"/>
      <c r="DV179" s="162"/>
      <c r="DW179" s="162"/>
      <c r="DX179" s="162"/>
      <c r="DY179" s="162"/>
      <c r="DZ179" s="162"/>
      <c r="EA179" s="162"/>
      <c r="EB179" s="162"/>
      <c r="EC179" s="162"/>
      <c r="ED179" s="162"/>
      <c r="EE179" s="162"/>
      <c r="EF179" s="162"/>
      <c r="EG179" s="162"/>
      <c r="EH179" s="162"/>
      <c r="EI179" s="162"/>
      <c r="EJ179" s="162"/>
      <c r="EK179" s="162"/>
      <c r="EL179" s="162"/>
      <c r="EM179" s="162"/>
      <c r="EN179" s="162"/>
      <c r="EO179" s="162"/>
      <c r="EP179" s="162"/>
      <c r="EQ179" s="162"/>
      <c r="ER179" s="162"/>
      <c r="ES179" s="162"/>
      <c r="ET179" s="162"/>
      <c r="EU179" s="162"/>
      <c r="EV179" s="162"/>
      <c r="EW179" s="162"/>
      <c r="EX179" s="162"/>
      <c r="EY179" s="162"/>
      <c r="EZ179" s="162"/>
      <c r="FA179" s="162"/>
      <c r="FB179" s="162"/>
      <c r="FC179" s="162"/>
      <c r="FD179" s="162"/>
      <c r="FE179" s="162"/>
      <c r="FF179" s="162"/>
      <c r="FG179" s="162"/>
      <c r="FH179" s="162"/>
      <c r="FI179" s="162"/>
      <c r="FJ179" s="162"/>
      <c r="FK179" s="162"/>
      <c r="FL179" s="162"/>
      <c r="FM179" s="162"/>
      <c r="FN179" s="162"/>
      <c r="FO179" s="162"/>
      <c r="FP179" s="162"/>
      <c r="FQ179" s="162"/>
      <c r="FR179" s="162"/>
      <c r="FS179" s="162"/>
      <c r="FT179" s="162"/>
      <c r="FU179" s="162"/>
      <c r="FV179" s="162"/>
      <c r="FW179" s="162"/>
      <c r="FX179" s="162"/>
      <c r="FY179" s="162"/>
      <c r="FZ179" s="162"/>
      <c r="GA179" s="162"/>
      <c r="GB179" s="162"/>
      <c r="GC179" s="162"/>
      <c r="GD179" s="162"/>
      <c r="GE179" s="162"/>
    </row>
    <row r="180" spans="1:187" ht="15.75" customHeight="1">
      <c r="A180" s="143" t="s">
        <v>18</v>
      </c>
      <c r="B180" s="53" t="s">
        <v>320</v>
      </c>
      <c r="C180" s="19"/>
      <c r="D180" s="63"/>
      <c r="E180" s="455"/>
      <c r="F180" s="555"/>
    </row>
    <row r="181" spans="1:187" ht="6.75" customHeight="1">
      <c r="A181" s="149"/>
      <c r="B181" s="53"/>
      <c r="C181" s="19"/>
      <c r="D181" s="63"/>
      <c r="E181" s="455"/>
      <c r="F181" s="555"/>
    </row>
    <row r="182" spans="1:187">
      <c r="A182" s="194">
        <v>1</v>
      </c>
      <c r="B182" s="21" t="s">
        <v>218</v>
      </c>
      <c r="C182" s="195"/>
      <c r="D182" s="196"/>
      <c r="E182" s="446"/>
      <c r="F182" s="555"/>
    </row>
    <row r="183" spans="1:187">
      <c r="A183" s="149">
        <v>1.1000000000000001</v>
      </c>
      <c r="B183" s="147" t="s">
        <v>44</v>
      </c>
      <c r="C183" s="197">
        <v>25.4</v>
      </c>
      <c r="D183" s="196" t="s">
        <v>4</v>
      </c>
      <c r="E183" s="446"/>
      <c r="F183" s="16">
        <f t="shared" ref="F183:F194" si="13">ROUND(C183*E183,2)</f>
        <v>0</v>
      </c>
    </row>
    <row r="184" spans="1:187" ht="9" customHeight="1">
      <c r="A184" s="149"/>
      <c r="B184" s="26"/>
      <c r="C184" s="197"/>
      <c r="D184" s="196"/>
      <c r="E184" s="446"/>
      <c r="F184" s="16"/>
    </row>
    <row r="185" spans="1:187">
      <c r="A185" s="114">
        <v>2</v>
      </c>
      <c r="B185" s="234" t="s">
        <v>253</v>
      </c>
      <c r="C185" s="235"/>
      <c r="D185" s="236"/>
      <c r="E185" s="456"/>
      <c r="F185" s="16"/>
    </row>
    <row r="186" spans="1:187" ht="14.25">
      <c r="A186" s="237">
        <f>A185+0.1</f>
        <v>2.1</v>
      </c>
      <c r="B186" s="26" t="s">
        <v>400</v>
      </c>
      <c r="C186" s="218">
        <v>24.89</v>
      </c>
      <c r="D186" s="238" t="s">
        <v>254</v>
      </c>
      <c r="E186" s="20"/>
      <c r="F186" s="16">
        <f t="shared" si="13"/>
        <v>0</v>
      </c>
    </row>
    <row r="187" spans="1:187" ht="14.25">
      <c r="A187" s="237">
        <f>A186+0.1</f>
        <v>2.2000000000000002</v>
      </c>
      <c r="B187" s="74" t="s">
        <v>255</v>
      </c>
      <c r="C187" s="218">
        <v>19.760000000000002</v>
      </c>
      <c r="D187" s="238" t="s">
        <v>256</v>
      </c>
      <c r="E187" s="23"/>
      <c r="F187" s="16">
        <f t="shared" si="13"/>
        <v>0</v>
      </c>
    </row>
    <row r="188" spans="1:187" ht="14.25">
      <c r="A188" s="237">
        <f>A187+0.1</f>
        <v>2.2999999999999998</v>
      </c>
      <c r="B188" s="74" t="s">
        <v>35</v>
      </c>
      <c r="C188" s="218">
        <v>4.91</v>
      </c>
      <c r="D188" s="238" t="s">
        <v>257</v>
      </c>
      <c r="E188" s="23"/>
      <c r="F188" s="16">
        <f t="shared" si="13"/>
        <v>0</v>
      </c>
    </row>
    <row r="189" spans="1:187" ht="7.5" customHeight="1">
      <c r="A189" s="239"/>
      <c r="B189" s="240"/>
      <c r="C189" s="218"/>
      <c r="D189" s="241"/>
      <c r="E189" s="12"/>
      <c r="F189" s="16"/>
    </row>
    <row r="190" spans="1:187">
      <c r="A190" s="152">
        <v>3</v>
      </c>
      <c r="B190" s="234" t="s">
        <v>258</v>
      </c>
      <c r="C190" s="197"/>
      <c r="D190" s="196"/>
      <c r="E190" s="446"/>
      <c r="F190" s="16"/>
    </row>
    <row r="191" spans="1:187">
      <c r="A191" s="237">
        <f>A190+0.1</f>
        <v>3.1</v>
      </c>
      <c r="B191" s="242" t="s">
        <v>401</v>
      </c>
      <c r="C191" s="197">
        <v>25</v>
      </c>
      <c r="D191" s="37" t="s">
        <v>4</v>
      </c>
      <c r="E191" s="16"/>
      <c r="F191" s="16">
        <f t="shared" si="13"/>
        <v>0</v>
      </c>
    </row>
    <row r="192" spans="1:187">
      <c r="A192" s="149"/>
      <c r="B192" s="242"/>
      <c r="C192" s="197"/>
      <c r="D192" s="37"/>
      <c r="E192" s="446"/>
      <c r="F192" s="16"/>
    </row>
    <row r="193" spans="1:187">
      <c r="A193" s="152">
        <v>4</v>
      </c>
      <c r="B193" s="243" t="s">
        <v>402</v>
      </c>
      <c r="C193" s="197"/>
      <c r="D193" s="37"/>
      <c r="E193" s="446"/>
      <c r="F193" s="16"/>
    </row>
    <row r="194" spans="1:187">
      <c r="A194" s="237">
        <f>A193+0.1</f>
        <v>4.0999999999999996</v>
      </c>
      <c r="B194" s="242" t="s">
        <v>259</v>
      </c>
      <c r="C194" s="197">
        <v>25</v>
      </c>
      <c r="D194" s="37" t="s">
        <v>4</v>
      </c>
      <c r="E194" s="446"/>
      <c r="F194" s="16">
        <f t="shared" si="13"/>
        <v>0</v>
      </c>
    </row>
    <row r="195" spans="1:187" s="162" customFormat="1">
      <c r="A195" s="94"/>
      <c r="B195" s="244" t="s">
        <v>394</v>
      </c>
      <c r="C195" s="70"/>
      <c r="D195" s="71"/>
      <c r="E195" s="72"/>
      <c r="F195" s="562">
        <f>SUM(F183:F194)</f>
        <v>0</v>
      </c>
    </row>
    <row r="196" spans="1:187" s="126" customFormat="1">
      <c r="A196" s="146"/>
      <c r="B196" s="147"/>
      <c r="C196" s="147"/>
      <c r="D196" s="147"/>
      <c r="E196" s="16"/>
      <c r="F196" s="553"/>
      <c r="G196" s="16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  <c r="Z196" s="162"/>
      <c r="AA196" s="162"/>
      <c r="AB196" s="162"/>
      <c r="AC196" s="162"/>
      <c r="AD196" s="162"/>
      <c r="AE196" s="162"/>
      <c r="AF196" s="162"/>
      <c r="AG196" s="162"/>
      <c r="AH196" s="162"/>
      <c r="AI196" s="162"/>
      <c r="AJ196" s="162"/>
      <c r="AK196" s="162"/>
      <c r="AL196" s="162"/>
      <c r="AM196" s="162"/>
      <c r="AN196" s="162"/>
      <c r="AO196" s="162"/>
      <c r="AP196" s="162"/>
      <c r="AQ196" s="162"/>
      <c r="AR196" s="162"/>
      <c r="AS196" s="162"/>
      <c r="AT196" s="162"/>
      <c r="AU196" s="162"/>
      <c r="AV196" s="162"/>
      <c r="AW196" s="162"/>
      <c r="AX196" s="162"/>
      <c r="AY196" s="162"/>
      <c r="AZ196" s="162"/>
      <c r="BA196" s="162"/>
      <c r="BB196" s="162"/>
      <c r="BC196" s="162"/>
      <c r="BD196" s="162"/>
      <c r="BE196" s="162"/>
      <c r="BF196" s="162"/>
      <c r="BG196" s="162"/>
      <c r="BH196" s="162"/>
      <c r="BI196" s="162"/>
      <c r="BJ196" s="162"/>
      <c r="BK196" s="162"/>
      <c r="BL196" s="162"/>
      <c r="BM196" s="162"/>
      <c r="BN196" s="162"/>
      <c r="BO196" s="162"/>
      <c r="BP196" s="162"/>
      <c r="BQ196" s="162"/>
      <c r="BR196" s="162"/>
      <c r="BS196" s="162"/>
      <c r="BT196" s="162"/>
      <c r="BU196" s="162"/>
      <c r="BV196" s="162"/>
      <c r="BW196" s="162"/>
      <c r="BX196" s="162"/>
      <c r="BY196" s="162"/>
      <c r="BZ196" s="162"/>
      <c r="CA196" s="162"/>
      <c r="CB196" s="162"/>
      <c r="CC196" s="162"/>
      <c r="CD196" s="162"/>
      <c r="CE196" s="162"/>
      <c r="CF196" s="162"/>
      <c r="CG196" s="162"/>
      <c r="CH196" s="162"/>
      <c r="CI196" s="162"/>
      <c r="CJ196" s="162"/>
      <c r="CK196" s="162"/>
      <c r="CL196" s="162"/>
      <c r="CM196" s="162"/>
      <c r="CN196" s="162"/>
      <c r="CO196" s="162"/>
      <c r="CP196" s="162"/>
      <c r="CQ196" s="162"/>
      <c r="CR196" s="162"/>
      <c r="CS196" s="162"/>
      <c r="CT196" s="162"/>
      <c r="CU196" s="162"/>
      <c r="CV196" s="162"/>
      <c r="CW196" s="162"/>
      <c r="CX196" s="162"/>
      <c r="CY196" s="162"/>
      <c r="CZ196" s="162"/>
      <c r="DA196" s="162"/>
      <c r="DB196" s="162"/>
      <c r="DC196" s="162"/>
      <c r="DD196" s="162"/>
      <c r="DE196" s="162"/>
      <c r="DF196" s="162"/>
      <c r="DG196" s="162"/>
      <c r="DH196" s="162"/>
      <c r="DI196" s="162"/>
      <c r="DJ196" s="162"/>
      <c r="DK196" s="162"/>
      <c r="DL196" s="162"/>
      <c r="DM196" s="162"/>
      <c r="DN196" s="162"/>
      <c r="DO196" s="162"/>
      <c r="DP196" s="162"/>
      <c r="DQ196" s="162"/>
      <c r="DR196" s="162"/>
      <c r="DS196" s="162"/>
      <c r="DT196" s="162"/>
      <c r="DU196" s="162"/>
      <c r="DV196" s="162"/>
      <c r="DW196" s="162"/>
      <c r="DX196" s="162"/>
      <c r="DY196" s="162"/>
      <c r="DZ196" s="162"/>
      <c r="EA196" s="162"/>
      <c r="EB196" s="162"/>
      <c r="EC196" s="162"/>
      <c r="ED196" s="162"/>
      <c r="EE196" s="162"/>
      <c r="EF196" s="162"/>
      <c r="EG196" s="162"/>
      <c r="EH196" s="162"/>
      <c r="EI196" s="162"/>
      <c r="EJ196" s="162"/>
      <c r="EK196" s="162"/>
      <c r="EL196" s="162"/>
      <c r="EM196" s="162"/>
      <c r="EN196" s="162"/>
      <c r="EO196" s="162"/>
      <c r="EP196" s="162"/>
      <c r="EQ196" s="162"/>
      <c r="ER196" s="162"/>
      <c r="ES196" s="162"/>
      <c r="ET196" s="162"/>
      <c r="EU196" s="162"/>
      <c r="EV196" s="162"/>
      <c r="EW196" s="162"/>
      <c r="EX196" s="162"/>
      <c r="EY196" s="162"/>
      <c r="EZ196" s="162"/>
      <c r="FA196" s="162"/>
      <c r="FB196" s="162"/>
      <c r="FC196" s="162"/>
      <c r="FD196" s="162"/>
      <c r="FE196" s="162"/>
      <c r="FF196" s="162"/>
      <c r="FG196" s="162"/>
      <c r="FH196" s="162"/>
      <c r="FI196" s="162"/>
      <c r="FJ196" s="162"/>
      <c r="FK196" s="162"/>
      <c r="FL196" s="162"/>
      <c r="FM196" s="162"/>
      <c r="FN196" s="162"/>
      <c r="FO196" s="162"/>
      <c r="FP196" s="162"/>
      <c r="FQ196" s="162"/>
      <c r="FR196" s="162"/>
      <c r="FS196" s="162"/>
      <c r="FT196" s="162"/>
      <c r="FU196" s="162"/>
      <c r="FV196" s="162"/>
      <c r="FW196" s="162"/>
      <c r="FX196" s="162"/>
      <c r="FY196" s="162"/>
      <c r="FZ196" s="162"/>
      <c r="GA196" s="162"/>
      <c r="GB196" s="162"/>
      <c r="GC196" s="162"/>
      <c r="GD196" s="162"/>
      <c r="GE196" s="162"/>
    </row>
    <row r="197" spans="1:187" s="126" customFormat="1">
      <c r="A197" s="143" t="s">
        <v>322</v>
      </c>
      <c r="B197" s="53" t="s">
        <v>403</v>
      </c>
      <c r="C197" s="148"/>
      <c r="D197" s="148"/>
      <c r="E197" s="16"/>
      <c r="F197" s="561"/>
      <c r="G197" s="162"/>
      <c r="H197" s="162"/>
      <c r="I197" s="162"/>
      <c r="J197" s="162"/>
      <c r="K197" s="162"/>
      <c r="L197" s="162"/>
      <c r="M197" s="162"/>
      <c r="N197" s="162"/>
      <c r="O197" s="162"/>
      <c r="P197" s="162"/>
      <c r="Q197" s="162"/>
      <c r="R197" s="162"/>
      <c r="S197" s="162"/>
      <c r="T197" s="162"/>
      <c r="U197" s="162"/>
      <c r="V197" s="162"/>
      <c r="W197" s="162"/>
      <c r="X197" s="162"/>
      <c r="Y197" s="162"/>
      <c r="Z197" s="162"/>
      <c r="AA197" s="162"/>
      <c r="AB197" s="162"/>
      <c r="AC197" s="162"/>
      <c r="AD197" s="162"/>
      <c r="AE197" s="162"/>
      <c r="AF197" s="162"/>
      <c r="AG197" s="162"/>
      <c r="AH197" s="162"/>
      <c r="AI197" s="162"/>
      <c r="AJ197" s="162"/>
      <c r="AK197" s="162"/>
      <c r="AL197" s="162"/>
      <c r="AM197" s="162"/>
      <c r="AN197" s="162"/>
      <c r="AO197" s="162"/>
      <c r="AP197" s="162"/>
      <c r="AQ197" s="162"/>
      <c r="AR197" s="162"/>
      <c r="AS197" s="162"/>
      <c r="AT197" s="162"/>
      <c r="AU197" s="162"/>
      <c r="AV197" s="162"/>
      <c r="AW197" s="162"/>
      <c r="AX197" s="162"/>
      <c r="AY197" s="162"/>
      <c r="AZ197" s="162"/>
      <c r="BA197" s="162"/>
      <c r="BB197" s="162"/>
      <c r="BC197" s="162"/>
      <c r="BD197" s="162"/>
      <c r="BE197" s="162"/>
      <c r="BF197" s="162"/>
      <c r="BG197" s="162"/>
      <c r="BH197" s="162"/>
      <c r="BI197" s="162"/>
      <c r="BJ197" s="162"/>
      <c r="BK197" s="162"/>
      <c r="BL197" s="162"/>
      <c r="BM197" s="162"/>
      <c r="BN197" s="162"/>
      <c r="BO197" s="162"/>
      <c r="BP197" s="162"/>
      <c r="BQ197" s="162"/>
      <c r="BR197" s="162"/>
      <c r="BS197" s="162"/>
      <c r="BT197" s="162"/>
      <c r="BU197" s="162"/>
      <c r="BV197" s="162"/>
      <c r="BW197" s="162"/>
      <c r="BX197" s="162"/>
      <c r="BY197" s="162"/>
      <c r="BZ197" s="162"/>
      <c r="CA197" s="162"/>
      <c r="CB197" s="162"/>
      <c r="CC197" s="162"/>
      <c r="CD197" s="162"/>
      <c r="CE197" s="162"/>
      <c r="CF197" s="162"/>
      <c r="CG197" s="162"/>
      <c r="CH197" s="162"/>
      <c r="CI197" s="162"/>
      <c r="CJ197" s="162"/>
      <c r="CK197" s="162"/>
      <c r="CL197" s="162"/>
      <c r="CM197" s="162"/>
      <c r="CN197" s="162"/>
      <c r="CO197" s="162"/>
      <c r="CP197" s="162"/>
      <c r="CQ197" s="162"/>
      <c r="CR197" s="162"/>
      <c r="CS197" s="162"/>
      <c r="CT197" s="162"/>
      <c r="CU197" s="162"/>
      <c r="CV197" s="162"/>
      <c r="CW197" s="162"/>
      <c r="CX197" s="162"/>
      <c r="CY197" s="162"/>
      <c r="CZ197" s="162"/>
      <c r="DA197" s="162"/>
      <c r="DB197" s="162"/>
      <c r="DC197" s="162"/>
      <c r="DD197" s="162"/>
      <c r="DE197" s="162"/>
      <c r="DF197" s="162"/>
      <c r="DG197" s="162"/>
      <c r="DH197" s="162"/>
      <c r="DI197" s="162"/>
      <c r="DJ197" s="162"/>
      <c r="DK197" s="162"/>
      <c r="DL197" s="162"/>
      <c r="DM197" s="162"/>
      <c r="DN197" s="162"/>
      <c r="DO197" s="162"/>
      <c r="DP197" s="162"/>
      <c r="DQ197" s="162"/>
      <c r="DR197" s="162"/>
      <c r="DS197" s="162"/>
      <c r="DT197" s="162"/>
      <c r="DU197" s="162"/>
      <c r="DV197" s="162"/>
      <c r="DW197" s="162"/>
      <c r="DX197" s="162"/>
      <c r="DY197" s="162"/>
      <c r="DZ197" s="162"/>
      <c r="EA197" s="162"/>
      <c r="EB197" s="162"/>
      <c r="EC197" s="162"/>
      <c r="ED197" s="162"/>
      <c r="EE197" s="162"/>
      <c r="EF197" s="162"/>
      <c r="EG197" s="162"/>
      <c r="EH197" s="162"/>
      <c r="EI197" s="162"/>
      <c r="EJ197" s="162"/>
      <c r="EK197" s="162"/>
      <c r="EL197" s="162"/>
      <c r="EM197" s="162"/>
      <c r="EN197" s="162"/>
      <c r="EO197" s="162"/>
      <c r="EP197" s="162"/>
      <c r="EQ197" s="162"/>
      <c r="ER197" s="162"/>
      <c r="ES197" s="162"/>
      <c r="ET197" s="162"/>
      <c r="EU197" s="162"/>
      <c r="EV197" s="162"/>
      <c r="EW197" s="162"/>
      <c r="EX197" s="162"/>
      <c r="EY197" s="162"/>
      <c r="EZ197" s="162"/>
      <c r="FA197" s="162"/>
      <c r="FB197" s="162"/>
      <c r="FC197" s="162"/>
      <c r="FD197" s="162"/>
      <c r="FE197" s="162"/>
      <c r="FF197" s="162"/>
      <c r="FG197" s="162"/>
      <c r="FH197" s="162"/>
      <c r="FI197" s="162"/>
      <c r="FJ197" s="162"/>
      <c r="FK197" s="162"/>
      <c r="FL197" s="162"/>
      <c r="FM197" s="162"/>
      <c r="FN197" s="162"/>
      <c r="FO197" s="162"/>
      <c r="FP197" s="162"/>
      <c r="FQ197" s="162"/>
      <c r="FR197" s="162"/>
      <c r="FS197" s="162"/>
      <c r="FT197" s="162"/>
      <c r="FU197" s="162"/>
      <c r="FV197" s="162"/>
      <c r="FW197" s="162"/>
      <c r="FX197" s="162"/>
      <c r="FY197" s="162"/>
      <c r="FZ197" s="162"/>
      <c r="GA197" s="162"/>
      <c r="GB197" s="162"/>
      <c r="GC197" s="162"/>
      <c r="GD197" s="162"/>
      <c r="GE197" s="162"/>
    </row>
    <row r="198" spans="1:187" s="126" customFormat="1">
      <c r="A198" s="95">
        <v>1</v>
      </c>
      <c r="B198" s="39" t="s">
        <v>130</v>
      </c>
      <c r="C198" s="73"/>
      <c r="D198" s="55"/>
      <c r="E198" s="56"/>
      <c r="F198" s="555"/>
      <c r="G198" s="162"/>
      <c r="H198" s="162"/>
      <c r="I198" s="162"/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  <c r="Z198" s="162"/>
      <c r="AA198" s="162"/>
      <c r="AB198" s="162"/>
      <c r="AC198" s="162"/>
      <c r="AD198" s="162"/>
      <c r="AE198" s="162"/>
      <c r="AF198" s="162"/>
      <c r="AG198" s="162"/>
      <c r="AH198" s="162"/>
      <c r="AI198" s="162"/>
      <c r="AJ198" s="162"/>
      <c r="AK198" s="162"/>
      <c r="AL198" s="162"/>
      <c r="AM198" s="162"/>
      <c r="AN198" s="162"/>
      <c r="AO198" s="162"/>
      <c r="AP198" s="162"/>
      <c r="AQ198" s="162"/>
      <c r="AR198" s="162"/>
      <c r="AS198" s="162"/>
      <c r="AT198" s="162"/>
      <c r="AU198" s="162"/>
      <c r="AV198" s="162"/>
      <c r="AW198" s="162"/>
      <c r="AX198" s="162"/>
      <c r="AY198" s="162"/>
      <c r="AZ198" s="162"/>
      <c r="BA198" s="162"/>
      <c r="BB198" s="162"/>
      <c r="BC198" s="162"/>
      <c r="BD198" s="162"/>
      <c r="BE198" s="162"/>
      <c r="BF198" s="162"/>
      <c r="BG198" s="162"/>
      <c r="BH198" s="162"/>
      <c r="BI198" s="162"/>
      <c r="BJ198" s="162"/>
      <c r="BK198" s="162"/>
      <c r="BL198" s="162"/>
      <c r="BM198" s="162"/>
      <c r="BN198" s="162"/>
      <c r="BO198" s="162"/>
      <c r="BP198" s="162"/>
      <c r="BQ198" s="162"/>
      <c r="BR198" s="162"/>
      <c r="BS198" s="162"/>
      <c r="BT198" s="162"/>
      <c r="BU198" s="162"/>
      <c r="BV198" s="162"/>
      <c r="BW198" s="162"/>
      <c r="BX198" s="162"/>
      <c r="BY198" s="162"/>
      <c r="BZ198" s="162"/>
      <c r="CA198" s="162"/>
      <c r="CB198" s="162"/>
      <c r="CC198" s="162"/>
      <c r="CD198" s="162"/>
      <c r="CE198" s="162"/>
      <c r="CF198" s="162"/>
      <c r="CG198" s="162"/>
      <c r="CH198" s="162"/>
      <c r="CI198" s="162"/>
      <c r="CJ198" s="162"/>
      <c r="CK198" s="162"/>
      <c r="CL198" s="162"/>
      <c r="CM198" s="162"/>
      <c r="CN198" s="162"/>
      <c r="CO198" s="162"/>
      <c r="CP198" s="162"/>
      <c r="CQ198" s="162"/>
      <c r="CR198" s="162"/>
      <c r="CS198" s="162"/>
      <c r="CT198" s="162"/>
      <c r="CU198" s="162"/>
      <c r="CV198" s="162"/>
      <c r="CW198" s="162"/>
      <c r="CX198" s="162"/>
      <c r="CY198" s="162"/>
      <c r="CZ198" s="162"/>
      <c r="DA198" s="162"/>
      <c r="DB198" s="162"/>
      <c r="DC198" s="162"/>
      <c r="DD198" s="162"/>
      <c r="DE198" s="162"/>
      <c r="DF198" s="162"/>
      <c r="DG198" s="162"/>
      <c r="DH198" s="162"/>
      <c r="DI198" s="162"/>
      <c r="DJ198" s="162"/>
      <c r="DK198" s="162"/>
      <c r="DL198" s="162"/>
      <c r="DM198" s="162"/>
      <c r="DN198" s="162"/>
      <c r="DO198" s="162"/>
      <c r="DP198" s="162"/>
      <c r="DQ198" s="162"/>
      <c r="DR198" s="162"/>
      <c r="DS198" s="162"/>
      <c r="DT198" s="162"/>
      <c r="DU198" s="162"/>
      <c r="DV198" s="162"/>
      <c r="DW198" s="162"/>
      <c r="DX198" s="162"/>
      <c r="DY198" s="162"/>
      <c r="DZ198" s="162"/>
      <c r="EA198" s="162"/>
      <c r="EB198" s="162"/>
      <c r="EC198" s="162"/>
      <c r="ED198" s="162"/>
      <c r="EE198" s="162"/>
      <c r="EF198" s="162"/>
      <c r="EG198" s="162"/>
      <c r="EH198" s="162"/>
      <c r="EI198" s="162"/>
      <c r="EJ198" s="162"/>
      <c r="EK198" s="162"/>
      <c r="EL198" s="162"/>
      <c r="EM198" s="162"/>
      <c r="EN198" s="162"/>
      <c r="EO198" s="162"/>
      <c r="EP198" s="162"/>
      <c r="EQ198" s="162"/>
      <c r="ER198" s="162"/>
      <c r="ES198" s="162"/>
      <c r="ET198" s="162"/>
      <c r="EU198" s="162"/>
      <c r="EV198" s="162"/>
      <c r="EW198" s="162"/>
      <c r="EX198" s="162"/>
      <c r="EY198" s="162"/>
      <c r="EZ198" s="162"/>
      <c r="FA198" s="162"/>
      <c r="FB198" s="162"/>
      <c r="FC198" s="162"/>
      <c r="FD198" s="162"/>
      <c r="FE198" s="162"/>
      <c r="FF198" s="162"/>
      <c r="FG198" s="162"/>
      <c r="FH198" s="162"/>
      <c r="FI198" s="162"/>
      <c r="FJ198" s="162"/>
      <c r="FK198" s="162"/>
      <c r="FL198" s="162"/>
      <c r="FM198" s="162"/>
      <c r="FN198" s="162"/>
      <c r="FO198" s="162"/>
      <c r="FP198" s="162"/>
      <c r="FQ198" s="162"/>
      <c r="FR198" s="162"/>
      <c r="FS198" s="162"/>
      <c r="FT198" s="162"/>
      <c r="FU198" s="162"/>
      <c r="FV198" s="162"/>
      <c r="FW198" s="162"/>
      <c r="FX198" s="162"/>
      <c r="FY198" s="162"/>
      <c r="FZ198" s="162"/>
      <c r="GA198" s="162"/>
      <c r="GB198" s="162"/>
      <c r="GC198" s="162"/>
      <c r="GD198" s="162"/>
      <c r="GE198" s="162"/>
    </row>
    <row r="199" spans="1:187" s="126" customFormat="1">
      <c r="A199" s="96">
        <f>A198+0.1</f>
        <v>1.1000000000000001</v>
      </c>
      <c r="B199" s="26" t="s">
        <v>131</v>
      </c>
      <c r="C199" s="43">
        <v>51</v>
      </c>
      <c r="D199" s="44" t="s">
        <v>12</v>
      </c>
      <c r="E199" s="45"/>
      <c r="F199" s="16">
        <f t="shared" ref="F199:F262" si="14">ROUND(C199*E199,2)</f>
        <v>0</v>
      </c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  <c r="X199" s="162"/>
      <c r="Y199" s="162"/>
      <c r="Z199" s="162"/>
      <c r="AA199" s="162"/>
      <c r="AB199" s="162"/>
      <c r="AC199" s="162"/>
      <c r="AD199" s="162"/>
      <c r="AE199" s="162"/>
      <c r="AF199" s="162"/>
      <c r="AG199" s="162"/>
      <c r="AH199" s="162"/>
      <c r="AI199" s="162"/>
      <c r="AJ199" s="162"/>
      <c r="AK199" s="162"/>
      <c r="AL199" s="162"/>
      <c r="AM199" s="162"/>
      <c r="AN199" s="162"/>
      <c r="AO199" s="162"/>
      <c r="AP199" s="162"/>
      <c r="AQ199" s="162"/>
      <c r="AR199" s="162"/>
      <c r="AS199" s="162"/>
      <c r="AT199" s="162"/>
      <c r="AU199" s="162"/>
      <c r="AV199" s="162"/>
      <c r="AW199" s="162"/>
      <c r="AX199" s="162"/>
      <c r="AY199" s="162"/>
      <c r="AZ199" s="162"/>
      <c r="BA199" s="162"/>
      <c r="BB199" s="162"/>
      <c r="BC199" s="162"/>
      <c r="BD199" s="162"/>
      <c r="BE199" s="162"/>
      <c r="BF199" s="162"/>
      <c r="BG199" s="162"/>
      <c r="BH199" s="162"/>
      <c r="BI199" s="162"/>
      <c r="BJ199" s="162"/>
      <c r="BK199" s="162"/>
      <c r="BL199" s="162"/>
      <c r="BM199" s="162"/>
      <c r="BN199" s="162"/>
      <c r="BO199" s="162"/>
      <c r="BP199" s="162"/>
      <c r="BQ199" s="162"/>
      <c r="BR199" s="162"/>
      <c r="BS199" s="162"/>
      <c r="BT199" s="162"/>
      <c r="BU199" s="162"/>
      <c r="BV199" s="162"/>
      <c r="BW199" s="162"/>
      <c r="BX199" s="162"/>
      <c r="BY199" s="162"/>
      <c r="BZ199" s="162"/>
      <c r="CA199" s="162"/>
      <c r="CB199" s="162"/>
      <c r="CC199" s="162"/>
      <c r="CD199" s="162"/>
      <c r="CE199" s="162"/>
      <c r="CF199" s="162"/>
      <c r="CG199" s="162"/>
      <c r="CH199" s="162"/>
      <c r="CI199" s="162"/>
      <c r="CJ199" s="162"/>
      <c r="CK199" s="162"/>
      <c r="CL199" s="162"/>
      <c r="CM199" s="162"/>
      <c r="CN199" s="162"/>
      <c r="CO199" s="162"/>
      <c r="CP199" s="162"/>
      <c r="CQ199" s="162"/>
      <c r="CR199" s="162"/>
      <c r="CS199" s="162"/>
      <c r="CT199" s="162"/>
      <c r="CU199" s="162"/>
      <c r="CV199" s="162"/>
      <c r="CW199" s="162"/>
      <c r="CX199" s="162"/>
      <c r="CY199" s="162"/>
      <c r="CZ199" s="162"/>
      <c r="DA199" s="162"/>
      <c r="DB199" s="162"/>
      <c r="DC199" s="162"/>
      <c r="DD199" s="162"/>
      <c r="DE199" s="162"/>
      <c r="DF199" s="162"/>
      <c r="DG199" s="162"/>
      <c r="DH199" s="162"/>
      <c r="DI199" s="162"/>
      <c r="DJ199" s="162"/>
      <c r="DK199" s="162"/>
      <c r="DL199" s="162"/>
      <c r="DM199" s="162"/>
      <c r="DN199" s="162"/>
      <c r="DO199" s="162"/>
      <c r="DP199" s="162"/>
      <c r="DQ199" s="162"/>
      <c r="DR199" s="162"/>
      <c r="DS199" s="162"/>
      <c r="DT199" s="162"/>
      <c r="DU199" s="162"/>
      <c r="DV199" s="162"/>
      <c r="DW199" s="162"/>
      <c r="DX199" s="162"/>
      <c r="DY199" s="162"/>
      <c r="DZ199" s="162"/>
      <c r="EA199" s="162"/>
      <c r="EB199" s="162"/>
      <c r="EC199" s="162"/>
      <c r="ED199" s="162"/>
      <c r="EE199" s="162"/>
      <c r="EF199" s="162"/>
      <c r="EG199" s="162"/>
      <c r="EH199" s="162"/>
      <c r="EI199" s="162"/>
      <c r="EJ199" s="162"/>
      <c r="EK199" s="162"/>
      <c r="EL199" s="162"/>
      <c r="EM199" s="162"/>
      <c r="EN199" s="162"/>
      <c r="EO199" s="162"/>
      <c r="EP199" s="162"/>
      <c r="EQ199" s="162"/>
      <c r="ER199" s="162"/>
      <c r="ES199" s="162"/>
      <c r="ET199" s="162"/>
      <c r="EU199" s="162"/>
      <c r="EV199" s="162"/>
      <c r="EW199" s="162"/>
      <c r="EX199" s="162"/>
      <c r="EY199" s="162"/>
      <c r="EZ199" s="162"/>
      <c r="FA199" s="162"/>
      <c r="FB199" s="162"/>
      <c r="FC199" s="162"/>
      <c r="FD199" s="162"/>
      <c r="FE199" s="162"/>
      <c r="FF199" s="162"/>
      <c r="FG199" s="162"/>
      <c r="FH199" s="162"/>
      <c r="FI199" s="162"/>
      <c r="FJ199" s="162"/>
      <c r="FK199" s="162"/>
      <c r="FL199" s="162"/>
      <c r="FM199" s="162"/>
      <c r="FN199" s="162"/>
      <c r="FO199" s="162"/>
      <c r="FP199" s="162"/>
      <c r="FQ199" s="162"/>
      <c r="FR199" s="162"/>
      <c r="FS199" s="162"/>
      <c r="FT199" s="162"/>
      <c r="FU199" s="162"/>
      <c r="FV199" s="162"/>
      <c r="FW199" s="162"/>
      <c r="FX199" s="162"/>
      <c r="FY199" s="162"/>
      <c r="FZ199" s="162"/>
      <c r="GA199" s="162"/>
      <c r="GB199" s="162"/>
      <c r="GC199" s="162"/>
      <c r="GD199" s="162"/>
      <c r="GE199" s="162"/>
    </row>
    <row r="200" spans="1:187" s="126" customFormat="1">
      <c r="A200" s="96">
        <f t="shared" ref="A200:A207" si="15">A199+0.1</f>
        <v>1.2</v>
      </c>
      <c r="B200" s="26" t="s">
        <v>83</v>
      </c>
      <c r="C200" s="43">
        <v>4</v>
      </c>
      <c r="D200" s="44" t="s">
        <v>12</v>
      </c>
      <c r="E200" s="45"/>
      <c r="F200" s="16">
        <f t="shared" si="14"/>
        <v>0</v>
      </c>
      <c r="G200" s="16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  <c r="Z200" s="162"/>
      <c r="AA200" s="162"/>
      <c r="AB200" s="162"/>
      <c r="AC200" s="162"/>
      <c r="AD200" s="162"/>
      <c r="AE200" s="162"/>
      <c r="AF200" s="162"/>
      <c r="AG200" s="162"/>
      <c r="AH200" s="162"/>
      <c r="AI200" s="162"/>
      <c r="AJ200" s="162"/>
      <c r="AK200" s="162"/>
      <c r="AL200" s="162"/>
      <c r="AM200" s="162"/>
      <c r="AN200" s="162"/>
      <c r="AO200" s="162"/>
      <c r="AP200" s="162"/>
      <c r="AQ200" s="162"/>
      <c r="AR200" s="162"/>
      <c r="AS200" s="162"/>
      <c r="AT200" s="162"/>
      <c r="AU200" s="162"/>
      <c r="AV200" s="162"/>
      <c r="AW200" s="162"/>
      <c r="AX200" s="162"/>
      <c r="AY200" s="162"/>
      <c r="AZ200" s="162"/>
      <c r="BA200" s="162"/>
      <c r="BB200" s="162"/>
      <c r="BC200" s="162"/>
      <c r="BD200" s="162"/>
      <c r="BE200" s="162"/>
      <c r="BF200" s="162"/>
      <c r="BG200" s="162"/>
      <c r="BH200" s="162"/>
      <c r="BI200" s="162"/>
      <c r="BJ200" s="162"/>
      <c r="BK200" s="162"/>
      <c r="BL200" s="162"/>
      <c r="BM200" s="162"/>
      <c r="BN200" s="162"/>
      <c r="BO200" s="162"/>
      <c r="BP200" s="162"/>
      <c r="BQ200" s="162"/>
      <c r="BR200" s="162"/>
      <c r="BS200" s="162"/>
      <c r="BT200" s="162"/>
      <c r="BU200" s="162"/>
      <c r="BV200" s="162"/>
      <c r="BW200" s="162"/>
      <c r="BX200" s="162"/>
      <c r="BY200" s="162"/>
      <c r="BZ200" s="162"/>
      <c r="CA200" s="162"/>
      <c r="CB200" s="162"/>
      <c r="CC200" s="162"/>
      <c r="CD200" s="162"/>
      <c r="CE200" s="162"/>
      <c r="CF200" s="162"/>
      <c r="CG200" s="162"/>
      <c r="CH200" s="162"/>
      <c r="CI200" s="162"/>
      <c r="CJ200" s="162"/>
      <c r="CK200" s="162"/>
      <c r="CL200" s="162"/>
      <c r="CM200" s="162"/>
      <c r="CN200" s="162"/>
      <c r="CO200" s="162"/>
      <c r="CP200" s="162"/>
      <c r="CQ200" s="162"/>
      <c r="CR200" s="162"/>
      <c r="CS200" s="162"/>
      <c r="CT200" s="162"/>
      <c r="CU200" s="162"/>
      <c r="CV200" s="162"/>
      <c r="CW200" s="162"/>
      <c r="CX200" s="162"/>
      <c r="CY200" s="162"/>
      <c r="CZ200" s="162"/>
      <c r="DA200" s="162"/>
      <c r="DB200" s="162"/>
      <c r="DC200" s="162"/>
      <c r="DD200" s="162"/>
      <c r="DE200" s="162"/>
      <c r="DF200" s="162"/>
      <c r="DG200" s="162"/>
      <c r="DH200" s="162"/>
      <c r="DI200" s="162"/>
      <c r="DJ200" s="162"/>
      <c r="DK200" s="162"/>
      <c r="DL200" s="162"/>
      <c r="DM200" s="162"/>
      <c r="DN200" s="162"/>
      <c r="DO200" s="162"/>
      <c r="DP200" s="162"/>
      <c r="DQ200" s="162"/>
      <c r="DR200" s="162"/>
      <c r="DS200" s="162"/>
      <c r="DT200" s="162"/>
      <c r="DU200" s="162"/>
      <c r="DV200" s="162"/>
      <c r="DW200" s="162"/>
      <c r="DX200" s="162"/>
      <c r="DY200" s="162"/>
      <c r="DZ200" s="162"/>
      <c r="EA200" s="162"/>
      <c r="EB200" s="162"/>
      <c r="EC200" s="162"/>
      <c r="ED200" s="162"/>
      <c r="EE200" s="162"/>
      <c r="EF200" s="162"/>
      <c r="EG200" s="162"/>
      <c r="EH200" s="162"/>
      <c r="EI200" s="162"/>
      <c r="EJ200" s="162"/>
      <c r="EK200" s="162"/>
      <c r="EL200" s="162"/>
      <c r="EM200" s="162"/>
      <c r="EN200" s="162"/>
      <c r="EO200" s="162"/>
      <c r="EP200" s="162"/>
      <c r="EQ200" s="162"/>
      <c r="ER200" s="162"/>
      <c r="ES200" s="162"/>
      <c r="ET200" s="162"/>
      <c r="EU200" s="162"/>
      <c r="EV200" s="162"/>
      <c r="EW200" s="162"/>
      <c r="EX200" s="162"/>
      <c r="EY200" s="162"/>
      <c r="EZ200" s="162"/>
      <c r="FA200" s="162"/>
      <c r="FB200" s="162"/>
      <c r="FC200" s="162"/>
      <c r="FD200" s="162"/>
      <c r="FE200" s="162"/>
      <c r="FF200" s="162"/>
      <c r="FG200" s="162"/>
      <c r="FH200" s="162"/>
      <c r="FI200" s="162"/>
      <c r="FJ200" s="162"/>
      <c r="FK200" s="162"/>
      <c r="FL200" s="162"/>
      <c r="FM200" s="162"/>
      <c r="FN200" s="162"/>
      <c r="FO200" s="162"/>
      <c r="FP200" s="162"/>
      <c r="FQ200" s="162"/>
      <c r="FR200" s="162"/>
      <c r="FS200" s="162"/>
      <c r="FT200" s="162"/>
      <c r="FU200" s="162"/>
      <c r="FV200" s="162"/>
      <c r="FW200" s="162"/>
      <c r="FX200" s="162"/>
      <c r="FY200" s="162"/>
      <c r="FZ200" s="162"/>
      <c r="GA200" s="162"/>
      <c r="GB200" s="162"/>
      <c r="GC200" s="162"/>
      <c r="GD200" s="162"/>
      <c r="GE200" s="162"/>
    </row>
    <row r="201" spans="1:187">
      <c r="A201" s="96">
        <f t="shared" si="15"/>
        <v>1.3</v>
      </c>
      <c r="B201" s="26" t="s">
        <v>132</v>
      </c>
      <c r="C201" s="43">
        <v>27</v>
      </c>
      <c r="D201" s="44" t="s">
        <v>12</v>
      </c>
      <c r="E201" s="45"/>
      <c r="F201" s="16">
        <f t="shared" si="14"/>
        <v>0</v>
      </c>
    </row>
    <row r="202" spans="1:187">
      <c r="A202" s="96">
        <f t="shared" si="15"/>
        <v>1.4</v>
      </c>
      <c r="B202" s="26" t="s">
        <v>133</v>
      </c>
      <c r="C202" s="43">
        <v>15</v>
      </c>
      <c r="D202" s="44" t="s">
        <v>12</v>
      </c>
      <c r="E202" s="45"/>
      <c r="F202" s="16">
        <f t="shared" si="14"/>
        <v>0</v>
      </c>
    </row>
    <row r="203" spans="1:187">
      <c r="A203" s="96">
        <f t="shared" si="15"/>
        <v>1.5</v>
      </c>
      <c r="B203" s="26" t="s">
        <v>134</v>
      </c>
      <c r="C203" s="43">
        <v>2</v>
      </c>
      <c r="D203" s="44" t="s">
        <v>12</v>
      </c>
      <c r="E203" s="45"/>
      <c r="F203" s="16">
        <f t="shared" si="14"/>
        <v>0</v>
      </c>
    </row>
    <row r="204" spans="1:187">
      <c r="A204" s="96">
        <f t="shared" si="15"/>
        <v>1.6</v>
      </c>
      <c r="B204" s="26" t="s">
        <v>135</v>
      </c>
      <c r="C204" s="43">
        <v>3</v>
      </c>
      <c r="D204" s="44" t="s">
        <v>12</v>
      </c>
      <c r="E204" s="45"/>
      <c r="F204" s="16">
        <f t="shared" si="14"/>
        <v>0</v>
      </c>
    </row>
    <row r="205" spans="1:187">
      <c r="A205" s="96">
        <f t="shared" si="15"/>
        <v>1.7</v>
      </c>
      <c r="B205" s="26" t="s">
        <v>136</v>
      </c>
      <c r="C205" s="43">
        <v>2</v>
      </c>
      <c r="D205" s="44" t="s">
        <v>12</v>
      </c>
      <c r="E205" s="45"/>
      <c r="F205" s="16">
        <f t="shared" si="14"/>
        <v>0</v>
      </c>
    </row>
    <row r="206" spans="1:187">
      <c r="A206" s="96">
        <f t="shared" si="15"/>
        <v>1.8</v>
      </c>
      <c r="B206" s="26" t="s">
        <v>137</v>
      </c>
      <c r="C206" s="43">
        <v>1</v>
      </c>
      <c r="D206" s="44" t="s">
        <v>12</v>
      </c>
      <c r="E206" s="45"/>
      <c r="F206" s="16">
        <f t="shared" si="14"/>
        <v>0</v>
      </c>
    </row>
    <row r="207" spans="1:187">
      <c r="A207" s="96">
        <f t="shared" si="15"/>
        <v>1.9</v>
      </c>
      <c r="B207" s="26" t="s">
        <v>138</v>
      </c>
      <c r="C207" s="43">
        <v>2</v>
      </c>
      <c r="D207" s="44" t="s">
        <v>12</v>
      </c>
      <c r="E207" s="45"/>
      <c r="F207" s="16">
        <f t="shared" si="14"/>
        <v>0</v>
      </c>
    </row>
    <row r="208" spans="1:187">
      <c r="A208" s="97">
        <v>1.1000000000000001</v>
      </c>
      <c r="B208" s="26" t="s">
        <v>139</v>
      </c>
      <c r="C208" s="43">
        <v>1</v>
      </c>
      <c r="D208" s="44" t="s">
        <v>12</v>
      </c>
      <c r="E208" s="45"/>
      <c r="F208" s="16">
        <f t="shared" si="14"/>
        <v>0</v>
      </c>
    </row>
    <row r="209" spans="1:6">
      <c r="A209" s="97">
        <f>A208+0.01</f>
        <v>1.1100000000000001</v>
      </c>
      <c r="B209" s="26" t="s">
        <v>140</v>
      </c>
      <c r="C209" s="43">
        <v>5</v>
      </c>
      <c r="D209" s="44" t="s">
        <v>12</v>
      </c>
      <c r="E209" s="45"/>
      <c r="F209" s="16">
        <f t="shared" si="14"/>
        <v>0</v>
      </c>
    </row>
    <row r="210" spans="1:6">
      <c r="A210" s="97">
        <f t="shared" ref="A210:A224" si="16">A209+0.01</f>
        <v>1.1200000000000001</v>
      </c>
      <c r="B210" s="26" t="s">
        <v>88</v>
      </c>
      <c r="C210" s="46">
        <v>39</v>
      </c>
      <c r="D210" s="44" t="s">
        <v>12</v>
      </c>
      <c r="E210" s="446"/>
      <c r="F210" s="16">
        <f t="shared" si="14"/>
        <v>0</v>
      </c>
    </row>
    <row r="211" spans="1:6">
      <c r="A211" s="97">
        <f t="shared" si="16"/>
        <v>1.1299999999999999</v>
      </c>
      <c r="B211" s="26" t="s">
        <v>89</v>
      </c>
      <c r="C211" s="47">
        <v>55</v>
      </c>
      <c r="D211" s="44" t="s">
        <v>12</v>
      </c>
      <c r="E211" s="446"/>
      <c r="F211" s="16">
        <f t="shared" si="14"/>
        <v>0</v>
      </c>
    </row>
    <row r="212" spans="1:6" ht="25.5">
      <c r="A212" s="97">
        <f t="shared" si="16"/>
        <v>1.1399999999999999</v>
      </c>
      <c r="B212" s="26" t="s">
        <v>578</v>
      </c>
      <c r="C212" s="43">
        <v>1</v>
      </c>
      <c r="D212" s="44" t="s">
        <v>12</v>
      </c>
      <c r="E212" s="45"/>
      <c r="F212" s="16">
        <f t="shared" si="14"/>
        <v>0</v>
      </c>
    </row>
    <row r="213" spans="1:6">
      <c r="A213" s="97">
        <f t="shared" si="16"/>
        <v>1.1499999999999999</v>
      </c>
      <c r="B213" s="26" t="s">
        <v>141</v>
      </c>
      <c r="C213" s="43">
        <v>1</v>
      </c>
      <c r="D213" s="44" t="s">
        <v>12</v>
      </c>
      <c r="E213" s="446"/>
      <c r="F213" s="16">
        <f t="shared" si="14"/>
        <v>0</v>
      </c>
    </row>
    <row r="214" spans="1:6">
      <c r="A214" s="97">
        <f t="shared" si="16"/>
        <v>1.1599999999999999</v>
      </c>
      <c r="B214" s="26" t="s">
        <v>142</v>
      </c>
      <c r="C214" s="43">
        <v>2</v>
      </c>
      <c r="D214" s="44" t="s">
        <v>12</v>
      </c>
      <c r="E214" s="45"/>
      <c r="F214" s="16">
        <f t="shared" si="14"/>
        <v>0</v>
      </c>
    </row>
    <row r="215" spans="1:6">
      <c r="A215" s="97">
        <f t="shared" si="16"/>
        <v>1.17</v>
      </c>
      <c r="B215" s="26" t="s">
        <v>91</v>
      </c>
      <c r="C215" s="43">
        <v>1</v>
      </c>
      <c r="D215" s="44" t="s">
        <v>12</v>
      </c>
      <c r="E215" s="446"/>
      <c r="F215" s="16">
        <f t="shared" si="14"/>
        <v>0</v>
      </c>
    </row>
    <row r="216" spans="1:6">
      <c r="A216" s="97">
        <f t="shared" si="16"/>
        <v>1.18</v>
      </c>
      <c r="B216" s="26" t="s">
        <v>143</v>
      </c>
      <c r="C216" s="46">
        <v>3</v>
      </c>
      <c r="D216" s="44" t="s">
        <v>12</v>
      </c>
      <c r="E216" s="446"/>
      <c r="F216" s="16">
        <f t="shared" si="14"/>
        <v>0</v>
      </c>
    </row>
    <row r="217" spans="1:6">
      <c r="A217" s="97">
        <f t="shared" si="16"/>
        <v>1.19</v>
      </c>
      <c r="B217" s="26" t="s">
        <v>144</v>
      </c>
      <c r="C217" s="47">
        <v>3</v>
      </c>
      <c r="D217" s="44" t="s">
        <v>12</v>
      </c>
      <c r="E217" s="446"/>
      <c r="F217" s="16">
        <f t="shared" si="14"/>
        <v>0</v>
      </c>
    </row>
    <row r="218" spans="1:6">
      <c r="A218" s="97">
        <f t="shared" si="16"/>
        <v>1.2</v>
      </c>
      <c r="B218" s="26" t="s">
        <v>92</v>
      </c>
      <c r="C218" s="43">
        <v>40000</v>
      </c>
      <c r="D218" s="44" t="s">
        <v>31</v>
      </c>
      <c r="E218" s="48"/>
      <c r="F218" s="16">
        <f t="shared" si="14"/>
        <v>0</v>
      </c>
    </row>
    <row r="219" spans="1:6">
      <c r="A219" s="97">
        <f t="shared" si="16"/>
        <v>1.21</v>
      </c>
      <c r="B219" s="246" t="s">
        <v>145</v>
      </c>
      <c r="C219" s="17">
        <v>3</v>
      </c>
      <c r="D219" s="44" t="s">
        <v>12</v>
      </c>
      <c r="E219" s="457"/>
      <c r="F219" s="16">
        <f t="shared" si="14"/>
        <v>0</v>
      </c>
    </row>
    <row r="220" spans="1:6">
      <c r="A220" s="97">
        <f t="shared" si="16"/>
        <v>1.22</v>
      </c>
      <c r="B220" s="147" t="s">
        <v>146</v>
      </c>
      <c r="C220" s="49">
        <v>3</v>
      </c>
      <c r="D220" s="44" t="s">
        <v>12</v>
      </c>
      <c r="E220" s="50"/>
      <c r="F220" s="16">
        <f t="shared" si="14"/>
        <v>0</v>
      </c>
    </row>
    <row r="221" spans="1:6">
      <c r="A221" s="97">
        <f t="shared" si="16"/>
        <v>1.23</v>
      </c>
      <c r="B221" s="246" t="s">
        <v>46</v>
      </c>
      <c r="C221" s="17">
        <v>55</v>
      </c>
      <c r="D221" s="44" t="s">
        <v>12</v>
      </c>
      <c r="E221" s="446"/>
      <c r="F221" s="16">
        <f t="shared" si="14"/>
        <v>0</v>
      </c>
    </row>
    <row r="222" spans="1:6">
      <c r="A222" s="97">
        <f t="shared" si="16"/>
        <v>1.24</v>
      </c>
      <c r="B222" s="147" t="s">
        <v>93</v>
      </c>
      <c r="C222" s="49">
        <v>55</v>
      </c>
      <c r="D222" s="44" t="s">
        <v>12</v>
      </c>
      <c r="E222" s="446"/>
      <c r="F222" s="16">
        <f t="shared" si="14"/>
        <v>0</v>
      </c>
    </row>
    <row r="223" spans="1:6">
      <c r="A223" s="97">
        <f t="shared" si="16"/>
        <v>1.25</v>
      </c>
      <c r="B223" s="26" t="s">
        <v>45</v>
      </c>
      <c r="C223" s="47">
        <v>39</v>
      </c>
      <c r="D223" s="44" t="s">
        <v>12</v>
      </c>
      <c r="E223" s="446"/>
      <c r="F223" s="16">
        <f t="shared" si="14"/>
        <v>0</v>
      </c>
    </row>
    <row r="224" spans="1:6" ht="16.5" customHeight="1">
      <c r="A224" s="97">
        <f t="shared" si="16"/>
        <v>1.26</v>
      </c>
      <c r="B224" s="26" t="s">
        <v>552</v>
      </c>
      <c r="C224" s="49">
        <v>1</v>
      </c>
      <c r="D224" s="44" t="s">
        <v>12</v>
      </c>
      <c r="E224" s="50"/>
      <c r="F224" s="16">
        <f t="shared" si="14"/>
        <v>0</v>
      </c>
    </row>
    <row r="225" spans="1:6">
      <c r="A225" s="98"/>
      <c r="B225" s="74"/>
      <c r="C225" s="47"/>
      <c r="D225" s="52"/>
      <c r="E225" s="50"/>
      <c r="F225" s="16"/>
    </row>
    <row r="226" spans="1:6">
      <c r="A226" s="99">
        <v>2</v>
      </c>
      <c r="B226" s="53" t="s">
        <v>94</v>
      </c>
      <c r="C226" s="17"/>
      <c r="D226" s="18"/>
      <c r="E226" s="12"/>
      <c r="F226" s="16"/>
    </row>
    <row r="227" spans="1:6" ht="38.25">
      <c r="A227" s="100">
        <v>2.1</v>
      </c>
      <c r="B227" s="26" t="s">
        <v>307</v>
      </c>
      <c r="C227" s="17">
        <v>8</v>
      </c>
      <c r="D227" s="54" t="s">
        <v>4</v>
      </c>
      <c r="E227" s="12"/>
      <c r="F227" s="16">
        <f t="shared" si="14"/>
        <v>0</v>
      </c>
    </row>
    <row r="228" spans="1:6" ht="51">
      <c r="A228" s="100">
        <v>2.2000000000000002</v>
      </c>
      <c r="B228" s="26" t="s">
        <v>308</v>
      </c>
      <c r="C228" s="17">
        <v>16</v>
      </c>
      <c r="D228" s="54" t="s">
        <v>4</v>
      </c>
      <c r="E228" s="12"/>
      <c r="F228" s="16">
        <f t="shared" si="14"/>
        <v>0</v>
      </c>
    </row>
    <row r="229" spans="1:6" ht="51">
      <c r="A229" s="100">
        <v>2.2999999999999998</v>
      </c>
      <c r="B229" s="26" t="s">
        <v>309</v>
      </c>
      <c r="C229" s="17">
        <v>2</v>
      </c>
      <c r="D229" s="54" t="s">
        <v>4</v>
      </c>
      <c r="E229" s="12"/>
      <c r="F229" s="16">
        <f t="shared" si="14"/>
        <v>0</v>
      </c>
    </row>
    <row r="230" spans="1:6" ht="51">
      <c r="A230" s="100">
        <v>2.4</v>
      </c>
      <c r="B230" s="26" t="s">
        <v>310</v>
      </c>
      <c r="C230" s="17">
        <v>18</v>
      </c>
      <c r="D230" s="54" t="s">
        <v>4</v>
      </c>
      <c r="E230" s="12"/>
      <c r="F230" s="16">
        <f t="shared" si="14"/>
        <v>0</v>
      </c>
    </row>
    <row r="231" spans="1:6" ht="38.25">
      <c r="A231" s="100">
        <v>2.5</v>
      </c>
      <c r="B231" s="26" t="s">
        <v>311</v>
      </c>
      <c r="C231" s="17">
        <v>16</v>
      </c>
      <c r="D231" s="54" t="s">
        <v>4</v>
      </c>
      <c r="E231" s="16"/>
      <c r="F231" s="16">
        <f t="shared" si="14"/>
        <v>0</v>
      </c>
    </row>
    <row r="232" spans="1:6" ht="38.25">
      <c r="A232" s="100">
        <v>2.6</v>
      </c>
      <c r="B232" s="26" t="s">
        <v>312</v>
      </c>
      <c r="C232" s="17">
        <v>10</v>
      </c>
      <c r="D232" s="54" t="s">
        <v>4</v>
      </c>
      <c r="E232" s="16"/>
      <c r="F232" s="16">
        <f t="shared" si="14"/>
        <v>0</v>
      </c>
    </row>
    <row r="233" spans="1:6" ht="51">
      <c r="A233" s="100">
        <v>2.7</v>
      </c>
      <c r="B233" s="26" t="s">
        <v>313</v>
      </c>
      <c r="C233" s="17">
        <v>2</v>
      </c>
      <c r="D233" s="54" t="s">
        <v>4</v>
      </c>
      <c r="E233" s="16"/>
      <c r="F233" s="16">
        <f t="shared" si="14"/>
        <v>0</v>
      </c>
    </row>
    <row r="234" spans="1:6" ht="51">
      <c r="A234" s="100">
        <v>2.8</v>
      </c>
      <c r="B234" s="26" t="s">
        <v>314</v>
      </c>
      <c r="C234" s="17">
        <v>18</v>
      </c>
      <c r="D234" s="54" t="s">
        <v>4</v>
      </c>
      <c r="E234" s="16"/>
      <c r="F234" s="16">
        <f t="shared" si="14"/>
        <v>0</v>
      </c>
    </row>
    <row r="235" spans="1:6" ht="51">
      <c r="A235" s="100">
        <v>2.9</v>
      </c>
      <c r="B235" s="26" t="s">
        <v>316</v>
      </c>
      <c r="C235" s="17">
        <v>10</v>
      </c>
      <c r="D235" s="54" t="s">
        <v>4</v>
      </c>
      <c r="E235" s="16"/>
      <c r="F235" s="16">
        <f t="shared" si="14"/>
        <v>0</v>
      </c>
    </row>
    <row r="236" spans="1:6">
      <c r="A236" s="247">
        <v>2.1</v>
      </c>
      <c r="B236" s="26" t="s">
        <v>315</v>
      </c>
      <c r="C236" s="197">
        <v>1</v>
      </c>
      <c r="D236" s="44" t="s">
        <v>12</v>
      </c>
      <c r="E236" s="446"/>
      <c r="F236" s="16">
        <f t="shared" si="14"/>
        <v>0</v>
      </c>
    </row>
    <row r="237" spans="1:6" ht="25.5">
      <c r="A237" s="248">
        <v>2.11</v>
      </c>
      <c r="B237" s="26" t="s">
        <v>147</v>
      </c>
      <c r="C237" s="197">
        <v>1</v>
      </c>
      <c r="D237" s="44" t="s">
        <v>12</v>
      </c>
      <c r="E237" s="446"/>
      <c r="F237" s="16">
        <f t="shared" si="14"/>
        <v>0</v>
      </c>
    </row>
    <row r="238" spans="1:6">
      <c r="A238" s="247">
        <v>2.12</v>
      </c>
      <c r="B238" s="26" t="s">
        <v>148</v>
      </c>
      <c r="C238" s="197">
        <v>1</v>
      </c>
      <c r="D238" s="44" t="s">
        <v>12</v>
      </c>
      <c r="E238" s="446"/>
      <c r="F238" s="16">
        <f t="shared" si="14"/>
        <v>0</v>
      </c>
    </row>
    <row r="239" spans="1:6">
      <c r="A239" s="248">
        <v>2.13</v>
      </c>
      <c r="B239" s="26" t="s">
        <v>103</v>
      </c>
      <c r="C239" s="197">
        <v>2</v>
      </c>
      <c r="D239" s="44" t="s">
        <v>12</v>
      </c>
      <c r="E239" s="16"/>
      <c r="F239" s="16">
        <f t="shared" si="14"/>
        <v>0</v>
      </c>
    </row>
    <row r="240" spans="1:6">
      <c r="A240" s="247">
        <v>2.14</v>
      </c>
      <c r="B240" s="26" t="s">
        <v>104</v>
      </c>
      <c r="C240" s="197">
        <v>1</v>
      </c>
      <c r="D240" s="44" t="s">
        <v>12</v>
      </c>
      <c r="E240" s="446"/>
      <c r="F240" s="16">
        <f t="shared" si="14"/>
        <v>0</v>
      </c>
    </row>
    <row r="241" spans="1:6">
      <c r="A241" s="248">
        <v>2.15</v>
      </c>
      <c r="B241" s="26" t="s">
        <v>106</v>
      </c>
      <c r="C241" s="31">
        <v>2</v>
      </c>
      <c r="D241" s="44" t="s">
        <v>12</v>
      </c>
      <c r="E241" s="446"/>
      <c r="F241" s="16">
        <f t="shared" si="14"/>
        <v>0</v>
      </c>
    </row>
    <row r="242" spans="1:6">
      <c r="A242" s="247">
        <v>2.16</v>
      </c>
      <c r="B242" s="26" t="s">
        <v>149</v>
      </c>
      <c r="C242" s="31">
        <v>4</v>
      </c>
      <c r="D242" s="44" t="s">
        <v>12</v>
      </c>
      <c r="E242" s="446"/>
      <c r="F242" s="16">
        <f t="shared" si="14"/>
        <v>0</v>
      </c>
    </row>
    <row r="243" spans="1:6" ht="15.75" customHeight="1">
      <c r="A243" s="248">
        <v>2.17</v>
      </c>
      <c r="B243" s="26" t="s">
        <v>404</v>
      </c>
      <c r="C243" s="249">
        <v>10</v>
      </c>
      <c r="D243" s="150" t="s">
        <v>287</v>
      </c>
      <c r="E243" s="23"/>
      <c r="F243" s="16">
        <f t="shared" si="14"/>
        <v>0</v>
      </c>
    </row>
    <row r="244" spans="1:6">
      <c r="A244" s="247">
        <v>2.1800000000000002</v>
      </c>
      <c r="B244" s="26" t="s">
        <v>553</v>
      </c>
      <c r="C244" s="31">
        <v>1</v>
      </c>
      <c r="D244" s="44" t="s">
        <v>12</v>
      </c>
      <c r="E244" s="50"/>
      <c r="F244" s="16">
        <f t="shared" si="14"/>
        <v>0</v>
      </c>
    </row>
    <row r="245" spans="1:6" ht="9" customHeight="1">
      <c r="A245" s="101"/>
      <c r="B245" s="13"/>
      <c r="C245" s="10"/>
      <c r="D245" s="11"/>
      <c r="E245" s="16"/>
      <c r="F245" s="16"/>
    </row>
    <row r="246" spans="1:6">
      <c r="A246" s="123">
        <v>3</v>
      </c>
      <c r="B246" s="148" t="s">
        <v>108</v>
      </c>
      <c r="C246" s="31"/>
      <c r="D246" s="37"/>
      <c r="E246" s="16"/>
      <c r="F246" s="16"/>
    </row>
    <row r="247" spans="1:6">
      <c r="A247" s="146">
        <v>3.1</v>
      </c>
      <c r="B247" s="147" t="s">
        <v>109</v>
      </c>
      <c r="C247" s="31">
        <v>2</v>
      </c>
      <c r="D247" s="44" t="s">
        <v>12</v>
      </c>
      <c r="E247" s="446"/>
      <c r="F247" s="16">
        <f t="shared" si="14"/>
        <v>0</v>
      </c>
    </row>
    <row r="248" spans="1:6" ht="25.5">
      <c r="A248" s="146">
        <v>3.2</v>
      </c>
      <c r="B248" s="26" t="s">
        <v>110</v>
      </c>
      <c r="C248" s="31">
        <v>2</v>
      </c>
      <c r="D248" s="44" t="s">
        <v>12</v>
      </c>
      <c r="E248" s="446"/>
      <c r="F248" s="16">
        <f t="shared" si="14"/>
        <v>0</v>
      </c>
    </row>
    <row r="249" spans="1:6">
      <c r="A249" s="146">
        <v>3.3</v>
      </c>
      <c r="B249" s="26" t="s">
        <v>111</v>
      </c>
      <c r="C249" s="31">
        <v>70</v>
      </c>
      <c r="D249" s="37" t="s">
        <v>4</v>
      </c>
      <c r="E249" s="446"/>
      <c r="F249" s="16">
        <f t="shared" si="14"/>
        <v>0</v>
      </c>
    </row>
    <row r="250" spans="1:6">
      <c r="A250" s="146">
        <v>3.4</v>
      </c>
      <c r="B250" s="147" t="s">
        <v>93</v>
      </c>
      <c r="C250" s="31">
        <v>2</v>
      </c>
      <c r="D250" s="44" t="s">
        <v>12</v>
      </c>
      <c r="E250" s="446"/>
      <c r="F250" s="16">
        <f t="shared" si="14"/>
        <v>0</v>
      </c>
    </row>
    <row r="251" spans="1:6">
      <c r="A251" s="146">
        <v>3.5</v>
      </c>
      <c r="B251" s="147" t="s">
        <v>46</v>
      </c>
      <c r="C251" s="31">
        <v>2</v>
      </c>
      <c r="D251" s="44" t="s">
        <v>12</v>
      </c>
      <c r="E251" s="446"/>
      <c r="F251" s="16">
        <f t="shared" si="14"/>
        <v>0</v>
      </c>
    </row>
    <row r="252" spans="1:6" ht="10.5" customHeight="1">
      <c r="A252" s="101"/>
      <c r="B252" s="13"/>
      <c r="C252" s="10"/>
      <c r="D252" s="11"/>
      <c r="E252" s="16"/>
      <c r="F252" s="16"/>
    </row>
    <row r="253" spans="1:6">
      <c r="A253" s="95">
        <v>4</v>
      </c>
      <c r="B253" s="14" t="s">
        <v>150</v>
      </c>
      <c r="C253" s="17"/>
      <c r="D253" s="55"/>
      <c r="E253" s="16"/>
      <c r="F253" s="16"/>
    </row>
    <row r="254" spans="1:6" ht="25.5">
      <c r="A254" s="102">
        <v>4.0999999999999996</v>
      </c>
      <c r="B254" s="26" t="s">
        <v>321</v>
      </c>
      <c r="C254" s="17">
        <v>2</v>
      </c>
      <c r="D254" s="44" t="s">
        <v>12</v>
      </c>
      <c r="E254" s="16"/>
      <c r="F254" s="16">
        <f t="shared" si="14"/>
        <v>0</v>
      </c>
    </row>
    <row r="255" spans="1:6">
      <c r="A255" s="102">
        <v>4.2</v>
      </c>
      <c r="B255" s="26" t="s">
        <v>151</v>
      </c>
      <c r="C255" s="17">
        <v>2</v>
      </c>
      <c r="D255" s="44" t="s">
        <v>12</v>
      </c>
      <c r="E255" s="458"/>
      <c r="F255" s="16">
        <f t="shared" si="14"/>
        <v>0</v>
      </c>
    </row>
    <row r="256" spans="1:6">
      <c r="A256" s="102">
        <v>4.3</v>
      </c>
      <c r="B256" s="26" t="s">
        <v>115</v>
      </c>
      <c r="C256" s="17">
        <v>2</v>
      </c>
      <c r="D256" s="44" t="s">
        <v>12</v>
      </c>
      <c r="E256" s="12"/>
      <c r="F256" s="16">
        <f t="shared" si="14"/>
        <v>0</v>
      </c>
    </row>
    <row r="257" spans="1:6">
      <c r="A257" s="102">
        <v>4.4000000000000004</v>
      </c>
      <c r="B257" s="26" t="s">
        <v>152</v>
      </c>
      <c r="C257" s="17">
        <v>4</v>
      </c>
      <c r="D257" s="44" t="s">
        <v>12</v>
      </c>
      <c r="E257" s="16"/>
      <c r="F257" s="16">
        <f t="shared" si="14"/>
        <v>0</v>
      </c>
    </row>
    <row r="258" spans="1:6">
      <c r="A258" s="102">
        <v>4.5</v>
      </c>
      <c r="B258" s="26" t="s">
        <v>153</v>
      </c>
      <c r="C258" s="17">
        <v>2</v>
      </c>
      <c r="D258" s="44" t="s">
        <v>12</v>
      </c>
      <c r="E258" s="16"/>
      <c r="F258" s="16">
        <f t="shared" si="14"/>
        <v>0</v>
      </c>
    </row>
    <row r="259" spans="1:6">
      <c r="A259" s="102">
        <v>4.5999999999999996</v>
      </c>
      <c r="B259" s="26" t="s">
        <v>154</v>
      </c>
      <c r="C259" s="17">
        <v>2</v>
      </c>
      <c r="D259" s="44" t="s">
        <v>12</v>
      </c>
      <c r="E259" s="16"/>
      <c r="F259" s="16">
        <f t="shared" si="14"/>
        <v>0</v>
      </c>
    </row>
    <row r="260" spans="1:6">
      <c r="A260" s="102">
        <v>4.7</v>
      </c>
      <c r="B260" s="26" t="s">
        <v>155</v>
      </c>
      <c r="C260" s="17">
        <v>2</v>
      </c>
      <c r="D260" s="44" t="s">
        <v>12</v>
      </c>
      <c r="E260" s="447"/>
      <c r="F260" s="16">
        <f t="shared" si="14"/>
        <v>0</v>
      </c>
    </row>
    <row r="261" spans="1:6">
      <c r="A261" s="102">
        <v>4.8</v>
      </c>
      <c r="B261" s="26" t="s">
        <v>156</v>
      </c>
      <c r="C261" s="17">
        <v>2</v>
      </c>
      <c r="D261" s="44" t="s">
        <v>12</v>
      </c>
      <c r="E261" s="458"/>
      <c r="F261" s="16">
        <f t="shared" si="14"/>
        <v>0</v>
      </c>
    </row>
    <row r="262" spans="1:6" ht="25.5">
      <c r="A262" s="102">
        <v>4.9000000000000004</v>
      </c>
      <c r="B262" s="26" t="s">
        <v>157</v>
      </c>
      <c r="C262" s="17">
        <v>2</v>
      </c>
      <c r="D262" s="44" t="s">
        <v>12</v>
      </c>
      <c r="E262" s="12"/>
      <c r="F262" s="16">
        <f t="shared" si="14"/>
        <v>0</v>
      </c>
    </row>
    <row r="263" spans="1:6" ht="25.5">
      <c r="A263" s="91">
        <v>4.0999999999999996</v>
      </c>
      <c r="B263" s="26" t="s">
        <v>158</v>
      </c>
      <c r="C263" s="17">
        <v>1</v>
      </c>
      <c r="D263" s="44" t="s">
        <v>12</v>
      </c>
      <c r="E263" s="12"/>
      <c r="F263" s="16">
        <f t="shared" ref="F263:F273" si="17">ROUND(C263*E263,2)</f>
        <v>0</v>
      </c>
    </row>
    <row r="264" spans="1:6">
      <c r="A264" s="91">
        <v>4.1100000000000003</v>
      </c>
      <c r="B264" s="26" t="s">
        <v>317</v>
      </c>
      <c r="C264" s="17">
        <v>2</v>
      </c>
      <c r="D264" s="44" t="s">
        <v>12</v>
      </c>
      <c r="E264" s="12"/>
      <c r="F264" s="16">
        <f t="shared" si="17"/>
        <v>0</v>
      </c>
    </row>
    <row r="265" spans="1:6">
      <c r="A265" s="91">
        <v>4.12</v>
      </c>
      <c r="B265" s="26" t="s">
        <v>47</v>
      </c>
      <c r="C265" s="17">
        <v>2</v>
      </c>
      <c r="D265" s="44" t="s">
        <v>12</v>
      </c>
      <c r="E265" s="16"/>
      <c r="F265" s="16">
        <f t="shared" si="17"/>
        <v>0</v>
      </c>
    </row>
    <row r="266" spans="1:6">
      <c r="A266" s="91">
        <v>4.13</v>
      </c>
      <c r="B266" s="26" t="s">
        <v>159</v>
      </c>
      <c r="C266" s="17">
        <v>2</v>
      </c>
      <c r="D266" s="44" t="s">
        <v>12</v>
      </c>
      <c r="E266" s="12"/>
      <c r="F266" s="16">
        <f t="shared" si="17"/>
        <v>0</v>
      </c>
    </row>
    <row r="267" spans="1:6">
      <c r="A267" s="91">
        <v>4.1399999999999997</v>
      </c>
      <c r="B267" s="26" t="s">
        <v>318</v>
      </c>
      <c r="C267" s="17">
        <v>1</v>
      </c>
      <c r="D267" s="44" t="s">
        <v>12</v>
      </c>
      <c r="E267" s="458"/>
      <c r="F267" s="16">
        <f t="shared" si="17"/>
        <v>0</v>
      </c>
    </row>
    <row r="268" spans="1:6">
      <c r="A268" s="91">
        <v>4.1500000000000004</v>
      </c>
      <c r="B268" s="26" t="s">
        <v>319</v>
      </c>
      <c r="C268" s="17">
        <v>2</v>
      </c>
      <c r="D268" s="44" t="s">
        <v>12</v>
      </c>
      <c r="E268" s="24"/>
      <c r="F268" s="16">
        <f t="shared" si="17"/>
        <v>0</v>
      </c>
    </row>
    <row r="269" spans="1:6">
      <c r="A269" s="91">
        <v>4.16</v>
      </c>
      <c r="B269" s="26" t="s">
        <v>160</v>
      </c>
      <c r="C269" s="17">
        <v>1</v>
      </c>
      <c r="D269" s="44" t="s">
        <v>12</v>
      </c>
      <c r="E269" s="458"/>
      <c r="F269" s="16">
        <f t="shared" si="17"/>
        <v>0</v>
      </c>
    </row>
    <row r="270" spans="1:6">
      <c r="A270" s="91">
        <v>4.17</v>
      </c>
      <c r="B270" s="26" t="s">
        <v>161</v>
      </c>
      <c r="C270" s="17">
        <v>2</v>
      </c>
      <c r="D270" s="44" t="s">
        <v>12</v>
      </c>
      <c r="E270" s="12"/>
      <c r="F270" s="16">
        <f t="shared" si="17"/>
        <v>0</v>
      </c>
    </row>
    <row r="271" spans="1:6">
      <c r="A271" s="91">
        <v>4.18</v>
      </c>
      <c r="B271" s="26" t="s">
        <v>162</v>
      </c>
      <c r="C271" s="17">
        <v>2</v>
      </c>
      <c r="D271" s="44" t="s">
        <v>12</v>
      </c>
      <c r="E271" s="12"/>
      <c r="F271" s="16">
        <f t="shared" si="17"/>
        <v>0</v>
      </c>
    </row>
    <row r="272" spans="1:6">
      <c r="A272" s="91">
        <v>4.1900000000000004</v>
      </c>
      <c r="B272" s="26" t="s">
        <v>128</v>
      </c>
      <c r="C272" s="17">
        <v>1</v>
      </c>
      <c r="D272" s="44" t="s">
        <v>12</v>
      </c>
      <c r="E272" s="24"/>
      <c r="F272" s="16">
        <f t="shared" si="17"/>
        <v>0</v>
      </c>
    </row>
    <row r="273" spans="1:6">
      <c r="A273" s="91">
        <v>4.2</v>
      </c>
      <c r="B273" s="26" t="s">
        <v>163</v>
      </c>
      <c r="C273" s="17">
        <v>1</v>
      </c>
      <c r="D273" s="44" t="s">
        <v>12</v>
      </c>
      <c r="E273" s="12"/>
      <c r="F273" s="16">
        <f t="shared" si="17"/>
        <v>0</v>
      </c>
    </row>
    <row r="274" spans="1:6" s="162" customFormat="1">
      <c r="A274" s="94"/>
      <c r="B274" s="244" t="s">
        <v>405</v>
      </c>
      <c r="C274" s="70"/>
      <c r="D274" s="71"/>
      <c r="E274" s="72"/>
      <c r="F274" s="562">
        <f>SUM(F198:F273)</f>
        <v>0</v>
      </c>
    </row>
    <row r="275" spans="1:6">
      <c r="A275" s="250"/>
      <c r="B275" s="251"/>
      <c r="C275" s="252"/>
      <c r="D275" s="251"/>
      <c r="E275" s="12"/>
      <c r="F275" s="555"/>
    </row>
    <row r="276" spans="1:6">
      <c r="A276" s="253" t="s">
        <v>406</v>
      </c>
      <c r="B276" s="254" t="s">
        <v>16</v>
      </c>
      <c r="C276" s="255"/>
      <c r="D276" s="221"/>
      <c r="E276" s="459"/>
      <c r="F276" s="555"/>
    </row>
    <row r="277" spans="1:6">
      <c r="A277" s="256"/>
      <c r="B277" s="254"/>
      <c r="C277" s="255"/>
      <c r="D277" s="221"/>
      <c r="E277" s="459"/>
      <c r="F277" s="555"/>
    </row>
    <row r="278" spans="1:6">
      <c r="A278" s="103">
        <v>1</v>
      </c>
      <c r="B278" s="254" t="s">
        <v>24</v>
      </c>
      <c r="C278" s="255"/>
      <c r="D278" s="221"/>
      <c r="E278" s="459"/>
      <c r="F278" s="555"/>
    </row>
    <row r="279" spans="1:6">
      <c r="A279" s="257">
        <v>1.1000000000000001</v>
      </c>
      <c r="B279" s="258" t="s">
        <v>34</v>
      </c>
      <c r="C279" s="156">
        <v>1</v>
      </c>
      <c r="D279" s="18" t="s">
        <v>12</v>
      </c>
      <c r="E279" s="78"/>
      <c r="F279" s="16">
        <f t="shared" ref="F279:F343" si="18">ROUND(C279*E279,2)</f>
        <v>0</v>
      </c>
    </row>
    <row r="280" spans="1:6">
      <c r="A280" s="257"/>
      <c r="B280" s="258"/>
      <c r="C280" s="156"/>
      <c r="D280" s="18"/>
      <c r="E280" s="78"/>
      <c r="F280" s="16"/>
    </row>
    <row r="281" spans="1:6">
      <c r="A281" s="103">
        <v>2</v>
      </c>
      <c r="B281" s="226" t="s">
        <v>8</v>
      </c>
      <c r="C281" s="227"/>
      <c r="D281" s="145"/>
      <c r="E281" s="460"/>
      <c r="F281" s="16"/>
    </row>
    <row r="282" spans="1:6">
      <c r="A282" s="104">
        <v>2.1</v>
      </c>
      <c r="B282" s="258" t="s">
        <v>220</v>
      </c>
      <c r="C282" s="227">
        <v>5.05</v>
      </c>
      <c r="D282" s="18" t="s">
        <v>80</v>
      </c>
      <c r="E282" s="460"/>
      <c r="F282" s="16">
        <f t="shared" si="18"/>
        <v>0</v>
      </c>
    </row>
    <row r="283" spans="1:6">
      <c r="A283" s="104">
        <v>2.2000000000000002</v>
      </c>
      <c r="B283" s="258" t="s">
        <v>279</v>
      </c>
      <c r="C283" s="227">
        <v>1.88</v>
      </c>
      <c r="D283" s="18" t="s">
        <v>56</v>
      </c>
      <c r="E283" s="460"/>
      <c r="F283" s="16">
        <f t="shared" si="18"/>
        <v>0</v>
      </c>
    </row>
    <row r="284" spans="1:6">
      <c r="A284" s="104">
        <v>2.2999999999999998</v>
      </c>
      <c r="B284" s="258" t="s">
        <v>178</v>
      </c>
      <c r="C284" s="227">
        <v>3.68</v>
      </c>
      <c r="D284" s="18" t="s">
        <v>30</v>
      </c>
      <c r="E284" s="23"/>
      <c r="F284" s="16">
        <f t="shared" si="18"/>
        <v>0</v>
      </c>
    </row>
    <row r="285" spans="1:6">
      <c r="A285" s="257"/>
      <c r="B285" s="258"/>
      <c r="C285" s="156"/>
      <c r="D285" s="18"/>
      <c r="E285" s="78"/>
      <c r="F285" s="16"/>
    </row>
    <row r="286" spans="1:6">
      <c r="A286" s="259">
        <v>3</v>
      </c>
      <c r="B286" s="226" t="s">
        <v>180</v>
      </c>
      <c r="C286" s="156"/>
      <c r="D286" s="18"/>
      <c r="E286" s="461"/>
      <c r="F286" s="16"/>
    </row>
    <row r="287" spans="1:6">
      <c r="A287" s="260">
        <f>+A286+0.1</f>
        <v>3.1</v>
      </c>
      <c r="B287" s="258" t="s">
        <v>181</v>
      </c>
      <c r="C287" s="227">
        <v>1.49</v>
      </c>
      <c r="D287" s="18" t="s">
        <v>23</v>
      </c>
      <c r="E287" s="78"/>
      <c r="F287" s="16">
        <f t="shared" si="18"/>
        <v>0</v>
      </c>
    </row>
    <row r="288" spans="1:6">
      <c r="A288" s="260">
        <f t="shared" ref="A288:A293" si="19">+A287+0.1</f>
        <v>3.2</v>
      </c>
      <c r="B288" s="74" t="s">
        <v>182</v>
      </c>
      <c r="C288" s="227">
        <v>0.32</v>
      </c>
      <c r="D288" s="18" t="s">
        <v>23</v>
      </c>
      <c r="E288" s="78"/>
      <c r="F288" s="16">
        <f t="shared" si="18"/>
        <v>0</v>
      </c>
    </row>
    <row r="289" spans="1:6">
      <c r="A289" s="260">
        <f t="shared" si="19"/>
        <v>3.3</v>
      </c>
      <c r="B289" s="74" t="s">
        <v>183</v>
      </c>
      <c r="C289" s="227">
        <v>0.32</v>
      </c>
      <c r="D289" s="18" t="s">
        <v>23</v>
      </c>
      <c r="E289" s="78"/>
      <c r="F289" s="16">
        <f t="shared" si="18"/>
        <v>0</v>
      </c>
    </row>
    <row r="290" spans="1:6">
      <c r="A290" s="260">
        <f t="shared" si="19"/>
        <v>3.4</v>
      </c>
      <c r="B290" s="258" t="s">
        <v>184</v>
      </c>
      <c r="C290" s="227">
        <v>0.09</v>
      </c>
      <c r="D290" s="18" t="s">
        <v>23</v>
      </c>
      <c r="E290" s="78"/>
      <c r="F290" s="16">
        <f t="shared" si="18"/>
        <v>0</v>
      </c>
    </row>
    <row r="291" spans="1:6">
      <c r="A291" s="260">
        <f t="shared" si="19"/>
        <v>3.5</v>
      </c>
      <c r="B291" s="258" t="s">
        <v>185</v>
      </c>
      <c r="C291" s="227">
        <v>0.17</v>
      </c>
      <c r="D291" s="18" t="s">
        <v>23</v>
      </c>
      <c r="E291" s="16"/>
      <c r="F291" s="16">
        <f t="shared" si="18"/>
        <v>0</v>
      </c>
    </row>
    <row r="292" spans="1:6">
      <c r="A292" s="260">
        <f t="shared" si="19"/>
        <v>3.6</v>
      </c>
      <c r="B292" s="74" t="s">
        <v>186</v>
      </c>
      <c r="C292" s="227">
        <v>0.14000000000000001</v>
      </c>
      <c r="D292" s="18" t="s">
        <v>23</v>
      </c>
      <c r="E292" s="78"/>
      <c r="F292" s="16">
        <f t="shared" si="18"/>
        <v>0</v>
      </c>
    </row>
    <row r="293" spans="1:6">
      <c r="A293" s="260">
        <f t="shared" si="19"/>
        <v>3.7</v>
      </c>
      <c r="B293" s="258" t="s">
        <v>39</v>
      </c>
      <c r="C293" s="227">
        <v>1.22</v>
      </c>
      <c r="D293" s="18" t="s">
        <v>23</v>
      </c>
      <c r="E293" s="78"/>
      <c r="F293" s="16">
        <f t="shared" si="18"/>
        <v>0</v>
      </c>
    </row>
    <row r="294" spans="1:6" ht="9" customHeight="1">
      <c r="A294" s="256"/>
      <c r="B294" s="258"/>
      <c r="C294" s="156"/>
      <c r="D294" s="18"/>
      <c r="E294" s="78"/>
      <c r="F294" s="16"/>
    </row>
    <row r="295" spans="1:6">
      <c r="A295" s="259">
        <v>4</v>
      </c>
      <c r="B295" s="226" t="s">
        <v>17</v>
      </c>
      <c r="C295" s="156"/>
      <c r="D295" s="18"/>
      <c r="E295" s="461"/>
      <c r="F295" s="16"/>
    </row>
    <row r="296" spans="1:6">
      <c r="A296" s="260">
        <f>+A295+0.1</f>
        <v>4.0999999999999996</v>
      </c>
      <c r="B296" s="26" t="s">
        <v>187</v>
      </c>
      <c r="C296" s="227">
        <v>5.4</v>
      </c>
      <c r="D296" s="232" t="s">
        <v>25</v>
      </c>
      <c r="E296" s="78"/>
      <c r="F296" s="16">
        <f t="shared" si="18"/>
        <v>0</v>
      </c>
    </row>
    <row r="297" spans="1:6">
      <c r="A297" s="260">
        <f>+A296+0.1</f>
        <v>4.2</v>
      </c>
      <c r="B297" s="26" t="s">
        <v>188</v>
      </c>
      <c r="C297" s="227">
        <v>33.18</v>
      </c>
      <c r="D297" s="232" t="s">
        <v>25</v>
      </c>
      <c r="E297" s="78"/>
      <c r="F297" s="16">
        <f t="shared" si="18"/>
        <v>0</v>
      </c>
    </row>
    <row r="298" spans="1:6" ht="10.5" customHeight="1">
      <c r="A298" s="260"/>
      <c r="B298" s="258"/>
      <c r="C298" s="156"/>
      <c r="D298" s="37"/>
      <c r="E298" s="78"/>
      <c r="F298" s="16"/>
    </row>
    <row r="299" spans="1:6">
      <c r="A299" s="259">
        <v>5</v>
      </c>
      <c r="B299" s="261" t="s">
        <v>26</v>
      </c>
      <c r="C299" s="156"/>
      <c r="D299" s="37"/>
      <c r="E299" s="461"/>
      <c r="F299" s="16"/>
    </row>
    <row r="300" spans="1:6">
      <c r="A300" s="260">
        <f>+A299+0.1</f>
        <v>5.0999999999999996</v>
      </c>
      <c r="B300" s="147" t="s">
        <v>280</v>
      </c>
      <c r="C300" s="65">
        <v>15.89</v>
      </c>
      <c r="D300" s="232" t="s">
        <v>25</v>
      </c>
      <c r="E300" s="462"/>
      <c r="F300" s="16">
        <f t="shared" si="18"/>
        <v>0</v>
      </c>
    </row>
    <row r="301" spans="1:6">
      <c r="A301" s="260">
        <f t="shared" ref="A301:A308" si="20">+A300+0.1</f>
        <v>5.2</v>
      </c>
      <c r="B301" s="258" t="s">
        <v>36</v>
      </c>
      <c r="C301" s="227">
        <v>49.07</v>
      </c>
      <c r="D301" s="232" t="s">
        <v>25</v>
      </c>
      <c r="E301" s="23"/>
      <c r="F301" s="16">
        <f t="shared" si="18"/>
        <v>0</v>
      </c>
    </row>
    <row r="302" spans="1:6">
      <c r="A302" s="260">
        <f t="shared" si="20"/>
        <v>5.3</v>
      </c>
      <c r="B302" s="258" t="s">
        <v>40</v>
      </c>
      <c r="C302" s="227">
        <v>49.07</v>
      </c>
      <c r="D302" s="232" t="s">
        <v>25</v>
      </c>
      <c r="E302" s="454"/>
      <c r="F302" s="16">
        <f t="shared" si="18"/>
        <v>0</v>
      </c>
    </row>
    <row r="303" spans="1:6">
      <c r="A303" s="260">
        <f t="shared" si="20"/>
        <v>5.4</v>
      </c>
      <c r="B303" s="258" t="s">
        <v>37</v>
      </c>
      <c r="C303" s="227">
        <v>6</v>
      </c>
      <c r="D303" s="232" t="s">
        <v>25</v>
      </c>
      <c r="E303" s="23"/>
      <c r="F303" s="16">
        <f t="shared" si="18"/>
        <v>0</v>
      </c>
    </row>
    <row r="304" spans="1:6">
      <c r="A304" s="260">
        <f t="shared" si="20"/>
        <v>5.5</v>
      </c>
      <c r="B304" s="258" t="s">
        <v>41</v>
      </c>
      <c r="C304" s="227">
        <v>63.19</v>
      </c>
      <c r="D304" s="18" t="s">
        <v>4</v>
      </c>
      <c r="E304" s="454"/>
      <c r="F304" s="16">
        <f t="shared" si="18"/>
        <v>0</v>
      </c>
    </row>
    <row r="305" spans="1:6">
      <c r="A305" s="260">
        <f t="shared" si="20"/>
        <v>5.6</v>
      </c>
      <c r="B305" s="147" t="s">
        <v>224</v>
      </c>
      <c r="C305" s="65">
        <v>10.6</v>
      </c>
      <c r="D305" s="232" t="s">
        <v>4</v>
      </c>
      <c r="E305" s="453"/>
      <c r="F305" s="16">
        <f t="shared" si="18"/>
        <v>0</v>
      </c>
    </row>
    <row r="306" spans="1:6">
      <c r="A306" s="260">
        <f t="shared" si="20"/>
        <v>5.7</v>
      </c>
      <c r="B306" s="258" t="s">
        <v>53</v>
      </c>
      <c r="C306" s="227">
        <v>10</v>
      </c>
      <c r="D306" s="18" t="s">
        <v>4</v>
      </c>
      <c r="E306" s="78"/>
      <c r="F306" s="16">
        <f t="shared" si="18"/>
        <v>0</v>
      </c>
    </row>
    <row r="307" spans="1:6">
      <c r="A307" s="260">
        <f t="shared" si="20"/>
        <v>5.8</v>
      </c>
      <c r="B307" s="147" t="s">
        <v>50</v>
      </c>
      <c r="C307" s="227">
        <v>7.79</v>
      </c>
      <c r="D307" s="18" t="s">
        <v>4</v>
      </c>
      <c r="E307" s="78"/>
      <c r="F307" s="16">
        <f t="shared" si="18"/>
        <v>0</v>
      </c>
    </row>
    <row r="308" spans="1:6">
      <c r="A308" s="260">
        <f t="shared" si="20"/>
        <v>5.9</v>
      </c>
      <c r="B308" s="147" t="s">
        <v>51</v>
      </c>
      <c r="C308" s="227">
        <v>9.7100000000000009</v>
      </c>
      <c r="D308" s="232" t="s">
        <v>25</v>
      </c>
      <c r="E308" s="78"/>
      <c r="F308" s="16">
        <f t="shared" si="18"/>
        <v>0</v>
      </c>
    </row>
    <row r="309" spans="1:6">
      <c r="A309" s="262">
        <v>5.0999999999999996</v>
      </c>
      <c r="B309" s="153" t="s">
        <v>42</v>
      </c>
      <c r="C309" s="227">
        <v>98.14</v>
      </c>
      <c r="D309" s="232" t="s">
        <v>25</v>
      </c>
      <c r="E309" s="454"/>
      <c r="F309" s="16">
        <f t="shared" si="18"/>
        <v>0</v>
      </c>
    </row>
    <row r="310" spans="1:6">
      <c r="A310" s="262">
        <f>A309+0.01</f>
        <v>5.1100000000000003</v>
      </c>
      <c r="B310" s="258" t="s">
        <v>43</v>
      </c>
      <c r="C310" s="227">
        <v>98.14</v>
      </c>
      <c r="D310" s="232" t="s">
        <v>25</v>
      </c>
      <c r="E310" s="454"/>
      <c r="F310" s="16">
        <f t="shared" si="18"/>
        <v>0</v>
      </c>
    </row>
    <row r="311" spans="1:6">
      <c r="A311" s="262"/>
      <c r="B311" s="258"/>
      <c r="C311" s="227"/>
      <c r="D311" s="232"/>
      <c r="E311" s="454"/>
      <c r="F311" s="16"/>
    </row>
    <row r="312" spans="1:6" ht="25.5">
      <c r="A312" s="263">
        <v>6</v>
      </c>
      <c r="B312" s="35" t="s">
        <v>360</v>
      </c>
      <c r="C312" s="156">
        <v>7.59</v>
      </c>
      <c r="D312" s="232" t="s">
        <v>25</v>
      </c>
      <c r="E312" s="454"/>
      <c r="F312" s="16">
        <f t="shared" si="18"/>
        <v>0</v>
      </c>
    </row>
    <row r="313" spans="1:6">
      <c r="A313" s="263"/>
      <c r="B313" s="148"/>
      <c r="C313" s="156"/>
      <c r="D313" s="37"/>
      <c r="E313" s="78"/>
      <c r="F313" s="16"/>
    </row>
    <row r="314" spans="1:6">
      <c r="A314" s="263">
        <v>7</v>
      </c>
      <c r="B314" s="35" t="s">
        <v>359</v>
      </c>
      <c r="C314" s="156">
        <v>8.9600000000000009</v>
      </c>
      <c r="D314" s="232" t="s">
        <v>25</v>
      </c>
      <c r="E314" s="454"/>
      <c r="F314" s="16">
        <f t="shared" si="18"/>
        <v>0</v>
      </c>
    </row>
    <row r="315" spans="1:6">
      <c r="A315" s="260"/>
      <c r="B315" s="74"/>
      <c r="C315" s="156"/>
      <c r="D315" s="232"/>
      <c r="E315" s="78"/>
      <c r="F315" s="16"/>
    </row>
    <row r="316" spans="1:6">
      <c r="A316" s="103">
        <v>8</v>
      </c>
      <c r="B316" s="226" t="s">
        <v>54</v>
      </c>
      <c r="C316" s="156"/>
      <c r="D316" s="18"/>
      <c r="E316" s="78"/>
      <c r="F316" s="16"/>
    </row>
    <row r="317" spans="1:6" ht="29.25" customHeight="1">
      <c r="A317" s="260">
        <f>+A316+0.1</f>
        <v>8.1</v>
      </c>
      <c r="B317" s="26" t="s">
        <v>534</v>
      </c>
      <c r="C317" s="156">
        <v>1</v>
      </c>
      <c r="D317" s="18" t="s">
        <v>12</v>
      </c>
      <c r="E317" s="78"/>
      <c r="F317" s="16">
        <f t="shared" si="18"/>
        <v>0</v>
      </c>
    </row>
    <row r="318" spans="1:6" ht="14.25" customHeight="1">
      <c r="A318" s="260">
        <f>+A317+0.1</f>
        <v>8.1999999999999993</v>
      </c>
      <c r="B318" s="26" t="s">
        <v>52</v>
      </c>
      <c r="C318" s="264">
        <v>45.43</v>
      </c>
      <c r="D318" s="37" t="s">
        <v>27</v>
      </c>
      <c r="E318" s="78"/>
      <c r="F318" s="16">
        <f t="shared" si="18"/>
        <v>0</v>
      </c>
    </row>
    <row r="319" spans="1:6" ht="14.25" customHeight="1">
      <c r="A319" s="260">
        <f>+A318+0.1</f>
        <v>8.3000000000000007</v>
      </c>
      <c r="B319" s="26" t="s">
        <v>189</v>
      </c>
      <c r="C319" s="264">
        <v>18.079999999999998</v>
      </c>
      <c r="D319" s="37" t="s">
        <v>27</v>
      </c>
      <c r="E319" s="78"/>
      <c r="F319" s="16">
        <f t="shared" si="18"/>
        <v>0</v>
      </c>
    </row>
    <row r="320" spans="1:6" ht="16.5" customHeight="1">
      <c r="A320" s="260">
        <f>+A319+0.1</f>
        <v>8.4</v>
      </c>
      <c r="B320" s="26" t="s">
        <v>190</v>
      </c>
      <c r="C320" s="264">
        <v>41.33</v>
      </c>
      <c r="D320" s="37" t="s">
        <v>27</v>
      </c>
      <c r="E320" s="78"/>
      <c r="F320" s="16">
        <f t="shared" si="18"/>
        <v>0</v>
      </c>
    </row>
    <row r="321" spans="1:187">
      <c r="A321" s="103"/>
      <c r="B321" s="265"/>
      <c r="C321" s="26"/>
      <c r="D321" s="147"/>
      <c r="E321" s="461"/>
      <c r="F321" s="16"/>
    </row>
    <row r="322" spans="1:187">
      <c r="A322" s="103">
        <v>9</v>
      </c>
      <c r="B322" s="266" t="s">
        <v>28</v>
      </c>
      <c r="C322" s="26"/>
      <c r="D322" s="147"/>
      <c r="E322" s="461"/>
      <c r="F322" s="16"/>
    </row>
    <row r="323" spans="1:187">
      <c r="A323" s="260">
        <f>A322+0.1</f>
        <v>9.1</v>
      </c>
      <c r="B323" s="258" t="s">
        <v>361</v>
      </c>
      <c r="C323" s="197">
        <v>1</v>
      </c>
      <c r="D323" s="18" t="s">
        <v>12</v>
      </c>
      <c r="E323" s="78"/>
      <c r="F323" s="16">
        <f t="shared" si="18"/>
        <v>0</v>
      </c>
    </row>
    <row r="324" spans="1:187">
      <c r="A324" s="260">
        <f t="shared" ref="A324:A331" si="21">A323+0.1</f>
        <v>9.1999999999999993</v>
      </c>
      <c r="B324" s="258" t="s">
        <v>191</v>
      </c>
      <c r="C324" s="197">
        <v>1</v>
      </c>
      <c r="D324" s="18" t="s">
        <v>12</v>
      </c>
      <c r="E324" s="78"/>
      <c r="F324" s="16">
        <f t="shared" si="18"/>
        <v>0</v>
      </c>
    </row>
    <row r="325" spans="1:187" ht="14.25" customHeight="1">
      <c r="A325" s="260">
        <f t="shared" si="21"/>
        <v>9.3000000000000007</v>
      </c>
      <c r="B325" s="258" t="s">
        <v>192</v>
      </c>
      <c r="C325" s="197">
        <v>1</v>
      </c>
      <c r="D325" s="18" t="s">
        <v>12</v>
      </c>
      <c r="E325" s="78"/>
      <c r="F325" s="16">
        <f t="shared" si="18"/>
        <v>0</v>
      </c>
    </row>
    <row r="326" spans="1:187">
      <c r="A326" s="260">
        <f t="shared" si="21"/>
        <v>9.4</v>
      </c>
      <c r="B326" s="258" t="s">
        <v>38</v>
      </c>
      <c r="C326" s="197">
        <v>1</v>
      </c>
      <c r="D326" s="18" t="s">
        <v>12</v>
      </c>
      <c r="E326" s="78"/>
      <c r="F326" s="16">
        <f t="shared" si="18"/>
        <v>0</v>
      </c>
    </row>
    <row r="327" spans="1:187">
      <c r="A327" s="260">
        <f t="shared" si="21"/>
        <v>9.5</v>
      </c>
      <c r="B327" s="258" t="s">
        <v>193</v>
      </c>
      <c r="C327" s="197">
        <v>1</v>
      </c>
      <c r="D327" s="18" t="s">
        <v>12</v>
      </c>
      <c r="E327" s="463"/>
      <c r="F327" s="16">
        <f t="shared" si="18"/>
        <v>0</v>
      </c>
    </row>
    <row r="328" spans="1:187">
      <c r="A328" s="260">
        <f t="shared" si="21"/>
        <v>9.6</v>
      </c>
      <c r="B328" s="258" t="s">
        <v>194</v>
      </c>
      <c r="C328" s="197">
        <v>1</v>
      </c>
      <c r="D328" s="18" t="s">
        <v>12</v>
      </c>
      <c r="E328" s="78"/>
      <c r="F328" s="16">
        <f t="shared" si="18"/>
        <v>0</v>
      </c>
    </row>
    <row r="329" spans="1:187">
      <c r="A329" s="260">
        <f t="shared" si="21"/>
        <v>9.6999999999999993</v>
      </c>
      <c r="B329" s="147" t="s">
        <v>195</v>
      </c>
      <c r="C329" s="197">
        <v>2</v>
      </c>
      <c r="D329" s="267" t="s">
        <v>12</v>
      </c>
      <c r="E329" s="435"/>
      <c r="F329" s="16">
        <f t="shared" si="18"/>
        <v>0</v>
      </c>
    </row>
    <row r="330" spans="1:187">
      <c r="A330" s="260">
        <f t="shared" si="21"/>
        <v>9.8000000000000007</v>
      </c>
      <c r="B330" s="147" t="s">
        <v>196</v>
      </c>
      <c r="C330" s="197">
        <v>1</v>
      </c>
      <c r="D330" s="267" t="s">
        <v>12</v>
      </c>
      <c r="E330" s="435"/>
      <c r="F330" s="16">
        <f t="shared" si="18"/>
        <v>0</v>
      </c>
    </row>
    <row r="331" spans="1:187">
      <c r="A331" s="260">
        <f t="shared" si="21"/>
        <v>9.9</v>
      </c>
      <c r="B331" s="258" t="s">
        <v>362</v>
      </c>
      <c r="C331" s="197">
        <v>1</v>
      </c>
      <c r="D331" s="18" t="s">
        <v>12</v>
      </c>
      <c r="E331" s="78"/>
      <c r="F331" s="16">
        <f t="shared" si="18"/>
        <v>0</v>
      </c>
    </row>
    <row r="332" spans="1:187">
      <c r="A332" s="262">
        <v>9.1</v>
      </c>
      <c r="B332" s="258" t="s">
        <v>197</v>
      </c>
      <c r="C332" s="197">
        <v>1</v>
      </c>
      <c r="D332" s="18" t="s">
        <v>12</v>
      </c>
      <c r="E332" s="78"/>
      <c r="F332" s="16">
        <f t="shared" si="18"/>
        <v>0</v>
      </c>
    </row>
    <row r="333" spans="1:187">
      <c r="A333" s="262">
        <f>A332+0.01</f>
        <v>9.11</v>
      </c>
      <c r="B333" s="258" t="s">
        <v>590</v>
      </c>
      <c r="C333" s="197">
        <v>1</v>
      </c>
      <c r="D333" s="18" t="s">
        <v>9</v>
      </c>
      <c r="E333" s="78"/>
      <c r="F333" s="16">
        <f t="shared" si="18"/>
        <v>0</v>
      </c>
    </row>
    <row r="334" spans="1:187" s="272" customFormat="1">
      <c r="A334" s="262">
        <v>9.1199999999999992</v>
      </c>
      <c r="B334" s="268" t="s">
        <v>589</v>
      </c>
      <c r="C334" s="269">
        <v>1</v>
      </c>
      <c r="D334" s="270" t="s">
        <v>12</v>
      </c>
      <c r="E334" s="464"/>
      <c r="F334" s="16">
        <f t="shared" ref="F334" si="22">+ROUND(C334*E334,2)</f>
        <v>0</v>
      </c>
      <c r="G334" s="525"/>
      <c r="H334" s="525"/>
      <c r="I334" s="525"/>
      <c r="J334" s="525"/>
      <c r="K334" s="525"/>
      <c r="L334" s="525"/>
      <c r="M334" s="525"/>
      <c r="N334" s="525"/>
      <c r="O334" s="525"/>
      <c r="P334" s="525"/>
      <c r="Q334" s="525"/>
      <c r="R334" s="525"/>
      <c r="S334" s="525"/>
      <c r="T334" s="525"/>
      <c r="U334" s="525"/>
      <c r="V334" s="525"/>
      <c r="W334" s="525"/>
      <c r="X334" s="525"/>
      <c r="Y334" s="525"/>
      <c r="Z334" s="525"/>
      <c r="AA334" s="525"/>
      <c r="AB334" s="525"/>
      <c r="AC334" s="525"/>
      <c r="AD334" s="525"/>
      <c r="AE334" s="525"/>
      <c r="AF334" s="525"/>
      <c r="AG334" s="525"/>
      <c r="AH334" s="525"/>
      <c r="AI334" s="525"/>
      <c r="AJ334" s="525"/>
      <c r="AK334" s="525"/>
      <c r="AL334" s="525"/>
      <c r="AM334" s="525"/>
      <c r="AN334" s="525"/>
      <c r="AO334" s="525"/>
      <c r="AP334" s="525"/>
      <c r="AQ334" s="525"/>
      <c r="AR334" s="525"/>
      <c r="AS334" s="525"/>
      <c r="AT334" s="525"/>
      <c r="AU334" s="525"/>
      <c r="AV334" s="525"/>
      <c r="AW334" s="525"/>
      <c r="AX334" s="525"/>
      <c r="AY334" s="525"/>
      <c r="AZ334" s="525"/>
      <c r="BA334" s="525"/>
      <c r="BB334" s="525"/>
      <c r="BC334" s="525"/>
      <c r="BD334" s="525"/>
      <c r="BE334" s="525"/>
      <c r="BF334" s="525"/>
      <c r="BG334" s="525"/>
      <c r="BH334" s="525"/>
      <c r="BI334" s="525"/>
      <c r="BJ334" s="525"/>
      <c r="BK334" s="525"/>
      <c r="BL334" s="525"/>
      <c r="BM334" s="525"/>
      <c r="BN334" s="525"/>
      <c r="BO334" s="525"/>
      <c r="BP334" s="525"/>
      <c r="BQ334" s="525"/>
      <c r="BR334" s="525"/>
      <c r="BS334" s="525"/>
      <c r="BT334" s="525"/>
      <c r="BU334" s="525"/>
      <c r="BV334" s="525"/>
      <c r="BW334" s="525"/>
      <c r="BX334" s="525"/>
      <c r="BY334" s="525"/>
      <c r="BZ334" s="525"/>
      <c r="CA334" s="525"/>
      <c r="CB334" s="525"/>
      <c r="CC334" s="525"/>
      <c r="CD334" s="525"/>
      <c r="CE334" s="525"/>
      <c r="CF334" s="525"/>
      <c r="CG334" s="525"/>
      <c r="CH334" s="525"/>
      <c r="CI334" s="525"/>
      <c r="CJ334" s="525"/>
      <c r="CK334" s="525"/>
      <c r="CL334" s="525"/>
      <c r="CM334" s="525"/>
      <c r="CN334" s="525"/>
      <c r="CO334" s="525"/>
      <c r="CP334" s="525"/>
      <c r="CQ334" s="525"/>
      <c r="CR334" s="525"/>
      <c r="CS334" s="525"/>
      <c r="CT334" s="525"/>
      <c r="CU334" s="525"/>
      <c r="CV334" s="525"/>
      <c r="CW334" s="525"/>
      <c r="CX334" s="525"/>
      <c r="CY334" s="525"/>
      <c r="CZ334" s="525"/>
      <c r="DA334" s="525"/>
      <c r="DB334" s="525"/>
      <c r="DC334" s="525"/>
      <c r="DD334" s="525"/>
      <c r="DE334" s="525"/>
      <c r="DF334" s="525"/>
      <c r="DG334" s="525"/>
      <c r="DH334" s="525"/>
      <c r="DI334" s="525"/>
      <c r="DJ334" s="525"/>
      <c r="DK334" s="525"/>
      <c r="DL334" s="525"/>
      <c r="DM334" s="525"/>
      <c r="DN334" s="525"/>
      <c r="DO334" s="525"/>
      <c r="DP334" s="525"/>
      <c r="DQ334" s="525"/>
      <c r="DR334" s="525"/>
      <c r="DS334" s="525"/>
      <c r="DT334" s="525"/>
      <c r="DU334" s="525"/>
      <c r="DV334" s="525"/>
      <c r="DW334" s="525"/>
      <c r="DX334" s="525"/>
      <c r="DY334" s="525"/>
      <c r="DZ334" s="525"/>
      <c r="EA334" s="525"/>
      <c r="EB334" s="525"/>
      <c r="EC334" s="525"/>
      <c r="ED334" s="525"/>
      <c r="EE334" s="525"/>
      <c r="EF334" s="525"/>
      <c r="EG334" s="525"/>
      <c r="EH334" s="525"/>
      <c r="EI334" s="525"/>
      <c r="EJ334" s="525"/>
      <c r="EK334" s="525"/>
      <c r="EL334" s="525"/>
      <c r="EM334" s="525"/>
      <c r="EN334" s="525"/>
      <c r="EO334" s="525"/>
      <c r="EP334" s="525"/>
      <c r="EQ334" s="525"/>
      <c r="ER334" s="525"/>
      <c r="ES334" s="525"/>
      <c r="ET334" s="525"/>
      <c r="EU334" s="525"/>
      <c r="EV334" s="525"/>
      <c r="EW334" s="525"/>
      <c r="EX334" s="525"/>
      <c r="EY334" s="525"/>
      <c r="EZ334" s="525"/>
      <c r="FA334" s="525"/>
      <c r="FB334" s="525"/>
      <c r="FC334" s="525"/>
      <c r="FD334" s="525"/>
      <c r="FE334" s="525"/>
      <c r="FF334" s="525"/>
      <c r="FG334" s="525"/>
      <c r="FH334" s="525"/>
      <c r="FI334" s="525"/>
      <c r="FJ334" s="525"/>
      <c r="FK334" s="525"/>
      <c r="FL334" s="525"/>
      <c r="FM334" s="525"/>
      <c r="FN334" s="525"/>
      <c r="FO334" s="525"/>
      <c r="FP334" s="525"/>
      <c r="FQ334" s="525"/>
      <c r="FR334" s="525"/>
      <c r="FS334" s="525"/>
      <c r="FT334" s="525"/>
      <c r="FU334" s="525"/>
      <c r="FV334" s="525"/>
      <c r="FW334" s="525"/>
      <c r="FX334" s="525"/>
      <c r="FY334" s="525"/>
      <c r="FZ334" s="525"/>
      <c r="GA334" s="525"/>
      <c r="GB334" s="525"/>
      <c r="GC334" s="525"/>
      <c r="GD334" s="525"/>
      <c r="GE334" s="525"/>
    </row>
    <row r="335" spans="1:187">
      <c r="A335" s="262">
        <f>A334+0.01</f>
        <v>9.1300000000000008</v>
      </c>
      <c r="B335" s="258" t="s">
        <v>563</v>
      </c>
      <c r="C335" s="227">
        <v>1</v>
      </c>
      <c r="D335" s="273" t="s">
        <v>9</v>
      </c>
      <c r="E335" s="78"/>
      <c r="F335" s="16">
        <f t="shared" si="18"/>
        <v>0</v>
      </c>
    </row>
    <row r="336" spans="1:187">
      <c r="A336" s="260"/>
      <c r="B336" s="258"/>
      <c r="C336" s="197"/>
      <c r="D336" s="37"/>
      <c r="E336" s="465"/>
      <c r="F336" s="16"/>
    </row>
    <row r="337" spans="1:6">
      <c r="A337" s="103">
        <v>10</v>
      </c>
      <c r="B337" s="226" t="s">
        <v>29</v>
      </c>
      <c r="C337" s="264"/>
      <c r="D337" s="18"/>
      <c r="E337" s="461"/>
      <c r="F337" s="16"/>
    </row>
    <row r="338" spans="1:6">
      <c r="A338" s="260">
        <f>+A337+0.1</f>
        <v>10.1</v>
      </c>
      <c r="B338" s="74" t="s">
        <v>363</v>
      </c>
      <c r="C338" s="264">
        <v>1</v>
      </c>
      <c r="D338" s="18" t="s">
        <v>12</v>
      </c>
      <c r="E338" s="78"/>
      <c r="F338" s="16">
        <f t="shared" si="18"/>
        <v>0</v>
      </c>
    </row>
    <row r="339" spans="1:6">
      <c r="A339" s="260">
        <f>+A338+0.1</f>
        <v>10.199999999999999</v>
      </c>
      <c r="B339" s="74" t="s">
        <v>352</v>
      </c>
      <c r="C339" s="264">
        <v>6</v>
      </c>
      <c r="D339" s="18" t="s">
        <v>12</v>
      </c>
      <c r="E339" s="78"/>
      <c r="F339" s="16">
        <f t="shared" si="18"/>
        <v>0</v>
      </c>
    </row>
    <row r="340" spans="1:6">
      <c r="A340" s="260">
        <f>+A339+0.1</f>
        <v>10.3</v>
      </c>
      <c r="B340" s="258" t="s">
        <v>353</v>
      </c>
      <c r="C340" s="264">
        <v>3</v>
      </c>
      <c r="D340" s="18" t="s">
        <v>12</v>
      </c>
      <c r="E340" s="78"/>
      <c r="F340" s="16">
        <f t="shared" si="18"/>
        <v>0</v>
      </c>
    </row>
    <row r="341" spans="1:6">
      <c r="A341" s="260">
        <f>+A340+0.1</f>
        <v>10.4</v>
      </c>
      <c r="B341" s="258" t="s">
        <v>354</v>
      </c>
      <c r="C341" s="264">
        <v>3</v>
      </c>
      <c r="D341" s="18" t="s">
        <v>12</v>
      </c>
      <c r="E341" s="78"/>
      <c r="F341" s="16">
        <f t="shared" si="18"/>
        <v>0</v>
      </c>
    </row>
    <row r="342" spans="1:6">
      <c r="A342" s="260"/>
      <c r="B342" s="258"/>
      <c r="C342" s="264"/>
      <c r="D342" s="18"/>
      <c r="E342" s="78"/>
      <c r="F342" s="16"/>
    </row>
    <row r="343" spans="1:6">
      <c r="A343" s="152">
        <v>11</v>
      </c>
      <c r="B343" s="148" t="s">
        <v>355</v>
      </c>
      <c r="C343" s="225">
        <v>1</v>
      </c>
      <c r="D343" s="145" t="s">
        <v>12</v>
      </c>
      <c r="E343" s="16"/>
      <c r="F343" s="16">
        <f t="shared" si="18"/>
        <v>0</v>
      </c>
    </row>
    <row r="344" spans="1:6">
      <c r="A344" s="152"/>
      <c r="B344" s="148"/>
      <c r="C344" s="225"/>
      <c r="D344" s="145"/>
      <c r="E344" s="16"/>
      <c r="F344" s="16"/>
    </row>
    <row r="345" spans="1:6" ht="25.5">
      <c r="A345" s="152">
        <v>12</v>
      </c>
      <c r="B345" s="35" t="s">
        <v>356</v>
      </c>
      <c r="C345" s="225">
        <v>1</v>
      </c>
      <c r="D345" s="145" t="s">
        <v>13</v>
      </c>
      <c r="E345" s="16"/>
      <c r="F345" s="16">
        <f>ROUND(C345*E345,2)</f>
        <v>0</v>
      </c>
    </row>
    <row r="346" spans="1:6" s="162" customFormat="1">
      <c r="A346" s="158"/>
      <c r="B346" s="159" t="s">
        <v>407</v>
      </c>
      <c r="C346" s="160"/>
      <c r="D346" s="161"/>
      <c r="E346" s="444"/>
      <c r="F346" s="556">
        <f>SUM(F278:F345)</f>
        <v>0</v>
      </c>
    </row>
    <row r="347" spans="1:6" ht="7.5" customHeight="1">
      <c r="A347" s="146"/>
      <c r="B347" s="147"/>
      <c r="C347" s="274"/>
      <c r="D347" s="275"/>
      <c r="E347" s="25"/>
      <c r="F347" s="553"/>
    </row>
    <row r="348" spans="1:6" ht="7.5" customHeight="1">
      <c r="A348" s="146"/>
      <c r="B348" s="147"/>
      <c r="C348" s="274"/>
      <c r="D348" s="275"/>
      <c r="E348" s="25"/>
      <c r="F348" s="553"/>
    </row>
    <row r="349" spans="1:6">
      <c r="A349" s="253" t="s">
        <v>408</v>
      </c>
      <c r="B349" s="276" t="s">
        <v>267</v>
      </c>
      <c r="C349" s="274"/>
      <c r="D349" s="275"/>
      <c r="E349" s="25"/>
      <c r="F349" s="553"/>
    </row>
    <row r="350" spans="1:6" ht="8.25" customHeight="1">
      <c r="A350" s="253"/>
      <c r="B350" s="276"/>
      <c r="C350" s="274"/>
      <c r="D350" s="275"/>
      <c r="E350" s="25"/>
      <c r="F350" s="553"/>
    </row>
    <row r="351" spans="1:6">
      <c r="A351" s="103">
        <v>1</v>
      </c>
      <c r="B351" s="254" t="s">
        <v>24</v>
      </c>
      <c r="C351" s="255"/>
      <c r="D351" s="221"/>
      <c r="E351" s="459"/>
      <c r="F351" s="555"/>
    </row>
    <row r="352" spans="1:6">
      <c r="A352" s="257">
        <v>1.1000000000000001</v>
      </c>
      <c r="B352" s="258" t="s">
        <v>34</v>
      </c>
      <c r="C352" s="156">
        <v>74.2</v>
      </c>
      <c r="D352" s="277" t="s">
        <v>65</v>
      </c>
      <c r="E352" s="16"/>
      <c r="F352" s="16">
        <f t="shared" ref="F352:F382" si="23">ROUND(C352*E352,2)</f>
        <v>0</v>
      </c>
    </row>
    <row r="353" spans="1:6" ht="8.25" customHeight="1">
      <c r="A353" s="278"/>
      <c r="B353" s="276"/>
      <c r="C353" s="274"/>
      <c r="D353" s="275"/>
      <c r="E353" s="25"/>
      <c r="F353" s="16"/>
    </row>
    <row r="354" spans="1:6">
      <c r="A354" s="105">
        <v>2</v>
      </c>
      <c r="B354" s="35" t="s">
        <v>251</v>
      </c>
      <c r="C354" s="65"/>
      <c r="D354" s="277"/>
      <c r="E354" s="16"/>
      <c r="F354" s="16"/>
    </row>
    <row r="355" spans="1:6" ht="14.25" customHeight="1">
      <c r="A355" s="106" t="s">
        <v>364</v>
      </c>
      <c r="B355" s="279" t="s">
        <v>535</v>
      </c>
      <c r="C355" s="65">
        <v>29.89</v>
      </c>
      <c r="D355" s="275" t="s">
        <v>263</v>
      </c>
      <c r="E355" s="23"/>
      <c r="F355" s="16">
        <f t="shared" si="23"/>
        <v>0</v>
      </c>
    </row>
    <row r="356" spans="1:6" ht="14.25">
      <c r="A356" s="106" t="s">
        <v>365</v>
      </c>
      <c r="B356" s="279" t="s">
        <v>532</v>
      </c>
      <c r="C356" s="65">
        <v>11.79</v>
      </c>
      <c r="D356" s="275" t="s">
        <v>263</v>
      </c>
      <c r="E356" s="460"/>
      <c r="F356" s="16">
        <f t="shared" si="23"/>
        <v>0</v>
      </c>
    </row>
    <row r="357" spans="1:6" ht="25.5">
      <c r="A357" s="106" t="s">
        <v>366</v>
      </c>
      <c r="B357" s="279" t="s">
        <v>536</v>
      </c>
      <c r="C357" s="65">
        <v>21.72</v>
      </c>
      <c r="D357" s="275" t="s">
        <v>263</v>
      </c>
      <c r="E357" s="23"/>
      <c r="F357" s="16">
        <f t="shared" si="23"/>
        <v>0</v>
      </c>
    </row>
    <row r="358" spans="1:6" ht="8.25" customHeight="1">
      <c r="A358" s="106"/>
      <c r="B358" s="147"/>
      <c r="C358" s="280"/>
      <c r="D358" s="147"/>
      <c r="E358" s="12"/>
      <c r="F358" s="16"/>
    </row>
    <row r="359" spans="1:6">
      <c r="A359" s="105">
        <v>3</v>
      </c>
      <c r="B359" s="281" t="s">
        <v>542</v>
      </c>
      <c r="C359" s="65"/>
      <c r="D359" s="277"/>
      <c r="E359" s="16"/>
      <c r="F359" s="16"/>
    </row>
    <row r="360" spans="1:6" ht="14.25">
      <c r="A360" s="106" t="s">
        <v>367</v>
      </c>
      <c r="B360" s="179" t="s">
        <v>537</v>
      </c>
      <c r="C360" s="65">
        <v>6.32</v>
      </c>
      <c r="D360" s="275" t="s">
        <v>263</v>
      </c>
      <c r="E360" s="16"/>
      <c r="F360" s="16">
        <f t="shared" si="23"/>
        <v>0</v>
      </c>
    </row>
    <row r="361" spans="1:6" ht="14.25">
      <c r="A361" s="106" t="s">
        <v>368</v>
      </c>
      <c r="B361" s="179" t="s">
        <v>538</v>
      </c>
      <c r="C361" s="65">
        <v>2.1</v>
      </c>
      <c r="D361" s="275" t="s">
        <v>263</v>
      </c>
      <c r="E361" s="16"/>
      <c r="F361" s="16">
        <f t="shared" si="23"/>
        <v>0</v>
      </c>
    </row>
    <row r="362" spans="1:6" ht="14.25">
      <c r="A362" s="106" t="s">
        <v>369</v>
      </c>
      <c r="B362" s="179" t="s">
        <v>539</v>
      </c>
      <c r="C362" s="65">
        <v>1.58</v>
      </c>
      <c r="D362" s="275" t="s">
        <v>263</v>
      </c>
      <c r="E362" s="16"/>
      <c r="F362" s="16">
        <f t="shared" si="23"/>
        <v>0</v>
      </c>
    </row>
    <row r="363" spans="1:6" ht="14.25">
      <c r="A363" s="106" t="s">
        <v>370</v>
      </c>
      <c r="B363" s="179" t="s">
        <v>540</v>
      </c>
      <c r="C363" s="65">
        <v>2.63</v>
      </c>
      <c r="D363" s="275" t="s">
        <v>263</v>
      </c>
      <c r="E363" s="16"/>
      <c r="F363" s="16">
        <f t="shared" si="23"/>
        <v>0</v>
      </c>
    </row>
    <row r="364" spans="1:6" ht="14.25">
      <c r="A364" s="106" t="s">
        <v>371</v>
      </c>
      <c r="B364" s="179" t="s">
        <v>541</v>
      </c>
      <c r="C364" s="65">
        <v>1.51</v>
      </c>
      <c r="D364" s="275" t="s">
        <v>263</v>
      </c>
      <c r="E364" s="16"/>
      <c r="F364" s="16">
        <f t="shared" si="23"/>
        <v>0</v>
      </c>
    </row>
    <row r="365" spans="1:6" ht="7.5" customHeight="1">
      <c r="A365" s="107"/>
      <c r="B365" s="26"/>
      <c r="C365" s="65"/>
      <c r="D365" s="277"/>
      <c r="E365" s="16"/>
      <c r="F365" s="16"/>
    </row>
    <row r="366" spans="1:6">
      <c r="A366" s="108">
        <v>4</v>
      </c>
      <c r="B366" s="148" t="s">
        <v>198</v>
      </c>
      <c r="C366" s="65"/>
      <c r="D366" s="277"/>
      <c r="E366" s="16"/>
      <c r="F366" s="16"/>
    </row>
    <row r="367" spans="1:6" ht="14.25">
      <c r="A367" s="106" t="s">
        <v>372</v>
      </c>
      <c r="B367" s="279" t="s">
        <v>543</v>
      </c>
      <c r="C367" s="65">
        <v>39.479999999999997</v>
      </c>
      <c r="D367" s="275" t="s">
        <v>265</v>
      </c>
      <c r="E367" s="462"/>
      <c r="F367" s="16">
        <f>ROUND(C367*E367,2)</f>
        <v>0</v>
      </c>
    </row>
    <row r="368" spans="1:6" ht="14.25">
      <c r="A368" s="106" t="s">
        <v>373</v>
      </c>
      <c r="B368" s="279" t="s">
        <v>533</v>
      </c>
      <c r="C368" s="65">
        <v>105.28</v>
      </c>
      <c r="D368" s="275" t="s">
        <v>265</v>
      </c>
      <c r="E368" s="16"/>
      <c r="F368" s="16">
        <f t="shared" si="23"/>
        <v>0</v>
      </c>
    </row>
    <row r="369" spans="1:6" ht="7.5" customHeight="1">
      <c r="A369" s="109"/>
      <c r="B369" s="26"/>
      <c r="C369" s="65"/>
      <c r="D369" s="277"/>
      <c r="E369" s="16"/>
      <c r="F369" s="16"/>
    </row>
    <row r="370" spans="1:6">
      <c r="A370" s="105">
        <v>5</v>
      </c>
      <c r="B370" s="148" t="s">
        <v>26</v>
      </c>
      <c r="C370" s="65"/>
      <c r="D370" s="277"/>
      <c r="E370" s="16"/>
      <c r="F370" s="16"/>
    </row>
    <row r="371" spans="1:6">
      <c r="A371" s="110">
        <v>5.0999999999999996</v>
      </c>
      <c r="B371" s="26" t="s">
        <v>49</v>
      </c>
      <c r="C371" s="27">
        <v>70.260000000000005</v>
      </c>
      <c r="D371" s="37" t="s">
        <v>25</v>
      </c>
      <c r="E371" s="462"/>
      <c r="F371" s="16">
        <f t="shared" si="23"/>
        <v>0</v>
      </c>
    </row>
    <row r="372" spans="1:6">
      <c r="A372" s="106" t="s">
        <v>374</v>
      </c>
      <c r="B372" s="26" t="s">
        <v>266</v>
      </c>
      <c r="C372" s="65">
        <v>70.260000000000005</v>
      </c>
      <c r="D372" s="11" t="s">
        <v>25</v>
      </c>
      <c r="E372" s="454"/>
      <c r="F372" s="16">
        <f t="shared" si="23"/>
        <v>0</v>
      </c>
    </row>
    <row r="373" spans="1:6">
      <c r="A373" s="106" t="s">
        <v>409</v>
      </c>
      <c r="B373" s="26" t="s">
        <v>41</v>
      </c>
      <c r="C373" s="65">
        <v>421.6</v>
      </c>
      <c r="D373" s="277" t="s">
        <v>65</v>
      </c>
      <c r="E373" s="454"/>
      <c r="F373" s="16">
        <f t="shared" si="23"/>
        <v>0</v>
      </c>
    </row>
    <row r="374" spans="1:6" ht="7.5" customHeight="1">
      <c r="A374" s="106"/>
      <c r="B374" s="35"/>
      <c r="C374" s="65"/>
      <c r="D374" s="277"/>
      <c r="E374" s="16"/>
      <c r="F374" s="16"/>
    </row>
    <row r="375" spans="1:6">
      <c r="A375" s="105">
        <v>6</v>
      </c>
      <c r="B375" s="148" t="s">
        <v>199</v>
      </c>
      <c r="C375" s="65"/>
      <c r="D375" s="277"/>
      <c r="E375" s="16"/>
      <c r="F375" s="16"/>
    </row>
    <row r="376" spans="1:6">
      <c r="A376" s="106" t="s">
        <v>375</v>
      </c>
      <c r="B376" s="282" t="s">
        <v>544</v>
      </c>
      <c r="C376" s="65">
        <v>70.260000000000005</v>
      </c>
      <c r="D376" s="11" t="s">
        <v>25</v>
      </c>
      <c r="E376" s="462"/>
      <c r="F376" s="16">
        <f t="shared" si="23"/>
        <v>0</v>
      </c>
    </row>
    <row r="377" spans="1:6">
      <c r="A377" s="106" t="s">
        <v>376</v>
      </c>
      <c r="B377" s="282" t="s">
        <v>545</v>
      </c>
      <c r="C377" s="65">
        <v>70.260000000000005</v>
      </c>
      <c r="D377" s="11" t="s">
        <v>25</v>
      </c>
      <c r="E377" s="462"/>
      <c r="F377" s="16">
        <f t="shared" si="23"/>
        <v>0</v>
      </c>
    </row>
    <row r="378" spans="1:6" ht="9" customHeight="1">
      <c r="A378" s="107"/>
      <c r="B378" s="26"/>
      <c r="C378" s="65"/>
      <c r="D378" s="11"/>
      <c r="E378" s="86"/>
      <c r="F378" s="16"/>
    </row>
    <row r="379" spans="1:6" ht="17.25" customHeight="1">
      <c r="A379" s="263">
        <f>A375+1</f>
        <v>7</v>
      </c>
      <c r="B379" s="283" t="s">
        <v>546</v>
      </c>
      <c r="C379" s="65"/>
      <c r="D379" s="11"/>
      <c r="E379" s="86"/>
      <c r="F379" s="16"/>
    </row>
    <row r="380" spans="1:6" ht="29.25" customHeight="1">
      <c r="A380" s="239">
        <f>A379+0.1</f>
        <v>7.1</v>
      </c>
      <c r="B380" s="282" t="s">
        <v>547</v>
      </c>
      <c r="C380" s="65">
        <v>70.2</v>
      </c>
      <c r="D380" s="284" t="s">
        <v>4</v>
      </c>
      <c r="E380" s="16"/>
      <c r="F380" s="16">
        <f t="shared" si="23"/>
        <v>0</v>
      </c>
    </row>
    <row r="381" spans="1:6" ht="9" customHeight="1">
      <c r="A381" s="107"/>
      <c r="B381" s="26"/>
      <c r="C381" s="65"/>
      <c r="D381" s="11"/>
      <c r="E381" s="86"/>
      <c r="F381" s="16"/>
    </row>
    <row r="382" spans="1:6" ht="37.5" customHeight="1">
      <c r="A382" s="105">
        <v>8</v>
      </c>
      <c r="B382" s="283" t="s">
        <v>548</v>
      </c>
      <c r="C382" s="65">
        <v>1</v>
      </c>
      <c r="D382" s="277" t="s">
        <v>7</v>
      </c>
      <c r="E382" s="16"/>
      <c r="F382" s="16">
        <f t="shared" si="23"/>
        <v>0</v>
      </c>
    </row>
    <row r="383" spans="1:6" ht="6.75" customHeight="1">
      <c r="A383" s="105"/>
      <c r="B383" s="35"/>
      <c r="C383" s="65"/>
      <c r="D383" s="277"/>
      <c r="E383" s="16"/>
      <c r="F383" s="16"/>
    </row>
    <row r="384" spans="1:6" s="162" customFormat="1">
      <c r="A384" s="285"/>
      <c r="B384" s="286" t="s">
        <v>410</v>
      </c>
      <c r="C384" s="287"/>
      <c r="D384" s="288"/>
      <c r="E384" s="28"/>
      <c r="F384" s="563">
        <f>SUM(F351:F383)</f>
        <v>0</v>
      </c>
    </row>
    <row r="385" spans="1:187" s="126" customFormat="1" ht="8.25" customHeight="1">
      <c r="A385" s="149"/>
      <c r="B385" s="84"/>
      <c r="C385" s="289"/>
      <c r="D385" s="290"/>
      <c r="E385" s="466"/>
      <c r="F385" s="561"/>
      <c r="G385" s="162"/>
      <c r="H385" s="162"/>
      <c r="I385" s="162"/>
      <c r="J385" s="162"/>
      <c r="K385" s="162"/>
      <c r="L385" s="162"/>
      <c r="M385" s="162"/>
      <c r="N385" s="162"/>
      <c r="O385" s="162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  <c r="AA385" s="162"/>
      <c r="AB385" s="162"/>
      <c r="AC385" s="162"/>
      <c r="AD385" s="162"/>
      <c r="AE385" s="162"/>
      <c r="AF385" s="162"/>
      <c r="AG385" s="162"/>
      <c r="AH385" s="162"/>
      <c r="AI385" s="162"/>
      <c r="AJ385" s="162"/>
      <c r="AK385" s="162"/>
      <c r="AL385" s="162"/>
      <c r="AM385" s="162"/>
      <c r="AN385" s="162"/>
      <c r="AO385" s="162"/>
      <c r="AP385" s="162"/>
      <c r="AQ385" s="162"/>
      <c r="AR385" s="162"/>
      <c r="AS385" s="162"/>
      <c r="AT385" s="162"/>
      <c r="AU385" s="162"/>
      <c r="AV385" s="162"/>
      <c r="AW385" s="162"/>
      <c r="AX385" s="162"/>
      <c r="AY385" s="162"/>
      <c r="AZ385" s="162"/>
      <c r="BA385" s="162"/>
      <c r="BB385" s="162"/>
      <c r="BC385" s="162"/>
      <c r="BD385" s="162"/>
      <c r="BE385" s="162"/>
      <c r="BF385" s="162"/>
      <c r="BG385" s="162"/>
      <c r="BH385" s="162"/>
      <c r="BI385" s="162"/>
      <c r="BJ385" s="162"/>
      <c r="BK385" s="162"/>
      <c r="BL385" s="162"/>
      <c r="BM385" s="162"/>
      <c r="BN385" s="162"/>
      <c r="BO385" s="162"/>
      <c r="BP385" s="162"/>
      <c r="BQ385" s="162"/>
      <c r="BR385" s="162"/>
      <c r="BS385" s="162"/>
      <c r="BT385" s="162"/>
      <c r="BU385" s="162"/>
      <c r="BV385" s="162"/>
      <c r="BW385" s="162"/>
      <c r="BX385" s="162"/>
      <c r="BY385" s="162"/>
      <c r="BZ385" s="162"/>
      <c r="CA385" s="162"/>
      <c r="CB385" s="162"/>
      <c r="CC385" s="162"/>
      <c r="CD385" s="162"/>
      <c r="CE385" s="162"/>
      <c r="CF385" s="162"/>
      <c r="CG385" s="162"/>
      <c r="CH385" s="162"/>
      <c r="CI385" s="162"/>
      <c r="CJ385" s="162"/>
      <c r="CK385" s="162"/>
      <c r="CL385" s="162"/>
      <c r="CM385" s="162"/>
      <c r="CN385" s="162"/>
      <c r="CO385" s="162"/>
      <c r="CP385" s="162"/>
      <c r="CQ385" s="162"/>
      <c r="CR385" s="162"/>
      <c r="CS385" s="162"/>
      <c r="CT385" s="162"/>
      <c r="CU385" s="162"/>
      <c r="CV385" s="162"/>
      <c r="CW385" s="162"/>
      <c r="CX385" s="162"/>
      <c r="CY385" s="162"/>
      <c r="CZ385" s="162"/>
      <c r="DA385" s="162"/>
      <c r="DB385" s="162"/>
      <c r="DC385" s="162"/>
      <c r="DD385" s="162"/>
      <c r="DE385" s="162"/>
      <c r="DF385" s="162"/>
      <c r="DG385" s="162"/>
      <c r="DH385" s="162"/>
      <c r="DI385" s="162"/>
      <c r="DJ385" s="162"/>
      <c r="DK385" s="162"/>
      <c r="DL385" s="162"/>
      <c r="DM385" s="162"/>
      <c r="DN385" s="162"/>
      <c r="DO385" s="162"/>
      <c r="DP385" s="162"/>
      <c r="DQ385" s="162"/>
      <c r="DR385" s="162"/>
      <c r="DS385" s="162"/>
      <c r="DT385" s="162"/>
      <c r="DU385" s="162"/>
      <c r="DV385" s="162"/>
      <c r="DW385" s="162"/>
      <c r="DX385" s="162"/>
      <c r="DY385" s="162"/>
      <c r="DZ385" s="162"/>
      <c r="EA385" s="162"/>
      <c r="EB385" s="162"/>
      <c r="EC385" s="162"/>
      <c r="ED385" s="162"/>
      <c r="EE385" s="162"/>
      <c r="EF385" s="162"/>
      <c r="EG385" s="162"/>
      <c r="EH385" s="162"/>
      <c r="EI385" s="162"/>
      <c r="EJ385" s="162"/>
      <c r="EK385" s="162"/>
      <c r="EL385" s="162"/>
      <c r="EM385" s="162"/>
      <c r="EN385" s="162"/>
      <c r="EO385" s="162"/>
      <c r="EP385" s="162"/>
      <c r="EQ385" s="162"/>
      <c r="ER385" s="162"/>
      <c r="ES385" s="162"/>
      <c r="ET385" s="162"/>
      <c r="EU385" s="162"/>
      <c r="EV385" s="162"/>
      <c r="EW385" s="162"/>
      <c r="EX385" s="162"/>
      <c r="EY385" s="162"/>
      <c r="EZ385" s="162"/>
      <c r="FA385" s="162"/>
      <c r="FB385" s="162"/>
      <c r="FC385" s="162"/>
      <c r="FD385" s="162"/>
      <c r="FE385" s="162"/>
      <c r="FF385" s="162"/>
      <c r="FG385" s="162"/>
      <c r="FH385" s="162"/>
      <c r="FI385" s="162"/>
      <c r="FJ385" s="162"/>
      <c r="FK385" s="162"/>
      <c r="FL385" s="162"/>
      <c r="FM385" s="162"/>
      <c r="FN385" s="162"/>
      <c r="FO385" s="162"/>
      <c r="FP385" s="162"/>
      <c r="FQ385" s="162"/>
      <c r="FR385" s="162"/>
      <c r="FS385" s="162"/>
      <c r="FT385" s="162"/>
      <c r="FU385" s="162"/>
      <c r="FV385" s="162"/>
      <c r="FW385" s="162"/>
      <c r="FX385" s="162"/>
      <c r="FY385" s="162"/>
      <c r="FZ385" s="162"/>
      <c r="GA385" s="162"/>
      <c r="GB385" s="162"/>
      <c r="GC385" s="162"/>
      <c r="GD385" s="162"/>
      <c r="GE385" s="162"/>
    </row>
    <row r="386" spans="1:187" s="162" customFormat="1">
      <c r="A386" s="291"/>
      <c r="B386" s="292" t="s">
        <v>261</v>
      </c>
      <c r="C386" s="293"/>
      <c r="D386" s="294"/>
      <c r="E386" s="28"/>
      <c r="F386" s="564">
        <f>+F384+F346+F274+F195+F178+F138</f>
        <v>0</v>
      </c>
    </row>
    <row r="387" spans="1:187" s="126" customFormat="1">
      <c r="A387" s="149"/>
      <c r="B387" s="242"/>
      <c r="C387" s="19"/>
      <c r="D387" s="295"/>
      <c r="E387" s="467"/>
      <c r="F387" s="555"/>
      <c r="G387" s="162"/>
      <c r="H387" s="162"/>
      <c r="I387" s="162"/>
      <c r="J387" s="162"/>
      <c r="K387" s="162"/>
      <c r="L387" s="162"/>
      <c r="M387" s="162"/>
      <c r="N387" s="162"/>
      <c r="O387" s="162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  <c r="AA387" s="162"/>
      <c r="AB387" s="162"/>
      <c r="AC387" s="162"/>
      <c r="AD387" s="162"/>
      <c r="AE387" s="162"/>
      <c r="AF387" s="162"/>
      <c r="AG387" s="162"/>
      <c r="AH387" s="162"/>
      <c r="AI387" s="162"/>
      <c r="AJ387" s="162"/>
      <c r="AK387" s="162"/>
      <c r="AL387" s="162"/>
      <c r="AM387" s="162"/>
      <c r="AN387" s="162"/>
      <c r="AO387" s="162"/>
      <c r="AP387" s="162"/>
      <c r="AQ387" s="162"/>
      <c r="AR387" s="162"/>
      <c r="AS387" s="162"/>
      <c r="AT387" s="162"/>
      <c r="AU387" s="162"/>
      <c r="AV387" s="162"/>
      <c r="AW387" s="162"/>
      <c r="AX387" s="162"/>
      <c r="AY387" s="162"/>
      <c r="AZ387" s="162"/>
      <c r="BA387" s="162"/>
      <c r="BB387" s="162"/>
      <c r="BC387" s="162"/>
      <c r="BD387" s="162"/>
      <c r="BE387" s="162"/>
      <c r="BF387" s="162"/>
      <c r="BG387" s="162"/>
      <c r="BH387" s="162"/>
      <c r="BI387" s="162"/>
      <c r="BJ387" s="162"/>
      <c r="BK387" s="162"/>
      <c r="BL387" s="162"/>
      <c r="BM387" s="162"/>
      <c r="BN387" s="162"/>
      <c r="BO387" s="162"/>
      <c r="BP387" s="162"/>
      <c r="BQ387" s="162"/>
      <c r="BR387" s="162"/>
      <c r="BS387" s="162"/>
      <c r="BT387" s="162"/>
      <c r="BU387" s="162"/>
      <c r="BV387" s="162"/>
      <c r="BW387" s="162"/>
      <c r="BX387" s="162"/>
      <c r="BY387" s="162"/>
      <c r="BZ387" s="162"/>
      <c r="CA387" s="162"/>
      <c r="CB387" s="162"/>
      <c r="CC387" s="162"/>
      <c r="CD387" s="162"/>
      <c r="CE387" s="162"/>
      <c r="CF387" s="162"/>
      <c r="CG387" s="162"/>
      <c r="CH387" s="162"/>
      <c r="CI387" s="162"/>
      <c r="CJ387" s="162"/>
      <c r="CK387" s="162"/>
      <c r="CL387" s="162"/>
      <c r="CM387" s="162"/>
      <c r="CN387" s="162"/>
      <c r="CO387" s="162"/>
      <c r="CP387" s="162"/>
      <c r="CQ387" s="162"/>
      <c r="CR387" s="162"/>
      <c r="CS387" s="162"/>
      <c r="CT387" s="162"/>
      <c r="CU387" s="162"/>
      <c r="CV387" s="162"/>
      <c r="CW387" s="162"/>
      <c r="CX387" s="162"/>
      <c r="CY387" s="162"/>
      <c r="CZ387" s="162"/>
      <c r="DA387" s="162"/>
      <c r="DB387" s="162"/>
      <c r="DC387" s="162"/>
      <c r="DD387" s="162"/>
      <c r="DE387" s="162"/>
      <c r="DF387" s="162"/>
      <c r="DG387" s="162"/>
      <c r="DH387" s="162"/>
      <c r="DI387" s="162"/>
      <c r="DJ387" s="162"/>
      <c r="DK387" s="162"/>
      <c r="DL387" s="162"/>
      <c r="DM387" s="162"/>
      <c r="DN387" s="162"/>
      <c r="DO387" s="162"/>
      <c r="DP387" s="162"/>
      <c r="DQ387" s="162"/>
      <c r="DR387" s="162"/>
      <c r="DS387" s="162"/>
      <c r="DT387" s="162"/>
      <c r="DU387" s="162"/>
      <c r="DV387" s="162"/>
      <c r="DW387" s="162"/>
      <c r="DX387" s="162"/>
      <c r="DY387" s="162"/>
      <c r="DZ387" s="162"/>
      <c r="EA387" s="162"/>
      <c r="EB387" s="162"/>
      <c r="EC387" s="162"/>
      <c r="ED387" s="162"/>
      <c r="EE387" s="162"/>
      <c r="EF387" s="162"/>
      <c r="EG387" s="162"/>
      <c r="EH387" s="162"/>
      <c r="EI387" s="162"/>
      <c r="EJ387" s="162"/>
      <c r="EK387" s="162"/>
      <c r="EL387" s="162"/>
      <c r="EM387" s="162"/>
      <c r="EN387" s="162"/>
      <c r="EO387" s="162"/>
      <c r="EP387" s="162"/>
      <c r="EQ387" s="162"/>
      <c r="ER387" s="162"/>
      <c r="ES387" s="162"/>
      <c r="ET387" s="162"/>
      <c r="EU387" s="162"/>
      <c r="EV387" s="162"/>
      <c r="EW387" s="162"/>
      <c r="EX387" s="162"/>
      <c r="EY387" s="162"/>
      <c r="EZ387" s="162"/>
      <c r="FA387" s="162"/>
      <c r="FB387" s="162"/>
      <c r="FC387" s="162"/>
      <c r="FD387" s="162"/>
      <c r="FE387" s="162"/>
      <c r="FF387" s="162"/>
      <c r="FG387" s="162"/>
      <c r="FH387" s="162"/>
      <c r="FI387" s="162"/>
      <c r="FJ387" s="162"/>
      <c r="FK387" s="162"/>
      <c r="FL387" s="162"/>
      <c r="FM387" s="162"/>
      <c r="FN387" s="162"/>
      <c r="FO387" s="162"/>
      <c r="FP387" s="162"/>
      <c r="FQ387" s="162"/>
      <c r="FR387" s="162"/>
      <c r="FS387" s="162"/>
      <c r="FT387" s="162"/>
      <c r="FU387" s="162"/>
      <c r="FV387" s="162"/>
      <c r="FW387" s="162"/>
      <c r="FX387" s="162"/>
      <c r="FY387" s="162"/>
      <c r="FZ387" s="162"/>
      <c r="GA387" s="162"/>
      <c r="GB387" s="162"/>
      <c r="GC387" s="162"/>
      <c r="GD387" s="162"/>
      <c r="GE387" s="162"/>
    </row>
    <row r="388" spans="1:187" s="126" customFormat="1" ht="25.5">
      <c r="A388" s="296" t="s">
        <v>243</v>
      </c>
      <c r="B388" s="35" t="s">
        <v>429</v>
      </c>
      <c r="C388" s="27"/>
      <c r="D388" s="18"/>
      <c r="E388" s="16"/>
      <c r="F388" s="565"/>
      <c r="G388" s="162"/>
      <c r="H388" s="162"/>
      <c r="I388" s="162"/>
      <c r="J388" s="162"/>
      <c r="K388" s="162"/>
      <c r="L388" s="162"/>
      <c r="M388" s="162"/>
      <c r="N388" s="162"/>
      <c r="O388" s="162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  <c r="AA388" s="162"/>
      <c r="AB388" s="162"/>
      <c r="AC388" s="162"/>
      <c r="AD388" s="162"/>
      <c r="AE388" s="162"/>
      <c r="AF388" s="162"/>
      <c r="AG388" s="162"/>
      <c r="AH388" s="162"/>
      <c r="AI388" s="162"/>
      <c r="AJ388" s="162"/>
      <c r="AK388" s="162"/>
      <c r="AL388" s="162"/>
      <c r="AM388" s="162"/>
      <c r="AN388" s="162"/>
      <c r="AO388" s="162"/>
      <c r="AP388" s="162"/>
      <c r="AQ388" s="162"/>
      <c r="AR388" s="162"/>
      <c r="AS388" s="162"/>
      <c r="AT388" s="162"/>
      <c r="AU388" s="162"/>
      <c r="AV388" s="162"/>
      <c r="AW388" s="162"/>
      <c r="AX388" s="162"/>
      <c r="AY388" s="162"/>
      <c r="AZ388" s="162"/>
      <c r="BA388" s="162"/>
      <c r="BB388" s="162"/>
      <c r="BC388" s="162"/>
      <c r="BD388" s="162"/>
      <c r="BE388" s="162"/>
      <c r="BF388" s="162"/>
      <c r="BG388" s="162"/>
      <c r="BH388" s="162"/>
      <c r="BI388" s="162"/>
      <c r="BJ388" s="162"/>
      <c r="BK388" s="162"/>
      <c r="BL388" s="162"/>
      <c r="BM388" s="162"/>
      <c r="BN388" s="162"/>
      <c r="BO388" s="162"/>
      <c r="BP388" s="162"/>
      <c r="BQ388" s="162"/>
      <c r="BR388" s="162"/>
      <c r="BS388" s="162"/>
      <c r="BT388" s="162"/>
      <c r="BU388" s="162"/>
      <c r="BV388" s="162"/>
      <c r="BW388" s="162"/>
      <c r="BX388" s="162"/>
      <c r="BY388" s="162"/>
      <c r="BZ388" s="162"/>
      <c r="CA388" s="162"/>
      <c r="CB388" s="162"/>
      <c r="CC388" s="162"/>
      <c r="CD388" s="162"/>
      <c r="CE388" s="162"/>
      <c r="CF388" s="162"/>
      <c r="CG388" s="162"/>
      <c r="CH388" s="162"/>
      <c r="CI388" s="162"/>
      <c r="CJ388" s="162"/>
      <c r="CK388" s="162"/>
      <c r="CL388" s="162"/>
      <c r="CM388" s="162"/>
      <c r="CN388" s="162"/>
      <c r="CO388" s="162"/>
      <c r="CP388" s="162"/>
      <c r="CQ388" s="162"/>
      <c r="CR388" s="162"/>
      <c r="CS388" s="162"/>
      <c r="CT388" s="162"/>
      <c r="CU388" s="162"/>
      <c r="CV388" s="162"/>
      <c r="CW388" s="162"/>
      <c r="CX388" s="162"/>
      <c r="CY388" s="162"/>
      <c r="CZ388" s="162"/>
      <c r="DA388" s="162"/>
      <c r="DB388" s="162"/>
      <c r="DC388" s="162"/>
      <c r="DD388" s="162"/>
      <c r="DE388" s="162"/>
      <c r="DF388" s="162"/>
      <c r="DG388" s="162"/>
      <c r="DH388" s="162"/>
      <c r="DI388" s="162"/>
      <c r="DJ388" s="162"/>
      <c r="DK388" s="162"/>
      <c r="DL388" s="162"/>
      <c r="DM388" s="162"/>
      <c r="DN388" s="162"/>
      <c r="DO388" s="162"/>
      <c r="DP388" s="162"/>
      <c r="DQ388" s="162"/>
      <c r="DR388" s="162"/>
      <c r="DS388" s="162"/>
      <c r="DT388" s="162"/>
      <c r="DU388" s="162"/>
      <c r="DV388" s="162"/>
      <c r="DW388" s="162"/>
      <c r="DX388" s="162"/>
      <c r="DY388" s="162"/>
      <c r="DZ388" s="162"/>
      <c r="EA388" s="162"/>
      <c r="EB388" s="162"/>
      <c r="EC388" s="162"/>
      <c r="ED388" s="162"/>
      <c r="EE388" s="162"/>
      <c r="EF388" s="162"/>
      <c r="EG388" s="162"/>
      <c r="EH388" s="162"/>
      <c r="EI388" s="162"/>
      <c r="EJ388" s="162"/>
      <c r="EK388" s="162"/>
      <c r="EL388" s="162"/>
      <c r="EM388" s="162"/>
      <c r="EN388" s="162"/>
      <c r="EO388" s="162"/>
      <c r="EP388" s="162"/>
      <c r="EQ388" s="162"/>
      <c r="ER388" s="162"/>
      <c r="ES388" s="162"/>
      <c r="ET388" s="162"/>
      <c r="EU388" s="162"/>
      <c r="EV388" s="162"/>
      <c r="EW388" s="162"/>
      <c r="EX388" s="162"/>
      <c r="EY388" s="162"/>
      <c r="EZ388" s="162"/>
      <c r="FA388" s="162"/>
      <c r="FB388" s="162"/>
      <c r="FC388" s="162"/>
      <c r="FD388" s="162"/>
      <c r="FE388" s="162"/>
      <c r="FF388" s="162"/>
      <c r="FG388" s="162"/>
      <c r="FH388" s="162"/>
      <c r="FI388" s="162"/>
      <c r="FJ388" s="162"/>
      <c r="FK388" s="162"/>
      <c r="FL388" s="162"/>
      <c r="FM388" s="162"/>
      <c r="FN388" s="162"/>
      <c r="FO388" s="162"/>
      <c r="FP388" s="162"/>
      <c r="FQ388" s="162"/>
      <c r="FR388" s="162"/>
      <c r="FS388" s="162"/>
      <c r="FT388" s="162"/>
      <c r="FU388" s="162"/>
      <c r="FV388" s="162"/>
      <c r="FW388" s="162"/>
      <c r="FX388" s="162"/>
      <c r="FY388" s="162"/>
      <c r="FZ388" s="162"/>
      <c r="GA388" s="162"/>
      <c r="GB388" s="162"/>
      <c r="GC388" s="162"/>
      <c r="GD388" s="162"/>
      <c r="GE388" s="162"/>
    </row>
    <row r="389" spans="1:187" s="126" customFormat="1">
      <c r="A389" s="296"/>
      <c r="B389" s="148"/>
      <c r="C389" s="27"/>
      <c r="D389" s="18"/>
      <c r="E389" s="16"/>
      <c r="F389" s="565"/>
      <c r="G389" s="162"/>
      <c r="H389" s="162"/>
      <c r="I389" s="162"/>
      <c r="J389" s="162"/>
      <c r="K389" s="162"/>
      <c r="L389" s="162"/>
      <c r="M389" s="162"/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  <c r="AA389" s="162"/>
      <c r="AB389" s="162"/>
      <c r="AC389" s="162"/>
      <c r="AD389" s="162"/>
      <c r="AE389" s="162"/>
      <c r="AF389" s="162"/>
      <c r="AG389" s="162"/>
      <c r="AH389" s="162"/>
      <c r="AI389" s="162"/>
      <c r="AJ389" s="162"/>
      <c r="AK389" s="162"/>
      <c r="AL389" s="162"/>
      <c r="AM389" s="162"/>
      <c r="AN389" s="162"/>
      <c r="AO389" s="162"/>
      <c r="AP389" s="162"/>
      <c r="AQ389" s="162"/>
      <c r="AR389" s="162"/>
      <c r="AS389" s="162"/>
      <c r="AT389" s="162"/>
      <c r="AU389" s="162"/>
      <c r="AV389" s="162"/>
      <c r="AW389" s="162"/>
      <c r="AX389" s="162"/>
      <c r="AY389" s="162"/>
      <c r="AZ389" s="162"/>
      <c r="BA389" s="162"/>
      <c r="BB389" s="162"/>
      <c r="BC389" s="162"/>
      <c r="BD389" s="162"/>
      <c r="BE389" s="162"/>
      <c r="BF389" s="162"/>
      <c r="BG389" s="162"/>
      <c r="BH389" s="162"/>
      <c r="BI389" s="162"/>
      <c r="BJ389" s="162"/>
      <c r="BK389" s="162"/>
      <c r="BL389" s="162"/>
      <c r="BM389" s="162"/>
      <c r="BN389" s="162"/>
      <c r="BO389" s="162"/>
      <c r="BP389" s="162"/>
      <c r="BQ389" s="162"/>
      <c r="BR389" s="162"/>
      <c r="BS389" s="162"/>
      <c r="BT389" s="162"/>
      <c r="BU389" s="162"/>
      <c r="BV389" s="162"/>
      <c r="BW389" s="162"/>
      <c r="BX389" s="162"/>
      <c r="BY389" s="162"/>
      <c r="BZ389" s="162"/>
      <c r="CA389" s="162"/>
      <c r="CB389" s="162"/>
      <c r="CC389" s="162"/>
      <c r="CD389" s="162"/>
      <c r="CE389" s="162"/>
      <c r="CF389" s="162"/>
      <c r="CG389" s="162"/>
      <c r="CH389" s="162"/>
      <c r="CI389" s="162"/>
      <c r="CJ389" s="162"/>
      <c r="CK389" s="162"/>
      <c r="CL389" s="162"/>
      <c r="CM389" s="162"/>
      <c r="CN389" s="162"/>
      <c r="CO389" s="162"/>
      <c r="CP389" s="162"/>
      <c r="CQ389" s="162"/>
      <c r="CR389" s="162"/>
      <c r="CS389" s="162"/>
      <c r="CT389" s="162"/>
      <c r="CU389" s="162"/>
      <c r="CV389" s="162"/>
      <c r="CW389" s="162"/>
      <c r="CX389" s="162"/>
      <c r="CY389" s="162"/>
      <c r="CZ389" s="162"/>
      <c r="DA389" s="162"/>
      <c r="DB389" s="162"/>
      <c r="DC389" s="162"/>
      <c r="DD389" s="162"/>
      <c r="DE389" s="162"/>
      <c r="DF389" s="162"/>
      <c r="DG389" s="162"/>
      <c r="DH389" s="162"/>
      <c r="DI389" s="162"/>
      <c r="DJ389" s="162"/>
      <c r="DK389" s="162"/>
      <c r="DL389" s="162"/>
      <c r="DM389" s="162"/>
      <c r="DN389" s="162"/>
      <c r="DO389" s="162"/>
      <c r="DP389" s="162"/>
      <c r="DQ389" s="162"/>
      <c r="DR389" s="162"/>
      <c r="DS389" s="162"/>
      <c r="DT389" s="162"/>
      <c r="DU389" s="162"/>
      <c r="DV389" s="162"/>
      <c r="DW389" s="162"/>
      <c r="DX389" s="162"/>
      <c r="DY389" s="162"/>
      <c r="DZ389" s="162"/>
      <c r="EA389" s="162"/>
      <c r="EB389" s="162"/>
      <c r="EC389" s="162"/>
      <c r="ED389" s="162"/>
      <c r="EE389" s="162"/>
      <c r="EF389" s="162"/>
      <c r="EG389" s="162"/>
      <c r="EH389" s="162"/>
      <c r="EI389" s="162"/>
      <c r="EJ389" s="162"/>
      <c r="EK389" s="162"/>
      <c r="EL389" s="162"/>
      <c r="EM389" s="162"/>
      <c r="EN389" s="162"/>
      <c r="EO389" s="162"/>
      <c r="EP389" s="162"/>
      <c r="EQ389" s="162"/>
      <c r="ER389" s="162"/>
      <c r="ES389" s="162"/>
      <c r="ET389" s="162"/>
      <c r="EU389" s="162"/>
      <c r="EV389" s="162"/>
      <c r="EW389" s="162"/>
      <c r="EX389" s="162"/>
      <c r="EY389" s="162"/>
      <c r="EZ389" s="162"/>
      <c r="FA389" s="162"/>
      <c r="FB389" s="162"/>
      <c r="FC389" s="162"/>
      <c r="FD389" s="162"/>
      <c r="FE389" s="162"/>
      <c r="FF389" s="162"/>
      <c r="FG389" s="162"/>
      <c r="FH389" s="162"/>
      <c r="FI389" s="162"/>
      <c r="FJ389" s="162"/>
      <c r="FK389" s="162"/>
      <c r="FL389" s="162"/>
      <c r="FM389" s="162"/>
      <c r="FN389" s="162"/>
      <c r="FO389" s="162"/>
      <c r="FP389" s="162"/>
      <c r="FQ389" s="162"/>
      <c r="FR389" s="162"/>
      <c r="FS389" s="162"/>
      <c r="FT389" s="162"/>
      <c r="FU389" s="162"/>
      <c r="FV389" s="162"/>
      <c r="FW389" s="162"/>
      <c r="FX389" s="162"/>
      <c r="FY389" s="162"/>
      <c r="FZ389" s="162"/>
      <c r="GA389" s="162"/>
      <c r="GB389" s="162"/>
      <c r="GC389" s="162"/>
      <c r="GD389" s="162"/>
      <c r="GE389" s="162"/>
    </row>
    <row r="390" spans="1:187" s="126" customFormat="1">
      <c r="A390" s="296" t="s">
        <v>15</v>
      </c>
      <c r="B390" s="148" t="s">
        <v>430</v>
      </c>
      <c r="C390" s="27"/>
      <c r="D390" s="18"/>
      <c r="E390" s="16"/>
      <c r="F390" s="565"/>
      <c r="G390" s="162"/>
      <c r="H390" s="162"/>
      <c r="I390" s="162"/>
      <c r="J390" s="162"/>
      <c r="K390" s="162"/>
      <c r="L390" s="162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  <c r="AA390" s="162"/>
      <c r="AB390" s="162"/>
      <c r="AC390" s="162"/>
      <c r="AD390" s="162"/>
      <c r="AE390" s="162"/>
      <c r="AF390" s="162"/>
      <c r="AG390" s="162"/>
      <c r="AH390" s="162"/>
      <c r="AI390" s="162"/>
      <c r="AJ390" s="162"/>
      <c r="AK390" s="162"/>
      <c r="AL390" s="162"/>
      <c r="AM390" s="162"/>
      <c r="AN390" s="162"/>
      <c r="AO390" s="162"/>
      <c r="AP390" s="162"/>
      <c r="AQ390" s="162"/>
      <c r="AR390" s="162"/>
      <c r="AS390" s="162"/>
      <c r="AT390" s="162"/>
      <c r="AU390" s="162"/>
      <c r="AV390" s="162"/>
      <c r="AW390" s="162"/>
      <c r="AX390" s="162"/>
      <c r="AY390" s="162"/>
      <c r="AZ390" s="162"/>
      <c r="BA390" s="162"/>
      <c r="BB390" s="162"/>
      <c r="BC390" s="162"/>
      <c r="BD390" s="162"/>
      <c r="BE390" s="162"/>
      <c r="BF390" s="162"/>
      <c r="BG390" s="162"/>
      <c r="BH390" s="162"/>
      <c r="BI390" s="162"/>
      <c r="BJ390" s="162"/>
      <c r="BK390" s="162"/>
      <c r="BL390" s="162"/>
      <c r="BM390" s="162"/>
      <c r="BN390" s="162"/>
      <c r="BO390" s="162"/>
      <c r="BP390" s="162"/>
      <c r="BQ390" s="162"/>
      <c r="BR390" s="162"/>
      <c r="BS390" s="162"/>
      <c r="BT390" s="162"/>
      <c r="BU390" s="162"/>
      <c r="BV390" s="162"/>
      <c r="BW390" s="162"/>
      <c r="BX390" s="162"/>
      <c r="BY390" s="162"/>
      <c r="BZ390" s="162"/>
      <c r="CA390" s="162"/>
      <c r="CB390" s="162"/>
      <c r="CC390" s="162"/>
      <c r="CD390" s="162"/>
      <c r="CE390" s="162"/>
      <c r="CF390" s="162"/>
      <c r="CG390" s="162"/>
      <c r="CH390" s="162"/>
      <c r="CI390" s="162"/>
      <c r="CJ390" s="162"/>
      <c r="CK390" s="162"/>
      <c r="CL390" s="162"/>
      <c r="CM390" s="162"/>
      <c r="CN390" s="162"/>
      <c r="CO390" s="162"/>
      <c r="CP390" s="162"/>
      <c r="CQ390" s="162"/>
      <c r="CR390" s="162"/>
      <c r="CS390" s="162"/>
      <c r="CT390" s="162"/>
      <c r="CU390" s="162"/>
      <c r="CV390" s="162"/>
      <c r="CW390" s="162"/>
      <c r="CX390" s="162"/>
      <c r="CY390" s="162"/>
      <c r="CZ390" s="162"/>
      <c r="DA390" s="162"/>
      <c r="DB390" s="162"/>
      <c r="DC390" s="162"/>
      <c r="DD390" s="162"/>
      <c r="DE390" s="162"/>
      <c r="DF390" s="162"/>
      <c r="DG390" s="162"/>
      <c r="DH390" s="162"/>
      <c r="DI390" s="162"/>
      <c r="DJ390" s="162"/>
      <c r="DK390" s="162"/>
      <c r="DL390" s="162"/>
      <c r="DM390" s="162"/>
      <c r="DN390" s="162"/>
      <c r="DO390" s="162"/>
      <c r="DP390" s="162"/>
      <c r="DQ390" s="162"/>
      <c r="DR390" s="162"/>
      <c r="DS390" s="162"/>
      <c r="DT390" s="162"/>
      <c r="DU390" s="162"/>
      <c r="DV390" s="162"/>
      <c r="DW390" s="162"/>
      <c r="DX390" s="162"/>
      <c r="DY390" s="162"/>
      <c r="DZ390" s="162"/>
      <c r="EA390" s="162"/>
      <c r="EB390" s="162"/>
      <c r="EC390" s="162"/>
      <c r="ED390" s="162"/>
      <c r="EE390" s="162"/>
      <c r="EF390" s="162"/>
      <c r="EG390" s="162"/>
      <c r="EH390" s="162"/>
      <c r="EI390" s="162"/>
      <c r="EJ390" s="162"/>
      <c r="EK390" s="162"/>
      <c r="EL390" s="162"/>
      <c r="EM390" s="162"/>
      <c r="EN390" s="162"/>
      <c r="EO390" s="162"/>
      <c r="EP390" s="162"/>
      <c r="EQ390" s="162"/>
      <c r="ER390" s="162"/>
      <c r="ES390" s="162"/>
      <c r="ET390" s="162"/>
      <c r="EU390" s="162"/>
      <c r="EV390" s="162"/>
      <c r="EW390" s="162"/>
      <c r="EX390" s="162"/>
      <c r="EY390" s="162"/>
      <c r="EZ390" s="162"/>
      <c r="FA390" s="162"/>
      <c r="FB390" s="162"/>
      <c r="FC390" s="162"/>
      <c r="FD390" s="162"/>
      <c r="FE390" s="162"/>
      <c r="FF390" s="162"/>
      <c r="FG390" s="162"/>
      <c r="FH390" s="162"/>
      <c r="FI390" s="162"/>
      <c r="FJ390" s="162"/>
      <c r="FK390" s="162"/>
      <c r="FL390" s="162"/>
      <c r="FM390" s="162"/>
      <c r="FN390" s="162"/>
      <c r="FO390" s="162"/>
      <c r="FP390" s="162"/>
      <c r="FQ390" s="162"/>
      <c r="FR390" s="162"/>
      <c r="FS390" s="162"/>
      <c r="FT390" s="162"/>
      <c r="FU390" s="162"/>
      <c r="FV390" s="162"/>
      <c r="FW390" s="162"/>
      <c r="FX390" s="162"/>
      <c r="FY390" s="162"/>
      <c r="FZ390" s="162"/>
      <c r="GA390" s="162"/>
      <c r="GB390" s="162"/>
      <c r="GC390" s="162"/>
      <c r="GD390" s="162"/>
      <c r="GE390" s="162"/>
    </row>
    <row r="391" spans="1:187" s="126" customFormat="1">
      <c r="A391" s="114">
        <v>1</v>
      </c>
      <c r="B391" s="148" t="s">
        <v>168</v>
      </c>
      <c r="C391" s="27"/>
      <c r="D391" s="37"/>
      <c r="E391" s="16"/>
      <c r="F391" s="565"/>
      <c r="G391" s="162"/>
      <c r="H391" s="162"/>
      <c r="I391" s="162"/>
      <c r="J391" s="162"/>
      <c r="K391" s="162"/>
      <c r="L391" s="162"/>
      <c r="M391" s="162"/>
      <c r="N391" s="162"/>
      <c r="O391" s="162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  <c r="Z391" s="162"/>
      <c r="AA391" s="162"/>
      <c r="AB391" s="162"/>
      <c r="AC391" s="162"/>
      <c r="AD391" s="162"/>
      <c r="AE391" s="162"/>
      <c r="AF391" s="162"/>
      <c r="AG391" s="162"/>
      <c r="AH391" s="162"/>
      <c r="AI391" s="162"/>
      <c r="AJ391" s="162"/>
      <c r="AK391" s="162"/>
      <c r="AL391" s="162"/>
      <c r="AM391" s="162"/>
      <c r="AN391" s="162"/>
      <c r="AO391" s="162"/>
      <c r="AP391" s="162"/>
      <c r="AQ391" s="162"/>
      <c r="AR391" s="162"/>
      <c r="AS391" s="162"/>
      <c r="AT391" s="162"/>
      <c r="AU391" s="162"/>
      <c r="AV391" s="162"/>
      <c r="AW391" s="162"/>
      <c r="AX391" s="162"/>
      <c r="AY391" s="162"/>
      <c r="AZ391" s="162"/>
      <c r="BA391" s="162"/>
      <c r="BB391" s="162"/>
      <c r="BC391" s="162"/>
      <c r="BD391" s="162"/>
      <c r="BE391" s="162"/>
      <c r="BF391" s="162"/>
      <c r="BG391" s="162"/>
      <c r="BH391" s="162"/>
      <c r="BI391" s="162"/>
      <c r="BJ391" s="162"/>
      <c r="BK391" s="162"/>
      <c r="BL391" s="162"/>
      <c r="BM391" s="162"/>
      <c r="BN391" s="162"/>
      <c r="BO391" s="162"/>
      <c r="BP391" s="162"/>
      <c r="BQ391" s="162"/>
      <c r="BR391" s="162"/>
      <c r="BS391" s="162"/>
      <c r="BT391" s="162"/>
      <c r="BU391" s="162"/>
      <c r="BV391" s="162"/>
      <c r="BW391" s="162"/>
      <c r="BX391" s="162"/>
      <c r="BY391" s="162"/>
      <c r="BZ391" s="162"/>
      <c r="CA391" s="162"/>
      <c r="CB391" s="162"/>
      <c r="CC391" s="162"/>
      <c r="CD391" s="162"/>
      <c r="CE391" s="162"/>
      <c r="CF391" s="162"/>
      <c r="CG391" s="162"/>
      <c r="CH391" s="162"/>
      <c r="CI391" s="162"/>
      <c r="CJ391" s="162"/>
      <c r="CK391" s="162"/>
      <c r="CL391" s="162"/>
      <c r="CM391" s="162"/>
      <c r="CN391" s="162"/>
      <c r="CO391" s="162"/>
      <c r="CP391" s="162"/>
      <c r="CQ391" s="162"/>
      <c r="CR391" s="162"/>
      <c r="CS391" s="162"/>
      <c r="CT391" s="162"/>
      <c r="CU391" s="162"/>
      <c r="CV391" s="162"/>
      <c r="CW391" s="162"/>
      <c r="CX391" s="162"/>
      <c r="CY391" s="162"/>
      <c r="CZ391" s="162"/>
      <c r="DA391" s="162"/>
      <c r="DB391" s="162"/>
      <c r="DC391" s="162"/>
      <c r="DD391" s="162"/>
      <c r="DE391" s="162"/>
      <c r="DF391" s="162"/>
      <c r="DG391" s="162"/>
      <c r="DH391" s="162"/>
      <c r="DI391" s="162"/>
      <c r="DJ391" s="162"/>
      <c r="DK391" s="162"/>
      <c r="DL391" s="162"/>
      <c r="DM391" s="162"/>
      <c r="DN391" s="162"/>
      <c r="DO391" s="162"/>
      <c r="DP391" s="162"/>
      <c r="DQ391" s="162"/>
      <c r="DR391" s="162"/>
      <c r="DS391" s="162"/>
      <c r="DT391" s="162"/>
      <c r="DU391" s="162"/>
      <c r="DV391" s="162"/>
      <c r="DW391" s="162"/>
      <c r="DX391" s="162"/>
      <c r="DY391" s="162"/>
      <c r="DZ391" s="162"/>
      <c r="EA391" s="162"/>
      <c r="EB391" s="162"/>
      <c r="EC391" s="162"/>
      <c r="ED391" s="162"/>
      <c r="EE391" s="162"/>
      <c r="EF391" s="162"/>
      <c r="EG391" s="162"/>
      <c r="EH391" s="162"/>
      <c r="EI391" s="162"/>
      <c r="EJ391" s="162"/>
      <c r="EK391" s="162"/>
      <c r="EL391" s="162"/>
      <c r="EM391" s="162"/>
      <c r="EN391" s="162"/>
      <c r="EO391" s="162"/>
      <c r="EP391" s="162"/>
      <c r="EQ391" s="162"/>
      <c r="ER391" s="162"/>
      <c r="ES391" s="162"/>
      <c r="ET391" s="162"/>
      <c r="EU391" s="162"/>
      <c r="EV391" s="162"/>
      <c r="EW391" s="162"/>
      <c r="EX391" s="162"/>
      <c r="EY391" s="162"/>
      <c r="EZ391" s="162"/>
      <c r="FA391" s="162"/>
      <c r="FB391" s="162"/>
      <c r="FC391" s="162"/>
      <c r="FD391" s="162"/>
      <c r="FE391" s="162"/>
      <c r="FF391" s="162"/>
      <c r="FG391" s="162"/>
      <c r="FH391" s="162"/>
      <c r="FI391" s="162"/>
      <c r="FJ391" s="162"/>
      <c r="FK391" s="162"/>
      <c r="FL391" s="162"/>
      <c r="FM391" s="162"/>
      <c r="FN391" s="162"/>
      <c r="FO391" s="162"/>
      <c r="FP391" s="162"/>
      <c r="FQ391" s="162"/>
      <c r="FR391" s="162"/>
      <c r="FS391" s="162"/>
      <c r="FT391" s="162"/>
      <c r="FU391" s="162"/>
      <c r="FV391" s="162"/>
      <c r="FW391" s="162"/>
      <c r="FX391" s="162"/>
      <c r="FY391" s="162"/>
      <c r="FZ391" s="162"/>
      <c r="GA391" s="162"/>
      <c r="GB391" s="162"/>
      <c r="GC391" s="162"/>
      <c r="GD391" s="162"/>
      <c r="GE391" s="162"/>
    </row>
    <row r="392" spans="1:187" s="126" customFormat="1">
      <c r="A392" s="110">
        <v>1.1000000000000001</v>
      </c>
      <c r="B392" s="147" t="s">
        <v>34</v>
      </c>
      <c r="C392" s="27">
        <v>1</v>
      </c>
      <c r="D392" s="37" t="s">
        <v>13</v>
      </c>
      <c r="E392" s="16"/>
      <c r="F392" s="16">
        <f t="shared" ref="F392:F454" si="24">ROUND(C392*E392,2)</f>
        <v>0</v>
      </c>
      <c r="G392" s="162"/>
      <c r="H392" s="162"/>
      <c r="I392" s="162"/>
      <c r="J392" s="162"/>
      <c r="K392" s="162"/>
      <c r="L392" s="162"/>
      <c r="M392" s="162"/>
      <c r="N392" s="162"/>
      <c r="O392" s="162"/>
      <c r="P392" s="162"/>
      <c r="Q392" s="162"/>
      <c r="R392" s="162"/>
      <c r="S392" s="162"/>
      <c r="T392" s="162"/>
      <c r="U392" s="162"/>
      <c r="V392" s="162"/>
      <c r="W392" s="162"/>
      <c r="X392" s="162"/>
      <c r="Y392" s="162"/>
      <c r="Z392" s="162"/>
      <c r="AA392" s="162"/>
      <c r="AB392" s="162"/>
      <c r="AC392" s="162"/>
      <c r="AD392" s="162"/>
      <c r="AE392" s="162"/>
      <c r="AF392" s="162"/>
      <c r="AG392" s="162"/>
      <c r="AH392" s="162"/>
      <c r="AI392" s="162"/>
      <c r="AJ392" s="162"/>
      <c r="AK392" s="162"/>
      <c r="AL392" s="162"/>
      <c r="AM392" s="162"/>
      <c r="AN392" s="162"/>
      <c r="AO392" s="162"/>
      <c r="AP392" s="162"/>
      <c r="AQ392" s="162"/>
      <c r="AR392" s="162"/>
      <c r="AS392" s="162"/>
      <c r="AT392" s="162"/>
      <c r="AU392" s="162"/>
      <c r="AV392" s="162"/>
      <c r="AW392" s="162"/>
      <c r="AX392" s="162"/>
      <c r="AY392" s="162"/>
      <c r="AZ392" s="162"/>
      <c r="BA392" s="162"/>
      <c r="BB392" s="162"/>
      <c r="BC392" s="162"/>
      <c r="BD392" s="162"/>
      <c r="BE392" s="162"/>
      <c r="BF392" s="162"/>
      <c r="BG392" s="162"/>
      <c r="BH392" s="162"/>
      <c r="BI392" s="162"/>
      <c r="BJ392" s="162"/>
      <c r="BK392" s="162"/>
      <c r="BL392" s="162"/>
      <c r="BM392" s="162"/>
      <c r="BN392" s="162"/>
      <c r="BO392" s="162"/>
      <c r="BP392" s="162"/>
      <c r="BQ392" s="162"/>
      <c r="BR392" s="162"/>
      <c r="BS392" s="162"/>
      <c r="BT392" s="162"/>
      <c r="BU392" s="162"/>
      <c r="BV392" s="162"/>
      <c r="BW392" s="162"/>
      <c r="BX392" s="162"/>
      <c r="BY392" s="162"/>
      <c r="BZ392" s="162"/>
      <c r="CA392" s="162"/>
      <c r="CB392" s="162"/>
      <c r="CC392" s="162"/>
      <c r="CD392" s="162"/>
      <c r="CE392" s="162"/>
      <c r="CF392" s="162"/>
      <c r="CG392" s="162"/>
      <c r="CH392" s="162"/>
      <c r="CI392" s="162"/>
      <c r="CJ392" s="162"/>
      <c r="CK392" s="162"/>
      <c r="CL392" s="162"/>
      <c r="CM392" s="162"/>
      <c r="CN392" s="162"/>
      <c r="CO392" s="162"/>
      <c r="CP392" s="162"/>
      <c r="CQ392" s="162"/>
      <c r="CR392" s="162"/>
      <c r="CS392" s="162"/>
      <c r="CT392" s="162"/>
      <c r="CU392" s="162"/>
      <c r="CV392" s="162"/>
      <c r="CW392" s="162"/>
      <c r="CX392" s="162"/>
      <c r="CY392" s="162"/>
      <c r="CZ392" s="162"/>
      <c r="DA392" s="162"/>
      <c r="DB392" s="162"/>
      <c r="DC392" s="162"/>
      <c r="DD392" s="162"/>
      <c r="DE392" s="162"/>
      <c r="DF392" s="162"/>
      <c r="DG392" s="162"/>
      <c r="DH392" s="162"/>
      <c r="DI392" s="162"/>
      <c r="DJ392" s="162"/>
      <c r="DK392" s="162"/>
      <c r="DL392" s="162"/>
      <c r="DM392" s="162"/>
      <c r="DN392" s="162"/>
      <c r="DO392" s="162"/>
      <c r="DP392" s="162"/>
      <c r="DQ392" s="162"/>
      <c r="DR392" s="162"/>
      <c r="DS392" s="162"/>
      <c r="DT392" s="162"/>
      <c r="DU392" s="162"/>
      <c r="DV392" s="162"/>
      <c r="DW392" s="162"/>
      <c r="DX392" s="162"/>
      <c r="DY392" s="162"/>
      <c r="DZ392" s="162"/>
      <c r="EA392" s="162"/>
      <c r="EB392" s="162"/>
      <c r="EC392" s="162"/>
      <c r="ED392" s="162"/>
      <c r="EE392" s="162"/>
      <c r="EF392" s="162"/>
      <c r="EG392" s="162"/>
      <c r="EH392" s="162"/>
      <c r="EI392" s="162"/>
      <c r="EJ392" s="162"/>
      <c r="EK392" s="162"/>
      <c r="EL392" s="162"/>
      <c r="EM392" s="162"/>
      <c r="EN392" s="162"/>
      <c r="EO392" s="162"/>
      <c r="EP392" s="162"/>
      <c r="EQ392" s="162"/>
      <c r="ER392" s="162"/>
      <c r="ES392" s="162"/>
      <c r="ET392" s="162"/>
      <c r="EU392" s="162"/>
      <c r="EV392" s="162"/>
      <c r="EW392" s="162"/>
      <c r="EX392" s="162"/>
      <c r="EY392" s="162"/>
      <c r="EZ392" s="162"/>
      <c r="FA392" s="162"/>
      <c r="FB392" s="162"/>
      <c r="FC392" s="162"/>
      <c r="FD392" s="162"/>
      <c r="FE392" s="162"/>
      <c r="FF392" s="162"/>
      <c r="FG392" s="162"/>
      <c r="FH392" s="162"/>
      <c r="FI392" s="162"/>
      <c r="FJ392" s="162"/>
      <c r="FK392" s="162"/>
      <c r="FL392" s="162"/>
      <c r="FM392" s="162"/>
      <c r="FN392" s="162"/>
      <c r="FO392" s="162"/>
      <c r="FP392" s="162"/>
      <c r="FQ392" s="162"/>
      <c r="FR392" s="162"/>
      <c r="FS392" s="162"/>
      <c r="FT392" s="162"/>
      <c r="FU392" s="162"/>
      <c r="FV392" s="162"/>
      <c r="FW392" s="162"/>
      <c r="FX392" s="162"/>
      <c r="FY392" s="162"/>
      <c r="FZ392" s="162"/>
      <c r="GA392" s="162"/>
      <c r="GB392" s="162"/>
      <c r="GC392" s="162"/>
      <c r="GD392" s="162"/>
      <c r="GE392" s="162"/>
    </row>
    <row r="393" spans="1:187" s="126" customFormat="1">
      <c r="A393" s="297"/>
      <c r="B393" s="147"/>
      <c r="C393" s="27"/>
      <c r="D393" s="37"/>
      <c r="E393" s="16"/>
      <c r="F393" s="16"/>
      <c r="G393" s="162"/>
      <c r="H393" s="162"/>
      <c r="I393" s="162"/>
      <c r="J393" s="162"/>
      <c r="K393" s="162"/>
      <c r="L393" s="162"/>
      <c r="M393" s="162"/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  <c r="X393" s="162"/>
      <c r="Y393" s="162"/>
      <c r="Z393" s="162"/>
      <c r="AA393" s="162"/>
      <c r="AB393" s="162"/>
      <c r="AC393" s="162"/>
      <c r="AD393" s="162"/>
      <c r="AE393" s="162"/>
      <c r="AF393" s="162"/>
      <c r="AG393" s="162"/>
      <c r="AH393" s="162"/>
      <c r="AI393" s="162"/>
      <c r="AJ393" s="162"/>
      <c r="AK393" s="162"/>
      <c r="AL393" s="162"/>
      <c r="AM393" s="162"/>
      <c r="AN393" s="162"/>
      <c r="AO393" s="162"/>
      <c r="AP393" s="162"/>
      <c r="AQ393" s="162"/>
      <c r="AR393" s="162"/>
      <c r="AS393" s="162"/>
      <c r="AT393" s="162"/>
      <c r="AU393" s="162"/>
      <c r="AV393" s="162"/>
      <c r="AW393" s="162"/>
      <c r="AX393" s="162"/>
      <c r="AY393" s="162"/>
      <c r="AZ393" s="162"/>
      <c r="BA393" s="162"/>
      <c r="BB393" s="162"/>
      <c r="BC393" s="162"/>
      <c r="BD393" s="162"/>
      <c r="BE393" s="162"/>
      <c r="BF393" s="162"/>
      <c r="BG393" s="162"/>
      <c r="BH393" s="162"/>
      <c r="BI393" s="162"/>
      <c r="BJ393" s="162"/>
      <c r="BK393" s="162"/>
      <c r="BL393" s="162"/>
      <c r="BM393" s="162"/>
      <c r="BN393" s="162"/>
      <c r="BO393" s="162"/>
      <c r="BP393" s="162"/>
      <c r="BQ393" s="162"/>
      <c r="BR393" s="162"/>
      <c r="BS393" s="162"/>
      <c r="BT393" s="162"/>
      <c r="BU393" s="162"/>
      <c r="BV393" s="162"/>
      <c r="BW393" s="162"/>
      <c r="BX393" s="162"/>
      <c r="BY393" s="162"/>
      <c r="BZ393" s="162"/>
      <c r="CA393" s="162"/>
      <c r="CB393" s="162"/>
      <c r="CC393" s="162"/>
      <c r="CD393" s="162"/>
      <c r="CE393" s="162"/>
      <c r="CF393" s="162"/>
      <c r="CG393" s="162"/>
      <c r="CH393" s="162"/>
      <c r="CI393" s="162"/>
      <c r="CJ393" s="162"/>
      <c r="CK393" s="162"/>
      <c r="CL393" s="162"/>
      <c r="CM393" s="162"/>
      <c r="CN393" s="162"/>
      <c r="CO393" s="162"/>
      <c r="CP393" s="162"/>
      <c r="CQ393" s="162"/>
      <c r="CR393" s="162"/>
      <c r="CS393" s="162"/>
      <c r="CT393" s="162"/>
      <c r="CU393" s="162"/>
      <c r="CV393" s="162"/>
      <c r="CW393" s="162"/>
      <c r="CX393" s="162"/>
      <c r="CY393" s="162"/>
      <c r="CZ393" s="162"/>
      <c r="DA393" s="162"/>
      <c r="DB393" s="162"/>
      <c r="DC393" s="162"/>
      <c r="DD393" s="162"/>
      <c r="DE393" s="162"/>
      <c r="DF393" s="162"/>
      <c r="DG393" s="162"/>
      <c r="DH393" s="162"/>
      <c r="DI393" s="162"/>
      <c r="DJ393" s="162"/>
      <c r="DK393" s="162"/>
      <c r="DL393" s="162"/>
      <c r="DM393" s="162"/>
      <c r="DN393" s="162"/>
      <c r="DO393" s="162"/>
      <c r="DP393" s="162"/>
      <c r="DQ393" s="162"/>
      <c r="DR393" s="162"/>
      <c r="DS393" s="162"/>
      <c r="DT393" s="162"/>
      <c r="DU393" s="162"/>
      <c r="DV393" s="162"/>
      <c r="DW393" s="162"/>
      <c r="DX393" s="162"/>
      <c r="DY393" s="162"/>
      <c r="DZ393" s="162"/>
      <c r="EA393" s="162"/>
      <c r="EB393" s="162"/>
      <c r="EC393" s="162"/>
      <c r="ED393" s="162"/>
      <c r="EE393" s="162"/>
      <c r="EF393" s="162"/>
      <c r="EG393" s="162"/>
      <c r="EH393" s="162"/>
      <c r="EI393" s="162"/>
      <c r="EJ393" s="162"/>
      <c r="EK393" s="162"/>
      <c r="EL393" s="162"/>
      <c r="EM393" s="162"/>
      <c r="EN393" s="162"/>
      <c r="EO393" s="162"/>
      <c r="EP393" s="162"/>
      <c r="EQ393" s="162"/>
      <c r="ER393" s="162"/>
      <c r="ES393" s="162"/>
      <c r="ET393" s="162"/>
      <c r="EU393" s="162"/>
      <c r="EV393" s="162"/>
      <c r="EW393" s="162"/>
      <c r="EX393" s="162"/>
      <c r="EY393" s="162"/>
      <c r="EZ393" s="162"/>
      <c r="FA393" s="162"/>
      <c r="FB393" s="162"/>
      <c r="FC393" s="162"/>
      <c r="FD393" s="162"/>
      <c r="FE393" s="162"/>
      <c r="FF393" s="162"/>
      <c r="FG393" s="162"/>
      <c r="FH393" s="162"/>
      <c r="FI393" s="162"/>
      <c r="FJ393" s="162"/>
      <c r="FK393" s="162"/>
      <c r="FL393" s="162"/>
      <c r="FM393" s="162"/>
      <c r="FN393" s="162"/>
      <c r="FO393" s="162"/>
      <c r="FP393" s="162"/>
      <c r="FQ393" s="162"/>
      <c r="FR393" s="162"/>
      <c r="FS393" s="162"/>
      <c r="FT393" s="162"/>
      <c r="FU393" s="162"/>
      <c r="FV393" s="162"/>
      <c r="FW393" s="162"/>
      <c r="FX393" s="162"/>
      <c r="FY393" s="162"/>
      <c r="FZ393" s="162"/>
      <c r="GA393" s="162"/>
      <c r="GB393" s="162"/>
      <c r="GC393" s="162"/>
      <c r="GD393" s="162"/>
      <c r="GE393" s="162"/>
    </row>
    <row r="394" spans="1:187" s="126" customFormat="1">
      <c r="A394" s="114">
        <v>2</v>
      </c>
      <c r="B394" s="148" t="s">
        <v>8</v>
      </c>
      <c r="C394" s="27"/>
      <c r="D394" s="37"/>
      <c r="E394" s="16"/>
      <c r="F394" s="16"/>
      <c r="G394" s="162"/>
      <c r="H394" s="162"/>
      <c r="I394" s="162"/>
      <c r="J394" s="162"/>
      <c r="K394" s="162"/>
      <c r="L394" s="162"/>
      <c r="M394" s="162"/>
      <c r="N394" s="162"/>
      <c r="O394" s="162"/>
      <c r="P394" s="162"/>
      <c r="Q394" s="162"/>
      <c r="R394" s="162"/>
      <c r="S394" s="162"/>
      <c r="T394" s="162"/>
      <c r="U394" s="162"/>
      <c r="V394" s="162"/>
      <c r="W394" s="162"/>
      <c r="X394" s="162"/>
      <c r="Y394" s="162"/>
      <c r="Z394" s="162"/>
      <c r="AA394" s="162"/>
      <c r="AB394" s="162"/>
      <c r="AC394" s="162"/>
      <c r="AD394" s="162"/>
      <c r="AE394" s="162"/>
      <c r="AF394" s="162"/>
      <c r="AG394" s="162"/>
      <c r="AH394" s="162"/>
      <c r="AI394" s="162"/>
      <c r="AJ394" s="162"/>
      <c r="AK394" s="162"/>
      <c r="AL394" s="162"/>
      <c r="AM394" s="162"/>
      <c r="AN394" s="162"/>
      <c r="AO394" s="162"/>
      <c r="AP394" s="162"/>
      <c r="AQ394" s="162"/>
      <c r="AR394" s="162"/>
      <c r="AS394" s="162"/>
      <c r="AT394" s="162"/>
      <c r="AU394" s="162"/>
      <c r="AV394" s="162"/>
      <c r="AW394" s="162"/>
      <c r="AX394" s="162"/>
      <c r="AY394" s="162"/>
      <c r="AZ394" s="162"/>
      <c r="BA394" s="162"/>
      <c r="BB394" s="162"/>
      <c r="BC394" s="162"/>
      <c r="BD394" s="162"/>
      <c r="BE394" s="162"/>
      <c r="BF394" s="162"/>
      <c r="BG394" s="162"/>
      <c r="BH394" s="162"/>
      <c r="BI394" s="162"/>
      <c r="BJ394" s="162"/>
      <c r="BK394" s="162"/>
      <c r="BL394" s="162"/>
      <c r="BM394" s="162"/>
      <c r="BN394" s="162"/>
      <c r="BO394" s="162"/>
      <c r="BP394" s="162"/>
      <c r="BQ394" s="162"/>
      <c r="BR394" s="162"/>
      <c r="BS394" s="162"/>
      <c r="BT394" s="162"/>
      <c r="BU394" s="162"/>
      <c r="BV394" s="162"/>
      <c r="BW394" s="162"/>
      <c r="BX394" s="162"/>
      <c r="BY394" s="162"/>
      <c r="BZ394" s="162"/>
      <c r="CA394" s="162"/>
      <c r="CB394" s="162"/>
      <c r="CC394" s="162"/>
      <c r="CD394" s="162"/>
      <c r="CE394" s="162"/>
      <c r="CF394" s="162"/>
      <c r="CG394" s="162"/>
      <c r="CH394" s="162"/>
      <c r="CI394" s="162"/>
      <c r="CJ394" s="162"/>
      <c r="CK394" s="162"/>
      <c r="CL394" s="162"/>
      <c r="CM394" s="162"/>
      <c r="CN394" s="162"/>
      <c r="CO394" s="162"/>
      <c r="CP394" s="162"/>
      <c r="CQ394" s="162"/>
      <c r="CR394" s="162"/>
      <c r="CS394" s="162"/>
      <c r="CT394" s="162"/>
      <c r="CU394" s="162"/>
      <c r="CV394" s="162"/>
      <c r="CW394" s="162"/>
      <c r="CX394" s="162"/>
      <c r="CY394" s="162"/>
      <c r="CZ394" s="162"/>
      <c r="DA394" s="162"/>
      <c r="DB394" s="162"/>
      <c r="DC394" s="162"/>
      <c r="DD394" s="162"/>
      <c r="DE394" s="162"/>
      <c r="DF394" s="162"/>
      <c r="DG394" s="162"/>
      <c r="DH394" s="162"/>
      <c r="DI394" s="162"/>
      <c r="DJ394" s="162"/>
      <c r="DK394" s="162"/>
      <c r="DL394" s="162"/>
      <c r="DM394" s="162"/>
      <c r="DN394" s="162"/>
      <c r="DO394" s="162"/>
      <c r="DP394" s="162"/>
      <c r="DQ394" s="162"/>
      <c r="DR394" s="162"/>
      <c r="DS394" s="162"/>
      <c r="DT394" s="162"/>
      <c r="DU394" s="162"/>
      <c r="DV394" s="162"/>
      <c r="DW394" s="162"/>
      <c r="DX394" s="162"/>
      <c r="DY394" s="162"/>
      <c r="DZ394" s="162"/>
      <c r="EA394" s="162"/>
      <c r="EB394" s="162"/>
      <c r="EC394" s="162"/>
      <c r="ED394" s="162"/>
      <c r="EE394" s="162"/>
      <c r="EF394" s="162"/>
      <c r="EG394" s="162"/>
      <c r="EH394" s="162"/>
      <c r="EI394" s="162"/>
      <c r="EJ394" s="162"/>
      <c r="EK394" s="162"/>
      <c r="EL394" s="162"/>
      <c r="EM394" s="162"/>
      <c r="EN394" s="162"/>
      <c r="EO394" s="162"/>
      <c r="EP394" s="162"/>
      <c r="EQ394" s="162"/>
      <c r="ER394" s="162"/>
      <c r="ES394" s="162"/>
      <c r="ET394" s="162"/>
      <c r="EU394" s="162"/>
      <c r="EV394" s="162"/>
      <c r="EW394" s="162"/>
      <c r="EX394" s="162"/>
      <c r="EY394" s="162"/>
      <c r="EZ394" s="162"/>
      <c r="FA394" s="162"/>
      <c r="FB394" s="162"/>
      <c r="FC394" s="162"/>
      <c r="FD394" s="162"/>
      <c r="FE394" s="162"/>
      <c r="FF394" s="162"/>
      <c r="FG394" s="162"/>
      <c r="FH394" s="162"/>
      <c r="FI394" s="162"/>
      <c r="FJ394" s="162"/>
      <c r="FK394" s="162"/>
      <c r="FL394" s="162"/>
      <c r="FM394" s="162"/>
      <c r="FN394" s="162"/>
      <c r="FO394" s="162"/>
      <c r="FP394" s="162"/>
      <c r="FQ394" s="162"/>
      <c r="FR394" s="162"/>
      <c r="FS394" s="162"/>
      <c r="FT394" s="162"/>
      <c r="FU394" s="162"/>
      <c r="FV394" s="162"/>
      <c r="FW394" s="162"/>
      <c r="FX394" s="162"/>
      <c r="FY394" s="162"/>
      <c r="FZ394" s="162"/>
      <c r="GA394" s="162"/>
      <c r="GB394" s="162"/>
      <c r="GC394" s="162"/>
      <c r="GD394" s="162"/>
      <c r="GE394" s="162"/>
    </row>
    <row r="395" spans="1:187" s="300" customFormat="1" ht="12.75" customHeight="1">
      <c r="A395" s="298">
        <f>+A394+0.1</f>
        <v>2.1</v>
      </c>
      <c r="B395" s="299" t="s">
        <v>574</v>
      </c>
      <c r="C395" s="197">
        <v>90</v>
      </c>
      <c r="D395" s="37" t="s">
        <v>23</v>
      </c>
      <c r="E395" s="446"/>
      <c r="F395" s="16">
        <f>ROUND(C395*E395,2)</f>
        <v>0</v>
      </c>
      <c r="G395" s="526"/>
      <c r="H395" s="526"/>
      <c r="I395" s="526"/>
      <c r="J395" s="526"/>
      <c r="K395" s="526"/>
      <c r="L395" s="526"/>
      <c r="M395" s="526"/>
      <c r="N395" s="526"/>
      <c r="O395" s="526"/>
      <c r="P395" s="526"/>
      <c r="Q395" s="526"/>
      <c r="R395" s="526"/>
      <c r="S395" s="526"/>
      <c r="T395" s="526"/>
      <c r="U395" s="526"/>
      <c r="V395" s="526"/>
      <c r="W395" s="526"/>
      <c r="X395" s="526"/>
      <c r="Y395" s="526"/>
      <c r="Z395" s="526"/>
      <c r="AA395" s="526"/>
      <c r="AB395" s="526"/>
      <c r="AC395" s="526"/>
      <c r="AD395" s="526"/>
      <c r="AE395" s="526"/>
      <c r="AF395" s="526"/>
      <c r="AG395" s="526"/>
      <c r="AH395" s="526"/>
      <c r="AI395" s="526"/>
      <c r="AJ395" s="526"/>
      <c r="AK395" s="526"/>
      <c r="AL395" s="526"/>
      <c r="AM395" s="526"/>
      <c r="AN395" s="526"/>
      <c r="AO395" s="526"/>
      <c r="AP395" s="526"/>
      <c r="AQ395" s="526"/>
      <c r="AR395" s="526"/>
      <c r="AS395" s="526"/>
      <c r="AT395" s="526"/>
      <c r="AU395" s="526"/>
      <c r="AV395" s="526"/>
      <c r="AW395" s="526"/>
      <c r="AX395" s="526"/>
      <c r="AY395" s="526"/>
      <c r="AZ395" s="526"/>
      <c r="BA395" s="526"/>
      <c r="BB395" s="526"/>
      <c r="BC395" s="526"/>
      <c r="BD395" s="526"/>
      <c r="BE395" s="526"/>
      <c r="BF395" s="526"/>
      <c r="BG395" s="526"/>
      <c r="BH395" s="526"/>
      <c r="BI395" s="526"/>
      <c r="BJ395" s="526"/>
      <c r="BK395" s="526"/>
      <c r="BL395" s="526"/>
      <c r="BM395" s="526"/>
      <c r="BN395" s="526"/>
      <c r="BO395" s="526"/>
      <c r="BP395" s="526"/>
      <c r="BQ395" s="526"/>
      <c r="BR395" s="526"/>
      <c r="BS395" s="526"/>
      <c r="BT395" s="526"/>
      <c r="BU395" s="526"/>
      <c r="BV395" s="526"/>
      <c r="BW395" s="526"/>
      <c r="BX395" s="526"/>
      <c r="BY395" s="526"/>
      <c r="BZ395" s="526"/>
      <c r="CA395" s="526"/>
      <c r="CB395" s="526"/>
      <c r="CC395" s="526"/>
      <c r="CD395" s="526"/>
      <c r="CE395" s="526"/>
      <c r="CF395" s="526"/>
      <c r="CG395" s="526"/>
      <c r="CH395" s="526"/>
      <c r="CI395" s="526"/>
      <c r="CJ395" s="526"/>
      <c r="CK395" s="526"/>
      <c r="CL395" s="526"/>
      <c r="CM395" s="526"/>
      <c r="CN395" s="526"/>
      <c r="CO395" s="526"/>
      <c r="CP395" s="526"/>
      <c r="CQ395" s="526"/>
      <c r="CR395" s="526"/>
      <c r="CS395" s="526"/>
      <c r="CT395" s="526"/>
      <c r="CU395" s="526"/>
      <c r="CV395" s="526"/>
      <c r="CW395" s="526"/>
      <c r="CX395" s="526"/>
      <c r="CY395" s="526"/>
      <c r="CZ395" s="526"/>
      <c r="DA395" s="526"/>
      <c r="DB395" s="526"/>
      <c r="DC395" s="526"/>
      <c r="DD395" s="526"/>
      <c r="DE395" s="526"/>
      <c r="DF395" s="526"/>
      <c r="DG395" s="526"/>
      <c r="DH395" s="526"/>
      <c r="DI395" s="526"/>
      <c r="DJ395" s="526"/>
      <c r="DK395" s="526"/>
      <c r="DL395" s="526"/>
      <c r="DM395" s="526"/>
      <c r="DN395" s="526"/>
      <c r="DO395" s="526"/>
      <c r="DP395" s="526"/>
      <c r="DQ395" s="526"/>
      <c r="DR395" s="526"/>
      <c r="DS395" s="526"/>
      <c r="DT395" s="526"/>
      <c r="DU395" s="526"/>
      <c r="DV395" s="526"/>
      <c r="DW395" s="526"/>
      <c r="DX395" s="526"/>
      <c r="DY395" s="526"/>
      <c r="DZ395" s="526"/>
      <c r="EA395" s="526"/>
      <c r="EB395" s="526"/>
      <c r="EC395" s="526"/>
      <c r="ED395" s="526"/>
      <c r="EE395" s="526"/>
      <c r="EF395" s="526"/>
      <c r="EG395" s="526"/>
      <c r="EH395" s="526"/>
      <c r="EI395" s="526"/>
      <c r="EJ395" s="526"/>
      <c r="EK395" s="526"/>
      <c r="EL395" s="526"/>
      <c r="EM395" s="526"/>
      <c r="EN395" s="526"/>
      <c r="EO395" s="526"/>
      <c r="EP395" s="526"/>
      <c r="EQ395" s="526"/>
      <c r="ER395" s="526"/>
      <c r="ES395" s="526"/>
      <c r="ET395" s="526"/>
      <c r="EU395" s="526"/>
      <c r="EV395" s="526"/>
      <c r="EW395" s="526"/>
      <c r="EX395" s="526"/>
      <c r="EY395" s="526"/>
      <c r="EZ395" s="526"/>
      <c r="FA395" s="526"/>
      <c r="FB395" s="526"/>
      <c r="FC395" s="526"/>
      <c r="FD395" s="526"/>
      <c r="FE395" s="526"/>
      <c r="FF395" s="526"/>
      <c r="FG395" s="526"/>
      <c r="FH395" s="526"/>
      <c r="FI395" s="526"/>
      <c r="FJ395" s="526"/>
      <c r="FK395" s="526"/>
      <c r="FL395" s="526"/>
      <c r="FM395" s="526"/>
      <c r="FN395" s="526"/>
      <c r="FO395" s="526"/>
      <c r="FP395" s="526"/>
      <c r="FQ395" s="526"/>
      <c r="FR395" s="526"/>
      <c r="FS395" s="526"/>
      <c r="FT395" s="526"/>
      <c r="FU395" s="526"/>
      <c r="FV395" s="526"/>
      <c r="FW395" s="526"/>
      <c r="FX395" s="526"/>
      <c r="FY395" s="526"/>
      <c r="FZ395" s="526"/>
      <c r="GA395" s="526"/>
      <c r="GB395" s="526"/>
      <c r="GC395" s="526"/>
      <c r="GD395" s="526"/>
      <c r="GE395" s="526"/>
    </row>
    <row r="396" spans="1:187" s="126" customFormat="1" ht="15.75" customHeight="1">
      <c r="A396" s="110">
        <v>2.2000000000000002</v>
      </c>
      <c r="B396" s="301" t="s">
        <v>583</v>
      </c>
      <c r="C396" s="27">
        <v>1506.83</v>
      </c>
      <c r="D396" s="37" t="s">
        <v>80</v>
      </c>
      <c r="E396" s="435"/>
      <c r="F396" s="16">
        <f t="shared" si="24"/>
        <v>0</v>
      </c>
      <c r="G396" s="162"/>
      <c r="H396" s="162"/>
      <c r="I396" s="162"/>
      <c r="J396" s="162"/>
      <c r="K396" s="162"/>
      <c r="L396" s="162"/>
      <c r="M396" s="162"/>
      <c r="N396" s="162"/>
      <c r="O396" s="162"/>
      <c r="P396" s="162"/>
      <c r="Q396" s="162"/>
      <c r="R396" s="162"/>
      <c r="S396" s="162"/>
      <c r="T396" s="162"/>
      <c r="U396" s="162"/>
      <c r="V396" s="162"/>
      <c r="W396" s="162"/>
      <c r="X396" s="162"/>
      <c r="Y396" s="162"/>
      <c r="Z396" s="162"/>
      <c r="AA396" s="162"/>
      <c r="AB396" s="162"/>
      <c r="AC396" s="162"/>
      <c r="AD396" s="162"/>
      <c r="AE396" s="162"/>
      <c r="AF396" s="162"/>
      <c r="AG396" s="162"/>
      <c r="AH396" s="162"/>
      <c r="AI396" s="162"/>
      <c r="AJ396" s="162"/>
      <c r="AK396" s="162"/>
      <c r="AL396" s="162"/>
      <c r="AM396" s="162"/>
      <c r="AN396" s="162"/>
      <c r="AO396" s="162"/>
      <c r="AP396" s="162"/>
      <c r="AQ396" s="162"/>
      <c r="AR396" s="162"/>
      <c r="AS396" s="162"/>
      <c r="AT396" s="162"/>
      <c r="AU396" s="162"/>
      <c r="AV396" s="162"/>
      <c r="AW396" s="162"/>
      <c r="AX396" s="162"/>
      <c r="AY396" s="162"/>
      <c r="AZ396" s="162"/>
      <c r="BA396" s="162"/>
      <c r="BB396" s="162"/>
      <c r="BC396" s="162"/>
      <c r="BD396" s="162"/>
      <c r="BE396" s="162"/>
      <c r="BF396" s="162"/>
      <c r="BG396" s="162"/>
      <c r="BH396" s="162"/>
      <c r="BI396" s="162"/>
      <c r="BJ396" s="162"/>
      <c r="BK396" s="162"/>
      <c r="BL396" s="162"/>
      <c r="BM396" s="162"/>
      <c r="BN396" s="162"/>
      <c r="BO396" s="162"/>
      <c r="BP396" s="162"/>
      <c r="BQ396" s="162"/>
      <c r="BR396" s="162"/>
      <c r="BS396" s="162"/>
      <c r="BT396" s="162"/>
      <c r="BU396" s="162"/>
      <c r="BV396" s="162"/>
      <c r="BW396" s="162"/>
      <c r="BX396" s="162"/>
      <c r="BY396" s="162"/>
      <c r="BZ396" s="162"/>
      <c r="CA396" s="162"/>
      <c r="CB396" s="162"/>
      <c r="CC396" s="162"/>
      <c r="CD396" s="162"/>
      <c r="CE396" s="162"/>
      <c r="CF396" s="162"/>
      <c r="CG396" s="162"/>
      <c r="CH396" s="162"/>
      <c r="CI396" s="162"/>
      <c r="CJ396" s="162"/>
      <c r="CK396" s="162"/>
      <c r="CL396" s="162"/>
      <c r="CM396" s="162"/>
      <c r="CN396" s="162"/>
      <c r="CO396" s="162"/>
      <c r="CP396" s="162"/>
      <c r="CQ396" s="162"/>
      <c r="CR396" s="162"/>
      <c r="CS396" s="162"/>
      <c r="CT396" s="162"/>
      <c r="CU396" s="162"/>
      <c r="CV396" s="162"/>
      <c r="CW396" s="162"/>
      <c r="CX396" s="162"/>
      <c r="CY396" s="162"/>
      <c r="CZ396" s="162"/>
      <c r="DA396" s="162"/>
      <c r="DB396" s="162"/>
      <c r="DC396" s="162"/>
      <c r="DD396" s="162"/>
      <c r="DE396" s="162"/>
      <c r="DF396" s="162"/>
      <c r="DG396" s="162"/>
      <c r="DH396" s="162"/>
      <c r="DI396" s="162"/>
      <c r="DJ396" s="162"/>
      <c r="DK396" s="162"/>
      <c r="DL396" s="162"/>
      <c r="DM396" s="162"/>
      <c r="DN396" s="162"/>
      <c r="DO396" s="162"/>
      <c r="DP396" s="162"/>
      <c r="DQ396" s="162"/>
      <c r="DR396" s="162"/>
      <c r="DS396" s="162"/>
      <c r="DT396" s="162"/>
      <c r="DU396" s="162"/>
      <c r="DV396" s="162"/>
      <c r="DW396" s="162"/>
      <c r="DX396" s="162"/>
      <c r="DY396" s="162"/>
      <c r="DZ396" s="162"/>
      <c r="EA396" s="162"/>
      <c r="EB396" s="162"/>
      <c r="EC396" s="162"/>
      <c r="ED396" s="162"/>
      <c r="EE396" s="162"/>
      <c r="EF396" s="162"/>
      <c r="EG396" s="162"/>
      <c r="EH396" s="162"/>
      <c r="EI396" s="162"/>
      <c r="EJ396" s="162"/>
      <c r="EK396" s="162"/>
      <c r="EL396" s="162"/>
      <c r="EM396" s="162"/>
      <c r="EN396" s="162"/>
      <c r="EO396" s="162"/>
      <c r="EP396" s="162"/>
      <c r="EQ396" s="162"/>
      <c r="ER396" s="162"/>
      <c r="ES396" s="162"/>
      <c r="ET396" s="162"/>
      <c r="EU396" s="162"/>
      <c r="EV396" s="162"/>
      <c r="EW396" s="162"/>
      <c r="EX396" s="162"/>
      <c r="EY396" s="162"/>
      <c r="EZ396" s="162"/>
      <c r="FA396" s="162"/>
      <c r="FB396" s="162"/>
      <c r="FC396" s="162"/>
      <c r="FD396" s="162"/>
      <c r="FE396" s="162"/>
      <c r="FF396" s="162"/>
      <c r="FG396" s="162"/>
      <c r="FH396" s="162"/>
      <c r="FI396" s="162"/>
      <c r="FJ396" s="162"/>
      <c r="FK396" s="162"/>
      <c r="FL396" s="162"/>
      <c r="FM396" s="162"/>
      <c r="FN396" s="162"/>
      <c r="FO396" s="162"/>
      <c r="FP396" s="162"/>
      <c r="FQ396" s="162"/>
      <c r="FR396" s="162"/>
      <c r="FS396" s="162"/>
      <c r="FT396" s="162"/>
      <c r="FU396" s="162"/>
      <c r="FV396" s="162"/>
      <c r="FW396" s="162"/>
      <c r="FX396" s="162"/>
      <c r="FY396" s="162"/>
      <c r="FZ396" s="162"/>
      <c r="GA396" s="162"/>
      <c r="GB396" s="162"/>
      <c r="GC396" s="162"/>
      <c r="GD396" s="162"/>
      <c r="GE396" s="162"/>
    </row>
    <row r="397" spans="1:187" s="126" customFormat="1" ht="15.75" customHeight="1">
      <c r="A397" s="110">
        <v>2.2999999999999998</v>
      </c>
      <c r="B397" s="301" t="s">
        <v>431</v>
      </c>
      <c r="C397" s="27">
        <v>323.05</v>
      </c>
      <c r="D397" s="37" t="s">
        <v>56</v>
      </c>
      <c r="E397" s="435"/>
      <c r="F397" s="16">
        <f t="shared" si="24"/>
        <v>0</v>
      </c>
      <c r="G397" s="162"/>
      <c r="H397" s="162"/>
      <c r="I397" s="162"/>
      <c r="J397" s="162"/>
      <c r="K397" s="162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  <c r="Z397" s="162"/>
      <c r="AA397" s="162"/>
      <c r="AB397" s="162"/>
      <c r="AC397" s="162"/>
      <c r="AD397" s="162"/>
      <c r="AE397" s="162"/>
      <c r="AF397" s="162"/>
      <c r="AG397" s="162"/>
      <c r="AH397" s="162"/>
      <c r="AI397" s="162"/>
      <c r="AJ397" s="162"/>
      <c r="AK397" s="162"/>
      <c r="AL397" s="162"/>
      <c r="AM397" s="162"/>
      <c r="AN397" s="162"/>
      <c r="AO397" s="162"/>
      <c r="AP397" s="162"/>
      <c r="AQ397" s="162"/>
      <c r="AR397" s="162"/>
      <c r="AS397" s="162"/>
      <c r="AT397" s="162"/>
      <c r="AU397" s="162"/>
      <c r="AV397" s="162"/>
      <c r="AW397" s="162"/>
      <c r="AX397" s="162"/>
      <c r="AY397" s="162"/>
      <c r="AZ397" s="162"/>
      <c r="BA397" s="162"/>
      <c r="BB397" s="162"/>
      <c r="BC397" s="162"/>
      <c r="BD397" s="162"/>
      <c r="BE397" s="162"/>
      <c r="BF397" s="162"/>
      <c r="BG397" s="162"/>
      <c r="BH397" s="162"/>
      <c r="BI397" s="162"/>
      <c r="BJ397" s="162"/>
      <c r="BK397" s="162"/>
      <c r="BL397" s="162"/>
      <c r="BM397" s="162"/>
      <c r="BN397" s="162"/>
      <c r="BO397" s="162"/>
      <c r="BP397" s="162"/>
      <c r="BQ397" s="162"/>
      <c r="BR397" s="162"/>
      <c r="BS397" s="162"/>
      <c r="BT397" s="162"/>
      <c r="BU397" s="162"/>
      <c r="BV397" s="162"/>
      <c r="BW397" s="162"/>
      <c r="BX397" s="162"/>
      <c r="BY397" s="162"/>
      <c r="BZ397" s="162"/>
      <c r="CA397" s="162"/>
      <c r="CB397" s="162"/>
      <c r="CC397" s="162"/>
      <c r="CD397" s="162"/>
      <c r="CE397" s="162"/>
      <c r="CF397" s="162"/>
      <c r="CG397" s="162"/>
      <c r="CH397" s="162"/>
      <c r="CI397" s="162"/>
      <c r="CJ397" s="162"/>
      <c r="CK397" s="162"/>
      <c r="CL397" s="162"/>
      <c r="CM397" s="162"/>
      <c r="CN397" s="162"/>
      <c r="CO397" s="162"/>
      <c r="CP397" s="162"/>
      <c r="CQ397" s="162"/>
      <c r="CR397" s="162"/>
      <c r="CS397" s="162"/>
      <c r="CT397" s="162"/>
      <c r="CU397" s="162"/>
      <c r="CV397" s="162"/>
      <c r="CW397" s="162"/>
      <c r="CX397" s="162"/>
      <c r="CY397" s="162"/>
      <c r="CZ397" s="162"/>
      <c r="DA397" s="162"/>
      <c r="DB397" s="162"/>
      <c r="DC397" s="162"/>
      <c r="DD397" s="162"/>
      <c r="DE397" s="162"/>
      <c r="DF397" s="162"/>
      <c r="DG397" s="162"/>
      <c r="DH397" s="162"/>
      <c r="DI397" s="162"/>
      <c r="DJ397" s="162"/>
      <c r="DK397" s="162"/>
      <c r="DL397" s="162"/>
      <c r="DM397" s="162"/>
      <c r="DN397" s="162"/>
      <c r="DO397" s="162"/>
      <c r="DP397" s="162"/>
      <c r="DQ397" s="162"/>
      <c r="DR397" s="162"/>
      <c r="DS397" s="162"/>
      <c r="DT397" s="162"/>
      <c r="DU397" s="162"/>
      <c r="DV397" s="162"/>
      <c r="DW397" s="162"/>
      <c r="DX397" s="162"/>
      <c r="DY397" s="162"/>
      <c r="DZ397" s="162"/>
      <c r="EA397" s="162"/>
      <c r="EB397" s="162"/>
      <c r="EC397" s="162"/>
      <c r="ED397" s="162"/>
      <c r="EE397" s="162"/>
      <c r="EF397" s="162"/>
      <c r="EG397" s="162"/>
      <c r="EH397" s="162"/>
      <c r="EI397" s="162"/>
      <c r="EJ397" s="162"/>
      <c r="EK397" s="162"/>
      <c r="EL397" s="162"/>
      <c r="EM397" s="162"/>
      <c r="EN397" s="162"/>
      <c r="EO397" s="162"/>
      <c r="EP397" s="162"/>
      <c r="EQ397" s="162"/>
      <c r="ER397" s="162"/>
      <c r="ES397" s="162"/>
      <c r="ET397" s="162"/>
      <c r="EU397" s="162"/>
      <c r="EV397" s="162"/>
      <c r="EW397" s="162"/>
      <c r="EX397" s="162"/>
      <c r="EY397" s="162"/>
      <c r="EZ397" s="162"/>
      <c r="FA397" s="162"/>
      <c r="FB397" s="162"/>
      <c r="FC397" s="162"/>
      <c r="FD397" s="162"/>
      <c r="FE397" s="162"/>
      <c r="FF397" s="162"/>
      <c r="FG397" s="162"/>
      <c r="FH397" s="162"/>
      <c r="FI397" s="162"/>
      <c r="FJ397" s="162"/>
      <c r="FK397" s="162"/>
      <c r="FL397" s="162"/>
      <c r="FM397" s="162"/>
      <c r="FN397" s="162"/>
      <c r="FO397" s="162"/>
      <c r="FP397" s="162"/>
      <c r="FQ397" s="162"/>
      <c r="FR397" s="162"/>
      <c r="FS397" s="162"/>
      <c r="FT397" s="162"/>
      <c r="FU397" s="162"/>
      <c r="FV397" s="162"/>
      <c r="FW397" s="162"/>
      <c r="FX397" s="162"/>
      <c r="FY397" s="162"/>
      <c r="FZ397" s="162"/>
      <c r="GA397" s="162"/>
      <c r="GB397" s="162"/>
      <c r="GC397" s="162"/>
      <c r="GD397" s="162"/>
      <c r="GE397" s="162"/>
    </row>
    <row r="398" spans="1:187" s="126" customFormat="1" ht="15.75" customHeight="1">
      <c r="A398" s="110">
        <v>2.4</v>
      </c>
      <c r="B398" s="301" t="s">
        <v>432</v>
      </c>
      <c r="C398" s="27">
        <v>1528.54</v>
      </c>
      <c r="D398" s="37" t="s">
        <v>30</v>
      </c>
      <c r="E398" s="435"/>
      <c r="F398" s="16">
        <f t="shared" si="24"/>
        <v>0</v>
      </c>
      <c r="G398" s="162"/>
      <c r="H398" s="162"/>
      <c r="I398" s="162"/>
      <c r="J398" s="162"/>
      <c r="K398" s="162"/>
      <c r="L398" s="162"/>
      <c r="M398" s="162"/>
      <c r="N398" s="162"/>
      <c r="O398" s="162"/>
      <c r="P398" s="162"/>
      <c r="Q398" s="162"/>
      <c r="R398" s="162"/>
      <c r="S398" s="162"/>
      <c r="T398" s="162"/>
      <c r="U398" s="162"/>
      <c r="V398" s="162"/>
      <c r="W398" s="162"/>
      <c r="X398" s="162"/>
      <c r="Y398" s="162"/>
      <c r="Z398" s="162"/>
      <c r="AA398" s="162"/>
      <c r="AB398" s="162"/>
      <c r="AC398" s="162"/>
      <c r="AD398" s="162"/>
      <c r="AE398" s="162"/>
      <c r="AF398" s="162"/>
      <c r="AG398" s="162"/>
      <c r="AH398" s="162"/>
      <c r="AI398" s="162"/>
      <c r="AJ398" s="162"/>
      <c r="AK398" s="162"/>
      <c r="AL398" s="162"/>
      <c r="AM398" s="162"/>
      <c r="AN398" s="162"/>
      <c r="AO398" s="162"/>
      <c r="AP398" s="162"/>
      <c r="AQ398" s="162"/>
      <c r="AR398" s="162"/>
      <c r="AS398" s="162"/>
      <c r="AT398" s="162"/>
      <c r="AU398" s="162"/>
      <c r="AV398" s="162"/>
      <c r="AW398" s="162"/>
      <c r="AX398" s="162"/>
      <c r="AY398" s="162"/>
      <c r="AZ398" s="162"/>
      <c r="BA398" s="162"/>
      <c r="BB398" s="162"/>
      <c r="BC398" s="162"/>
      <c r="BD398" s="162"/>
      <c r="BE398" s="162"/>
      <c r="BF398" s="162"/>
      <c r="BG398" s="162"/>
      <c r="BH398" s="162"/>
      <c r="BI398" s="162"/>
      <c r="BJ398" s="162"/>
      <c r="BK398" s="162"/>
      <c r="BL398" s="162"/>
      <c r="BM398" s="162"/>
      <c r="BN398" s="162"/>
      <c r="BO398" s="162"/>
      <c r="BP398" s="162"/>
      <c r="BQ398" s="162"/>
      <c r="BR398" s="162"/>
      <c r="BS398" s="162"/>
      <c r="BT398" s="162"/>
      <c r="BU398" s="162"/>
      <c r="BV398" s="162"/>
      <c r="BW398" s="162"/>
      <c r="BX398" s="162"/>
      <c r="BY398" s="162"/>
      <c r="BZ398" s="162"/>
      <c r="CA398" s="162"/>
      <c r="CB398" s="162"/>
      <c r="CC398" s="162"/>
      <c r="CD398" s="162"/>
      <c r="CE398" s="162"/>
      <c r="CF398" s="162"/>
      <c r="CG398" s="162"/>
      <c r="CH398" s="162"/>
      <c r="CI398" s="162"/>
      <c r="CJ398" s="162"/>
      <c r="CK398" s="162"/>
      <c r="CL398" s="162"/>
      <c r="CM398" s="162"/>
      <c r="CN398" s="162"/>
      <c r="CO398" s="162"/>
      <c r="CP398" s="162"/>
      <c r="CQ398" s="162"/>
      <c r="CR398" s="162"/>
      <c r="CS398" s="162"/>
      <c r="CT398" s="162"/>
      <c r="CU398" s="162"/>
      <c r="CV398" s="162"/>
      <c r="CW398" s="162"/>
      <c r="CX398" s="162"/>
      <c r="CY398" s="162"/>
      <c r="CZ398" s="162"/>
      <c r="DA398" s="162"/>
      <c r="DB398" s="162"/>
      <c r="DC398" s="162"/>
      <c r="DD398" s="162"/>
      <c r="DE398" s="162"/>
      <c r="DF398" s="162"/>
      <c r="DG398" s="162"/>
      <c r="DH398" s="162"/>
      <c r="DI398" s="162"/>
      <c r="DJ398" s="162"/>
      <c r="DK398" s="162"/>
      <c r="DL398" s="162"/>
      <c r="DM398" s="162"/>
      <c r="DN398" s="162"/>
      <c r="DO398" s="162"/>
      <c r="DP398" s="162"/>
      <c r="DQ398" s="162"/>
      <c r="DR398" s="162"/>
      <c r="DS398" s="162"/>
      <c r="DT398" s="162"/>
      <c r="DU398" s="162"/>
      <c r="DV398" s="162"/>
      <c r="DW398" s="162"/>
      <c r="DX398" s="162"/>
      <c r="DY398" s="162"/>
      <c r="DZ398" s="162"/>
      <c r="EA398" s="162"/>
      <c r="EB398" s="162"/>
      <c r="EC398" s="162"/>
      <c r="ED398" s="162"/>
      <c r="EE398" s="162"/>
      <c r="EF398" s="162"/>
      <c r="EG398" s="162"/>
      <c r="EH398" s="162"/>
      <c r="EI398" s="162"/>
      <c r="EJ398" s="162"/>
      <c r="EK398" s="162"/>
      <c r="EL398" s="162"/>
      <c r="EM398" s="162"/>
      <c r="EN398" s="162"/>
      <c r="EO398" s="162"/>
      <c r="EP398" s="162"/>
      <c r="EQ398" s="162"/>
      <c r="ER398" s="162"/>
      <c r="ES398" s="162"/>
      <c r="ET398" s="162"/>
      <c r="EU398" s="162"/>
      <c r="EV398" s="162"/>
      <c r="EW398" s="162"/>
      <c r="EX398" s="162"/>
      <c r="EY398" s="162"/>
      <c r="EZ398" s="162"/>
      <c r="FA398" s="162"/>
      <c r="FB398" s="162"/>
      <c r="FC398" s="162"/>
      <c r="FD398" s="162"/>
      <c r="FE398" s="162"/>
      <c r="FF398" s="162"/>
      <c r="FG398" s="162"/>
      <c r="FH398" s="162"/>
      <c r="FI398" s="162"/>
      <c r="FJ398" s="162"/>
      <c r="FK398" s="162"/>
      <c r="FL398" s="162"/>
      <c r="FM398" s="162"/>
      <c r="FN398" s="162"/>
      <c r="FO398" s="162"/>
      <c r="FP398" s="162"/>
      <c r="FQ398" s="162"/>
      <c r="FR398" s="162"/>
      <c r="FS398" s="162"/>
      <c r="FT398" s="162"/>
      <c r="FU398" s="162"/>
      <c r="FV398" s="162"/>
      <c r="FW398" s="162"/>
      <c r="FX398" s="162"/>
      <c r="FY398" s="162"/>
      <c r="FZ398" s="162"/>
      <c r="GA398" s="162"/>
      <c r="GB398" s="162"/>
      <c r="GC398" s="162"/>
      <c r="GD398" s="162"/>
      <c r="GE398" s="162"/>
    </row>
    <row r="399" spans="1:187" s="126" customFormat="1">
      <c r="A399" s="297"/>
      <c r="B399" s="147"/>
      <c r="C399" s="27"/>
      <c r="D399" s="37"/>
      <c r="E399" s="16"/>
      <c r="F399" s="16"/>
      <c r="G399" s="162"/>
      <c r="H399" s="162"/>
      <c r="I399" s="162"/>
      <c r="J399" s="162"/>
      <c r="K399" s="162"/>
      <c r="L399" s="162"/>
      <c r="M399" s="162"/>
      <c r="N399" s="162"/>
      <c r="O399" s="162"/>
      <c r="P399" s="162"/>
      <c r="Q399" s="162"/>
      <c r="R399" s="162"/>
      <c r="S399" s="162"/>
      <c r="T399" s="162"/>
      <c r="U399" s="162"/>
      <c r="V399" s="162"/>
      <c r="W399" s="162"/>
      <c r="X399" s="162"/>
      <c r="Y399" s="162"/>
      <c r="Z399" s="162"/>
      <c r="AA399" s="162"/>
      <c r="AB399" s="162"/>
      <c r="AC399" s="162"/>
      <c r="AD399" s="162"/>
      <c r="AE399" s="162"/>
      <c r="AF399" s="162"/>
      <c r="AG399" s="162"/>
      <c r="AH399" s="162"/>
      <c r="AI399" s="162"/>
      <c r="AJ399" s="162"/>
      <c r="AK399" s="162"/>
      <c r="AL399" s="162"/>
      <c r="AM399" s="162"/>
      <c r="AN399" s="162"/>
      <c r="AO399" s="162"/>
      <c r="AP399" s="162"/>
      <c r="AQ399" s="162"/>
      <c r="AR399" s="162"/>
      <c r="AS399" s="162"/>
      <c r="AT399" s="162"/>
      <c r="AU399" s="162"/>
      <c r="AV399" s="162"/>
      <c r="AW399" s="162"/>
      <c r="AX399" s="162"/>
      <c r="AY399" s="162"/>
      <c r="AZ399" s="162"/>
      <c r="BA399" s="162"/>
      <c r="BB399" s="162"/>
      <c r="BC399" s="162"/>
      <c r="BD399" s="162"/>
      <c r="BE399" s="162"/>
      <c r="BF399" s="162"/>
      <c r="BG399" s="162"/>
      <c r="BH399" s="162"/>
      <c r="BI399" s="162"/>
      <c r="BJ399" s="162"/>
      <c r="BK399" s="162"/>
      <c r="BL399" s="162"/>
      <c r="BM399" s="162"/>
      <c r="BN399" s="162"/>
      <c r="BO399" s="162"/>
      <c r="BP399" s="162"/>
      <c r="BQ399" s="162"/>
      <c r="BR399" s="162"/>
      <c r="BS399" s="162"/>
      <c r="BT399" s="162"/>
      <c r="BU399" s="162"/>
      <c r="BV399" s="162"/>
      <c r="BW399" s="162"/>
      <c r="BX399" s="162"/>
      <c r="BY399" s="162"/>
      <c r="BZ399" s="162"/>
      <c r="CA399" s="162"/>
      <c r="CB399" s="162"/>
      <c r="CC399" s="162"/>
      <c r="CD399" s="162"/>
      <c r="CE399" s="162"/>
      <c r="CF399" s="162"/>
      <c r="CG399" s="162"/>
      <c r="CH399" s="162"/>
      <c r="CI399" s="162"/>
      <c r="CJ399" s="162"/>
      <c r="CK399" s="162"/>
      <c r="CL399" s="162"/>
      <c r="CM399" s="162"/>
      <c r="CN399" s="162"/>
      <c r="CO399" s="162"/>
      <c r="CP399" s="162"/>
      <c r="CQ399" s="162"/>
      <c r="CR399" s="162"/>
      <c r="CS399" s="162"/>
      <c r="CT399" s="162"/>
      <c r="CU399" s="162"/>
      <c r="CV399" s="162"/>
      <c r="CW399" s="162"/>
      <c r="CX399" s="162"/>
      <c r="CY399" s="162"/>
      <c r="CZ399" s="162"/>
      <c r="DA399" s="162"/>
      <c r="DB399" s="162"/>
      <c r="DC399" s="162"/>
      <c r="DD399" s="162"/>
      <c r="DE399" s="162"/>
      <c r="DF399" s="162"/>
      <c r="DG399" s="162"/>
      <c r="DH399" s="162"/>
      <c r="DI399" s="162"/>
      <c r="DJ399" s="162"/>
      <c r="DK399" s="162"/>
      <c r="DL399" s="162"/>
      <c r="DM399" s="162"/>
      <c r="DN399" s="162"/>
      <c r="DO399" s="162"/>
      <c r="DP399" s="162"/>
      <c r="DQ399" s="162"/>
      <c r="DR399" s="162"/>
      <c r="DS399" s="162"/>
      <c r="DT399" s="162"/>
      <c r="DU399" s="162"/>
      <c r="DV399" s="162"/>
      <c r="DW399" s="162"/>
      <c r="DX399" s="162"/>
      <c r="DY399" s="162"/>
      <c r="DZ399" s="162"/>
      <c r="EA399" s="162"/>
      <c r="EB399" s="162"/>
      <c r="EC399" s="162"/>
      <c r="ED399" s="162"/>
      <c r="EE399" s="162"/>
      <c r="EF399" s="162"/>
      <c r="EG399" s="162"/>
      <c r="EH399" s="162"/>
      <c r="EI399" s="162"/>
      <c r="EJ399" s="162"/>
      <c r="EK399" s="162"/>
      <c r="EL399" s="162"/>
      <c r="EM399" s="162"/>
      <c r="EN399" s="162"/>
      <c r="EO399" s="162"/>
      <c r="EP399" s="162"/>
      <c r="EQ399" s="162"/>
      <c r="ER399" s="162"/>
      <c r="ES399" s="162"/>
      <c r="ET399" s="162"/>
      <c r="EU399" s="162"/>
      <c r="EV399" s="162"/>
      <c r="EW399" s="162"/>
      <c r="EX399" s="162"/>
      <c r="EY399" s="162"/>
      <c r="EZ399" s="162"/>
      <c r="FA399" s="162"/>
      <c r="FB399" s="162"/>
      <c r="FC399" s="162"/>
      <c r="FD399" s="162"/>
      <c r="FE399" s="162"/>
      <c r="FF399" s="162"/>
      <c r="FG399" s="162"/>
      <c r="FH399" s="162"/>
      <c r="FI399" s="162"/>
      <c r="FJ399" s="162"/>
      <c r="FK399" s="162"/>
      <c r="FL399" s="162"/>
      <c r="FM399" s="162"/>
      <c r="FN399" s="162"/>
      <c r="FO399" s="162"/>
      <c r="FP399" s="162"/>
      <c r="FQ399" s="162"/>
      <c r="FR399" s="162"/>
      <c r="FS399" s="162"/>
      <c r="FT399" s="162"/>
      <c r="FU399" s="162"/>
      <c r="FV399" s="162"/>
      <c r="FW399" s="162"/>
      <c r="FX399" s="162"/>
      <c r="FY399" s="162"/>
      <c r="FZ399" s="162"/>
      <c r="GA399" s="162"/>
      <c r="GB399" s="162"/>
      <c r="GC399" s="162"/>
      <c r="GD399" s="162"/>
      <c r="GE399" s="162"/>
    </row>
    <row r="400" spans="1:187" s="126" customFormat="1">
      <c r="A400" s="114">
        <v>3</v>
      </c>
      <c r="B400" s="302" t="s">
        <v>584</v>
      </c>
      <c r="C400" s="27"/>
      <c r="D400" s="37"/>
      <c r="E400" s="16"/>
      <c r="F400" s="16"/>
      <c r="G400" s="162"/>
      <c r="H400" s="162"/>
      <c r="I400" s="162"/>
      <c r="J400" s="162"/>
      <c r="K400" s="162"/>
      <c r="L400" s="162"/>
      <c r="M400" s="162"/>
      <c r="N400" s="162"/>
      <c r="O400" s="162"/>
      <c r="P400" s="162"/>
      <c r="Q400" s="162"/>
      <c r="R400" s="162"/>
      <c r="S400" s="162"/>
      <c r="T400" s="162"/>
      <c r="U400" s="162"/>
      <c r="V400" s="162"/>
      <c r="W400" s="162"/>
      <c r="X400" s="162"/>
      <c r="Y400" s="162"/>
      <c r="Z400" s="162"/>
      <c r="AA400" s="162"/>
      <c r="AB400" s="162"/>
      <c r="AC400" s="162"/>
      <c r="AD400" s="162"/>
      <c r="AE400" s="162"/>
      <c r="AF400" s="162"/>
      <c r="AG400" s="162"/>
      <c r="AH400" s="162"/>
      <c r="AI400" s="162"/>
      <c r="AJ400" s="162"/>
      <c r="AK400" s="162"/>
      <c r="AL400" s="162"/>
      <c r="AM400" s="162"/>
      <c r="AN400" s="162"/>
      <c r="AO400" s="162"/>
      <c r="AP400" s="162"/>
      <c r="AQ400" s="162"/>
      <c r="AR400" s="162"/>
      <c r="AS400" s="162"/>
      <c r="AT400" s="162"/>
      <c r="AU400" s="162"/>
      <c r="AV400" s="162"/>
      <c r="AW400" s="162"/>
      <c r="AX400" s="162"/>
      <c r="AY400" s="162"/>
      <c r="AZ400" s="162"/>
      <c r="BA400" s="162"/>
      <c r="BB400" s="162"/>
      <c r="BC400" s="162"/>
      <c r="BD400" s="162"/>
      <c r="BE400" s="162"/>
      <c r="BF400" s="162"/>
      <c r="BG400" s="162"/>
      <c r="BH400" s="162"/>
      <c r="BI400" s="162"/>
      <c r="BJ400" s="162"/>
      <c r="BK400" s="162"/>
      <c r="BL400" s="162"/>
      <c r="BM400" s="162"/>
      <c r="BN400" s="162"/>
      <c r="BO400" s="162"/>
      <c r="BP400" s="162"/>
      <c r="BQ400" s="162"/>
      <c r="BR400" s="162"/>
      <c r="BS400" s="162"/>
      <c r="BT400" s="162"/>
      <c r="BU400" s="162"/>
      <c r="BV400" s="162"/>
      <c r="BW400" s="162"/>
      <c r="BX400" s="162"/>
      <c r="BY400" s="162"/>
      <c r="BZ400" s="162"/>
      <c r="CA400" s="162"/>
      <c r="CB400" s="162"/>
      <c r="CC400" s="162"/>
      <c r="CD400" s="162"/>
      <c r="CE400" s="162"/>
      <c r="CF400" s="162"/>
      <c r="CG400" s="162"/>
      <c r="CH400" s="162"/>
      <c r="CI400" s="162"/>
      <c r="CJ400" s="162"/>
      <c r="CK400" s="162"/>
      <c r="CL400" s="162"/>
      <c r="CM400" s="162"/>
      <c r="CN400" s="162"/>
      <c r="CO400" s="162"/>
      <c r="CP400" s="162"/>
      <c r="CQ400" s="162"/>
      <c r="CR400" s="162"/>
      <c r="CS400" s="162"/>
      <c r="CT400" s="162"/>
      <c r="CU400" s="162"/>
      <c r="CV400" s="162"/>
      <c r="CW400" s="162"/>
      <c r="CX400" s="162"/>
      <c r="CY400" s="162"/>
      <c r="CZ400" s="162"/>
      <c r="DA400" s="162"/>
      <c r="DB400" s="162"/>
      <c r="DC400" s="162"/>
      <c r="DD400" s="162"/>
      <c r="DE400" s="162"/>
      <c r="DF400" s="162"/>
      <c r="DG400" s="162"/>
      <c r="DH400" s="162"/>
      <c r="DI400" s="162"/>
      <c r="DJ400" s="162"/>
      <c r="DK400" s="162"/>
      <c r="DL400" s="162"/>
      <c r="DM400" s="162"/>
      <c r="DN400" s="162"/>
      <c r="DO400" s="162"/>
      <c r="DP400" s="162"/>
      <c r="DQ400" s="162"/>
      <c r="DR400" s="162"/>
      <c r="DS400" s="162"/>
      <c r="DT400" s="162"/>
      <c r="DU400" s="162"/>
      <c r="DV400" s="162"/>
      <c r="DW400" s="162"/>
      <c r="DX400" s="162"/>
      <c r="DY400" s="162"/>
      <c r="DZ400" s="162"/>
      <c r="EA400" s="162"/>
      <c r="EB400" s="162"/>
      <c r="EC400" s="162"/>
      <c r="ED400" s="162"/>
      <c r="EE400" s="162"/>
      <c r="EF400" s="162"/>
      <c r="EG400" s="162"/>
      <c r="EH400" s="162"/>
      <c r="EI400" s="162"/>
      <c r="EJ400" s="162"/>
      <c r="EK400" s="162"/>
      <c r="EL400" s="162"/>
      <c r="EM400" s="162"/>
      <c r="EN400" s="162"/>
      <c r="EO400" s="162"/>
      <c r="EP400" s="162"/>
      <c r="EQ400" s="162"/>
      <c r="ER400" s="162"/>
      <c r="ES400" s="162"/>
      <c r="ET400" s="162"/>
      <c r="EU400" s="162"/>
      <c r="EV400" s="162"/>
      <c r="EW400" s="162"/>
      <c r="EX400" s="162"/>
      <c r="EY400" s="162"/>
      <c r="EZ400" s="162"/>
      <c r="FA400" s="162"/>
      <c r="FB400" s="162"/>
      <c r="FC400" s="162"/>
      <c r="FD400" s="162"/>
      <c r="FE400" s="162"/>
      <c r="FF400" s="162"/>
      <c r="FG400" s="162"/>
      <c r="FH400" s="162"/>
      <c r="FI400" s="162"/>
      <c r="FJ400" s="162"/>
      <c r="FK400" s="162"/>
      <c r="FL400" s="162"/>
      <c r="FM400" s="162"/>
      <c r="FN400" s="162"/>
      <c r="FO400" s="162"/>
      <c r="FP400" s="162"/>
      <c r="FQ400" s="162"/>
      <c r="FR400" s="162"/>
      <c r="FS400" s="162"/>
      <c r="FT400" s="162"/>
      <c r="FU400" s="162"/>
      <c r="FV400" s="162"/>
      <c r="FW400" s="162"/>
      <c r="FX400" s="162"/>
      <c r="FY400" s="162"/>
      <c r="FZ400" s="162"/>
      <c r="GA400" s="162"/>
      <c r="GB400" s="162"/>
      <c r="GC400" s="162"/>
      <c r="GD400" s="162"/>
      <c r="GE400" s="162"/>
    </row>
    <row r="401" spans="1:187" s="126" customFormat="1">
      <c r="A401" s="110">
        <v>3.1</v>
      </c>
      <c r="B401" s="258" t="s">
        <v>433</v>
      </c>
      <c r="C401" s="303">
        <v>20</v>
      </c>
      <c r="D401" s="304" t="s">
        <v>23</v>
      </c>
      <c r="E401" s="16"/>
      <c r="F401" s="16">
        <f t="shared" si="24"/>
        <v>0</v>
      </c>
      <c r="G401" s="162"/>
      <c r="H401" s="162"/>
      <c r="I401" s="162"/>
      <c r="J401" s="162"/>
      <c r="K401" s="162"/>
      <c r="L401" s="162"/>
      <c r="M401" s="162"/>
      <c r="N401" s="162"/>
      <c r="O401" s="162"/>
      <c r="P401" s="162"/>
      <c r="Q401" s="162"/>
      <c r="R401" s="162"/>
      <c r="S401" s="162"/>
      <c r="T401" s="162"/>
      <c r="U401" s="162"/>
      <c r="V401" s="162"/>
      <c r="W401" s="162"/>
      <c r="X401" s="162"/>
      <c r="Y401" s="162"/>
      <c r="Z401" s="162"/>
      <c r="AA401" s="162"/>
      <c r="AB401" s="162"/>
      <c r="AC401" s="162"/>
      <c r="AD401" s="162"/>
      <c r="AE401" s="162"/>
      <c r="AF401" s="162"/>
      <c r="AG401" s="162"/>
      <c r="AH401" s="162"/>
      <c r="AI401" s="162"/>
      <c r="AJ401" s="162"/>
      <c r="AK401" s="162"/>
      <c r="AL401" s="162"/>
      <c r="AM401" s="162"/>
      <c r="AN401" s="162"/>
      <c r="AO401" s="162"/>
      <c r="AP401" s="162"/>
      <c r="AQ401" s="162"/>
      <c r="AR401" s="162"/>
      <c r="AS401" s="162"/>
      <c r="AT401" s="162"/>
      <c r="AU401" s="162"/>
      <c r="AV401" s="162"/>
      <c r="AW401" s="162"/>
      <c r="AX401" s="162"/>
      <c r="AY401" s="162"/>
      <c r="AZ401" s="162"/>
      <c r="BA401" s="162"/>
      <c r="BB401" s="162"/>
      <c r="BC401" s="162"/>
      <c r="BD401" s="162"/>
      <c r="BE401" s="162"/>
      <c r="BF401" s="162"/>
      <c r="BG401" s="162"/>
      <c r="BH401" s="162"/>
      <c r="BI401" s="162"/>
      <c r="BJ401" s="162"/>
      <c r="BK401" s="162"/>
      <c r="BL401" s="162"/>
      <c r="BM401" s="162"/>
      <c r="BN401" s="162"/>
      <c r="BO401" s="162"/>
      <c r="BP401" s="162"/>
      <c r="BQ401" s="162"/>
      <c r="BR401" s="162"/>
      <c r="BS401" s="162"/>
      <c r="BT401" s="162"/>
      <c r="BU401" s="162"/>
      <c r="BV401" s="162"/>
      <c r="BW401" s="162"/>
      <c r="BX401" s="162"/>
      <c r="BY401" s="162"/>
      <c r="BZ401" s="162"/>
      <c r="CA401" s="162"/>
      <c r="CB401" s="162"/>
      <c r="CC401" s="162"/>
      <c r="CD401" s="162"/>
      <c r="CE401" s="162"/>
      <c r="CF401" s="162"/>
      <c r="CG401" s="162"/>
      <c r="CH401" s="162"/>
      <c r="CI401" s="162"/>
      <c r="CJ401" s="162"/>
      <c r="CK401" s="162"/>
      <c r="CL401" s="162"/>
      <c r="CM401" s="162"/>
      <c r="CN401" s="162"/>
      <c r="CO401" s="162"/>
      <c r="CP401" s="162"/>
      <c r="CQ401" s="162"/>
      <c r="CR401" s="162"/>
      <c r="CS401" s="162"/>
      <c r="CT401" s="162"/>
      <c r="CU401" s="162"/>
      <c r="CV401" s="162"/>
      <c r="CW401" s="162"/>
      <c r="CX401" s="162"/>
      <c r="CY401" s="162"/>
      <c r="CZ401" s="162"/>
      <c r="DA401" s="162"/>
      <c r="DB401" s="162"/>
      <c r="DC401" s="162"/>
      <c r="DD401" s="162"/>
      <c r="DE401" s="162"/>
      <c r="DF401" s="162"/>
      <c r="DG401" s="162"/>
      <c r="DH401" s="162"/>
      <c r="DI401" s="162"/>
      <c r="DJ401" s="162"/>
      <c r="DK401" s="162"/>
      <c r="DL401" s="162"/>
      <c r="DM401" s="162"/>
      <c r="DN401" s="162"/>
      <c r="DO401" s="162"/>
      <c r="DP401" s="162"/>
      <c r="DQ401" s="162"/>
      <c r="DR401" s="162"/>
      <c r="DS401" s="162"/>
      <c r="DT401" s="162"/>
      <c r="DU401" s="162"/>
      <c r="DV401" s="162"/>
      <c r="DW401" s="162"/>
      <c r="DX401" s="162"/>
      <c r="DY401" s="162"/>
      <c r="DZ401" s="162"/>
      <c r="EA401" s="162"/>
      <c r="EB401" s="162"/>
      <c r="EC401" s="162"/>
      <c r="ED401" s="162"/>
      <c r="EE401" s="162"/>
      <c r="EF401" s="162"/>
      <c r="EG401" s="162"/>
      <c r="EH401" s="162"/>
      <c r="EI401" s="162"/>
      <c r="EJ401" s="162"/>
      <c r="EK401" s="162"/>
      <c r="EL401" s="162"/>
      <c r="EM401" s="162"/>
      <c r="EN401" s="162"/>
      <c r="EO401" s="162"/>
      <c r="EP401" s="162"/>
      <c r="EQ401" s="162"/>
      <c r="ER401" s="162"/>
      <c r="ES401" s="162"/>
      <c r="ET401" s="162"/>
      <c r="EU401" s="162"/>
      <c r="EV401" s="162"/>
      <c r="EW401" s="162"/>
      <c r="EX401" s="162"/>
      <c r="EY401" s="162"/>
      <c r="EZ401" s="162"/>
      <c r="FA401" s="162"/>
      <c r="FB401" s="162"/>
      <c r="FC401" s="162"/>
      <c r="FD401" s="162"/>
      <c r="FE401" s="162"/>
      <c r="FF401" s="162"/>
      <c r="FG401" s="162"/>
      <c r="FH401" s="162"/>
      <c r="FI401" s="162"/>
      <c r="FJ401" s="162"/>
      <c r="FK401" s="162"/>
      <c r="FL401" s="162"/>
      <c r="FM401" s="162"/>
      <c r="FN401" s="162"/>
      <c r="FO401" s="162"/>
      <c r="FP401" s="162"/>
      <c r="FQ401" s="162"/>
      <c r="FR401" s="162"/>
      <c r="FS401" s="162"/>
      <c r="FT401" s="162"/>
      <c r="FU401" s="162"/>
      <c r="FV401" s="162"/>
      <c r="FW401" s="162"/>
      <c r="FX401" s="162"/>
      <c r="FY401" s="162"/>
      <c r="FZ401" s="162"/>
      <c r="GA401" s="162"/>
      <c r="GB401" s="162"/>
      <c r="GC401" s="162"/>
      <c r="GD401" s="162"/>
      <c r="GE401" s="162"/>
    </row>
    <row r="402" spans="1:187" s="126" customFormat="1">
      <c r="A402" s="110">
        <v>3.2</v>
      </c>
      <c r="B402" s="258" t="s">
        <v>434</v>
      </c>
      <c r="C402" s="303">
        <v>3.04</v>
      </c>
      <c r="D402" s="304" t="s">
        <v>23</v>
      </c>
      <c r="E402" s="16"/>
      <c r="F402" s="16">
        <f t="shared" si="24"/>
        <v>0</v>
      </c>
      <c r="G402" s="162"/>
      <c r="H402" s="162"/>
      <c r="I402" s="162"/>
      <c r="J402" s="162"/>
      <c r="K402" s="162"/>
      <c r="L402" s="162"/>
      <c r="M402" s="162"/>
      <c r="N402" s="162"/>
      <c r="O402" s="162"/>
      <c r="P402" s="162"/>
      <c r="Q402" s="162"/>
      <c r="R402" s="162"/>
      <c r="S402" s="162"/>
      <c r="T402" s="162"/>
      <c r="U402" s="162"/>
      <c r="V402" s="162"/>
      <c r="W402" s="162"/>
      <c r="X402" s="162"/>
      <c r="Y402" s="162"/>
      <c r="Z402" s="162"/>
      <c r="AA402" s="162"/>
      <c r="AB402" s="162"/>
      <c r="AC402" s="162"/>
      <c r="AD402" s="162"/>
      <c r="AE402" s="162"/>
      <c r="AF402" s="162"/>
      <c r="AG402" s="162"/>
      <c r="AH402" s="162"/>
      <c r="AI402" s="162"/>
      <c r="AJ402" s="162"/>
      <c r="AK402" s="162"/>
      <c r="AL402" s="162"/>
      <c r="AM402" s="162"/>
      <c r="AN402" s="162"/>
      <c r="AO402" s="162"/>
      <c r="AP402" s="162"/>
      <c r="AQ402" s="162"/>
      <c r="AR402" s="162"/>
      <c r="AS402" s="162"/>
      <c r="AT402" s="162"/>
      <c r="AU402" s="162"/>
      <c r="AV402" s="162"/>
      <c r="AW402" s="162"/>
      <c r="AX402" s="162"/>
      <c r="AY402" s="162"/>
      <c r="AZ402" s="162"/>
      <c r="BA402" s="162"/>
      <c r="BB402" s="162"/>
      <c r="BC402" s="162"/>
      <c r="BD402" s="162"/>
      <c r="BE402" s="162"/>
      <c r="BF402" s="162"/>
      <c r="BG402" s="162"/>
      <c r="BH402" s="162"/>
      <c r="BI402" s="162"/>
      <c r="BJ402" s="162"/>
      <c r="BK402" s="162"/>
      <c r="BL402" s="162"/>
      <c r="BM402" s="162"/>
      <c r="BN402" s="162"/>
      <c r="BO402" s="162"/>
      <c r="BP402" s="162"/>
      <c r="BQ402" s="162"/>
      <c r="BR402" s="162"/>
      <c r="BS402" s="162"/>
      <c r="BT402" s="162"/>
      <c r="BU402" s="162"/>
      <c r="BV402" s="162"/>
      <c r="BW402" s="162"/>
      <c r="BX402" s="162"/>
      <c r="BY402" s="162"/>
      <c r="BZ402" s="162"/>
      <c r="CA402" s="162"/>
      <c r="CB402" s="162"/>
      <c r="CC402" s="162"/>
      <c r="CD402" s="162"/>
      <c r="CE402" s="162"/>
      <c r="CF402" s="162"/>
      <c r="CG402" s="162"/>
      <c r="CH402" s="162"/>
      <c r="CI402" s="162"/>
      <c r="CJ402" s="162"/>
      <c r="CK402" s="162"/>
      <c r="CL402" s="162"/>
      <c r="CM402" s="162"/>
      <c r="CN402" s="162"/>
      <c r="CO402" s="162"/>
      <c r="CP402" s="162"/>
      <c r="CQ402" s="162"/>
      <c r="CR402" s="162"/>
      <c r="CS402" s="162"/>
      <c r="CT402" s="162"/>
      <c r="CU402" s="162"/>
      <c r="CV402" s="162"/>
      <c r="CW402" s="162"/>
      <c r="CX402" s="162"/>
      <c r="CY402" s="162"/>
      <c r="CZ402" s="162"/>
      <c r="DA402" s="162"/>
      <c r="DB402" s="162"/>
      <c r="DC402" s="162"/>
      <c r="DD402" s="162"/>
      <c r="DE402" s="162"/>
      <c r="DF402" s="162"/>
      <c r="DG402" s="162"/>
      <c r="DH402" s="162"/>
      <c r="DI402" s="162"/>
      <c r="DJ402" s="162"/>
      <c r="DK402" s="162"/>
      <c r="DL402" s="162"/>
      <c r="DM402" s="162"/>
      <c r="DN402" s="162"/>
      <c r="DO402" s="162"/>
      <c r="DP402" s="162"/>
      <c r="DQ402" s="162"/>
      <c r="DR402" s="162"/>
      <c r="DS402" s="162"/>
      <c r="DT402" s="162"/>
      <c r="DU402" s="162"/>
      <c r="DV402" s="162"/>
      <c r="DW402" s="162"/>
      <c r="DX402" s="162"/>
      <c r="DY402" s="162"/>
      <c r="DZ402" s="162"/>
      <c r="EA402" s="162"/>
      <c r="EB402" s="162"/>
      <c r="EC402" s="162"/>
      <c r="ED402" s="162"/>
      <c r="EE402" s="162"/>
      <c r="EF402" s="162"/>
      <c r="EG402" s="162"/>
      <c r="EH402" s="162"/>
      <c r="EI402" s="162"/>
      <c r="EJ402" s="162"/>
      <c r="EK402" s="162"/>
      <c r="EL402" s="162"/>
      <c r="EM402" s="162"/>
      <c r="EN402" s="162"/>
      <c r="EO402" s="162"/>
      <c r="EP402" s="162"/>
      <c r="EQ402" s="162"/>
      <c r="ER402" s="162"/>
      <c r="ES402" s="162"/>
      <c r="ET402" s="162"/>
      <c r="EU402" s="162"/>
      <c r="EV402" s="162"/>
      <c r="EW402" s="162"/>
      <c r="EX402" s="162"/>
      <c r="EY402" s="162"/>
      <c r="EZ402" s="162"/>
      <c r="FA402" s="162"/>
      <c r="FB402" s="162"/>
      <c r="FC402" s="162"/>
      <c r="FD402" s="162"/>
      <c r="FE402" s="162"/>
      <c r="FF402" s="162"/>
      <c r="FG402" s="162"/>
      <c r="FH402" s="162"/>
      <c r="FI402" s="162"/>
      <c r="FJ402" s="162"/>
      <c r="FK402" s="162"/>
      <c r="FL402" s="162"/>
      <c r="FM402" s="162"/>
      <c r="FN402" s="162"/>
      <c r="FO402" s="162"/>
      <c r="FP402" s="162"/>
      <c r="FQ402" s="162"/>
      <c r="FR402" s="162"/>
      <c r="FS402" s="162"/>
      <c r="FT402" s="162"/>
      <c r="FU402" s="162"/>
      <c r="FV402" s="162"/>
      <c r="FW402" s="162"/>
      <c r="FX402" s="162"/>
      <c r="FY402" s="162"/>
      <c r="FZ402" s="162"/>
      <c r="GA402" s="162"/>
      <c r="GB402" s="162"/>
      <c r="GC402" s="162"/>
      <c r="GD402" s="162"/>
      <c r="GE402" s="162"/>
    </row>
    <row r="403" spans="1:187" s="126" customFormat="1">
      <c r="A403" s="110">
        <v>3.3</v>
      </c>
      <c r="B403" s="258" t="s">
        <v>435</v>
      </c>
      <c r="C403" s="303">
        <v>5</v>
      </c>
      <c r="D403" s="304" t="s">
        <v>23</v>
      </c>
      <c r="E403" s="16"/>
      <c r="F403" s="16">
        <f t="shared" si="24"/>
        <v>0</v>
      </c>
      <c r="G403" s="162"/>
      <c r="H403" s="162"/>
      <c r="I403" s="162"/>
      <c r="J403" s="162"/>
      <c r="K403" s="162"/>
      <c r="L403" s="162"/>
      <c r="M403" s="162"/>
      <c r="N403" s="162"/>
      <c r="O403" s="162"/>
      <c r="P403" s="162"/>
      <c r="Q403" s="162"/>
      <c r="R403" s="162"/>
      <c r="S403" s="162"/>
      <c r="T403" s="162"/>
      <c r="U403" s="162"/>
      <c r="V403" s="162"/>
      <c r="W403" s="162"/>
      <c r="X403" s="162"/>
      <c r="Y403" s="162"/>
      <c r="Z403" s="162"/>
      <c r="AA403" s="162"/>
      <c r="AB403" s="162"/>
      <c r="AC403" s="162"/>
      <c r="AD403" s="162"/>
      <c r="AE403" s="162"/>
      <c r="AF403" s="162"/>
      <c r="AG403" s="162"/>
      <c r="AH403" s="162"/>
      <c r="AI403" s="162"/>
      <c r="AJ403" s="162"/>
      <c r="AK403" s="162"/>
      <c r="AL403" s="162"/>
      <c r="AM403" s="162"/>
      <c r="AN403" s="162"/>
      <c r="AO403" s="162"/>
      <c r="AP403" s="162"/>
      <c r="AQ403" s="162"/>
      <c r="AR403" s="162"/>
      <c r="AS403" s="162"/>
      <c r="AT403" s="162"/>
      <c r="AU403" s="162"/>
      <c r="AV403" s="162"/>
      <c r="AW403" s="162"/>
      <c r="AX403" s="162"/>
      <c r="AY403" s="162"/>
      <c r="AZ403" s="162"/>
      <c r="BA403" s="162"/>
      <c r="BB403" s="162"/>
      <c r="BC403" s="162"/>
      <c r="BD403" s="162"/>
      <c r="BE403" s="162"/>
      <c r="BF403" s="162"/>
      <c r="BG403" s="162"/>
      <c r="BH403" s="162"/>
      <c r="BI403" s="162"/>
      <c r="BJ403" s="162"/>
      <c r="BK403" s="162"/>
      <c r="BL403" s="162"/>
      <c r="BM403" s="162"/>
      <c r="BN403" s="162"/>
      <c r="BO403" s="162"/>
      <c r="BP403" s="162"/>
      <c r="BQ403" s="162"/>
      <c r="BR403" s="162"/>
      <c r="BS403" s="162"/>
      <c r="BT403" s="162"/>
      <c r="BU403" s="162"/>
      <c r="BV403" s="162"/>
      <c r="BW403" s="162"/>
      <c r="BX403" s="162"/>
      <c r="BY403" s="162"/>
      <c r="BZ403" s="162"/>
      <c r="CA403" s="162"/>
      <c r="CB403" s="162"/>
      <c r="CC403" s="162"/>
      <c r="CD403" s="162"/>
      <c r="CE403" s="162"/>
      <c r="CF403" s="162"/>
      <c r="CG403" s="162"/>
      <c r="CH403" s="162"/>
      <c r="CI403" s="162"/>
      <c r="CJ403" s="162"/>
      <c r="CK403" s="162"/>
      <c r="CL403" s="162"/>
      <c r="CM403" s="162"/>
      <c r="CN403" s="162"/>
      <c r="CO403" s="162"/>
      <c r="CP403" s="162"/>
      <c r="CQ403" s="162"/>
      <c r="CR403" s="162"/>
      <c r="CS403" s="162"/>
      <c r="CT403" s="162"/>
      <c r="CU403" s="162"/>
      <c r="CV403" s="162"/>
      <c r="CW403" s="162"/>
      <c r="CX403" s="162"/>
      <c r="CY403" s="162"/>
      <c r="CZ403" s="162"/>
      <c r="DA403" s="162"/>
      <c r="DB403" s="162"/>
      <c r="DC403" s="162"/>
      <c r="DD403" s="162"/>
      <c r="DE403" s="162"/>
      <c r="DF403" s="162"/>
      <c r="DG403" s="162"/>
      <c r="DH403" s="162"/>
      <c r="DI403" s="162"/>
      <c r="DJ403" s="162"/>
      <c r="DK403" s="162"/>
      <c r="DL403" s="162"/>
      <c r="DM403" s="162"/>
      <c r="DN403" s="162"/>
      <c r="DO403" s="162"/>
      <c r="DP403" s="162"/>
      <c r="DQ403" s="162"/>
      <c r="DR403" s="162"/>
      <c r="DS403" s="162"/>
      <c r="DT403" s="162"/>
      <c r="DU403" s="162"/>
      <c r="DV403" s="162"/>
      <c r="DW403" s="162"/>
      <c r="DX403" s="162"/>
      <c r="DY403" s="162"/>
      <c r="DZ403" s="162"/>
      <c r="EA403" s="162"/>
      <c r="EB403" s="162"/>
      <c r="EC403" s="162"/>
      <c r="ED403" s="162"/>
      <c r="EE403" s="162"/>
      <c r="EF403" s="162"/>
      <c r="EG403" s="162"/>
      <c r="EH403" s="162"/>
      <c r="EI403" s="162"/>
      <c r="EJ403" s="162"/>
      <c r="EK403" s="162"/>
      <c r="EL403" s="162"/>
      <c r="EM403" s="162"/>
      <c r="EN403" s="162"/>
      <c r="EO403" s="162"/>
      <c r="EP403" s="162"/>
      <c r="EQ403" s="162"/>
      <c r="ER403" s="162"/>
      <c r="ES403" s="162"/>
      <c r="ET403" s="162"/>
      <c r="EU403" s="162"/>
      <c r="EV403" s="162"/>
      <c r="EW403" s="162"/>
      <c r="EX403" s="162"/>
      <c r="EY403" s="162"/>
      <c r="EZ403" s="162"/>
      <c r="FA403" s="162"/>
      <c r="FB403" s="162"/>
      <c r="FC403" s="162"/>
      <c r="FD403" s="162"/>
      <c r="FE403" s="162"/>
      <c r="FF403" s="162"/>
      <c r="FG403" s="162"/>
      <c r="FH403" s="162"/>
      <c r="FI403" s="162"/>
      <c r="FJ403" s="162"/>
      <c r="FK403" s="162"/>
      <c r="FL403" s="162"/>
      <c r="FM403" s="162"/>
      <c r="FN403" s="162"/>
      <c r="FO403" s="162"/>
      <c r="FP403" s="162"/>
      <c r="FQ403" s="162"/>
      <c r="FR403" s="162"/>
      <c r="FS403" s="162"/>
      <c r="FT403" s="162"/>
      <c r="FU403" s="162"/>
      <c r="FV403" s="162"/>
      <c r="FW403" s="162"/>
      <c r="FX403" s="162"/>
      <c r="FY403" s="162"/>
      <c r="FZ403" s="162"/>
      <c r="GA403" s="162"/>
      <c r="GB403" s="162"/>
      <c r="GC403" s="162"/>
      <c r="GD403" s="162"/>
      <c r="GE403" s="162"/>
    </row>
    <row r="404" spans="1:187" s="126" customFormat="1">
      <c r="A404" s="110">
        <v>3.4</v>
      </c>
      <c r="B404" s="258" t="s">
        <v>436</v>
      </c>
      <c r="C404" s="303">
        <v>29.82</v>
      </c>
      <c r="D404" s="304" t="s">
        <v>23</v>
      </c>
      <c r="E404" s="16"/>
      <c r="F404" s="16">
        <f t="shared" si="24"/>
        <v>0</v>
      </c>
      <c r="G404" s="162"/>
      <c r="H404" s="162"/>
      <c r="I404" s="162"/>
      <c r="J404" s="162"/>
      <c r="K404" s="162"/>
      <c r="L404" s="162"/>
      <c r="M404" s="162"/>
      <c r="N404" s="162"/>
      <c r="O404" s="162"/>
      <c r="P404" s="162"/>
      <c r="Q404" s="162"/>
      <c r="R404" s="162"/>
      <c r="S404" s="162"/>
      <c r="T404" s="162"/>
      <c r="U404" s="162"/>
      <c r="V404" s="162"/>
      <c r="W404" s="162"/>
      <c r="X404" s="162"/>
      <c r="Y404" s="162"/>
      <c r="Z404" s="162"/>
      <c r="AA404" s="162"/>
      <c r="AB404" s="162"/>
      <c r="AC404" s="162"/>
      <c r="AD404" s="162"/>
      <c r="AE404" s="162"/>
      <c r="AF404" s="162"/>
      <c r="AG404" s="162"/>
      <c r="AH404" s="162"/>
      <c r="AI404" s="162"/>
      <c r="AJ404" s="162"/>
      <c r="AK404" s="162"/>
      <c r="AL404" s="162"/>
      <c r="AM404" s="162"/>
      <c r="AN404" s="162"/>
      <c r="AO404" s="162"/>
      <c r="AP404" s="162"/>
      <c r="AQ404" s="162"/>
      <c r="AR404" s="162"/>
      <c r="AS404" s="162"/>
      <c r="AT404" s="162"/>
      <c r="AU404" s="162"/>
      <c r="AV404" s="162"/>
      <c r="AW404" s="162"/>
      <c r="AX404" s="162"/>
      <c r="AY404" s="162"/>
      <c r="AZ404" s="162"/>
      <c r="BA404" s="162"/>
      <c r="BB404" s="162"/>
      <c r="BC404" s="162"/>
      <c r="BD404" s="162"/>
      <c r="BE404" s="162"/>
      <c r="BF404" s="162"/>
      <c r="BG404" s="162"/>
      <c r="BH404" s="162"/>
      <c r="BI404" s="162"/>
      <c r="BJ404" s="162"/>
      <c r="BK404" s="162"/>
      <c r="BL404" s="162"/>
      <c r="BM404" s="162"/>
      <c r="BN404" s="162"/>
      <c r="BO404" s="162"/>
      <c r="BP404" s="162"/>
      <c r="BQ404" s="162"/>
      <c r="BR404" s="162"/>
      <c r="BS404" s="162"/>
      <c r="BT404" s="162"/>
      <c r="BU404" s="162"/>
      <c r="BV404" s="162"/>
      <c r="BW404" s="162"/>
      <c r="BX404" s="162"/>
      <c r="BY404" s="162"/>
      <c r="BZ404" s="162"/>
      <c r="CA404" s="162"/>
      <c r="CB404" s="162"/>
      <c r="CC404" s="162"/>
      <c r="CD404" s="162"/>
      <c r="CE404" s="162"/>
      <c r="CF404" s="162"/>
      <c r="CG404" s="162"/>
      <c r="CH404" s="162"/>
      <c r="CI404" s="162"/>
      <c r="CJ404" s="162"/>
      <c r="CK404" s="162"/>
      <c r="CL404" s="162"/>
      <c r="CM404" s="162"/>
      <c r="CN404" s="162"/>
      <c r="CO404" s="162"/>
      <c r="CP404" s="162"/>
      <c r="CQ404" s="162"/>
      <c r="CR404" s="162"/>
      <c r="CS404" s="162"/>
      <c r="CT404" s="162"/>
      <c r="CU404" s="162"/>
      <c r="CV404" s="162"/>
      <c r="CW404" s="162"/>
      <c r="CX404" s="162"/>
      <c r="CY404" s="162"/>
      <c r="CZ404" s="162"/>
      <c r="DA404" s="162"/>
      <c r="DB404" s="162"/>
      <c r="DC404" s="162"/>
      <c r="DD404" s="162"/>
      <c r="DE404" s="162"/>
      <c r="DF404" s="162"/>
      <c r="DG404" s="162"/>
      <c r="DH404" s="162"/>
      <c r="DI404" s="162"/>
      <c r="DJ404" s="162"/>
      <c r="DK404" s="162"/>
      <c r="DL404" s="162"/>
      <c r="DM404" s="162"/>
      <c r="DN404" s="162"/>
      <c r="DO404" s="162"/>
      <c r="DP404" s="162"/>
      <c r="DQ404" s="162"/>
      <c r="DR404" s="162"/>
      <c r="DS404" s="162"/>
      <c r="DT404" s="162"/>
      <c r="DU404" s="162"/>
      <c r="DV404" s="162"/>
      <c r="DW404" s="162"/>
      <c r="DX404" s="162"/>
      <c r="DY404" s="162"/>
      <c r="DZ404" s="162"/>
      <c r="EA404" s="162"/>
      <c r="EB404" s="162"/>
      <c r="EC404" s="162"/>
      <c r="ED404" s="162"/>
      <c r="EE404" s="162"/>
      <c r="EF404" s="162"/>
      <c r="EG404" s="162"/>
      <c r="EH404" s="162"/>
      <c r="EI404" s="162"/>
      <c r="EJ404" s="162"/>
      <c r="EK404" s="162"/>
      <c r="EL404" s="162"/>
      <c r="EM404" s="162"/>
      <c r="EN404" s="162"/>
      <c r="EO404" s="162"/>
      <c r="EP404" s="162"/>
      <c r="EQ404" s="162"/>
      <c r="ER404" s="162"/>
      <c r="ES404" s="162"/>
      <c r="ET404" s="162"/>
      <c r="EU404" s="162"/>
      <c r="EV404" s="162"/>
      <c r="EW404" s="162"/>
      <c r="EX404" s="162"/>
      <c r="EY404" s="162"/>
      <c r="EZ404" s="162"/>
      <c r="FA404" s="162"/>
      <c r="FB404" s="162"/>
      <c r="FC404" s="162"/>
      <c r="FD404" s="162"/>
      <c r="FE404" s="162"/>
      <c r="FF404" s="162"/>
      <c r="FG404" s="162"/>
      <c r="FH404" s="162"/>
      <c r="FI404" s="162"/>
      <c r="FJ404" s="162"/>
      <c r="FK404" s="162"/>
      <c r="FL404" s="162"/>
      <c r="FM404" s="162"/>
      <c r="FN404" s="162"/>
      <c r="FO404" s="162"/>
      <c r="FP404" s="162"/>
      <c r="FQ404" s="162"/>
      <c r="FR404" s="162"/>
      <c r="FS404" s="162"/>
      <c r="FT404" s="162"/>
      <c r="FU404" s="162"/>
      <c r="FV404" s="162"/>
      <c r="FW404" s="162"/>
      <c r="FX404" s="162"/>
      <c r="FY404" s="162"/>
      <c r="FZ404" s="162"/>
      <c r="GA404" s="162"/>
      <c r="GB404" s="162"/>
      <c r="GC404" s="162"/>
      <c r="GD404" s="162"/>
      <c r="GE404" s="162"/>
    </row>
    <row r="405" spans="1:187" s="126" customFormat="1">
      <c r="A405" s="110">
        <v>3.5</v>
      </c>
      <c r="B405" s="258" t="s">
        <v>437</v>
      </c>
      <c r="C405" s="303">
        <v>64.58</v>
      </c>
      <c r="D405" s="304" t="s">
        <v>23</v>
      </c>
      <c r="E405" s="16"/>
      <c r="F405" s="16">
        <f t="shared" si="24"/>
        <v>0</v>
      </c>
      <c r="G405" s="162"/>
      <c r="H405" s="162"/>
      <c r="I405" s="162"/>
      <c r="J405" s="162"/>
      <c r="K405" s="162"/>
      <c r="L405" s="162"/>
      <c r="M405" s="162"/>
      <c r="N405" s="162"/>
      <c r="O405" s="162"/>
      <c r="P405" s="162"/>
      <c r="Q405" s="162"/>
      <c r="R405" s="162"/>
      <c r="S405" s="162"/>
      <c r="T405" s="162"/>
      <c r="U405" s="162"/>
      <c r="V405" s="162"/>
      <c r="W405" s="162"/>
      <c r="X405" s="162"/>
      <c r="Y405" s="162"/>
      <c r="Z405" s="162"/>
      <c r="AA405" s="162"/>
      <c r="AB405" s="162"/>
      <c r="AC405" s="162"/>
      <c r="AD405" s="162"/>
      <c r="AE405" s="162"/>
      <c r="AF405" s="162"/>
      <c r="AG405" s="162"/>
      <c r="AH405" s="162"/>
      <c r="AI405" s="162"/>
      <c r="AJ405" s="162"/>
      <c r="AK405" s="162"/>
      <c r="AL405" s="162"/>
      <c r="AM405" s="162"/>
      <c r="AN405" s="162"/>
      <c r="AO405" s="162"/>
      <c r="AP405" s="162"/>
      <c r="AQ405" s="162"/>
      <c r="AR405" s="162"/>
      <c r="AS405" s="162"/>
      <c r="AT405" s="162"/>
      <c r="AU405" s="162"/>
      <c r="AV405" s="162"/>
      <c r="AW405" s="162"/>
      <c r="AX405" s="162"/>
      <c r="AY405" s="162"/>
      <c r="AZ405" s="162"/>
      <c r="BA405" s="162"/>
      <c r="BB405" s="162"/>
      <c r="BC405" s="162"/>
      <c r="BD405" s="162"/>
      <c r="BE405" s="162"/>
      <c r="BF405" s="162"/>
      <c r="BG405" s="162"/>
      <c r="BH405" s="162"/>
      <c r="BI405" s="162"/>
      <c r="BJ405" s="162"/>
      <c r="BK405" s="162"/>
      <c r="BL405" s="162"/>
      <c r="BM405" s="162"/>
      <c r="BN405" s="162"/>
      <c r="BO405" s="162"/>
      <c r="BP405" s="162"/>
      <c r="BQ405" s="162"/>
      <c r="BR405" s="162"/>
      <c r="BS405" s="162"/>
      <c r="BT405" s="162"/>
      <c r="BU405" s="162"/>
      <c r="BV405" s="162"/>
      <c r="BW405" s="162"/>
      <c r="BX405" s="162"/>
      <c r="BY405" s="162"/>
      <c r="BZ405" s="162"/>
      <c r="CA405" s="162"/>
      <c r="CB405" s="162"/>
      <c r="CC405" s="162"/>
      <c r="CD405" s="162"/>
      <c r="CE405" s="162"/>
      <c r="CF405" s="162"/>
      <c r="CG405" s="162"/>
      <c r="CH405" s="162"/>
      <c r="CI405" s="162"/>
      <c r="CJ405" s="162"/>
      <c r="CK405" s="162"/>
      <c r="CL405" s="162"/>
      <c r="CM405" s="162"/>
      <c r="CN405" s="162"/>
      <c r="CO405" s="162"/>
      <c r="CP405" s="162"/>
      <c r="CQ405" s="162"/>
      <c r="CR405" s="162"/>
      <c r="CS405" s="162"/>
      <c r="CT405" s="162"/>
      <c r="CU405" s="162"/>
      <c r="CV405" s="162"/>
      <c r="CW405" s="162"/>
      <c r="CX405" s="162"/>
      <c r="CY405" s="162"/>
      <c r="CZ405" s="162"/>
      <c r="DA405" s="162"/>
      <c r="DB405" s="162"/>
      <c r="DC405" s="162"/>
      <c r="DD405" s="162"/>
      <c r="DE405" s="162"/>
      <c r="DF405" s="162"/>
      <c r="DG405" s="162"/>
      <c r="DH405" s="162"/>
      <c r="DI405" s="162"/>
      <c r="DJ405" s="162"/>
      <c r="DK405" s="162"/>
      <c r="DL405" s="162"/>
      <c r="DM405" s="162"/>
      <c r="DN405" s="162"/>
      <c r="DO405" s="162"/>
      <c r="DP405" s="162"/>
      <c r="DQ405" s="162"/>
      <c r="DR405" s="162"/>
      <c r="DS405" s="162"/>
      <c r="DT405" s="162"/>
      <c r="DU405" s="162"/>
      <c r="DV405" s="162"/>
      <c r="DW405" s="162"/>
      <c r="DX405" s="162"/>
      <c r="DY405" s="162"/>
      <c r="DZ405" s="162"/>
      <c r="EA405" s="162"/>
      <c r="EB405" s="162"/>
      <c r="EC405" s="162"/>
      <c r="ED405" s="162"/>
      <c r="EE405" s="162"/>
      <c r="EF405" s="162"/>
      <c r="EG405" s="162"/>
      <c r="EH405" s="162"/>
      <c r="EI405" s="162"/>
      <c r="EJ405" s="162"/>
      <c r="EK405" s="162"/>
      <c r="EL405" s="162"/>
      <c r="EM405" s="162"/>
      <c r="EN405" s="162"/>
      <c r="EO405" s="162"/>
      <c r="EP405" s="162"/>
      <c r="EQ405" s="162"/>
      <c r="ER405" s="162"/>
      <c r="ES405" s="162"/>
      <c r="ET405" s="162"/>
      <c r="EU405" s="162"/>
      <c r="EV405" s="162"/>
      <c r="EW405" s="162"/>
      <c r="EX405" s="162"/>
      <c r="EY405" s="162"/>
      <c r="EZ405" s="162"/>
      <c r="FA405" s="162"/>
      <c r="FB405" s="162"/>
      <c r="FC405" s="162"/>
      <c r="FD405" s="162"/>
      <c r="FE405" s="162"/>
      <c r="FF405" s="162"/>
      <c r="FG405" s="162"/>
      <c r="FH405" s="162"/>
      <c r="FI405" s="162"/>
      <c r="FJ405" s="162"/>
      <c r="FK405" s="162"/>
      <c r="FL405" s="162"/>
      <c r="FM405" s="162"/>
      <c r="FN405" s="162"/>
      <c r="FO405" s="162"/>
      <c r="FP405" s="162"/>
      <c r="FQ405" s="162"/>
      <c r="FR405" s="162"/>
      <c r="FS405" s="162"/>
      <c r="FT405" s="162"/>
      <c r="FU405" s="162"/>
      <c r="FV405" s="162"/>
      <c r="FW405" s="162"/>
      <c r="FX405" s="162"/>
      <c r="FY405" s="162"/>
      <c r="FZ405" s="162"/>
      <c r="GA405" s="162"/>
      <c r="GB405" s="162"/>
      <c r="GC405" s="162"/>
      <c r="GD405" s="162"/>
      <c r="GE405" s="162"/>
    </row>
    <row r="406" spans="1:187" s="126" customFormat="1">
      <c r="A406" s="110">
        <v>3.6</v>
      </c>
      <c r="B406" s="258" t="s">
        <v>438</v>
      </c>
      <c r="C406" s="303">
        <v>2.94</v>
      </c>
      <c r="D406" s="304" t="s">
        <v>23</v>
      </c>
      <c r="E406" s="16"/>
      <c r="F406" s="16">
        <f t="shared" si="24"/>
        <v>0</v>
      </c>
      <c r="G406" s="162"/>
      <c r="H406" s="162"/>
      <c r="I406" s="162"/>
      <c r="J406" s="162"/>
      <c r="K406" s="162"/>
      <c r="L406" s="162"/>
      <c r="M406" s="162"/>
      <c r="N406" s="162"/>
      <c r="O406" s="162"/>
      <c r="P406" s="162"/>
      <c r="Q406" s="162"/>
      <c r="R406" s="162"/>
      <c r="S406" s="162"/>
      <c r="T406" s="162"/>
      <c r="U406" s="162"/>
      <c r="V406" s="162"/>
      <c r="W406" s="162"/>
      <c r="X406" s="162"/>
      <c r="Y406" s="162"/>
      <c r="Z406" s="162"/>
      <c r="AA406" s="162"/>
      <c r="AB406" s="162"/>
      <c r="AC406" s="162"/>
      <c r="AD406" s="162"/>
      <c r="AE406" s="162"/>
      <c r="AF406" s="162"/>
      <c r="AG406" s="162"/>
      <c r="AH406" s="162"/>
      <c r="AI406" s="162"/>
      <c r="AJ406" s="162"/>
      <c r="AK406" s="162"/>
      <c r="AL406" s="162"/>
      <c r="AM406" s="162"/>
      <c r="AN406" s="162"/>
      <c r="AO406" s="162"/>
      <c r="AP406" s="162"/>
      <c r="AQ406" s="162"/>
      <c r="AR406" s="162"/>
      <c r="AS406" s="162"/>
      <c r="AT406" s="162"/>
      <c r="AU406" s="162"/>
      <c r="AV406" s="162"/>
      <c r="AW406" s="162"/>
      <c r="AX406" s="162"/>
      <c r="AY406" s="162"/>
      <c r="AZ406" s="162"/>
      <c r="BA406" s="162"/>
      <c r="BB406" s="162"/>
      <c r="BC406" s="162"/>
      <c r="BD406" s="162"/>
      <c r="BE406" s="162"/>
      <c r="BF406" s="162"/>
      <c r="BG406" s="162"/>
      <c r="BH406" s="162"/>
      <c r="BI406" s="162"/>
      <c r="BJ406" s="162"/>
      <c r="BK406" s="162"/>
      <c r="BL406" s="162"/>
      <c r="BM406" s="162"/>
      <c r="BN406" s="162"/>
      <c r="BO406" s="162"/>
      <c r="BP406" s="162"/>
      <c r="BQ406" s="162"/>
      <c r="BR406" s="162"/>
      <c r="BS406" s="162"/>
      <c r="BT406" s="162"/>
      <c r="BU406" s="162"/>
      <c r="BV406" s="162"/>
      <c r="BW406" s="162"/>
      <c r="BX406" s="162"/>
      <c r="BY406" s="162"/>
      <c r="BZ406" s="162"/>
      <c r="CA406" s="162"/>
      <c r="CB406" s="162"/>
      <c r="CC406" s="162"/>
      <c r="CD406" s="162"/>
      <c r="CE406" s="162"/>
      <c r="CF406" s="162"/>
      <c r="CG406" s="162"/>
      <c r="CH406" s="162"/>
      <c r="CI406" s="162"/>
      <c r="CJ406" s="162"/>
      <c r="CK406" s="162"/>
      <c r="CL406" s="162"/>
      <c r="CM406" s="162"/>
      <c r="CN406" s="162"/>
      <c r="CO406" s="162"/>
      <c r="CP406" s="162"/>
      <c r="CQ406" s="162"/>
      <c r="CR406" s="162"/>
      <c r="CS406" s="162"/>
      <c r="CT406" s="162"/>
      <c r="CU406" s="162"/>
      <c r="CV406" s="162"/>
      <c r="CW406" s="162"/>
      <c r="CX406" s="162"/>
      <c r="CY406" s="162"/>
      <c r="CZ406" s="162"/>
      <c r="DA406" s="162"/>
      <c r="DB406" s="162"/>
      <c r="DC406" s="162"/>
      <c r="DD406" s="162"/>
      <c r="DE406" s="162"/>
      <c r="DF406" s="162"/>
      <c r="DG406" s="162"/>
      <c r="DH406" s="162"/>
      <c r="DI406" s="162"/>
      <c r="DJ406" s="162"/>
      <c r="DK406" s="162"/>
      <c r="DL406" s="162"/>
      <c r="DM406" s="162"/>
      <c r="DN406" s="162"/>
      <c r="DO406" s="162"/>
      <c r="DP406" s="162"/>
      <c r="DQ406" s="162"/>
      <c r="DR406" s="162"/>
      <c r="DS406" s="162"/>
      <c r="DT406" s="162"/>
      <c r="DU406" s="162"/>
      <c r="DV406" s="162"/>
      <c r="DW406" s="162"/>
      <c r="DX406" s="162"/>
      <c r="DY406" s="162"/>
      <c r="DZ406" s="162"/>
      <c r="EA406" s="162"/>
      <c r="EB406" s="162"/>
      <c r="EC406" s="162"/>
      <c r="ED406" s="162"/>
      <c r="EE406" s="162"/>
      <c r="EF406" s="162"/>
      <c r="EG406" s="162"/>
      <c r="EH406" s="162"/>
      <c r="EI406" s="162"/>
      <c r="EJ406" s="162"/>
      <c r="EK406" s="162"/>
      <c r="EL406" s="162"/>
      <c r="EM406" s="162"/>
      <c r="EN406" s="162"/>
      <c r="EO406" s="162"/>
      <c r="EP406" s="162"/>
      <c r="EQ406" s="162"/>
      <c r="ER406" s="162"/>
      <c r="ES406" s="162"/>
      <c r="ET406" s="162"/>
      <c r="EU406" s="162"/>
      <c r="EV406" s="162"/>
      <c r="EW406" s="162"/>
      <c r="EX406" s="162"/>
      <c r="EY406" s="162"/>
      <c r="EZ406" s="162"/>
      <c r="FA406" s="162"/>
      <c r="FB406" s="162"/>
      <c r="FC406" s="162"/>
      <c r="FD406" s="162"/>
      <c r="FE406" s="162"/>
      <c r="FF406" s="162"/>
      <c r="FG406" s="162"/>
      <c r="FH406" s="162"/>
      <c r="FI406" s="162"/>
      <c r="FJ406" s="162"/>
      <c r="FK406" s="162"/>
      <c r="FL406" s="162"/>
      <c r="FM406" s="162"/>
      <c r="FN406" s="162"/>
      <c r="FO406" s="162"/>
      <c r="FP406" s="162"/>
      <c r="FQ406" s="162"/>
      <c r="FR406" s="162"/>
      <c r="FS406" s="162"/>
      <c r="FT406" s="162"/>
      <c r="FU406" s="162"/>
      <c r="FV406" s="162"/>
      <c r="FW406" s="162"/>
      <c r="FX406" s="162"/>
      <c r="FY406" s="162"/>
      <c r="FZ406" s="162"/>
      <c r="GA406" s="162"/>
      <c r="GB406" s="162"/>
      <c r="GC406" s="162"/>
      <c r="GD406" s="162"/>
      <c r="GE406" s="162"/>
    </row>
    <row r="407" spans="1:187" s="126" customFormat="1">
      <c r="A407" s="110">
        <v>3.7</v>
      </c>
      <c r="B407" s="258" t="s">
        <v>439</v>
      </c>
      <c r="C407" s="303">
        <v>5.89</v>
      </c>
      <c r="D407" s="304" t="s">
        <v>23</v>
      </c>
      <c r="E407" s="16"/>
      <c r="F407" s="16">
        <f t="shared" si="24"/>
        <v>0</v>
      </c>
      <c r="G407" s="162"/>
      <c r="H407" s="162"/>
      <c r="I407" s="162"/>
      <c r="J407" s="162"/>
      <c r="K407" s="162"/>
      <c r="L407" s="162"/>
      <c r="M407" s="162"/>
      <c r="N407" s="162"/>
      <c r="O407" s="162"/>
      <c r="P407" s="162"/>
      <c r="Q407" s="162"/>
      <c r="R407" s="162"/>
      <c r="S407" s="162"/>
      <c r="T407" s="162"/>
      <c r="U407" s="162"/>
      <c r="V407" s="162"/>
      <c r="W407" s="162"/>
      <c r="X407" s="162"/>
      <c r="Y407" s="162"/>
      <c r="Z407" s="162"/>
      <c r="AA407" s="162"/>
      <c r="AB407" s="162"/>
      <c r="AC407" s="162"/>
      <c r="AD407" s="162"/>
      <c r="AE407" s="162"/>
      <c r="AF407" s="162"/>
      <c r="AG407" s="162"/>
      <c r="AH407" s="162"/>
      <c r="AI407" s="162"/>
      <c r="AJ407" s="162"/>
      <c r="AK407" s="162"/>
      <c r="AL407" s="162"/>
      <c r="AM407" s="162"/>
      <c r="AN407" s="162"/>
      <c r="AO407" s="162"/>
      <c r="AP407" s="162"/>
      <c r="AQ407" s="162"/>
      <c r="AR407" s="162"/>
      <c r="AS407" s="162"/>
      <c r="AT407" s="162"/>
      <c r="AU407" s="162"/>
      <c r="AV407" s="162"/>
      <c r="AW407" s="162"/>
      <c r="AX407" s="162"/>
      <c r="AY407" s="162"/>
      <c r="AZ407" s="162"/>
      <c r="BA407" s="162"/>
      <c r="BB407" s="162"/>
      <c r="BC407" s="162"/>
      <c r="BD407" s="162"/>
      <c r="BE407" s="162"/>
      <c r="BF407" s="162"/>
      <c r="BG407" s="162"/>
      <c r="BH407" s="162"/>
      <c r="BI407" s="162"/>
      <c r="BJ407" s="162"/>
      <c r="BK407" s="162"/>
      <c r="BL407" s="162"/>
      <c r="BM407" s="162"/>
      <c r="BN407" s="162"/>
      <c r="BO407" s="162"/>
      <c r="BP407" s="162"/>
      <c r="BQ407" s="162"/>
      <c r="BR407" s="162"/>
      <c r="BS407" s="162"/>
      <c r="BT407" s="162"/>
      <c r="BU407" s="162"/>
      <c r="BV407" s="162"/>
      <c r="BW407" s="162"/>
      <c r="BX407" s="162"/>
      <c r="BY407" s="162"/>
      <c r="BZ407" s="162"/>
      <c r="CA407" s="162"/>
      <c r="CB407" s="162"/>
      <c r="CC407" s="162"/>
      <c r="CD407" s="162"/>
      <c r="CE407" s="162"/>
      <c r="CF407" s="162"/>
      <c r="CG407" s="162"/>
      <c r="CH407" s="162"/>
      <c r="CI407" s="162"/>
      <c r="CJ407" s="162"/>
      <c r="CK407" s="162"/>
      <c r="CL407" s="162"/>
      <c r="CM407" s="162"/>
      <c r="CN407" s="162"/>
      <c r="CO407" s="162"/>
      <c r="CP407" s="162"/>
      <c r="CQ407" s="162"/>
      <c r="CR407" s="162"/>
      <c r="CS407" s="162"/>
      <c r="CT407" s="162"/>
      <c r="CU407" s="162"/>
      <c r="CV407" s="162"/>
      <c r="CW407" s="162"/>
      <c r="CX407" s="162"/>
      <c r="CY407" s="162"/>
      <c r="CZ407" s="162"/>
      <c r="DA407" s="162"/>
      <c r="DB407" s="162"/>
      <c r="DC407" s="162"/>
      <c r="DD407" s="162"/>
      <c r="DE407" s="162"/>
      <c r="DF407" s="162"/>
      <c r="DG407" s="162"/>
      <c r="DH407" s="162"/>
      <c r="DI407" s="162"/>
      <c r="DJ407" s="162"/>
      <c r="DK407" s="162"/>
      <c r="DL407" s="162"/>
      <c r="DM407" s="162"/>
      <c r="DN407" s="162"/>
      <c r="DO407" s="162"/>
      <c r="DP407" s="162"/>
      <c r="DQ407" s="162"/>
      <c r="DR407" s="162"/>
      <c r="DS407" s="162"/>
      <c r="DT407" s="162"/>
      <c r="DU407" s="162"/>
      <c r="DV407" s="162"/>
      <c r="DW407" s="162"/>
      <c r="DX407" s="162"/>
      <c r="DY407" s="162"/>
      <c r="DZ407" s="162"/>
      <c r="EA407" s="162"/>
      <c r="EB407" s="162"/>
      <c r="EC407" s="162"/>
      <c r="ED407" s="162"/>
      <c r="EE407" s="162"/>
      <c r="EF407" s="162"/>
      <c r="EG407" s="162"/>
      <c r="EH407" s="162"/>
      <c r="EI407" s="162"/>
      <c r="EJ407" s="162"/>
      <c r="EK407" s="162"/>
      <c r="EL407" s="162"/>
      <c r="EM407" s="162"/>
      <c r="EN407" s="162"/>
      <c r="EO407" s="162"/>
      <c r="EP407" s="162"/>
      <c r="EQ407" s="162"/>
      <c r="ER407" s="162"/>
      <c r="ES407" s="162"/>
      <c r="ET407" s="162"/>
      <c r="EU407" s="162"/>
      <c r="EV407" s="162"/>
      <c r="EW407" s="162"/>
      <c r="EX407" s="162"/>
      <c r="EY407" s="162"/>
      <c r="EZ407" s="162"/>
      <c r="FA407" s="162"/>
      <c r="FB407" s="162"/>
      <c r="FC407" s="162"/>
      <c r="FD407" s="162"/>
      <c r="FE407" s="162"/>
      <c r="FF407" s="162"/>
      <c r="FG407" s="162"/>
      <c r="FH407" s="162"/>
      <c r="FI407" s="162"/>
      <c r="FJ407" s="162"/>
      <c r="FK407" s="162"/>
      <c r="FL407" s="162"/>
      <c r="FM407" s="162"/>
      <c r="FN407" s="162"/>
      <c r="FO407" s="162"/>
      <c r="FP407" s="162"/>
      <c r="FQ407" s="162"/>
      <c r="FR407" s="162"/>
      <c r="FS407" s="162"/>
      <c r="FT407" s="162"/>
      <c r="FU407" s="162"/>
      <c r="FV407" s="162"/>
      <c r="FW407" s="162"/>
      <c r="FX407" s="162"/>
      <c r="FY407" s="162"/>
      <c r="FZ407" s="162"/>
      <c r="GA407" s="162"/>
      <c r="GB407" s="162"/>
      <c r="GC407" s="162"/>
      <c r="GD407" s="162"/>
      <c r="GE407" s="162"/>
    </row>
    <row r="408" spans="1:187" s="126" customFormat="1" ht="15" customHeight="1">
      <c r="A408" s="110">
        <v>3.8</v>
      </c>
      <c r="B408" s="258" t="s">
        <v>440</v>
      </c>
      <c r="C408" s="303">
        <v>4.37</v>
      </c>
      <c r="D408" s="304" t="s">
        <v>23</v>
      </c>
      <c r="E408" s="16"/>
      <c r="F408" s="16">
        <f t="shared" si="24"/>
        <v>0</v>
      </c>
      <c r="G408" s="162"/>
      <c r="H408" s="162"/>
      <c r="I408" s="162"/>
      <c r="J408" s="162"/>
      <c r="K408" s="162"/>
      <c r="L408" s="162"/>
      <c r="M408" s="162"/>
      <c r="N408" s="162"/>
      <c r="O408" s="162"/>
      <c r="P408" s="162"/>
      <c r="Q408" s="162"/>
      <c r="R408" s="162"/>
      <c r="S408" s="162"/>
      <c r="T408" s="162"/>
      <c r="U408" s="162"/>
      <c r="V408" s="162"/>
      <c r="W408" s="162"/>
      <c r="X408" s="162"/>
      <c r="Y408" s="162"/>
      <c r="Z408" s="162"/>
      <c r="AA408" s="162"/>
      <c r="AB408" s="162"/>
      <c r="AC408" s="162"/>
      <c r="AD408" s="162"/>
      <c r="AE408" s="162"/>
      <c r="AF408" s="162"/>
      <c r="AG408" s="162"/>
      <c r="AH408" s="162"/>
      <c r="AI408" s="162"/>
      <c r="AJ408" s="162"/>
      <c r="AK408" s="162"/>
      <c r="AL408" s="162"/>
      <c r="AM408" s="162"/>
      <c r="AN408" s="162"/>
      <c r="AO408" s="162"/>
      <c r="AP408" s="162"/>
      <c r="AQ408" s="162"/>
      <c r="AR408" s="162"/>
      <c r="AS408" s="162"/>
      <c r="AT408" s="162"/>
      <c r="AU408" s="162"/>
      <c r="AV408" s="162"/>
      <c r="AW408" s="162"/>
      <c r="AX408" s="162"/>
      <c r="AY408" s="162"/>
      <c r="AZ408" s="162"/>
      <c r="BA408" s="162"/>
      <c r="BB408" s="162"/>
      <c r="BC408" s="162"/>
      <c r="BD408" s="162"/>
      <c r="BE408" s="162"/>
      <c r="BF408" s="162"/>
      <c r="BG408" s="162"/>
      <c r="BH408" s="162"/>
      <c r="BI408" s="162"/>
      <c r="BJ408" s="162"/>
      <c r="BK408" s="162"/>
      <c r="BL408" s="162"/>
      <c r="BM408" s="162"/>
      <c r="BN408" s="162"/>
      <c r="BO408" s="162"/>
      <c r="BP408" s="162"/>
      <c r="BQ408" s="162"/>
      <c r="BR408" s="162"/>
      <c r="BS408" s="162"/>
      <c r="BT408" s="162"/>
      <c r="BU408" s="162"/>
      <c r="BV408" s="162"/>
      <c r="BW408" s="162"/>
      <c r="BX408" s="162"/>
      <c r="BY408" s="162"/>
      <c r="BZ408" s="162"/>
      <c r="CA408" s="162"/>
      <c r="CB408" s="162"/>
      <c r="CC408" s="162"/>
      <c r="CD408" s="162"/>
      <c r="CE408" s="162"/>
      <c r="CF408" s="162"/>
      <c r="CG408" s="162"/>
      <c r="CH408" s="162"/>
      <c r="CI408" s="162"/>
      <c r="CJ408" s="162"/>
      <c r="CK408" s="162"/>
      <c r="CL408" s="162"/>
      <c r="CM408" s="162"/>
      <c r="CN408" s="162"/>
      <c r="CO408" s="162"/>
      <c r="CP408" s="162"/>
      <c r="CQ408" s="162"/>
      <c r="CR408" s="162"/>
      <c r="CS408" s="162"/>
      <c r="CT408" s="162"/>
      <c r="CU408" s="162"/>
      <c r="CV408" s="162"/>
      <c r="CW408" s="162"/>
      <c r="CX408" s="162"/>
      <c r="CY408" s="162"/>
      <c r="CZ408" s="162"/>
      <c r="DA408" s="162"/>
      <c r="DB408" s="162"/>
      <c r="DC408" s="162"/>
      <c r="DD408" s="162"/>
      <c r="DE408" s="162"/>
      <c r="DF408" s="162"/>
      <c r="DG408" s="162"/>
      <c r="DH408" s="162"/>
      <c r="DI408" s="162"/>
      <c r="DJ408" s="162"/>
      <c r="DK408" s="162"/>
      <c r="DL408" s="162"/>
      <c r="DM408" s="162"/>
      <c r="DN408" s="162"/>
      <c r="DO408" s="162"/>
      <c r="DP408" s="162"/>
      <c r="DQ408" s="162"/>
      <c r="DR408" s="162"/>
      <c r="DS408" s="162"/>
      <c r="DT408" s="162"/>
      <c r="DU408" s="162"/>
      <c r="DV408" s="162"/>
      <c r="DW408" s="162"/>
      <c r="DX408" s="162"/>
      <c r="DY408" s="162"/>
      <c r="DZ408" s="162"/>
      <c r="EA408" s="162"/>
      <c r="EB408" s="162"/>
      <c r="EC408" s="162"/>
      <c r="ED408" s="162"/>
      <c r="EE408" s="162"/>
      <c r="EF408" s="162"/>
      <c r="EG408" s="162"/>
      <c r="EH408" s="162"/>
      <c r="EI408" s="162"/>
      <c r="EJ408" s="162"/>
      <c r="EK408" s="162"/>
      <c r="EL408" s="162"/>
      <c r="EM408" s="162"/>
      <c r="EN408" s="162"/>
      <c r="EO408" s="162"/>
      <c r="EP408" s="162"/>
      <c r="EQ408" s="162"/>
      <c r="ER408" s="162"/>
      <c r="ES408" s="162"/>
      <c r="ET408" s="162"/>
      <c r="EU408" s="162"/>
      <c r="EV408" s="162"/>
      <c r="EW408" s="162"/>
      <c r="EX408" s="162"/>
      <c r="EY408" s="162"/>
      <c r="EZ408" s="162"/>
      <c r="FA408" s="162"/>
      <c r="FB408" s="162"/>
      <c r="FC408" s="162"/>
      <c r="FD408" s="162"/>
      <c r="FE408" s="162"/>
      <c r="FF408" s="162"/>
      <c r="FG408" s="162"/>
      <c r="FH408" s="162"/>
      <c r="FI408" s="162"/>
      <c r="FJ408" s="162"/>
      <c r="FK408" s="162"/>
      <c r="FL408" s="162"/>
      <c r="FM408" s="162"/>
      <c r="FN408" s="162"/>
      <c r="FO408" s="162"/>
      <c r="FP408" s="162"/>
      <c r="FQ408" s="162"/>
      <c r="FR408" s="162"/>
      <c r="FS408" s="162"/>
      <c r="FT408" s="162"/>
      <c r="FU408" s="162"/>
      <c r="FV408" s="162"/>
      <c r="FW408" s="162"/>
      <c r="FX408" s="162"/>
      <c r="FY408" s="162"/>
      <c r="FZ408" s="162"/>
      <c r="GA408" s="162"/>
      <c r="GB408" s="162"/>
      <c r="GC408" s="162"/>
      <c r="GD408" s="162"/>
      <c r="GE408" s="162"/>
    </row>
    <row r="409" spans="1:187" s="126" customFormat="1">
      <c r="A409" s="110">
        <v>3.9</v>
      </c>
      <c r="B409" s="258" t="s">
        <v>441</v>
      </c>
      <c r="C409" s="303">
        <v>23.44</v>
      </c>
      <c r="D409" s="304" t="s">
        <v>23</v>
      </c>
      <c r="E409" s="16"/>
      <c r="F409" s="16">
        <f t="shared" si="24"/>
        <v>0</v>
      </c>
      <c r="G409" s="162"/>
      <c r="H409" s="162"/>
      <c r="I409" s="162"/>
      <c r="J409" s="162"/>
      <c r="K409" s="162"/>
      <c r="L409" s="162"/>
      <c r="M409" s="162"/>
      <c r="N409" s="162"/>
      <c r="O409" s="162"/>
      <c r="P409" s="162"/>
      <c r="Q409" s="162"/>
      <c r="R409" s="162"/>
      <c r="S409" s="162"/>
      <c r="T409" s="162"/>
      <c r="U409" s="162"/>
      <c r="V409" s="162"/>
      <c r="W409" s="162"/>
      <c r="X409" s="162"/>
      <c r="Y409" s="162"/>
      <c r="Z409" s="162"/>
      <c r="AA409" s="162"/>
      <c r="AB409" s="162"/>
      <c r="AC409" s="162"/>
      <c r="AD409" s="162"/>
      <c r="AE409" s="162"/>
      <c r="AF409" s="162"/>
      <c r="AG409" s="162"/>
      <c r="AH409" s="162"/>
      <c r="AI409" s="162"/>
      <c r="AJ409" s="162"/>
      <c r="AK409" s="162"/>
      <c r="AL409" s="162"/>
      <c r="AM409" s="162"/>
      <c r="AN409" s="162"/>
      <c r="AO409" s="162"/>
      <c r="AP409" s="162"/>
      <c r="AQ409" s="162"/>
      <c r="AR409" s="162"/>
      <c r="AS409" s="162"/>
      <c r="AT409" s="162"/>
      <c r="AU409" s="162"/>
      <c r="AV409" s="162"/>
      <c r="AW409" s="162"/>
      <c r="AX409" s="162"/>
      <c r="AY409" s="162"/>
      <c r="AZ409" s="162"/>
      <c r="BA409" s="162"/>
      <c r="BB409" s="162"/>
      <c r="BC409" s="162"/>
      <c r="BD409" s="162"/>
      <c r="BE409" s="162"/>
      <c r="BF409" s="162"/>
      <c r="BG409" s="162"/>
      <c r="BH409" s="162"/>
      <c r="BI409" s="162"/>
      <c r="BJ409" s="162"/>
      <c r="BK409" s="162"/>
      <c r="BL409" s="162"/>
      <c r="BM409" s="162"/>
      <c r="BN409" s="162"/>
      <c r="BO409" s="162"/>
      <c r="BP409" s="162"/>
      <c r="BQ409" s="162"/>
      <c r="BR409" s="162"/>
      <c r="BS409" s="162"/>
      <c r="BT409" s="162"/>
      <c r="BU409" s="162"/>
      <c r="BV409" s="162"/>
      <c r="BW409" s="162"/>
      <c r="BX409" s="162"/>
      <c r="BY409" s="162"/>
      <c r="BZ409" s="162"/>
      <c r="CA409" s="162"/>
      <c r="CB409" s="162"/>
      <c r="CC409" s="162"/>
      <c r="CD409" s="162"/>
      <c r="CE409" s="162"/>
      <c r="CF409" s="162"/>
      <c r="CG409" s="162"/>
      <c r="CH409" s="162"/>
      <c r="CI409" s="162"/>
      <c r="CJ409" s="162"/>
      <c r="CK409" s="162"/>
      <c r="CL409" s="162"/>
      <c r="CM409" s="162"/>
      <c r="CN409" s="162"/>
      <c r="CO409" s="162"/>
      <c r="CP409" s="162"/>
      <c r="CQ409" s="162"/>
      <c r="CR409" s="162"/>
      <c r="CS409" s="162"/>
      <c r="CT409" s="162"/>
      <c r="CU409" s="162"/>
      <c r="CV409" s="162"/>
      <c r="CW409" s="162"/>
      <c r="CX409" s="162"/>
      <c r="CY409" s="162"/>
      <c r="CZ409" s="162"/>
      <c r="DA409" s="162"/>
      <c r="DB409" s="162"/>
      <c r="DC409" s="162"/>
      <c r="DD409" s="162"/>
      <c r="DE409" s="162"/>
      <c r="DF409" s="162"/>
      <c r="DG409" s="162"/>
      <c r="DH409" s="162"/>
      <c r="DI409" s="162"/>
      <c r="DJ409" s="162"/>
      <c r="DK409" s="162"/>
      <c r="DL409" s="162"/>
      <c r="DM409" s="162"/>
      <c r="DN409" s="162"/>
      <c r="DO409" s="162"/>
      <c r="DP409" s="162"/>
      <c r="DQ409" s="162"/>
      <c r="DR409" s="162"/>
      <c r="DS409" s="162"/>
      <c r="DT409" s="162"/>
      <c r="DU409" s="162"/>
      <c r="DV409" s="162"/>
      <c r="DW409" s="162"/>
      <c r="DX409" s="162"/>
      <c r="DY409" s="162"/>
      <c r="DZ409" s="162"/>
      <c r="EA409" s="162"/>
      <c r="EB409" s="162"/>
      <c r="EC409" s="162"/>
      <c r="ED409" s="162"/>
      <c r="EE409" s="162"/>
      <c r="EF409" s="162"/>
      <c r="EG409" s="162"/>
      <c r="EH409" s="162"/>
      <c r="EI409" s="162"/>
      <c r="EJ409" s="162"/>
      <c r="EK409" s="162"/>
      <c r="EL409" s="162"/>
      <c r="EM409" s="162"/>
      <c r="EN409" s="162"/>
      <c r="EO409" s="162"/>
      <c r="EP409" s="162"/>
      <c r="EQ409" s="162"/>
      <c r="ER409" s="162"/>
      <c r="ES409" s="162"/>
      <c r="ET409" s="162"/>
      <c r="EU409" s="162"/>
      <c r="EV409" s="162"/>
      <c r="EW409" s="162"/>
      <c r="EX409" s="162"/>
      <c r="EY409" s="162"/>
      <c r="EZ409" s="162"/>
      <c r="FA409" s="162"/>
      <c r="FB409" s="162"/>
      <c r="FC409" s="162"/>
      <c r="FD409" s="162"/>
      <c r="FE409" s="162"/>
      <c r="FF409" s="162"/>
      <c r="FG409" s="162"/>
      <c r="FH409" s="162"/>
      <c r="FI409" s="162"/>
      <c r="FJ409" s="162"/>
      <c r="FK409" s="162"/>
      <c r="FL409" s="162"/>
      <c r="FM409" s="162"/>
      <c r="FN409" s="162"/>
      <c r="FO409" s="162"/>
      <c r="FP409" s="162"/>
      <c r="FQ409" s="162"/>
      <c r="FR409" s="162"/>
      <c r="FS409" s="162"/>
      <c r="FT409" s="162"/>
      <c r="FU409" s="162"/>
      <c r="FV409" s="162"/>
      <c r="FW409" s="162"/>
      <c r="FX409" s="162"/>
      <c r="FY409" s="162"/>
      <c r="FZ409" s="162"/>
      <c r="GA409" s="162"/>
      <c r="GB409" s="162"/>
      <c r="GC409" s="162"/>
      <c r="GD409" s="162"/>
      <c r="GE409" s="162"/>
    </row>
    <row r="410" spans="1:187" s="126" customFormat="1">
      <c r="A410" s="305">
        <v>3.1</v>
      </c>
      <c r="B410" s="258" t="s">
        <v>442</v>
      </c>
      <c r="C410" s="303">
        <v>0.1</v>
      </c>
      <c r="D410" s="304" t="s">
        <v>23</v>
      </c>
      <c r="E410" s="16"/>
      <c r="F410" s="16">
        <f t="shared" si="24"/>
        <v>0</v>
      </c>
      <c r="G410" s="162"/>
      <c r="H410" s="162"/>
      <c r="I410" s="162"/>
      <c r="J410" s="162"/>
      <c r="K410" s="162"/>
      <c r="L410" s="162"/>
      <c r="M410" s="162"/>
      <c r="N410" s="162"/>
      <c r="O410" s="162"/>
      <c r="P410" s="162"/>
      <c r="Q410" s="162"/>
      <c r="R410" s="162"/>
      <c r="S410" s="162"/>
      <c r="T410" s="162"/>
      <c r="U410" s="162"/>
      <c r="V410" s="162"/>
      <c r="W410" s="162"/>
      <c r="X410" s="162"/>
      <c r="Y410" s="162"/>
      <c r="Z410" s="162"/>
      <c r="AA410" s="162"/>
      <c r="AB410" s="162"/>
      <c r="AC410" s="162"/>
      <c r="AD410" s="162"/>
      <c r="AE410" s="162"/>
      <c r="AF410" s="162"/>
      <c r="AG410" s="162"/>
      <c r="AH410" s="162"/>
      <c r="AI410" s="162"/>
      <c r="AJ410" s="162"/>
      <c r="AK410" s="162"/>
      <c r="AL410" s="162"/>
      <c r="AM410" s="162"/>
      <c r="AN410" s="162"/>
      <c r="AO410" s="162"/>
      <c r="AP410" s="162"/>
      <c r="AQ410" s="162"/>
      <c r="AR410" s="162"/>
      <c r="AS410" s="162"/>
      <c r="AT410" s="162"/>
      <c r="AU410" s="162"/>
      <c r="AV410" s="162"/>
      <c r="AW410" s="162"/>
      <c r="AX410" s="162"/>
      <c r="AY410" s="162"/>
      <c r="AZ410" s="162"/>
      <c r="BA410" s="162"/>
      <c r="BB410" s="162"/>
      <c r="BC410" s="162"/>
      <c r="BD410" s="162"/>
      <c r="BE410" s="162"/>
      <c r="BF410" s="162"/>
      <c r="BG410" s="162"/>
      <c r="BH410" s="162"/>
      <c r="BI410" s="162"/>
      <c r="BJ410" s="162"/>
      <c r="BK410" s="162"/>
      <c r="BL410" s="162"/>
      <c r="BM410" s="162"/>
      <c r="BN410" s="162"/>
      <c r="BO410" s="162"/>
      <c r="BP410" s="162"/>
      <c r="BQ410" s="162"/>
      <c r="BR410" s="162"/>
      <c r="BS410" s="162"/>
      <c r="BT410" s="162"/>
      <c r="BU410" s="162"/>
      <c r="BV410" s="162"/>
      <c r="BW410" s="162"/>
      <c r="BX410" s="162"/>
      <c r="BY410" s="162"/>
      <c r="BZ410" s="162"/>
      <c r="CA410" s="162"/>
      <c r="CB410" s="162"/>
      <c r="CC410" s="162"/>
      <c r="CD410" s="162"/>
      <c r="CE410" s="162"/>
      <c r="CF410" s="162"/>
      <c r="CG410" s="162"/>
      <c r="CH410" s="162"/>
      <c r="CI410" s="162"/>
      <c r="CJ410" s="162"/>
      <c r="CK410" s="162"/>
      <c r="CL410" s="162"/>
      <c r="CM410" s="162"/>
      <c r="CN410" s="162"/>
      <c r="CO410" s="162"/>
      <c r="CP410" s="162"/>
      <c r="CQ410" s="162"/>
      <c r="CR410" s="162"/>
      <c r="CS410" s="162"/>
      <c r="CT410" s="162"/>
      <c r="CU410" s="162"/>
      <c r="CV410" s="162"/>
      <c r="CW410" s="162"/>
      <c r="CX410" s="162"/>
      <c r="CY410" s="162"/>
      <c r="CZ410" s="162"/>
      <c r="DA410" s="162"/>
      <c r="DB410" s="162"/>
      <c r="DC410" s="162"/>
      <c r="DD410" s="162"/>
      <c r="DE410" s="162"/>
      <c r="DF410" s="162"/>
      <c r="DG410" s="162"/>
      <c r="DH410" s="162"/>
      <c r="DI410" s="162"/>
      <c r="DJ410" s="162"/>
      <c r="DK410" s="162"/>
      <c r="DL410" s="162"/>
      <c r="DM410" s="162"/>
      <c r="DN410" s="162"/>
      <c r="DO410" s="162"/>
      <c r="DP410" s="162"/>
      <c r="DQ410" s="162"/>
      <c r="DR410" s="162"/>
      <c r="DS410" s="162"/>
      <c r="DT410" s="162"/>
      <c r="DU410" s="162"/>
      <c r="DV410" s="162"/>
      <c r="DW410" s="162"/>
      <c r="DX410" s="162"/>
      <c r="DY410" s="162"/>
      <c r="DZ410" s="162"/>
      <c r="EA410" s="162"/>
      <c r="EB410" s="162"/>
      <c r="EC410" s="162"/>
      <c r="ED410" s="162"/>
      <c r="EE410" s="162"/>
      <c r="EF410" s="162"/>
      <c r="EG410" s="162"/>
      <c r="EH410" s="162"/>
      <c r="EI410" s="162"/>
      <c r="EJ410" s="162"/>
      <c r="EK410" s="162"/>
      <c r="EL410" s="162"/>
      <c r="EM410" s="162"/>
      <c r="EN410" s="162"/>
      <c r="EO410" s="162"/>
      <c r="EP410" s="162"/>
      <c r="EQ410" s="162"/>
      <c r="ER410" s="162"/>
      <c r="ES410" s="162"/>
      <c r="ET410" s="162"/>
      <c r="EU410" s="162"/>
      <c r="EV410" s="162"/>
      <c r="EW410" s="162"/>
      <c r="EX410" s="162"/>
      <c r="EY410" s="162"/>
      <c r="EZ410" s="162"/>
      <c r="FA410" s="162"/>
      <c r="FB410" s="162"/>
      <c r="FC410" s="162"/>
      <c r="FD410" s="162"/>
      <c r="FE410" s="162"/>
      <c r="FF410" s="162"/>
      <c r="FG410" s="162"/>
      <c r="FH410" s="162"/>
      <c r="FI410" s="162"/>
      <c r="FJ410" s="162"/>
      <c r="FK410" s="162"/>
      <c r="FL410" s="162"/>
      <c r="FM410" s="162"/>
      <c r="FN410" s="162"/>
      <c r="FO410" s="162"/>
      <c r="FP410" s="162"/>
      <c r="FQ410" s="162"/>
      <c r="FR410" s="162"/>
      <c r="FS410" s="162"/>
      <c r="FT410" s="162"/>
      <c r="FU410" s="162"/>
      <c r="FV410" s="162"/>
      <c r="FW410" s="162"/>
      <c r="FX410" s="162"/>
      <c r="FY410" s="162"/>
      <c r="FZ410" s="162"/>
      <c r="GA410" s="162"/>
      <c r="GB410" s="162"/>
      <c r="GC410" s="162"/>
      <c r="GD410" s="162"/>
      <c r="GE410" s="162"/>
    </row>
    <row r="411" spans="1:187" s="126" customFormat="1" ht="13.5" customHeight="1">
      <c r="A411" s="305">
        <v>3.11</v>
      </c>
      <c r="B411" s="258" t="s">
        <v>443</v>
      </c>
      <c r="C411" s="303">
        <v>7.81</v>
      </c>
      <c r="D411" s="304" t="s">
        <v>23</v>
      </c>
      <c r="E411" s="16"/>
      <c r="F411" s="16">
        <f t="shared" si="24"/>
        <v>0</v>
      </c>
      <c r="G411" s="162"/>
      <c r="H411" s="162"/>
      <c r="I411" s="162"/>
      <c r="J411" s="162"/>
      <c r="K411" s="162"/>
      <c r="L411" s="162"/>
      <c r="M411" s="162"/>
      <c r="N411" s="162"/>
      <c r="O411" s="162"/>
      <c r="P411" s="162"/>
      <c r="Q411" s="162"/>
      <c r="R411" s="162"/>
      <c r="S411" s="162"/>
      <c r="T411" s="162"/>
      <c r="U411" s="162"/>
      <c r="V411" s="162"/>
      <c r="W411" s="162"/>
      <c r="X411" s="162"/>
      <c r="Y411" s="162"/>
      <c r="Z411" s="162"/>
      <c r="AA411" s="162"/>
      <c r="AB411" s="162"/>
      <c r="AC411" s="162"/>
      <c r="AD411" s="162"/>
      <c r="AE411" s="162"/>
      <c r="AF411" s="162"/>
      <c r="AG411" s="162"/>
      <c r="AH411" s="162"/>
      <c r="AI411" s="162"/>
      <c r="AJ411" s="162"/>
      <c r="AK411" s="162"/>
      <c r="AL411" s="162"/>
      <c r="AM411" s="162"/>
      <c r="AN411" s="162"/>
      <c r="AO411" s="162"/>
      <c r="AP411" s="162"/>
      <c r="AQ411" s="162"/>
      <c r="AR411" s="162"/>
      <c r="AS411" s="162"/>
      <c r="AT411" s="162"/>
      <c r="AU411" s="162"/>
      <c r="AV411" s="162"/>
      <c r="AW411" s="162"/>
      <c r="AX411" s="162"/>
      <c r="AY411" s="162"/>
      <c r="AZ411" s="162"/>
      <c r="BA411" s="162"/>
      <c r="BB411" s="162"/>
      <c r="BC411" s="162"/>
      <c r="BD411" s="162"/>
      <c r="BE411" s="162"/>
      <c r="BF411" s="162"/>
      <c r="BG411" s="162"/>
      <c r="BH411" s="162"/>
      <c r="BI411" s="162"/>
      <c r="BJ411" s="162"/>
      <c r="BK411" s="162"/>
      <c r="BL411" s="162"/>
      <c r="BM411" s="162"/>
      <c r="BN411" s="162"/>
      <c r="BO411" s="162"/>
      <c r="BP411" s="162"/>
      <c r="BQ411" s="162"/>
      <c r="BR411" s="162"/>
      <c r="BS411" s="162"/>
      <c r="BT411" s="162"/>
      <c r="BU411" s="162"/>
      <c r="BV411" s="162"/>
      <c r="BW411" s="162"/>
      <c r="BX411" s="162"/>
      <c r="BY411" s="162"/>
      <c r="BZ411" s="162"/>
      <c r="CA411" s="162"/>
      <c r="CB411" s="162"/>
      <c r="CC411" s="162"/>
      <c r="CD411" s="162"/>
      <c r="CE411" s="162"/>
      <c r="CF411" s="162"/>
      <c r="CG411" s="162"/>
      <c r="CH411" s="162"/>
      <c r="CI411" s="162"/>
      <c r="CJ411" s="162"/>
      <c r="CK411" s="162"/>
      <c r="CL411" s="162"/>
      <c r="CM411" s="162"/>
      <c r="CN411" s="162"/>
      <c r="CO411" s="162"/>
      <c r="CP411" s="162"/>
      <c r="CQ411" s="162"/>
      <c r="CR411" s="162"/>
      <c r="CS411" s="162"/>
      <c r="CT411" s="162"/>
      <c r="CU411" s="162"/>
      <c r="CV411" s="162"/>
      <c r="CW411" s="162"/>
      <c r="CX411" s="162"/>
      <c r="CY411" s="162"/>
      <c r="CZ411" s="162"/>
      <c r="DA411" s="162"/>
      <c r="DB411" s="162"/>
      <c r="DC411" s="162"/>
      <c r="DD411" s="162"/>
      <c r="DE411" s="162"/>
      <c r="DF411" s="162"/>
      <c r="DG411" s="162"/>
      <c r="DH411" s="162"/>
      <c r="DI411" s="162"/>
      <c r="DJ411" s="162"/>
      <c r="DK411" s="162"/>
      <c r="DL411" s="162"/>
      <c r="DM411" s="162"/>
      <c r="DN411" s="162"/>
      <c r="DO411" s="162"/>
      <c r="DP411" s="162"/>
      <c r="DQ411" s="162"/>
      <c r="DR411" s="162"/>
      <c r="DS411" s="162"/>
      <c r="DT411" s="162"/>
      <c r="DU411" s="162"/>
      <c r="DV411" s="162"/>
      <c r="DW411" s="162"/>
      <c r="DX411" s="162"/>
      <c r="DY411" s="162"/>
      <c r="DZ411" s="162"/>
      <c r="EA411" s="162"/>
      <c r="EB411" s="162"/>
      <c r="EC411" s="162"/>
      <c r="ED411" s="162"/>
      <c r="EE411" s="162"/>
      <c r="EF411" s="162"/>
      <c r="EG411" s="162"/>
      <c r="EH411" s="162"/>
      <c r="EI411" s="162"/>
      <c r="EJ411" s="162"/>
      <c r="EK411" s="162"/>
      <c r="EL411" s="162"/>
      <c r="EM411" s="162"/>
      <c r="EN411" s="162"/>
      <c r="EO411" s="162"/>
      <c r="EP411" s="162"/>
      <c r="EQ411" s="162"/>
      <c r="ER411" s="162"/>
      <c r="ES411" s="162"/>
      <c r="ET411" s="162"/>
      <c r="EU411" s="162"/>
      <c r="EV411" s="162"/>
      <c r="EW411" s="162"/>
      <c r="EX411" s="162"/>
      <c r="EY411" s="162"/>
      <c r="EZ411" s="162"/>
      <c r="FA411" s="162"/>
      <c r="FB411" s="162"/>
      <c r="FC411" s="162"/>
      <c r="FD411" s="162"/>
      <c r="FE411" s="162"/>
      <c r="FF411" s="162"/>
      <c r="FG411" s="162"/>
      <c r="FH411" s="162"/>
      <c r="FI411" s="162"/>
      <c r="FJ411" s="162"/>
      <c r="FK411" s="162"/>
      <c r="FL411" s="162"/>
      <c r="FM411" s="162"/>
      <c r="FN411" s="162"/>
      <c r="FO411" s="162"/>
      <c r="FP411" s="162"/>
      <c r="FQ411" s="162"/>
      <c r="FR411" s="162"/>
      <c r="FS411" s="162"/>
      <c r="FT411" s="162"/>
      <c r="FU411" s="162"/>
      <c r="FV411" s="162"/>
      <c r="FW411" s="162"/>
      <c r="FX411" s="162"/>
      <c r="FY411" s="162"/>
      <c r="FZ411" s="162"/>
      <c r="GA411" s="162"/>
      <c r="GB411" s="162"/>
      <c r="GC411" s="162"/>
      <c r="GD411" s="162"/>
      <c r="GE411" s="162"/>
    </row>
    <row r="412" spans="1:187" s="126" customFormat="1">
      <c r="A412" s="305">
        <v>3.12</v>
      </c>
      <c r="B412" s="258" t="s">
        <v>206</v>
      </c>
      <c r="C412" s="303">
        <v>54.4</v>
      </c>
      <c r="D412" s="304" t="s">
        <v>65</v>
      </c>
      <c r="E412" s="78"/>
      <c r="F412" s="16">
        <f t="shared" si="24"/>
        <v>0</v>
      </c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  <c r="Z412" s="162"/>
      <c r="AA412" s="162"/>
      <c r="AB412" s="162"/>
      <c r="AC412" s="162"/>
      <c r="AD412" s="162"/>
      <c r="AE412" s="162"/>
      <c r="AF412" s="162"/>
      <c r="AG412" s="162"/>
      <c r="AH412" s="162"/>
      <c r="AI412" s="162"/>
      <c r="AJ412" s="162"/>
      <c r="AK412" s="162"/>
      <c r="AL412" s="162"/>
      <c r="AM412" s="162"/>
      <c r="AN412" s="162"/>
      <c r="AO412" s="162"/>
      <c r="AP412" s="162"/>
      <c r="AQ412" s="162"/>
      <c r="AR412" s="162"/>
      <c r="AS412" s="162"/>
      <c r="AT412" s="162"/>
      <c r="AU412" s="162"/>
      <c r="AV412" s="162"/>
      <c r="AW412" s="162"/>
      <c r="AX412" s="162"/>
      <c r="AY412" s="162"/>
      <c r="AZ412" s="162"/>
      <c r="BA412" s="162"/>
      <c r="BB412" s="162"/>
      <c r="BC412" s="162"/>
      <c r="BD412" s="162"/>
      <c r="BE412" s="162"/>
      <c r="BF412" s="162"/>
      <c r="BG412" s="162"/>
      <c r="BH412" s="162"/>
      <c r="BI412" s="162"/>
      <c r="BJ412" s="162"/>
      <c r="BK412" s="162"/>
      <c r="BL412" s="162"/>
      <c r="BM412" s="162"/>
      <c r="BN412" s="162"/>
      <c r="BO412" s="162"/>
      <c r="BP412" s="162"/>
      <c r="BQ412" s="162"/>
      <c r="BR412" s="162"/>
      <c r="BS412" s="162"/>
      <c r="BT412" s="162"/>
      <c r="BU412" s="162"/>
      <c r="BV412" s="162"/>
      <c r="BW412" s="162"/>
      <c r="BX412" s="162"/>
      <c r="BY412" s="162"/>
      <c r="BZ412" s="162"/>
      <c r="CA412" s="162"/>
      <c r="CB412" s="162"/>
      <c r="CC412" s="162"/>
      <c r="CD412" s="162"/>
      <c r="CE412" s="162"/>
      <c r="CF412" s="162"/>
      <c r="CG412" s="162"/>
      <c r="CH412" s="162"/>
      <c r="CI412" s="162"/>
      <c r="CJ412" s="162"/>
      <c r="CK412" s="162"/>
      <c r="CL412" s="162"/>
      <c r="CM412" s="162"/>
      <c r="CN412" s="162"/>
      <c r="CO412" s="162"/>
      <c r="CP412" s="162"/>
      <c r="CQ412" s="162"/>
      <c r="CR412" s="162"/>
      <c r="CS412" s="162"/>
      <c r="CT412" s="162"/>
      <c r="CU412" s="162"/>
      <c r="CV412" s="162"/>
      <c r="CW412" s="162"/>
      <c r="CX412" s="162"/>
      <c r="CY412" s="162"/>
      <c r="CZ412" s="162"/>
      <c r="DA412" s="162"/>
      <c r="DB412" s="162"/>
      <c r="DC412" s="162"/>
      <c r="DD412" s="162"/>
      <c r="DE412" s="162"/>
      <c r="DF412" s="162"/>
      <c r="DG412" s="162"/>
      <c r="DH412" s="162"/>
      <c r="DI412" s="162"/>
      <c r="DJ412" s="162"/>
      <c r="DK412" s="162"/>
      <c r="DL412" s="162"/>
      <c r="DM412" s="162"/>
      <c r="DN412" s="162"/>
      <c r="DO412" s="162"/>
      <c r="DP412" s="162"/>
      <c r="DQ412" s="162"/>
      <c r="DR412" s="162"/>
      <c r="DS412" s="162"/>
      <c r="DT412" s="162"/>
      <c r="DU412" s="162"/>
      <c r="DV412" s="162"/>
      <c r="DW412" s="162"/>
      <c r="DX412" s="162"/>
      <c r="DY412" s="162"/>
      <c r="DZ412" s="162"/>
      <c r="EA412" s="162"/>
      <c r="EB412" s="162"/>
      <c r="EC412" s="162"/>
      <c r="ED412" s="162"/>
      <c r="EE412" s="162"/>
      <c r="EF412" s="162"/>
      <c r="EG412" s="162"/>
      <c r="EH412" s="162"/>
      <c r="EI412" s="162"/>
      <c r="EJ412" s="162"/>
      <c r="EK412" s="162"/>
      <c r="EL412" s="162"/>
      <c r="EM412" s="162"/>
      <c r="EN412" s="162"/>
      <c r="EO412" s="162"/>
      <c r="EP412" s="162"/>
      <c r="EQ412" s="162"/>
      <c r="ER412" s="162"/>
      <c r="ES412" s="162"/>
      <c r="ET412" s="162"/>
      <c r="EU412" s="162"/>
      <c r="EV412" s="162"/>
      <c r="EW412" s="162"/>
      <c r="EX412" s="162"/>
      <c r="EY412" s="162"/>
      <c r="EZ412" s="162"/>
      <c r="FA412" s="162"/>
      <c r="FB412" s="162"/>
      <c r="FC412" s="162"/>
      <c r="FD412" s="162"/>
      <c r="FE412" s="162"/>
      <c r="FF412" s="162"/>
      <c r="FG412" s="162"/>
      <c r="FH412" s="162"/>
      <c r="FI412" s="162"/>
      <c r="FJ412" s="162"/>
      <c r="FK412" s="162"/>
      <c r="FL412" s="162"/>
      <c r="FM412" s="162"/>
      <c r="FN412" s="162"/>
      <c r="FO412" s="162"/>
      <c r="FP412" s="162"/>
      <c r="FQ412" s="162"/>
      <c r="FR412" s="162"/>
      <c r="FS412" s="162"/>
      <c r="FT412" s="162"/>
      <c r="FU412" s="162"/>
      <c r="FV412" s="162"/>
      <c r="FW412" s="162"/>
      <c r="FX412" s="162"/>
      <c r="FY412" s="162"/>
      <c r="FZ412" s="162"/>
      <c r="GA412" s="162"/>
      <c r="GB412" s="162"/>
      <c r="GC412" s="162"/>
      <c r="GD412" s="162"/>
      <c r="GE412" s="162"/>
    </row>
    <row r="413" spans="1:187" s="126" customFormat="1">
      <c r="A413" s="305">
        <v>3.13</v>
      </c>
      <c r="B413" s="258" t="s">
        <v>444</v>
      </c>
      <c r="C413" s="303">
        <v>38.4</v>
      </c>
      <c r="D413" s="304" t="s">
        <v>23</v>
      </c>
      <c r="E413" s="16"/>
      <c r="F413" s="16">
        <f t="shared" si="24"/>
        <v>0</v>
      </c>
      <c r="G413" s="162"/>
      <c r="H413" s="162"/>
      <c r="I413" s="162"/>
      <c r="J413" s="162"/>
      <c r="K413" s="162"/>
      <c r="L413" s="162"/>
      <c r="M413" s="162"/>
      <c r="N413" s="162"/>
      <c r="O413" s="162"/>
      <c r="P413" s="162"/>
      <c r="Q413" s="162"/>
      <c r="R413" s="162"/>
      <c r="S413" s="162"/>
      <c r="T413" s="162"/>
      <c r="U413" s="162"/>
      <c r="V413" s="162"/>
      <c r="W413" s="162"/>
      <c r="X413" s="162"/>
      <c r="Y413" s="162"/>
      <c r="Z413" s="162"/>
      <c r="AA413" s="162"/>
      <c r="AB413" s="162"/>
      <c r="AC413" s="162"/>
      <c r="AD413" s="162"/>
      <c r="AE413" s="162"/>
      <c r="AF413" s="162"/>
      <c r="AG413" s="162"/>
      <c r="AH413" s="162"/>
      <c r="AI413" s="162"/>
      <c r="AJ413" s="162"/>
      <c r="AK413" s="162"/>
      <c r="AL413" s="162"/>
      <c r="AM413" s="162"/>
      <c r="AN413" s="162"/>
      <c r="AO413" s="162"/>
      <c r="AP413" s="162"/>
      <c r="AQ413" s="162"/>
      <c r="AR413" s="162"/>
      <c r="AS413" s="162"/>
      <c r="AT413" s="162"/>
      <c r="AU413" s="162"/>
      <c r="AV413" s="162"/>
      <c r="AW413" s="162"/>
      <c r="AX413" s="162"/>
      <c r="AY413" s="162"/>
      <c r="AZ413" s="162"/>
      <c r="BA413" s="162"/>
      <c r="BB413" s="162"/>
      <c r="BC413" s="162"/>
      <c r="BD413" s="162"/>
      <c r="BE413" s="162"/>
      <c r="BF413" s="162"/>
      <c r="BG413" s="162"/>
      <c r="BH413" s="162"/>
      <c r="BI413" s="162"/>
      <c r="BJ413" s="162"/>
      <c r="BK413" s="162"/>
      <c r="BL413" s="162"/>
      <c r="BM413" s="162"/>
      <c r="BN413" s="162"/>
      <c r="BO413" s="162"/>
      <c r="BP413" s="162"/>
      <c r="BQ413" s="162"/>
      <c r="BR413" s="162"/>
      <c r="BS413" s="162"/>
      <c r="BT413" s="162"/>
      <c r="BU413" s="162"/>
      <c r="BV413" s="162"/>
      <c r="BW413" s="162"/>
      <c r="BX413" s="162"/>
      <c r="BY413" s="162"/>
      <c r="BZ413" s="162"/>
      <c r="CA413" s="162"/>
      <c r="CB413" s="162"/>
      <c r="CC413" s="162"/>
      <c r="CD413" s="162"/>
      <c r="CE413" s="162"/>
      <c r="CF413" s="162"/>
      <c r="CG413" s="162"/>
      <c r="CH413" s="162"/>
      <c r="CI413" s="162"/>
      <c r="CJ413" s="162"/>
      <c r="CK413" s="162"/>
      <c r="CL413" s="162"/>
      <c r="CM413" s="162"/>
      <c r="CN413" s="162"/>
      <c r="CO413" s="162"/>
      <c r="CP413" s="162"/>
      <c r="CQ413" s="162"/>
      <c r="CR413" s="162"/>
      <c r="CS413" s="162"/>
      <c r="CT413" s="162"/>
      <c r="CU413" s="162"/>
      <c r="CV413" s="162"/>
      <c r="CW413" s="162"/>
      <c r="CX413" s="162"/>
      <c r="CY413" s="162"/>
      <c r="CZ413" s="162"/>
      <c r="DA413" s="162"/>
      <c r="DB413" s="162"/>
      <c r="DC413" s="162"/>
      <c r="DD413" s="162"/>
      <c r="DE413" s="162"/>
      <c r="DF413" s="162"/>
      <c r="DG413" s="162"/>
      <c r="DH413" s="162"/>
      <c r="DI413" s="162"/>
      <c r="DJ413" s="162"/>
      <c r="DK413" s="162"/>
      <c r="DL413" s="162"/>
      <c r="DM413" s="162"/>
      <c r="DN413" s="162"/>
      <c r="DO413" s="162"/>
      <c r="DP413" s="162"/>
      <c r="DQ413" s="162"/>
      <c r="DR413" s="162"/>
      <c r="DS413" s="162"/>
      <c r="DT413" s="162"/>
      <c r="DU413" s="162"/>
      <c r="DV413" s="162"/>
      <c r="DW413" s="162"/>
      <c r="DX413" s="162"/>
      <c r="DY413" s="162"/>
      <c r="DZ413" s="162"/>
      <c r="EA413" s="162"/>
      <c r="EB413" s="162"/>
      <c r="EC413" s="162"/>
      <c r="ED413" s="162"/>
      <c r="EE413" s="162"/>
      <c r="EF413" s="162"/>
      <c r="EG413" s="162"/>
      <c r="EH413" s="162"/>
      <c r="EI413" s="162"/>
      <c r="EJ413" s="162"/>
      <c r="EK413" s="162"/>
      <c r="EL413" s="162"/>
      <c r="EM413" s="162"/>
      <c r="EN413" s="162"/>
      <c r="EO413" s="162"/>
      <c r="EP413" s="162"/>
      <c r="EQ413" s="162"/>
      <c r="ER413" s="162"/>
      <c r="ES413" s="162"/>
      <c r="ET413" s="162"/>
      <c r="EU413" s="162"/>
      <c r="EV413" s="162"/>
      <c r="EW413" s="162"/>
      <c r="EX413" s="162"/>
      <c r="EY413" s="162"/>
      <c r="EZ413" s="162"/>
      <c r="FA413" s="162"/>
      <c r="FB413" s="162"/>
      <c r="FC413" s="162"/>
      <c r="FD413" s="162"/>
      <c r="FE413" s="162"/>
      <c r="FF413" s="162"/>
      <c r="FG413" s="162"/>
      <c r="FH413" s="162"/>
      <c r="FI413" s="162"/>
      <c r="FJ413" s="162"/>
      <c r="FK413" s="162"/>
      <c r="FL413" s="162"/>
      <c r="FM413" s="162"/>
      <c r="FN413" s="162"/>
      <c r="FO413" s="162"/>
      <c r="FP413" s="162"/>
      <c r="FQ413" s="162"/>
      <c r="FR413" s="162"/>
      <c r="FS413" s="162"/>
      <c r="FT413" s="162"/>
      <c r="FU413" s="162"/>
      <c r="FV413" s="162"/>
      <c r="FW413" s="162"/>
      <c r="FX413" s="162"/>
      <c r="FY413" s="162"/>
      <c r="FZ413" s="162"/>
      <c r="GA413" s="162"/>
      <c r="GB413" s="162"/>
      <c r="GC413" s="162"/>
      <c r="GD413" s="162"/>
      <c r="GE413" s="162"/>
    </row>
    <row r="414" spans="1:187" s="126" customFormat="1" ht="8.25" customHeight="1">
      <c r="A414" s="297"/>
      <c r="B414" s="147"/>
      <c r="C414" s="27"/>
      <c r="D414" s="37"/>
      <c r="E414" s="16"/>
      <c r="F414" s="16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  <c r="AA414" s="162"/>
      <c r="AB414" s="162"/>
      <c r="AC414" s="162"/>
      <c r="AD414" s="162"/>
      <c r="AE414" s="162"/>
      <c r="AF414" s="162"/>
      <c r="AG414" s="162"/>
      <c r="AH414" s="162"/>
      <c r="AI414" s="162"/>
      <c r="AJ414" s="162"/>
      <c r="AK414" s="162"/>
      <c r="AL414" s="162"/>
      <c r="AM414" s="162"/>
      <c r="AN414" s="162"/>
      <c r="AO414" s="162"/>
      <c r="AP414" s="162"/>
      <c r="AQ414" s="162"/>
      <c r="AR414" s="162"/>
      <c r="AS414" s="162"/>
      <c r="AT414" s="162"/>
      <c r="AU414" s="162"/>
      <c r="AV414" s="162"/>
      <c r="AW414" s="162"/>
      <c r="AX414" s="162"/>
      <c r="AY414" s="162"/>
      <c r="AZ414" s="162"/>
      <c r="BA414" s="162"/>
      <c r="BB414" s="162"/>
      <c r="BC414" s="162"/>
      <c r="BD414" s="162"/>
      <c r="BE414" s="162"/>
      <c r="BF414" s="162"/>
      <c r="BG414" s="162"/>
      <c r="BH414" s="162"/>
      <c r="BI414" s="162"/>
      <c r="BJ414" s="162"/>
      <c r="BK414" s="162"/>
      <c r="BL414" s="162"/>
      <c r="BM414" s="162"/>
      <c r="BN414" s="162"/>
      <c r="BO414" s="162"/>
      <c r="BP414" s="162"/>
      <c r="BQ414" s="162"/>
      <c r="BR414" s="162"/>
      <c r="BS414" s="162"/>
      <c r="BT414" s="162"/>
      <c r="BU414" s="162"/>
      <c r="BV414" s="162"/>
      <c r="BW414" s="162"/>
      <c r="BX414" s="162"/>
      <c r="BY414" s="162"/>
      <c r="BZ414" s="162"/>
      <c r="CA414" s="162"/>
      <c r="CB414" s="162"/>
      <c r="CC414" s="162"/>
      <c r="CD414" s="162"/>
      <c r="CE414" s="162"/>
      <c r="CF414" s="162"/>
      <c r="CG414" s="162"/>
      <c r="CH414" s="162"/>
      <c r="CI414" s="162"/>
      <c r="CJ414" s="162"/>
      <c r="CK414" s="162"/>
      <c r="CL414" s="162"/>
      <c r="CM414" s="162"/>
      <c r="CN414" s="162"/>
      <c r="CO414" s="162"/>
      <c r="CP414" s="162"/>
      <c r="CQ414" s="162"/>
      <c r="CR414" s="162"/>
      <c r="CS414" s="162"/>
      <c r="CT414" s="162"/>
      <c r="CU414" s="162"/>
      <c r="CV414" s="162"/>
      <c r="CW414" s="162"/>
      <c r="CX414" s="162"/>
      <c r="CY414" s="162"/>
      <c r="CZ414" s="162"/>
      <c r="DA414" s="162"/>
      <c r="DB414" s="162"/>
      <c r="DC414" s="162"/>
      <c r="DD414" s="162"/>
      <c r="DE414" s="162"/>
      <c r="DF414" s="162"/>
      <c r="DG414" s="162"/>
      <c r="DH414" s="162"/>
      <c r="DI414" s="162"/>
      <c r="DJ414" s="162"/>
      <c r="DK414" s="162"/>
      <c r="DL414" s="162"/>
      <c r="DM414" s="162"/>
      <c r="DN414" s="162"/>
      <c r="DO414" s="162"/>
      <c r="DP414" s="162"/>
      <c r="DQ414" s="162"/>
      <c r="DR414" s="162"/>
      <c r="DS414" s="162"/>
      <c r="DT414" s="162"/>
      <c r="DU414" s="162"/>
      <c r="DV414" s="162"/>
      <c r="DW414" s="162"/>
      <c r="DX414" s="162"/>
      <c r="DY414" s="162"/>
      <c r="DZ414" s="162"/>
      <c r="EA414" s="162"/>
      <c r="EB414" s="162"/>
      <c r="EC414" s="162"/>
      <c r="ED414" s="162"/>
      <c r="EE414" s="162"/>
      <c r="EF414" s="162"/>
      <c r="EG414" s="162"/>
      <c r="EH414" s="162"/>
      <c r="EI414" s="162"/>
      <c r="EJ414" s="162"/>
      <c r="EK414" s="162"/>
      <c r="EL414" s="162"/>
      <c r="EM414" s="162"/>
      <c r="EN414" s="162"/>
      <c r="EO414" s="162"/>
      <c r="EP414" s="162"/>
      <c r="EQ414" s="162"/>
      <c r="ER414" s="162"/>
      <c r="ES414" s="162"/>
      <c r="ET414" s="162"/>
      <c r="EU414" s="162"/>
      <c r="EV414" s="162"/>
      <c r="EW414" s="162"/>
      <c r="EX414" s="162"/>
      <c r="EY414" s="162"/>
      <c r="EZ414" s="162"/>
      <c r="FA414" s="162"/>
      <c r="FB414" s="162"/>
      <c r="FC414" s="162"/>
      <c r="FD414" s="162"/>
      <c r="FE414" s="162"/>
      <c r="FF414" s="162"/>
      <c r="FG414" s="162"/>
      <c r="FH414" s="162"/>
      <c r="FI414" s="162"/>
      <c r="FJ414" s="162"/>
      <c r="FK414" s="162"/>
      <c r="FL414" s="162"/>
      <c r="FM414" s="162"/>
      <c r="FN414" s="162"/>
      <c r="FO414" s="162"/>
      <c r="FP414" s="162"/>
      <c r="FQ414" s="162"/>
      <c r="FR414" s="162"/>
      <c r="FS414" s="162"/>
      <c r="FT414" s="162"/>
      <c r="FU414" s="162"/>
      <c r="FV414" s="162"/>
      <c r="FW414" s="162"/>
      <c r="FX414" s="162"/>
      <c r="FY414" s="162"/>
      <c r="FZ414" s="162"/>
      <c r="GA414" s="162"/>
      <c r="GB414" s="162"/>
      <c r="GC414" s="162"/>
      <c r="GD414" s="162"/>
      <c r="GE414" s="162"/>
    </row>
    <row r="415" spans="1:187" s="126" customFormat="1">
      <c r="A415" s="114">
        <v>4</v>
      </c>
      <c r="B415" s="226" t="s">
        <v>26</v>
      </c>
      <c r="C415" s="27"/>
      <c r="D415" s="37"/>
      <c r="E415" s="16"/>
      <c r="F415" s="16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  <c r="Z415" s="162"/>
      <c r="AA415" s="162"/>
      <c r="AB415" s="162"/>
      <c r="AC415" s="162"/>
      <c r="AD415" s="162"/>
      <c r="AE415" s="162"/>
      <c r="AF415" s="162"/>
      <c r="AG415" s="162"/>
      <c r="AH415" s="162"/>
      <c r="AI415" s="162"/>
      <c r="AJ415" s="162"/>
      <c r="AK415" s="162"/>
      <c r="AL415" s="162"/>
      <c r="AM415" s="162"/>
      <c r="AN415" s="162"/>
      <c r="AO415" s="162"/>
      <c r="AP415" s="162"/>
      <c r="AQ415" s="162"/>
      <c r="AR415" s="162"/>
      <c r="AS415" s="162"/>
      <c r="AT415" s="162"/>
      <c r="AU415" s="162"/>
      <c r="AV415" s="162"/>
      <c r="AW415" s="162"/>
      <c r="AX415" s="162"/>
      <c r="AY415" s="162"/>
      <c r="AZ415" s="162"/>
      <c r="BA415" s="162"/>
      <c r="BB415" s="162"/>
      <c r="BC415" s="162"/>
      <c r="BD415" s="162"/>
      <c r="BE415" s="162"/>
      <c r="BF415" s="162"/>
      <c r="BG415" s="162"/>
      <c r="BH415" s="162"/>
      <c r="BI415" s="162"/>
      <c r="BJ415" s="162"/>
      <c r="BK415" s="162"/>
      <c r="BL415" s="162"/>
      <c r="BM415" s="162"/>
      <c r="BN415" s="162"/>
      <c r="BO415" s="162"/>
      <c r="BP415" s="162"/>
      <c r="BQ415" s="162"/>
      <c r="BR415" s="162"/>
      <c r="BS415" s="162"/>
      <c r="BT415" s="162"/>
      <c r="BU415" s="162"/>
      <c r="BV415" s="162"/>
      <c r="BW415" s="162"/>
      <c r="BX415" s="162"/>
      <c r="BY415" s="162"/>
      <c r="BZ415" s="162"/>
      <c r="CA415" s="162"/>
      <c r="CB415" s="162"/>
      <c r="CC415" s="162"/>
      <c r="CD415" s="162"/>
      <c r="CE415" s="162"/>
      <c r="CF415" s="162"/>
      <c r="CG415" s="162"/>
      <c r="CH415" s="162"/>
      <c r="CI415" s="162"/>
      <c r="CJ415" s="162"/>
      <c r="CK415" s="162"/>
      <c r="CL415" s="162"/>
      <c r="CM415" s="162"/>
      <c r="CN415" s="162"/>
      <c r="CO415" s="162"/>
      <c r="CP415" s="162"/>
      <c r="CQ415" s="162"/>
      <c r="CR415" s="162"/>
      <c r="CS415" s="162"/>
      <c r="CT415" s="162"/>
      <c r="CU415" s="162"/>
      <c r="CV415" s="162"/>
      <c r="CW415" s="162"/>
      <c r="CX415" s="162"/>
      <c r="CY415" s="162"/>
      <c r="CZ415" s="162"/>
      <c r="DA415" s="162"/>
      <c r="DB415" s="162"/>
      <c r="DC415" s="162"/>
      <c r="DD415" s="162"/>
      <c r="DE415" s="162"/>
      <c r="DF415" s="162"/>
      <c r="DG415" s="162"/>
      <c r="DH415" s="162"/>
      <c r="DI415" s="162"/>
      <c r="DJ415" s="162"/>
      <c r="DK415" s="162"/>
      <c r="DL415" s="162"/>
      <c r="DM415" s="162"/>
      <c r="DN415" s="162"/>
      <c r="DO415" s="162"/>
      <c r="DP415" s="162"/>
      <c r="DQ415" s="162"/>
      <c r="DR415" s="162"/>
      <c r="DS415" s="162"/>
      <c r="DT415" s="162"/>
      <c r="DU415" s="162"/>
      <c r="DV415" s="162"/>
      <c r="DW415" s="162"/>
      <c r="DX415" s="162"/>
      <c r="DY415" s="162"/>
      <c r="DZ415" s="162"/>
      <c r="EA415" s="162"/>
      <c r="EB415" s="162"/>
      <c r="EC415" s="162"/>
      <c r="ED415" s="162"/>
      <c r="EE415" s="162"/>
      <c r="EF415" s="162"/>
      <c r="EG415" s="162"/>
      <c r="EH415" s="162"/>
      <c r="EI415" s="162"/>
      <c r="EJ415" s="162"/>
      <c r="EK415" s="162"/>
      <c r="EL415" s="162"/>
      <c r="EM415" s="162"/>
      <c r="EN415" s="162"/>
      <c r="EO415" s="162"/>
      <c r="EP415" s="162"/>
      <c r="EQ415" s="162"/>
      <c r="ER415" s="162"/>
      <c r="ES415" s="162"/>
      <c r="ET415" s="162"/>
      <c r="EU415" s="162"/>
      <c r="EV415" s="162"/>
      <c r="EW415" s="162"/>
      <c r="EX415" s="162"/>
      <c r="EY415" s="162"/>
      <c r="EZ415" s="162"/>
      <c r="FA415" s="162"/>
      <c r="FB415" s="162"/>
      <c r="FC415" s="162"/>
      <c r="FD415" s="162"/>
      <c r="FE415" s="162"/>
      <c r="FF415" s="162"/>
      <c r="FG415" s="162"/>
      <c r="FH415" s="162"/>
      <c r="FI415" s="162"/>
      <c r="FJ415" s="162"/>
      <c r="FK415" s="162"/>
      <c r="FL415" s="162"/>
      <c r="FM415" s="162"/>
      <c r="FN415" s="162"/>
      <c r="FO415" s="162"/>
      <c r="FP415" s="162"/>
      <c r="FQ415" s="162"/>
      <c r="FR415" s="162"/>
      <c r="FS415" s="162"/>
      <c r="FT415" s="162"/>
      <c r="FU415" s="162"/>
      <c r="FV415" s="162"/>
      <c r="FW415" s="162"/>
      <c r="FX415" s="162"/>
      <c r="FY415" s="162"/>
      <c r="FZ415" s="162"/>
      <c r="GA415" s="162"/>
      <c r="GB415" s="162"/>
      <c r="GC415" s="162"/>
      <c r="GD415" s="162"/>
      <c r="GE415" s="162"/>
    </row>
    <row r="416" spans="1:187" s="126" customFormat="1">
      <c r="A416" s="110">
        <v>4.0999999999999996</v>
      </c>
      <c r="B416" s="258" t="s">
        <v>445</v>
      </c>
      <c r="C416" s="303">
        <v>144</v>
      </c>
      <c r="D416" s="304" t="s">
        <v>25</v>
      </c>
      <c r="E416" s="23"/>
      <c r="F416" s="16">
        <f t="shared" si="24"/>
        <v>0</v>
      </c>
      <c r="G416" s="162"/>
      <c r="H416" s="162"/>
      <c r="I416" s="162"/>
      <c r="J416" s="162"/>
      <c r="K416" s="162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  <c r="Z416" s="162"/>
      <c r="AA416" s="162"/>
      <c r="AB416" s="162"/>
      <c r="AC416" s="162"/>
      <c r="AD416" s="162"/>
      <c r="AE416" s="162"/>
      <c r="AF416" s="162"/>
      <c r="AG416" s="162"/>
      <c r="AH416" s="162"/>
      <c r="AI416" s="162"/>
      <c r="AJ416" s="162"/>
      <c r="AK416" s="162"/>
      <c r="AL416" s="162"/>
      <c r="AM416" s="162"/>
      <c r="AN416" s="162"/>
      <c r="AO416" s="162"/>
      <c r="AP416" s="162"/>
      <c r="AQ416" s="162"/>
      <c r="AR416" s="162"/>
      <c r="AS416" s="162"/>
      <c r="AT416" s="162"/>
      <c r="AU416" s="162"/>
      <c r="AV416" s="162"/>
      <c r="AW416" s="162"/>
      <c r="AX416" s="162"/>
      <c r="AY416" s="162"/>
      <c r="AZ416" s="162"/>
      <c r="BA416" s="162"/>
      <c r="BB416" s="162"/>
      <c r="BC416" s="162"/>
      <c r="BD416" s="162"/>
      <c r="BE416" s="162"/>
      <c r="BF416" s="162"/>
      <c r="BG416" s="162"/>
      <c r="BH416" s="162"/>
      <c r="BI416" s="162"/>
      <c r="BJ416" s="162"/>
      <c r="BK416" s="162"/>
      <c r="BL416" s="162"/>
      <c r="BM416" s="162"/>
      <c r="BN416" s="162"/>
      <c r="BO416" s="162"/>
      <c r="BP416" s="162"/>
      <c r="BQ416" s="162"/>
      <c r="BR416" s="162"/>
      <c r="BS416" s="162"/>
      <c r="BT416" s="162"/>
      <c r="BU416" s="162"/>
      <c r="BV416" s="162"/>
      <c r="BW416" s="162"/>
      <c r="BX416" s="162"/>
      <c r="BY416" s="162"/>
      <c r="BZ416" s="162"/>
      <c r="CA416" s="162"/>
      <c r="CB416" s="162"/>
      <c r="CC416" s="162"/>
      <c r="CD416" s="162"/>
      <c r="CE416" s="162"/>
      <c r="CF416" s="162"/>
      <c r="CG416" s="162"/>
      <c r="CH416" s="162"/>
      <c r="CI416" s="162"/>
      <c r="CJ416" s="162"/>
      <c r="CK416" s="162"/>
      <c r="CL416" s="162"/>
      <c r="CM416" s="162"/>
      <c r="CN416" s="162"/>
      <c r="CO416" s="162"/>
      <c r="CP416" s="162"/>
      <c r="CQ416" s="162"/>
      <c r="CR416" s="162"/>
      <c r="CS416" s="162"/>
      <c r="CT416" s="162"/>
      <c r="CU416" s="162"/>
      <c r="CV416" s="162"/>
      <c r="CW416" s="162"/>
      <c r="CX416" s="162"/>
      <c r="CY416" s="162"/>
      <c r="CZ416" s="162"/>
      <c r="DA416" s="162"/>
      <c r="DB416" s="162"/>
      <c r="DC416" s="162"/>
      <c r="DD416" s="162"/>
      <c r="DE416" s="162"/>
      <c r="DF416" s="162"/>
      <c r="DG416" s="162"/>
      <c r="DH416" s="162"/>
      <c r="DI416" s="162"/>
      <c r="DJ416" s="162"/>
      <c r="DK416" s="162"/>
      <c r="DL416" s="162"/>
      <c r="DM416" s="162"/>
      <c r="DN416" s="162"/>
      <c r="DO416" s="162"/>
      <c r="DP416" s="162"/>
      <c r="DQ416" s="162"/>
      <c r="DR416" s="162"/>
      <c r="DS416" s="162"/>
      <c r="DT416" s="162"/>
      <c r="DU416" s="162"/>
      <c r="DV416" s="162"/>
      <c r="DW416" s="162"/>
      <c r="DX416" s="162"/>
      <c r="DY416" s="162"/>
      <c r="DZ416" s="162"/>
      <c r="EA416" s="162"/>
      <c r="EB416" s="162"/>
      <c r="EC416" s="162"/>
      <c r="ED416" s="162"/>
      <c r="EE416" s="162"/>
      <c r="EF416" s="162"/>
      <c r="EG416" s="162"/>
      <c r="EH416" s="162"/>
      <c r="EI416" s="162"/>
      <c r="EJ416" s="162"/>
      <c r="EK416" s="162"/>
      <c r="EL416" s="162"/>
      <c r="EM416" s="162"/>
      <c r="EN416" s="162"/>
      <c r="EO416" s="162"/>
      <c r="EP416" s="162"/>
      <c r="EQ416" s="162"/>
      <c r="ER416" s="162"/>
      <c r="ES416" s="162"/>
      <c r="ET416" s="162"/>
      <c r="EU416" s="162"/>
      <c r="EV416" s="162"/>
      <c r="EW416" s="162"/>
      <c r="EX416" s="162"/>
      <c r="EY416" s="162"/>
      <c r="EZ416" s="162"/>
      <c r="FA416" s="162"/>
      <c r="FB416" s="162"/>
      <c r="FC416" s="162"/>
      <c r="FD416" s="162"/>
      <c r="FE416" s="162"/>
      <c r="FF416" s="162"/>
      <c r="FG416" s="162"/>
      <c r="FH416" s="162"/>
      <c r="FI416" s="162"/>
      <c r="FJ416" s="162"/>
      <c r="FK416" s="162"/>
      <c r="FL416" s="162"/>
      <c r="FM416" s="162"/>
      <c r="FN416" s="162"/>
      <c r="FO416" s="162"/>
      <c r="FP416" s="162"/>
      <c r="FQ416" s="162"/>
      <c r="FR416" s="162"/>
      <c r="FS416" s="162"/>
      <c r="FT416" s="162"/>
      <c r="FU416" s="162"/>
      <c r="FV416" s="162"/>
      <c r="FW416" s="162"/>
      <c r="FX416" s="162"/>
      <c r="FY416" s="162"/>
      <c r="FZ416" s="162"/>
      <c r="GA416" s="162"/>
      <c r="GB416" s="162"/>
      <c r="GC416" s="162"/>
      <c r="GD416" s="162"/>
      <c r="GE416" s="162"/>
    </row>
    <row r="417" spans="1:187" s="126" customFormat="1">
      <c r="A417" s="110">
        <v>4.2</v>
      </c>
      <c r="B417" s="258" t="s">
        <v>75</v>
      </c>
      <c r="C417" s="303">
        <v>155.25</v>
      </c>
      <c r="D417" s="304" t="s">
        <v>25</v>
      </c>
      <c r="E417" s="23"/>
      <c r="F417" s="16">
        <f t="shared" si="24"/>
        <v>0</v>
      </c>
      <c r="G417" s="162"/>
      <c r="H417" s="162"/>
      <c r="I417" s="527"/>
      <c r="J417" s="162"/>
      <c r="K417" s="162"/>
      <c r="L417" s="162"/>
      <c r="M417" s="162"/>
      <c r="N417" s="162"/>
      <c r="O417" s="162"/>
      <c r="P417" s="162"/>
      <c r="Q417" s="162"/>
      <c r="R417" s="162"/>
      <c r="S417" s="162"/>
      <c r="T417" s="162"/>
      <c r="U417" s="162"/>
      <c r="V417" s="162"/>
      <c r="W417" s="162"/>
      <c r="X417" s="162"/>
      <c r="Y417" s="162"/>
      <c r="Z417" s="162"/>
      <c r="AA417" s="162"/>
      <c r="AB417" s="162"/>
      <c r="AC417" s="162"/>
      <c r="AD417" s="162"/>
      <c r="AE417" s="162"/>
      <c r="AF417" s="162"/>
      <c r="AG417" s="162"/>
      <c r="AH417" s="162"/>
      <c r="AI417" s="162"/>
      <c r="AJ417" s="162"/>
      <c r="AK417" s="162"/>
      <c r="AL417" s="162"/>
      <c r="AM417" s="162"/>
      <c r="AN417" s="162"/>
      <c r="AO417" s="162"/>
      <c r="AP417" s="162"/>
      <c r="AQ417" s="162"/>
      <c r="AR417" s="162"/>
      <c r="AS417" s="162"/>
      <c r="AT417" s="162"/>
      <c r="AU417" s="162"/>
      <c r="AV417" s="162"/>
      <c r="AW417" s="162"/>
      <c r="AX417" s="162"/>
      <c r="AY417" s="162"/>
      <c r="AZ417" s="162"/>
      <c r="BA417" s="162"/>
      <c r="BB417" s="162"/>
      <c r="BC417" s="162"/>
      <c r="BD417" s="162"/>
      <c r="BE417" s="162"/>
      <c r="BF417" s="162"/>
      <c r="BG417" s="162"/>
      <c r="BH417" s="162"/>
      <c r="BI417" s="162"/>
      <c r="BJ417" s="162"/>
      <c r="BK417" s="162"/>
      <c r="BL417" s="162"/>
      <c r="BM417" s="162"/>
      <c r="BN417" s="162"/>
      <c r="BO417" s="162"/>
      <c r="BP417" s="162"/>
      <c r="BQ417" s="162"/>
      <c r="BR417" s="162"/>
      <c r="BS417" s="162"/>
      <c r="BT417" s="162"/>
      <c r="BU417" s="162"/>
      <c r="BV417" s="162"/>
      <c r="BW417" s="162"/>
      <c r="BX417" s="162"/>
      <c r="BY417" s="162"/>
      <c r="BZ417" s="162"/>
      <c r="CA417" s="162"/>
      <c r="CB417" s="162"/>
      <c r="CC417" s="162"/>
      <c r="CD417" s="162"/>
      <c r="CE417" s="162"/>
      <c r="CF417" s="162"/>
      <c r="CG417" s="162"/>
      <c r="CH417" s="162"/>
      <c r="CI417" s="162"/>
      <c r="CJ417" s="162"/>
      <c r="CK417" s="162"/>
      <c r="CL417" s="162"/>
      <c r="CM417" s="162"/>
      <c r="CN417" s="162"/>
      <c r="CO417" s="162"/>
      <c r="CP417" s="162"/>
      <c r="CQ417" s="162"/>
      <c r="CR417" s="162"/>
      <c r="CS417" s="162"/>
      <c r="CT417" s="162"/>
      <c r="CU417" s="162"/>
      <c r="CV417" s="162"/>
      <c r="CW417" s="162"/>
      <c r="CX417" s="162"/>
      <c r="CY417" s="162"/>
      <c r="CZ417" s="162"/>
      <c r="DA417" s="162"/>
      <c r="DB417" s="162"/>
      <c r="DC417" s="162"/>
      <c r="DD417" s="162"/>
      <c r="DE417" s="162"/>
      <c r="DF417" s="162"/>
      <c r="DG417" s="162"/>
      <c r="DH417" s="162"/>
      <c r="DI417" s="162"/>
      <c r="DJ417" s="162"/>
      <c r="DK417" s="162"/>
      <c r="DL417" s="162"/>
      <c r="DM417" s="162"/>
      <c r="DN417" s="162"/>
      <c r="DO417" s="162"/>
      <c r="DP417" s="162"/>
      <c r="DQ417" s="162"/>
      <c r="DR417" s="162"/>
      <c r="DS417" s="162"/>
      <c r="DT417" s="162"/>
      <c r="DU417" s="162"/>
      <c r="DV417" s="162"/>
      <c r="DW417" s="162"/>
      <c r="DX417" s="162"/>
      <c r="DY417" s="162"/>
      <c r="DZ417" s="162"/>
      <c r="EA417" s="162"/>
      <c r="EB417" s="162"/>
      <c r="EC417" s="162"/>
      <c r="ED417" s="162"/>
      <c r="EE417" s="162"/>
      <c r="EF417" s="162"/>
      <c r="EG417" s="162"/>
      <c r="EH417" s="162"/>
      <c r="EI417" s="162"/>
      <c r="EJ417" s="162"/>
      <c r="EK417" s="162"/>
      <c r="EL417" s="162"/>
      <c r="EM417" s="162"/>
      <c r="EN417" s="162"/>
      <c r="EO417" s="162"/>
      <c r="EP417" s="162"/>
      <c r="EQ417" s="162"/>
      <c r="ER417" s="162"/>
      <c r="ES417" s="162"/>
      <c r="ET417" s="162"/>
      <c r="EU417" s="162"/>
      <c r="EV417" s="162"/>
      <c r="EW417" s="162"/>
      <c r="EX417" s="162"/>
      <c r="EY417" s="162"/>
      <c r="EZ417" s="162"/>
      <c r="FA417" s="162"/>
      <c r="FB417" s="162"/>
      <c r="FC417" s="162"/>
      <c r="FD417" s="162"/>
      <c r="FE417" s="162"/>
      <c r="FF417" s="162"/>
      <c r="FG417" s="162"/>
      <c r="FH417" s="162"/>
      <c r="FI417" s="162"/>
      <c r="FJ417" s="162"/>
      <c r="FK417" s="162"/>
      <c r="FL417" s="162"/>
      <c r="FM417" s="162"/>
      <c r="FN417" s="162"/>
      <c r="FO417" s="162"/>
      <c r="FP417" s="162"/>
      <c r="FQ417" s="162"/>
      <c r="FR417" s="162"/>
      <c r="FS417" s="162"/>
      <c r="FT417" s="162"/>
      <c r="FU417" s="162"/>
      <c r="FV417" s="162"/>
      <c r="FW417" s="162"/>
      <c r="FX417" s="162"/>
      <c r="FY417" s="162"/>
      <c r="FZ417" s="162"/>
      <c r="GA417" s="162"/>
      <c r="GB417" s="162"/>
      <c r="GC417" s="162"/>
      <c r="GD417" s="162"/>
      <c r="GE417" s="162"/>
    </row>
    <row r="418" spans="1:187" s="126" customFormat="1">
      <c r="A418" s="110">
        <v>4.3</v>
      </c>
      <c r="B418" s="258" t="s">
        <v>446</v>
      </c>
      <c r="C418" s="303">
        <v>157.5</v>
      </c>
      <c r="D418" s="304" t="s">
        <v>25</v>
      </c>
      <c r="E418" s="16"/>
      <c r="F418" s="16">
        <f t="shared" si="24"/>
        <v>0</v>
      </c>
      <c r="G418" s="162"/>
      <c r="H418" s="162"/>
      <c r="I418" s="162"/>
      <c r="J418" s="162"/>
      <c r="K418" s="162"/>
      <c r="L418" s="162"/>
      <c r="M418" s="162"/>
      <c r="N418" s="162"/>
      <c r="O418" s="162"/>
      <c r="P418" s="162"/>
      <c r="Q418" s="162"/>
      <c r="R418" s="162"/>
      <c r="S418" s="162"/>
      <c r="T418" s="162"/>
      <c r="U418" s="162"/>
      <c r="V418" s="162"/>
      <c r="W418" s="162"/>
      <c r="X418" s="162"/>
      <c r="Y418" s="162"/>
      <c r="Z418" s="162"/>
      <c r="AA418" s="162"/>
      <c r="AB418" s="162"/>
      <c r="AC418" s="162"/>
      <c r="AD418" s="162"/>
      <c r="AE418" s="162"/>
      <c r="AF418" s="162"/>
      <c r="AG418" s="162"/>
      <c r="AH418" s="162"/>
      <c r="AI418" s="162"/>
      <c r="AJ418" s="162"/>
      <c r="AK418" s="162"/>
      <c r="AL418" s="162"/>
      <c r="AM418" s="162"/>
      <c r="AN418" s="162"/>
      <c r="AO418" s="162"/>
      <c r="AP418" s="162"/>
      <c r="AQ418" s="162"/>
      <c r="AR418" s="162"/>
      <c r="AS418" s="162"/>
      <c r="AT418" s="162"/>
      <c r="AU418" s="162"/>
      <c r="AV418" s="162"/>
      <c r="AW418" s="162"/>
      <c r="AX418" s="162"/>
      <c r="AY418" s="162"/>
      <c r="AZ418" s="162"/>
      <c r="BA418" s="162"/>
      <c r="BB418" s="162"/>
      <c r="BC418" s="162"/>
      <c r="BD418" s="162"/>
      <c r="BE418" s="162"/>
      <c r="BF418" s="162"/>
      <c r="BG418" s="162"/>
      <c r="BH418" s="162"/>
      <c r="BI418" s="162"/>
      <c r="BJ418" s="162"/>
      <c r="BK418" s="162"/>
      <c r="BL418" s="162"/>
      <c r="BM418" s="162"/>
      <c r="BN418" s="162"/>
      <c r="BO418" s="162"/>
      <c r="BP418" s="162"/>
      <c r="BQ418" s="162"/>
      <c r="BR418" s="162"/>
      <c r="BS418" s="162"/>
      <c r="BT418" s="162"/>
      <c r="BU418" s="162"/>
      <c r="BV418" s="162"/>
      <c r="BW418" s="162"/>
      <c r="BX418" s="162"/>
      <c r="BY418" s="162"/>
      <c r="BZ418" s="162"/>
      <c r="CA418" s="162"/>
      <c r="CB418" s="162"/>
      <c r="CC418" s="162"/>
      <c r="CD418" s="162"/>
      <c r="CE418" s="162"/>
      <c r="CF418" s="162"/>
      <c r="CG418" s="162"/>
      <c r="CH418" s="162"/>
      <c r="CI418" s="162"/>
      <c r="CJ418" s="162"/>
      <c r="CK418" s="162"/>
      <c r="CL418" s="162"/>
      <c r="CM418" s="162"/>
      <c r="CN418" s="162"/>
      <c r="CO418" s="162"/>
      <c r="CP418" s="162"/>
      <c r="CQ418" s="162"/>
      <c r="CR418" s="162"/>
      <c r="CS418" s="162"/>
      <c r="CT418" s="162"/>
      <c r="CU418" s="162"/>
      <c r="CV418" s="162"/>
      <c r="CW418" s="162"/>
      <c r="CX418" s="162"/>
      <c r="CY418" s="162"/>
      <c r="CZ418" s="162"/>
      <c r="DA418" s="162"/>
      <c r="DB418" s="162"/>
      <c r="DC418" s="162"/>
      <c r="DD418" s="162"/>
      <c r="DE418" s="162"/>
      <c r="DF418" s="162"/>
      <c r="DG418" s="162"/>
      <c r="DH418" s="162"/>
      <c r="DI418" s="162"/>
      <c r="DJ418" s="162"/>
      <c r="DK418" s="162"/>
      <c r="DL418" s="162"/>
      <c r="DM418" s="162"/>
      <c r="DN418" s="162"/>
      <c r="DO418" s="162"/>
      <c r="DP418" s="162"/>
      <c r="DQ418" s="162"/>
      <c r="DR418" s="162"/>
      <c r="DS418" s="162"/>
      <c r="DT418" s="162"/>
      <c r="DU418" s="162"/>
      <c r="DV418" s="162"/>
      <c r="DW418" s="162"/>
      <c r="DX418" s="162"/>
      <c r="DY418" s="162"/>
      <c r="DZ418" s="162"/>
      <c r="EA418" s="162"/>
      <c r="EB418" s="162"/>
      <c r="EC418" s="162"/>
      <c r="ED418" s="162"/>
      <c r="EE418" s="162"/>
      <c r="EF418" s="162"/>
      <c r="EG418" s="162"/>
      <c r="EH418" s="162"/>
      <c r="EI418" s="162"/>
      <c r="EJ418" s="162"/>
      <c r="EK418" s="162"/>
      <c r="EL418" s="162"/>
      <c r="EM418" s="162"/>
      <c r="EN418" s="162"/>
      <c r="EO418" s="162"/>
      <c r="EP418" s="162"/>
      <c r="EQ418" s="162"/>
      <c r="ER418" s="162"/>
      <c r="ES418" s="162"/>
      <c r="ET418" s="162"/>
      <c r="EU418" s="162"/>
      <c r="EV418" s="162"/>
      <c r="EW418" s="162"/>
      <c r="EX418" s="162"/>
      <c r="EY418" s="162"/>
      <c r="EZ418" s="162"/>
      <c r="FA418" s="162"/>
      <c r="FB418" s="162"/>
      <c r="FC418" s="162"/>
      <c r="FD418" s="162"/>
      <c r="FE418" s="162"/>
      <c r="FF418" s="162"/>
      <c r="FG418" s="162"/>
      <c r="FH418" s="162"/>
      <c r="FI418" s="162"/>
      <c r="FJ418" s="162"/>
      <c r="FK418" s="162"/>
      <c r="FL418" s="162"/>
      <c r="FM418" s="162"/>
      <c r="FN418" s="162"/>
      <c r="FO418" s="162"/>
      <c r="FP418" s="162"/>
      <c r="FQ418" s="162"/>
      <c r="FR418" s="162"/>
      <c r="FS418" s="162"/>
      <c r="FT418" s="162"/>
      <c r="FU418" s="162"/>
      <c r="FV418" s="162"/>
      <c r="FW418" s="162"/>
      <c r="FX418" s="162"/>
      <c r="FY418" s="162"/>
      <c r="FZ418" s="162"/>
      <c r="GA418" s="162"/>
      <c r="GB418" s="162"/>
      <c r="GC418" s="162"/>
      <c r="GD418" s="162"/>
      <c r="GE418" s="162"/>
    </row>
    <row r="419" spans="1:187" s="126" customFormat="1" ht="16.5" customHeight="1">
      <c r="A419" s="110">
        <v>4.4000000000000004</v>
      </c>
      <c r="B419" s="258" t="s">
        <v>447</v>
      </c>
      <c r="C419" s="303">
        <v>295.83999999999997</v>
      </c>
      <c r="D419" s="304" t="s">
        <v>25</v>
      </c>
      <c r="E419" s="16"/>
      <c r="F419" s="16">
        <f t="shared" si="24"/>
        <v>0</v>
      </c>
      <c r="G419" s="162"/>
      <c r="H419" s="162"/>
      <c r="I419" s="162"/>
      <c r="J419" s="162"/>
      <c r="K419" s="162"/>
      <c r="L419" s="162"/>
      <c r="M419" s="162"/>
      <c r="N419" s="162"/>
      <c r="O419" s="162"/>
      <c r="P419" s="162"/>
      <c r="Q419" s="162"/>
      <c r="R419" s="162"/>
      <c r="S419" s="162"/>
      <c r="T419" s="162"/>
      <c r="U419" s="162"/>
      <c r="V419" s="162"/>
      <c r="W419" s="162"/>
      <c r="X419" s="162"/>
      <c r="Y419" s="162"/>
      <c r="Z419" s="162"/>
      <c r="AA419" s="162"/>
      <c r="AB419" s="162"/>
      <c r="AC419" s="162"/>
      <c r="AD419" s="162"/>
      <c r="AE419" s="162"/>
      <c r="AF419" s="162"/>
      <c r="AG419" s="162"/>
      <c r="AH419" s="162"/>
      <c r="AI419" s="162"/>
      <c r="AJ419" s="162"/>
      <c r="AK419" s="162"/>
      <c r="AL419" s="162"/>
      <c r="AM419" s="162"/>
      <c r="AN419" s="162"/>
      <c r="AO419" s="162"/>
      <c r="AP419" s="162"/>
      <c r="AQ419" s="162"/>
      <c r="AR419" s="162"/>
      <c r="AS419" s="162"/>
      <c r="AT419" s="162"/>
      <c r="AU419" s="162"/>
      <c r="AV419" s="162"/>
      <c r="AW419" s="162"/>
      <c r="AX419" s="162"/>
      <c r="AY419" s="162"/>
      <c r="AZ419" s="162"/>
      <c r="BA419" s="162"/>
      <c r="BB419" s="162"/>
      <c r="BC419" s="162"/>
      <c r="BD419" s="162"/>
      <c r="BE419" s="162"/>
      <c r="BF419" s="162"/>
      <c r="BG419" s="162"/>
      <c r="BH419" s="162"/>
      <c r="BI419" s="162"/>
      <c r="BJ419" s="162"/>
      <c r="BK419" s="162"/>
      <c r="BL419" s="162"/>
      <c r="BM419" s="162"/>
      <c r="BN419" s="162"/>
      <c r="BO419" s="162"/>
      <c r="BP419" s="162"/>
      <c r="BQ419" s="162"/>
      <c r="BR419" s="162"/>
      <c r="BS419" s="162"/>
      <c r="BT419" s="162"/>
      <c r="BU419" s="162"/>
      <c r="BV419" s="162"/>
      <c r="BW419" s="162"/>
      <c r="BX419" s="162"/>
      <c r="BY419" s="162"/>
      <c r="BZ419" s="162"/>
      <c r="CA419" s="162"/>
      <c r="CB419" s="162"/>
      <c r="CC419" s="162"/>
      <c r="CD419" s="162"/>
      <c r="CE419" s="162"/>
      <c r="CF419" s="162"/>
      <c r="CG419" s="162"/>
      <c r="CH419" s="162"/>
      <c r="CI419" s="162"/>
      <c r="CJ419" s="162"/>
      <c r="CK419" s="162"/>
      <c r="CL419" s="162"/>
      <c r="CM419" s="162"/>
      <c r="CN419" s="162"/>
      <c r="CO419" s="162"/>
      <c r="CP419" s="162"/>
      <c r="CQ419" s="162"/>
      <c r="CR419" s="162"/>
      <c r="CS419" s="162"/>
      <c r="CT419" s="162"/>
      <c r="CU419" s="162"/>
      <c r="CV419" s="162"/>
      <c r="CW419" s="162"/>
      <c r="CX419" s="162"/>
      <c r="CY419" s="162"/>
      <c r="CZ419" s="162"/>
      <c r="DA419" s="162"/>
      <c r="DB419" s="162"/>
      <c r="DC419" s="162"/>
      <c r="DD419" s="162"/>
      <c r="DE419" s="162"/>
      <c r="DF419" s="162"/>
      <c r="DG419" s="162"/>
      <c r="DH419" s="162"/>
      <c r="DI419" s="162"/>
      <c r="DJ419" s="162"/>
      <c r="DK419" s="162"/>
      <c r="DL419" s="162"/>
      <c r="DM419" s="162"/>
      <c r="DN419" s="162"/>
      <c r="DO419" s="162"/>
      <c r="DP419" s="162"/>
      <c r="DQ419" s="162"/>
      <c r="DR419" s="162"/>
      <c r="DS419" s="162"/>
      <c r="DT419" s="162"/>
      <c r="DU419" s="162"/>
      <c r="DV419" s="162"/>
      <c r="DW419" s="162"/>
      <c r="DX419" s="162"/>
      <c r="DY419" s="162"/>
      <c r="DZ419" s="162"/>
      <c r="EA419" s="162"/>
      <c r="EB419" s="162"/>
      <c r="EC419" s="162"/>
      <c r="ED419" s="162"/>
      <c r="EE419" s="162"/>
      <c r="EF419" s="162"/>
      <c r="EG419" s="162"/>
      <c r="EH419" s="162"/>
      <c r="EI419" s="162"/>
      <c r="EJ419" s="162"/>
      <c r="EK419" s="162"/>
      <c r="EL419" s="162"/>
      <c r="EM419" s="162"/>
      <c r="EN419" s="162"/>
      <c r="EO419" s="162"/>
      <c r="EP419" s="162"/>
      <c r="EQ419" s="162"/>
      <c r="ER419" s="162"/>
      <c r="ES419" s="162"/>
      <c r="ET419" s="162"/>
      <c r="EU419" s="162"/>
      <c r="EV419" s="162"/>
      <c r="EW419" s="162"/>
      <c r="EX419" s="162"/>
      <c r="EY419" s="162"/>
      <c r="EZ419" s="162"/>
      <c r="FA419" s="162"/>
      <c r="FB419" s="162"/>
      <c r="FC419" s="162"/>
      <c r="FD419" s="162"/>
      <c r="FE419" s="162"/>
      <c r="FF419" s="162"/>
      <c r="FG419" s="162"/>
      <c r="FH419" s="162"/>
      <c r="FI419" s="162"/>
      <c r="FJ419" s="162"/>
      <c r="FK419" s="162"/>
      <c r="FL419" s="162"/>
      <c r="FM419" s="162"/>
      <c r="FN419" s="162"/>
      <c r="FO419" s="162"/>
      <c r="FP419" s="162"/>
      <c r="FQ419" s="162"/>
      <c r="FR419" s="162"/>
      <c r="FS419" s="162"/>
      <c r="FT419" s="162"/>
      <c r="FU419" s="162"/>
      <c r="FV419" s="162"/>
      <c r="FW419" s="162"/>
      <c r="FX419" s="162"/>
      <c r="FY419" s="162"/>
      <c r="FZ419" s="162"/>
      <c r="GA419" s="162"/>
      <c r="GB419" s="162"/>
      <c r="GC419" s="162"/>
      <c r="GD419" s="162"/>
      <c r="GE419" s="162"/>
    </row>
    <row r="420" spans="1:187" s="126" customFormat="1">
      <c r="A420" s="110">
        <v>4.5</v>
      </c>
      <c r="B420" s="258" t="s">
        <v>41</v>
      </c>
      <c r="C420" s="303">
        <v>293.2</v>
      </c>
      <c r="D420" s="304" t="s">
        <v>4</v>
      </c>
      <c r="E420" s="454"/>
      <c r="F420" s="16">
        <f t="shared" si="24"/>
        <v>0</v>
      </c>
      <c r="G420" s="162"/>
      <c r="H420" s="162"/>
      <c r="I420" s="162"/>
      <c r="J420" s="162"/>
      <c r="K420" s="162"/>
      <c r="L420" s="162"/>
      <c r="M420" s="162"/>
      <c r="N420" s="162"/>
      <c r="O420" s="162"/>
      <c r="P420" s="162"/>
      <c r="Q420" s="162"/>
      <c r="R420" s="162"/>
      <c r="S420" s="162"/>
      <c r="T420" s="162"/>
      <c r="U420" s="162"/>
      <c r="V420" s="162"/>
      <c r="W420" s="162"/>
      <c r="X420" s="162"/>
      <c r="Y420" s="162"/>
      <c r="Z420" s="162"/>
      <c r="AA420" s="162"/>
      <c r="AB420" s="162"/>
      <c r="AC420" s="162"/>
      <c r="AD420" s="162"/>
      <c r="AE420" s="162"/>
      <c r="AF420" s="162"/>
      <c r="AG420" s="162"/>
      <c r="AH420" s="162"/>
      <c r="AI420" s="162"/>
      <c r="AJ420" s="162"/>
      <c r="AK420" s="162"/>
      <c r="AL420" s="162"/>
      <c r="AM420" s="162"/>
      <c r="AN420" s="162"/>
      <c r="AO420" s="162"/>
      <c r="AP420" s="162"/>
      <c r="AQ420" s="162"/>
      <c r="AR420" s="162"/>
      <c r="AS420" s="162"/>
      <c r="AT420" s="162"/>
      <c r="AU420" s="162"/>
      <c r="AV420" s="162"/>
      <c r="AW420" s="162"/>
      <c r="AX420" s="162"/>
      <c r="AY420" s="162"/>
      <c r="AZ420" s="162"/>
      <c r="BA420" s="162"/>
      <c r="BB420" s="162"/>
      <c r="BC420" s="162"/>
      <c r="BD420" s="162"/>
      <c r="BE420" s="162"/>
      <c r="BF420" s="162"/>
      <c r="BG420" s="162"/>
      <c r="BH420" s="162"/>
      <c r="BI420" s="162"/>
      <c r="BJ420" s="162"/>
      <c r="BK420" s="162"/>
      <c r="BL420" s="162"/>
      <c r="BM420" s="162"/>
      <c r="BN420" s="162"/>
      <c r="BO420" s="162"/>
      <c r="BP420" s="162"/>
      <c r="BQ420" s="162"/>
      <c r="BR420" s="162"/>
      <c r="BS420" s="162"/>
      <c r="BT420" s="162"/>
      <c r="BU420" s="162"/>
      <c r="BV420" s="162"/>
      <c r="BW420" s="162"/>
      <c r="BX420" s="162"/>
      <c r="BY420" s="162"/>
      <c r="BZ420" s="162"/>
      <c r="CA420" s="162"/>
      <c r="CB420" s="162"/>
      <c r="CC420" s="162"/>
      <c r="CD420" s="162"/>
      <c r="CE420" s="162"/>
      <c r="CF420" s="162"/>
      <c r="CG420" s="162"/>
      <c r="CH420" s="162"/>
      <c r="CI420" s="162"/>
      <c r="CJ420" s="162"/>
      <c r="CK420" s="162"/>
      <c r="CL420" s="162"/>
      <c r="CM420" s="162"/>
      <c r="CN420" s="162"/>
      <c r="CO420" s="162"/>
      <c r="CP420" s="162"/>
      <c r="CQ420" s="162"/>
      <c r="CR420" s="162"/>
      <c r="CS420" s="162"/>
      <c r="CT420" s="162"/>
      <c r="CU420" s="162"/>
      <c r="CV420" s="162"/>
      <c r="CW420" s="162"/>
      <c r="CX420" s="162"/>
      <c r="CY420" s="162"/>
      <c r="CZ420" s="162"/>
      <c r="DA420" s="162"/>
      <c r="DB420" s="162"/>
      <c r="DC420" s="162"/>
      <c r="DD420" s="162"/>
      <c r="DE420" s="162"/>
      <c r="DF420" s="162"/>
      <c r="DG420" s="162"/>
      <c r="DH420" s="162"/>
      <c r="DI420" s="162"/>
      <c r="DJ420" s="162"/>
      <c r="DK420" s="162"/>
      <c r="DL420" s="162"/>
      <c r="DM420" s="162"/>
      <c r="DN420" s="162"/>
      <c r="DO420" s="162"/>
      <c r="DP420" s="162"/>
      <c r="DQ420" s="162"/>
      <c r="DR420" s="162"/>
      <c r="DS420" s="162"/>
      <c r="DT420" s="162"/>
      <c r="DU420" s="162"/>
      <c r="DV420" s="162"/>
      <c r="DW420" s="162"/>
      <c r="DX420" s="162"/>
      <c r="DY420" s="162"/>
      <c r="DZ420" s="162"/>
      <c r="EA420" s="162"/>
      <c r="EB420" s="162"/>
      <c r="EC420" s="162"/>
      <c r="ED420" s="162"/>
      <c r="EE420" s="162"/>
      <c r="EF420" s="162"/>
      <c r="EG420" s="162"/>
      <c r="EH420" s="162"/>
      <c r="EI420" s="162"/>
      <c r="EJ420" s="162"/>
      <c r="EK420" s="162"/>
      <c r="EL420" s="162"/>
      <c r="EM420" s="162"/>
      <c r="EN420" s="162"/>
      <c r="EO420" s="162"/>
      <c r="EP420" s="162"/>
      <c r="EQ420" s="162"/>
      <c r="ER420" s="162"/>
      <c r="ES420" s="162"/>
      <c r="ET420" s="162"/>
      <c r="EU420" s="162"/>
      <c r="EV420" s="162"/>
      <c r="EW420" s="162"/>
      <c r="EX420" s="162"/>
      <c r="EY420" s="162"/>
      <c r="EZ420" s="162"/>
      <c r="FA420" s="162"/>
      <c r="FB420" s="162"/>
      <c r="FC420" s="162"/>
      <c r="FD420" s="162"/>
      <c r="FE420" s="162"/>
      <c r="FF420" s="162"/>
      <c r="FG420" s="162"/>
      <c r="FH420" s="162"/>
      <c r="FI420" s="162"/>
      <c r="FJ420" s="162"/>
      <c r="FK420" s="162"/>
      <c r="FL420" s="162"/>
      <c r="FM420" s="162"/>
      <c r="FN420" s="162"/>
      <c r="FO420" s="162"/>
      <c r="FP420" s="162"/>
      <c r="FQ420" s="162"/>
      <c r="FR420" s="162"/>
      <c r="FS420" s="162"/>
      <c r="FT420" s="162"/>
      <c r="FU420" s="162"/>
      <c r="FV420" s="162"/>
      <c r="FW420" s="162"/>
      <c r="FX420" s="162"/>
      <c r="FY420" s="162"/>
      <c r="FZ420" s="162"/>
      <c r="GA420" s="162"/>
      <c r="GB420" s="162"/>
      <c r="GC420" s="162"/>
      <c r="GD420" s="162"/>
      <c r="GE420" s="162"/>
    </row>
    <row r="421" spans="1:187" s="126" customFormat="1" ht="24.75" customHeight="1">
      <c r="A421" s="110">
        <v>4.5999999999999996</v>
      </c>
      <c r="B421" s="74" t="s">
        <v>448</v>
      </c>
      <c r="C421" s="303">
        <v>50</v>
      </c>
      <c r="D421" s="304" t="s">
        <v>4</v>
      </c>
      <c r="E421" s="16"/>
      <c r="F421" s="16">
        <f t="shared" si="24"/>
        <v>0</v>
      </c>
      <c r="G421" s="162"/>
      <c r="H421" s="162"/>
      <c r="I421" s="162"/>
      <c r="J421" s="162"/>
      <c r="K421" s="162"/>
      <c r="L421" s="162"/>
      <c r="M421" s="162"/>
      <c r="N421" s="162"/>
      <c r="O421" s="162"/>
      <c r="P421" s="162"/>
      <c r="Q421" s="162"/>
      <c r="R421" s="162"/>
      <c r="S421" s="162"/>
      <c r="T421" s="162"/>
      <c r="U421" s="162"/>
      <c r="V421" s="162"/>
      <c r="W421" s="162"/>
      <c r="X421" s="162"/>
      <c r="Y421" s="162"/>
      <c r="Z421" s="162"/>
      <c r="AA421" s="162"/>
      <c r="AB421" s="162"/>
      <c r="AC421" s="162"/>
      <c r="AD421" s="162"/>
      <c r="AE421" s="162"/>
      <c r="AF421" s="162"/>
      <c r="AG421" s="162"/>
      <c r="AH421" s="162"/>
      <c r="AI421" s="162"/>
      <c r="AJ421" s="162"/>
      <c r="AK421" s="162"/>
      <c r="AL421" s="162"/>
      <c r="AM421" s="162"/>
      <c r="AN421" s="162"/>
      <c r="AO421" s="162"/>
      <c r="AP421" s="162"/>
      <c r="AQ421" s="162"/>
      <c r="AR421" s="162"/>
      <c r="AS421" s="162"/>
      <c r="AT421" s="162"/>
      <c r="AU421" s="162"/>
      <c r="AV421" s="162"/>
      <c r="AW421" s="162"/>
      <c r="AX421" s="162"/>
      <c r="AY421" s="162"/>
      <c r="AZ421" s="162"/>
      <c r="BA421" s="162"/>
      <c r="BB421" s="162"/>
      <c r="BC421" s="162"/>
      <c r="BD421" s="162"/>
      <c r="BE421" s="162"/>
      <c r="BF421" s="162"/>
      <c r="BG421" s="162"/>
      <c r="BH421" s="162"/>
      <c r="BI421" s="162"/>
      <c r="BJ421" s="162"/>
      <c r="BK421" s="162"/>
      <c r="BL421" s="162"/>
      <c r="BM421" s="162"/>
      <c r="BN421" s="162"/>
      <c r="BO421" s="162"/>
      <c r="BP421" s="162"/>
      <c r="BQ421" s="162"/>
      <c r="BR421" s="162"/>
      <c r="BS421" s="162"/>
      <c r="BT421" s="162"/>
      <c r="BU421" s="162"/>
      <c r="BV421" s="162"/>
      <c r="BW421" s="162"/>
      <c r="BX421" s="162"/>
      <c r="BY421" s="162"/>
      <c r="BZ421" s="162"/>
      <c r="CA421" s="162"/>
      <c r="CB421" s="162"/>
      <c r="CC421" s="162"/>
      <c r="CD421" s="162"/>
      <c r="CE421" s="162"/>
      <c r="CF421" s="162"/>
      <c r="CG421" s="162"/>
      <c r="CH421" s="162"/>
      <c r="CI421" s="162"/>
      <c r="CJ421" s="162"/>
      <c r="CK421" s="162"/>
      <c r="CL421" s="162"/>
      <c r="CM421" s="162"/>
      <c r="CN421" s="162"/>
      <c r="CO421" s="162"/>
      <c r="CP421" s="162"/>
      <c r="CQ421" s="162"/>
      <c r="CR421" s="162"/>
      <c r="CS421" s="162"/>
      <c r="CT421" s="162"/>
      <c r="CU421" s="162"/>
      <c r="CV421" s="162"/>
      <c r="CW421" s="162"/>
      <c r="CX421" s="162"/>
      <c r="CY421" s="162"/>
      <c r="CZ421" s="162"/>
      <c r="DA421" s="162"/>
      <c r="DB421" s="162"/>
      <c r="DC421" s="162"/>
      <c r="DD421" s="162"/>
      <c r="DE421" s="162"/>
      <c r="DF421" s="162"/>
      <c r="DG421" s="162"/>
      <c r="DH421" s="162"/>
      <c r="DI421" s="162"/>
      <c r="DJ421" s="162"/>
      <c r="DK421" s="162"/>
      <c r="DL421" s="162"/>
      <c r="DM421" s="162"/>
      <c r="DN421" s="162"/>
      <c r="DO421" s="162"/>
      <c r="DP421" s="162"/>
      <c r="DQ421" s="162"/>
      <c r="DR421" s="162"/>
      <c r="DS421" s="162"/>
      <c r="DT421" s="162"/>
      <c r="DU421" s="162"/>
      <c r="DV421" s="162"/>
      <c r="DW421" s="162"/>
      <c r="DX421" s="162"/>
      <c r="DY421" s="162"/>
      <c r="DZ421" s="162"/>
      <c r="EA421" s="162"/>
      <c r="EB421" s="162"/>
      <c r="EC421" s="162"/>
      <c r="ED421" s="162"/>
      <c r="EE421" s="162"/>
      <c r="EF421" s="162"/>
      <c r="EG421" s="162"/>
      <c r="EH421" s="162"/>
      <c r="EI421" s="162"/>
      <c r="EJ421" s="162"/>
      <c r="EK421" s="162"/>
      <c r="EL421" s="162"/>
      <c r="EM421" s="162"/>
      <c r="EN421" s="162"/>
      <c r="EO421" s="162"/>
      <c r="EP421" s="162"/>
      <c r="EQ421" s="162"/>
      <c r="ER421" s="162"/>
      <c r="ES421" s="162"/>
      <c r="ET421" s="162"/>
      <c r="EU421" s="162"/>
      <c r="EV421" s="162"/>
      <c r="EW421" s="162"/>
      <c r="EX421" s="162"/>
      <c r="EY421" s="162"/>
      <c r="EZ421" s="162"/>
      <c r="FA421" s="162"/>
      <c r="FB421" s="162"/>
      <c r="FC421" s="162"/>
      <c r="FD421" s="162"/>
      <c r="FE421" s="162"/>
      <c r="FF421" s="162"/>
      <c r="FG421" s="162"/>
      <c r="FH421" s="162"/>
      <c r="FI421" s="162"/>
      <c r="FJ421" s="162"/>
      <c r="FK421" s="162"/>
      <c r="FL421" s="162"/>
      <c r="FM421" s="162"/>
      <c r="FN421" s="162"/>
      <c r="FO421" s="162"/>
      <c r="FP421" s="162"/>
      <c r="FQ421" s="162"/>
      <c r="FR421" s="162"/>
      <c r="FS421" s="162"/>
      <c r="FT421" s="162"/>
      <c r="FU421" s="162"/>
      <c r="FV421" s="162"/>
      <c r="FW421" s="162"/>
      <c r="FX421" s="162"/>
      <c r="FY421" s="162"/>
      <c r="FZ421" s="162"/>
      <c r="GA421" s="162"/>
      <c r="GB421" s="162"/>
      <c r="GC421" s="162"/>
      <c r="GD421" s="162"/>
      <c r="GE421" s="162"/>
    </row>
    <row r="422" spans="1:187" s="126" customFormat="1" ht="8.25" customHeight="1">
      <c r="A422" s="297"/>
      <c r="B422" s="148"/>
      <c r="C422" s="27"/>
      <c r="D422" s="37"/>
      <c r="E422" s="16"/>
      <c r="F422" s="16"/>
      <c r="G422" s="162"/>
      <c r="H422" s="162"/>
      <c r="I422" s="162"/>
      <c r="J422" s="162"/>
      <c r="K422" s="162"/>
      <c r="L422" s="162"/>
      <c r="M422" s="162"/>
      <c r="N422" s="162"/>
      <c r="O422" s="162"/>
      <c r="P422" s="162"/>
      <c r="Q422" s="162"/>
      <c r="R422" s="162"/>
      <c r="S422" s="162"/>
      <c r="T422" s="162"/>
      <c r="U422" s="162"/>
      <c r="V422" s="162"/>
      <c r="W422" s="162"/>
      <c r="X422" s="162"/>
      <c r="Y422" s="162"/>
      <c r="Z422" s="162"/>
      <c r="AA422" s="162"/>
      <c r="AB422" s="162"/>
      <c r="AC422" s="162"/>
      <c r="AD422" s="162"/>
      <c r="AE422" s="162"/>
      <c r="AF422" s="162"/>
      <c r="AG422" s="162"/>
      <c r="AH422" s="162"/>
      <c r="AI422" s="162"/>
      <c r="AJ422" s="162"/>
      <c r="AK422" s="162"/>
      <c r="AL422" s="162"/>
      <c r="AM422" s="162"/>
      <c r="AN422" s="162"/>
      <c r="AO422" s="162"/>
      <c r="AP422" s="162"/>
      <c r="AQ422" s="162"/>
      <c r="AR422" s="162"/>
      <c r="AS422" s="162"/>
      <c r="AT422" s="162"/>
      <c r="AU422" s="162"/>
      <c r="AV422" s="162"/>
      <c r="AW422" s="162"/>
      <c r="AX422" s="162"/>
      <c r="AY422" s="162"/>
      <c r="AZ422" s="162"/>
      <c r="BA422" s="162"/>
      <c r="BB422" s="162"/>
      <c r="BC422" s="162"/>
      <c r="BD422" s="162"/>
      <c r="BE422" s="162"/>
      <c r="BF422" s="162"/>
      <c r="BG422" s="162"/>
      <c r="BH422" s="162"/>
      <c r="BI422" s="162"/>
      <c r="BJ422" s="162"/>
      <c r="BK422" s="162"/>
      <c r="BL422" s="162"/>
      <c r="BM422" s="162"/>
      <c r="BN422" s="162"/>
      <c r="BO422" s="162"/>
      <c r="BP422" s="162"/>
      <c r="BQ422" s="162"/>
      <c r="BR422" s="162"/>
      <c r="BS422" s="162"/>
      <c r="BT422" s="162"/>
      <c r="BU422" s="162"/>
      <c r="BV422" s="162"/>
      <c r="BW422" s="162"/>
      <c r="BX422" s="162"/>
      <c r="BY422" s="162"/>
      <c r="BZ422" s="162"/>
      <c r="CA422" s="162"/>
      <c r="CB422" s="162"/>
      <c r="CC422" s="162"/>
      <c r="CD422" s="162"/>
      <c r="CE422" s="162"/>
      <c r="CF422" s="162"/>
      <c r="CG422" s="162"/>
      <c r="CH422" s="162"/>
      <c r="CI422" s="162"/>
      <c r="CJ422" s="162"/>
      <c r="CK422" s="162"/>
      <c r="CL422" s="162"/>
      <c r="CM422" s="162"/>
      <c r="CN422" s="162"/>
      <c r="CO422" s="162"/>
      <c r="CP422" s="162"/>
      <c r="CQ422" s="162"/>
      <c r="CR422" s="162"/>
      <c r="CS422" s="162"/>
      <c r="CT422" s="162"/>
      <c r="CU422" s="162"/>
      <c r="CV422" s="162"/>
      <c r="CW422" s="162"/>
      <c r="CX422" s="162"/>
      <c r="CY422" s="162"/>
      <c r="CZ422" s="162"/>
      <c r="DA422" s="162"/>
      <c r="DB422" s="162"/>
      <c r="DC422" s="162"/>
      <c r="DD422" s="162"/>
      <c r="DE422" s="162"/>
      <c r="DF422" s="162"/>
      <c r="DG422" s="162"/>
      <c r="DH422" s="162"/>
      <c r="DI422" s="162"/>
      <c r="DJ422" s="162"/>
      <c r="DK422" s="162"/>
      <c r="DL422" s="162"/>
      <c r="DM422" s="162"/>
      <c r="DN422" s="162"/>
      <c r="DO422" s="162"/>
      <c r="DP422" s="162"/>
      <c r="DQ422" s="162"/>
      <c r="DR422" s="162"/>
      <c r="DS422" s="162"/>
      <c r="DT422" s="162"/>
      <c r="DU422" s="162"/>
      <c r="DV422" s="162"/>
      <c r="DW422" s="162"/>
      <c r="DX422" s="162"/>
      <c r="DY422" s="162"/>
      <c r="DZ422" s="162"/>
      <c r="EA422" s="162"/>
      <c r="EB422" s="162"/>
      <c r="EC422" s="162"/>
      <c r="ED422" s="162"/>
      <c r="EE422" s="162"/>
      <c r="EF422" s="162"/>
      <c r="EG422" s="162"/>
      <c r="EH422" s="162"/>
      <c r="EI422" s="162"/>
      <c r="EJ422" s="162"/>
      <c r="EK422" s="162"/>
      <c r="EL422" s="162"/>
      <c r="EM422" s="162"/>
      <c r="EN422" s="162"/>
      <c r="EO422" s="162"/>
      <c r="EP422" s="162"/>
      <c r="EQ422" s="162"/>
      <c r="ER422" s="162"/>
      <c r="ES422" s="162"/>
      <c r="ET422" s="162"/>
      <c r="EU422" s="162"/>
      <c r="EV422" s="162"/>
      <c r="EW422" s="162"/>
      <c r="EX422" s="162"/>
      <c r="EY422" s="162"/>
      <c r="EZ422" s="162"/>
      <c r="FA422" s="162"/>
      <c r="FB422" s="162"/>
      <c r="FC422" s="162"/>
      <c r="FD422" s="162"/>
      <c r="FE422" s="162"/>
      <c r="FF422" s="162"/>
      <c r="FG422" s="162"/>
      <c r="FH422" s="162"/>
      <c r="FI422" s="162"/>
      <c r="FJ422" s="162"/>
      <c r="FK422" s="162"/>
      <c r="FL422" s="162"/>
      <c r="FM422" s="162"/>
      <c r="FN422" s="162"/>
      <c r="FO422" s="162"/>
      <c r="FP422" s="162"/>
      <c r="FQ422" s="162"/>
      <c r="FR422" s="162"/>
      <c r="FS422" s="162"/>
      <c r="FT422" s="162"/>
      <c r="FU422" s="162"/>
      <c r="FV422" s="162"/>
      <c r="FW422" s="162"/>
      <c r="FX422" s="162"/>
      <c r="FY422" s="162"/>
      <c r="FZ422" s="162"/>
      <c r="GA422" s="162"/>
      <c r="GB422" s="162"/>
      <c r="GC422" s="162"/>
      <c r="GD422" s="162"/>
      <c r="GE422" s="162"/>
    </row>
    <row r="423" spans="1:187" s="126" customFormat="1" ht="16.5" customHeight="1">
      <c r="A423" s="114">
        <f>+A415+1</f>
        <v>5</v>
      </c>
      <c r="B423" s="306" t="s">
        <v>516</v>
      </c>
      <c r="C423" s="271"/>
      <c r="D423" s="307"/>
      <c r="E423" s="468"/>
      <c r="F423" s="16"/>
      <c r="G423" s="162"/>
      <c r="H423" s="162"/>
      <c r="I423" s="162"/>
      <c r="J423" s="162"/>
      <c r="K423" s="162"/>
      <c r="L423" s="162"/>
      <c r="M423" s="162"/>
      <c r="N423" s="162"/>
      <c r="O423" s="162"/>
      <c r="P423" s="162"/>
      <c r="Q423" s="162"/>
      <c r="R423" s="162"/>
      <c r="S423" s="162"/>
      <c r="T423" s="162"/>
      <c r="U423" s="162"/>
      <c r="V423" s="162"/>
      <c r="W423" s="162"/>
      <c r="X423" s="162"/>
      <c r="Y423" s="162"/>
      <c r="Z423" s="162"/>
      <c r="AA423" s="162"/>
      <c r="AB423" s="162"/>
      <c r="AC423" s="162"/>
      <c r="AD423" s="162"/>
      <c r="AE423" s="162"/>
      <c r="AF423" s="162"/>
      <c r="AG423" s="162"/>
      <c r="AH423" s="162"/>
      <c r="AI423" s="162"/>
      <c r="AJ423" s="162"/>
      <c r="AK423" s="162"/>
      <c r="AL423" s="162"/>
      <c r="AM423" s="162"/>
      <c r="AN423" s="162"/>
      <c r="AO423" s="162"/>
      <c r="AP423" s="162"/>
      <c r="AQ423" s="162"/>
      <c r="AR423" s="162"/>
      <c r="AS423" s="162"/>
      <c r="AT423" s="162"/>
      <c r="AU423" s="162"/>
      <c r="AV423" s="162"/>
      <c r="AW423" s="162"/>
      <c r="AX423" s="162"/>
      <c r="AY423" s="162"/>
      <c r="AZ423" s="162"/>
      <c r="BA423" s="162"/>
      <c r="BB423" s="162"/>
      <c r="BC423" s="162"/>
      <c r="BD423" s="162"/>
      <c r="BE423" s="162"/>
      <c r="BF423" s="162"/>
      <c r="BG423" s="162"/>
      <c r="BH423" s="162"/>
      <c r="BI423" s="162"/>
      <c r="BJ423" s="162"/>
      <c r="BK423" s="162"/>
      <c r="BL423" s="162"/>
      <c r="BM423" s="162"/>
      <c r="BN423" s="162"/>
      <c r="BO423" s="162"/>
      <c r="BP423" s="162"/>
      <c r="BQ423" s="162"/>
      <c r="BR423" s="162"/>
      <c r="BS423" s="162"/>
      <c r="BT423" s="162"/>
      <c r="BU423" s="162"/>
      <c r="BV423" s="162"/>
      <c r="BW423" s="162"/>
      <c r="BX423" s="162"/>
      <c r="BY423" s="162"/>
      <c r="BZ423" s="162"/>
      <c r="CA423" s="162"/>
      <c r="CB423" s="162"/>
      <c r="CC423" s="162"/>
      <c r="CD423" s="162"/>
      <c r="CE423" s="162"/>
      <c r="CF423" s="162"/>
      <c r="CG423" s="162"/>
      <c r="CH423" s="162"/>
      <c r="CI423" s="162"/>
      <c r="CJ423" s="162"/>
      <c r="CK423" s="162"/>
      <c r="CL423" s="162"/>
      <c r="CM423" s="162"/>
      <c r="CN423" s="162"/>
      <c r="CO423" s="162"/>
      <c r="CP423" s="162"/>
      <c r="CQ423" s="162"/>
      <c r="CR423" s="162"/>
      <c r="CS423" s="162"/>
      <c r="CT423" s="162"/>
      <c r="CU423" s="162"/>
      <c r="CV423" s="162"/>
      <c r="CW423" s="162"/>
      <c r="CX423" s="162"/>
      <c r="CY423" s="162"/>
      <c r="CZ423" s="162"/>
      <c r="DA423" s="162"/>
      <c r="DB423" s="162"/>
      <c r="DC423" s="162"/>
      <c r="DD423" s="162"/>
      <c r="DE423" s="162"/>
      <c r="DF423" s="162"/>
      <c r="DG423" s="162"/>
      <c r="DH423" s="162"/>
      <c r="DI423" s="162"/>
      <c r="DJ423" s="162"/>
      <c r="DK423" s="162"/>
      <c r="DL423" s="162"/>
      <c r="DM423" s="162"/>
      <c r="DN423" s="162"/>
      <c r="DO423" s="162"/>
      <c r="DP423" s="162"/>
      <c r="DQ423" s="162"/>
      <c r="DR423" s="162"/>
      <c r="DS423" s="162"/>
      <c r="DT423" s="162"/>
      <c r="DU423" s="162"/>
      <c r="DV423" s="162"/>
      <c r="DW423" s="162"/>
      <c r="DX423" s="162"/>
      <c r="DY423" s="162"/>
      <c r="DZ423" s="162"/>
      <c r="EA423" s="162"/>
      <c r="EB423" s="162"/>
      <c r="EC423" s="162"/>
      <c r="ED423" s="162"/>
      <c r="EE423" s="162"/>
      <c r="EF423" s="162"/>
      <c r="EG423" s="162"/>
      <c r="EH423" s="162"/>
      <c r="EI423" s="162"/>
      <c r="EJ423" s="162"/>
      <c r="EK423" s="162"/>
      <c r="EL423" s="162"/>
      <c r="EM423" s="162"/>
      <c r="EN423" s="162"/>
      <c r="EO423" s="162"/>
      <c r="EP423" s="162"/>
      <c r="EQ423" s="162"/>
      <c r="ER423" s="162"/>
      <c r="ES423" s="162"/>
      <c r="ET423" s="162"/>
      <c r="EU423" s="162"/>
      <c r="EV423" s="162"/>
      <c r="EW423" s="162"/>
      <c r="EX423" s="162"/>
      <c r="EY423" s="162"/>
      <c r="EZ423" s="162"/>
      <c r="FA423" s="162"/>
      <c r="FB423" s="162"/>
      <c r="FC423" s="162"/>
      <c r="FD423" s="162"/>
      <c r="FE423" s="162"/>
      <c r="FF423" s="162"/>
      <c r="FG423" s="162"/>
      <c r="FH423" s="162"/>
      <c r="FI423" s="162"/>
      <c r="FJ423" s="162"/>
      <c r="FK423" s="162"/>
      <c r="FL423" s="162"/>
      <c r="FM423" s="162"/>
      <c r="FN423" s="162"/>
      <c r="FO423" s="162"/>
      <c r="FP423" s="162"/>
      <c r="FQ423" s="162"/>
      <c r="FR423" s="162"/>
      <c r="FS423" s="162"/>
      <c r="FT423" s="162"/>
      <c r="FU423" s="162"/>
      <c r="FV423" s="162"/>
      <c r="FW423" s="162"/>
      <c r="FX423" s="162"/>
      <c r="FY423" s="162"/>
      <c r="FZ423" s="162"/>
      <c r="GA423" s="162"/>
      <c r="GB423" s="162"/>
      <c r="GC423" s="162"/>
      <c r="GD423" s="162"/>
      <c r="GE423" s="162"/>
    </row>
    <row r="424" spans="1:187" s="126" customFormat="1" ht="16.5" customHeight="1">
      <c r="A424" s="110">
        <f>+A423+0.1</f>
        <v>5.0999999999999996</v>
      </c>
      <c r="B424" s="308" t="s">
        <v>517</v>
      </c>
      <c r="C424" s="271">
        <v>752.59</v>
      </c>
      <c r="D424" s="309" t="s">
        <v>25</v>
      </c>
      <c r="E424" s="16"/>
      <c r="F424" s="16">
        <f>ROUND(C424*E424,2)</f>
        <v>0</v>
      </c>
      <c r="G424" s="162"/>
      <c r="H424" s="162"/>
      <c r="I424" s="162"/>
      <c r="J424" s="162"/>
      <c r="K424" s="162"/>
      <c r="L424" s="162"/>
      <c r="M424" s="162"/>
      <c r="N424" s="162"/>
      <c r="O424" s="162"/>
      <c r="P424" s="162"/>
      <c r="Q424" s="162"/>
      <c r="R424" s="162"/>
      <c r="S424" s="162"/>
      <c r="T424" s="162"/>
      <c r="U424" s="162"/>
      <c r="V424" s="162"/>
      <c r="W424" s="162"/>
      <c r="X424" s="162"/>
      <c r="Y424" s="162"/>
      <c r="Z424" s="162"/>
      <c r="AA424" s="162"/>
      <c r="AB424" s="162"/>
      <c r="AC424" s="162"/>
      <c r="AD424" s="162"/>
      <c r="AE424" s="162"/>
      <c r="AF424" s="162"/>
      <c r="AG424" s="162"/>
      <c r="AH424" s="162"/>
      <c r="AI424" s="162"/>
      <c r="AJ424" s="162"/>
      <c r="AK424" s="162"/>
      <c r="AL424" s="162"/>
      <c r="AM424" s="162"/>
      <c r="AN424" s="162"/>
      <c r="AO424" s="162"/>
      <c r="AP424" s="162"/>
      <c r="AQ424" s="162"/>
      <c r="AR424" s="162"/>
      <c r="AS424" s="162"/>
      <c r="AT424" s="162"/>
      <c r="AU424" s="162"/>
      <c r="AV424" s="162"/>
      <c r="AW424" s="162"/>
      <c r="AX424" s="162"/>
      <c r="AY424" s="162"/>
      <c r="AZ424" s="162"/>
      <c r="BA424" s="162"/>
      <c r="BB424" s="162"/>
      <c r="BC424" s="162"/>
      <c r="BD424" s="162"/>
      <c r="BE424" s="162"/>
      <c r="BF424" s="162"/>
      <c r="BG424" s="162"/>
      <c r="BH424" s="162"/>
      <c r="BI424" s="162"/>
      <c r="BJ424" s="162"/>
      <c r="BK424" s="162"/>
      <c r="BL424" s="162"/>
      <c r="BM424" s="162"/>
      <c r="BN424" s="162"/>
      <c r="BO424" s="162"/>
      <c r="BP424" s="162"/>
      <c r="BQ424" s="162"/>
      <c r="BR424" s="162"/>
      <c r="BS424" s="162"/>
      <c r="BT424" s="162"/>
      <c r="BU424" s="162"/>
      <c r="BV424" s="162"/>
      <c r="BW424" s="162"/>
      <c r="BX424" s="162"/>
      <c r="BY424" s="162"/>
      <c r="BZ424" s="162"/>
      <c r="CA424" s="162"/>
      <c r="CB424" s="162"/>
      <c r="CC424" s="162"/>
      <c r="CD424" s="162"/>
      <c r="CE424" s="162"/>
      <c r="CF424" s="162"/>
      <c r="CG424" s="162"/>
      <c r="CH424" s="162"/>
      <c r="CI424" s="162"/>
      <c r="CJ424" s="162"/>
      <c r="CK424" s="162"/>
      <c r="CL424" s="162"/>
      <c r="CM424" s="162"/>
      <c r="CN424" s="162"/>
      <c r="CO424" s="162"/>
      <c r="CP424" s="162"/>
      <c r="CQ424" s="162"/>
      <c r="CR424" s="162"/>
      <c r="CS424" s="162"/>
      <c r="CT424" s="162"/>
      <c r="CU424" s="162"/>
      <c r="CV424" s="162"/>
      <c r="CW424" s="162"/>
      <c r="CX424" s="162"/>
      <c r="CY424" s="162"/>
      <c r="CZ424" s="162"/>
      <c r="DA424" s="162"/>
      <c r="DB424" s="162"/>
      <c r="DC424" s="162"/>
      <c r="DD424" s="162"/>
      <c r="DE424" s="162"/>
      <c r="DF424" s="162"/>
      <c r="DG424" s="162"/>
      <c r="DH424" s="162"/>
      <c r="DI424" s="162"/>
      <c r="DJ424" s="162"/>
      <c r="DK424" s="162"/>
      <c r="DL424" s="162"/>
      <c r="DM424" s="162"/>
      <c r="DN424" s="162"/>
      <c r="DO424" s="162"/>
      <c r="DP424" s="162"/>
      <c r="DQ424" s="162"/>
      <c r="DR424" s="162"/>
      <c r="DS424" s="162"/>
      <c r="DT424" s="162"/>
      <c r="DU424" s="162"/>
      <c r="DV424" s="162"/>
      <c r="DW424" s="162"/>
      <c r="DX424" s="162"/>
      <c r="DY424" s="162"/>
      <c r="DZ424" s="162"/>
      <c r="EA424" s="162"/>
      <c r="EB424" s="162"/>
      <c r="EC424" s="162"/>
      <c r="ED424" s="162"/>
      <c r="EE424" s="162"/>
      <c r="EF424" s="162"/>
      <c r="EG424" s="162"/>
      <c r="EH424" s="162"/>
      <c r="EI424" s="162"/>
      <c r="EJ424" s="162"/>
      <c r="EK424" s="162"/>
      <c r="EL424" s="162"/>
      <c r="EM424" s="162"/>
      <c r="EN424" s="162"/>
      <c r="EO424" s="162"/>
      <c r="EP424" s="162"/>
      <c r="EQ424" s="162"/>
      <c r="ER424" s="162"/>
      <c r="ES424" s="162"/>
      <c r="ET424" s="162"/>
      <c r="EU424" s="162"/>
      <c r="EV424" s="162"/>
      <c r="EW424" s="162"/>
      <c r="EX424" s="162"/>
      <c r="EY424" s="162"/>
      <c r="EZ424" s="162"/>
      <c r="FA424" s="162"/>
      <c r="FB424" s="162"/>
      <c r="FC424" s="162"/>
      <c r="FD424" s="162"/>
      <c r="FE424" s="162"/>
      <c r="FF424" s="162"/>
      <c r="FG424" s="162"/>
      <c r="FH424" s="162"/>
      <c r="FI424" s="162"/>
      <c r="FJ424" s="162"/>
      <c r="FK424" s="162"/>
      <c r="FL424" s="162"/>
      <c r="FM424" s="162"/>
      <c r="FN424" s="162"/>
      <c r="FO424" s="162"/>
      <c r="FP424" s="162"/>
      <c r="FQ424" s="162"/>
      <c r="FR424" s="162"/>
      <c r="FS424" s="162"/>
      <c r="FT424" s="162"/>
      <c r="FU424" s="162"/>
      <c r="FV424" s="162"/>
      <c r="FW424" s="162"/>
      <c r="FX424" s="162"/>
      <c r="FY424" s="162"/>
      <c r="FZ424" s="162"/>
      <c r="GA424" s="162"/>
      <c r="GB424" s="162"/>
      <c r="GC424" s="162"/>
      <c r="GD424" s="162"/>
      <c r="GE424" s="162"/>
    </row>
    <row r="425" spans="1:187" s="126" customFormat="1" ht="10.5" customHeight="1">
      <c r="A425" s="297"/>
      <c r="B425" s="148"/>
      <c r="C425" s="27"/>
      <c r="D425" s="37"/>
      <c r="E425" s="16"/>
      <c r="F425" s="16"/>
      <c r="G425" s="162"/>
      <c r="H425" s="162"/>
      <c r="I425" s="162"/>
      <c r="J425" s="162"/>
      <c r="K425" s="162"/>
      <c r="L425" s="162"/>
      <c r="M425" s="162"/>
      <c r="N425" s="162"/>
      <c r="O425" s="162"/>
      <c r="P425" s="162"/>
      <c r="Q425" s="162"/>
      <c r="R425" s="162"/>
      <c r="S425" s="162"/>
      <c r="T425" s="162"/>
      <c r="U425" s="162"/>
      <c r="V425" s="162"/>
      <c r="W425" s="162"/>
      <c r="X425" s="162"/>
      <c r="Y425" s="162"/>
      <c r="Z425" s="162"/>
      <c r="AA425" s="162"/>
      <c r="AB425" s="162"/>
      <c r="AC425" s="162"/>
      <c r="AD425" s="162"/>
      <c r="AE425" s="162"/>
      <c r="AF425" s="162"/>
      <c r="AG425" s="162"/>
      <c r="AH425" s="162"/>
      <c r="AI425" s="162"/>
      <c r="AJ425" s="162"/>
      <c r="AK425" s="162"/>
      <c r="AL425" s="162"/>
      <c r="AM425" s="162"/>
      <c r="AN425" s="162"/>
      <c r="AO425" s="162"/>
      <c r="AP425" s="162"/>
      <c r="AQ425" s="162"/>
      <c r="AR425" s="162"/>
      <c r="AS425" s="162"/>
      <c r="AT425" s="162"/>
      <c r="AU425" s="162"/>
      <c r="AV425" s="162"/>
      <c r="AW425" s="162"/>
      <c r="AX425" s="162"/>
      <c r="AY425" s="162"/>
      <c r="AZ425" s="162"/>
      <c r="BA425" s="162"/>
      <c r="BB425" s="162"/>
      <c r="BC425" s="162"/>
      <c r="BD425" s="162"/>
      <c r="BE425" s="162"/>
      <c r="BF425" s="162"/>
      <c r="BG425" s="162"/>
      <c r="BH425" s="162"/>
      <c r="BI425" s="162"/>
      <c r="BJ425" s="162"/>
      <c r="BK425" s="162"/>
      <c r="BL425" s="162"/>
      <c r="BM425" s="162"/>
      <c r="BN425" s="162"/>
      <c r="BO425" s="162"/>
      <c r="BP425" s="162"/>
      <c r="BQ425" s="162"/>
      <c r="BR425" s="162"/>
      <c r="BS425" s="162"/>
      <c r="BT425" s="162"/>
      <c r="BU425" s="162"/>
      <c r="BV425" s="162"/>
      <c r="BW425" s="162"/>
      <c r="BX425" s="162"/>
      <c r="BY425" s="162"/>
      <c r="BZ425" s="162"/>
      <c r="CA425" s="162"/>
      <c r="CB425" s="162"/>
      <c r="CC425" s="162"/>
      <c r="CD425" s="162"/>
      <c r="CE425" s="162"/>
      <c r="CF425" s="162"/>
      <c r="CG425" s="162"/>
      <c r="CH425" s="162"/>
      <c r="CI425" s="162"/>
      <c r="CJ425" s="162"/>
      <c r="CK425" s="162"/>
      <c r="CL425" s="162"/>
      <c r="CM425" s="162"/>
      <c r="CN425" s="162"/>
      <c r="CO425" s="162"/>
      <c r="CP425" s="162"/>
      <c r="CQ425" s="162"/>
      <c r="CR425" s="162"/>
      <c r="CS425" s="162"/>
      <c r="CT425" s="162"/>
      <c r="CU425" s="162"/>
      <c r="CV425" s="162"/>
      <c r="CW425" s="162"/>
      <c r="CX425" s="162"/>
      <c r="CY425" s="162"/>
      <c r="CZ425" s="162"/>
      <c r="DA425" s="162"/>
      <c r="DB425" s="162"/>
      <c r="DC425" s="162"/>
      <c r="DD425" s="162"/>
      <c r="DE425" s="162"/>
      <c r="DF425" s="162"/>
      <c r="DG425" s="162"/>
      <c r="DH425" s="162"/>
      <c r="DI425" s="162"/>
      <c r="DJ425" s="162"/>
      <c r="DK425" s="162"/>
      <c r="DL425" s="162"/>
      <c r="DM425" s="162"/>
      <c r="DN425" s="162"/>
      <c r="DO425" s="162"/>
      <c r="DP425" s="162"/>
      <c r="DQ425" s="162"/>
      <c r="DR425" s="162"/>
      <c r="DS425" s="162"/>
      <c r="DT425" s="162"/>
      <c r="DU425" s="162"/>
      <c r="DV425" s="162"/>
      <c r="DW425" s="162"/>
      <c r="DX425" s="162"/>
      <c r="DY425" s="162"/>
      <c r="DZ425" s="162"/>
      <c r="EA425" s="162"/>
      <c r="EB425" s="162"/>
      <c r="EC425" s="162"/>
      <c r="ED425" s="162"/>
      <c r="EE425" s="162"/>
      <c r="EF425" s="162"/>
      <c r="EG425" s="162"/>
      <c r="EH425" s="162"/>
      <c r="EI425" s="162"/>
      <c r="EJ425" s="162"/>
      <c r="EK425" s="162"/>
      <c r="EL425" s="162"/>
      <c r="EM425" s="162"/>
      <c r="EN425" s="162"/>
      <c r="EO425" s="162"/>
      <c r="EP425" s="162"/>
      <c r="EQ425" s="162"/>
      <c r="ER425" s="162"/>
      <c r="ES425" s="162"/>
      <c r="ET425" s="162"/>
      <c r="EU425" s="162"/>
      <c r="EV425" s="162"/>
      <c r="EW425" s="162"/>
      <c r="EX425" s="162"/>
      <c r="EY425" s="162"/>
      <c r="EZ425" s="162"/>
      <c r="FA425" s="162"/>
      <c r="FB425" s="162"/>
      <c r="FC425" s="162"/>
      <c r="FD425" s="162"/>
      <c r="FE425" s="162"/>
      <c r="FF425" s="162"/>
      <c r="FG425" s="162"/>
      <c r="FH425" s="162"/>
      <c r="FI425" s="162"/>
      <c r="FJ425" s="162"/>
      <c r="FK425" s="162"/>
      <c r="FL425" s="162"/>
      <c r="FM425" s="162"/>
      <c r="FN425" s="162"/>
      <c r="FO425" s="162"/>
      <c r="FP425" s="162"/>
      <c r="FQ425" s="162"/>
      <c r="FR425" s="162"/>
      <c r="FS425" s="162"/>
      <c r="FT425" s="162"/>
      <c r="FU425" s="162"/>
      <c r="FV425" s="162"/>
      <c r="FW425" s="162"/>
      <c r="FX425" s="162"/>
      <c r="FY425" s="162"/>
      <c r="FZ425" s="162"/>
      <c r="GA425" s="162"/>
      <c r="GB425" s="162"/>
      <c r="GC425" s="162"/>
      <c r="GD425" s="162"/>
      <c r="GE425" s="162"/>
    </row>
    <row r="426" spans="1:187" s="126" customFormat="1" ht="13.5" customHeight="1">
      <c r="A426" s="114">
        <f>+A423+1</f>
        <v>6</v>
      </c>
      <c r="B426" s="310" t="s">
        <v>522</v>
      </c>
      <c r="C426" s="268"/>
      <c r="D426" s="268"/>
      <c r="E426" s="16"/>
      <c r="F426" s="16"/>
      <c r="G426" s="162"/>
      <c r="H426" s="162"/>
      <c r="I426" s="162"/>
      <c r="J426" s="162"/>
      <c r="K426" s="162"/>
      <c r="L426" s="162"/>
      <c r="M426" s="162"/>
      <c r="N426" s="162"/>
      <c r="O426" s="162"/>
      <c r="P426" s="162"/>
      <c r="Q426" s="162"/>
      <c r="R426" s="162"/>
      <c r="S426" s="162"/>
      <c r="T426" s="162"/>
      <c r="U426" s="162"/>
      <c r="V426" s="162"/>
      <c r="W426" s="162"/>
      <c r="X426" s="162"/>
      <c r="Y426" s="162"/>
      <c r="Z426" s="162"/>
      <c r="AA426" s="162"/>
      <c r="AB426" s="162"/>
      <c r="AC426" s="162"/>
      <c r="AD426" s="162"/>
      <c r="AE426" s="162"/>
      <c r="AF426" s="162"/>
      <c r="AG426" s="162"/>
      <c r="AH426" s="162"/>
      <c r="AI426" s="162"/>
      <c r="AJ426" s="162"/>
      <c r="AK426" s="162"/>
      <c r="AL426" s="162"/>
      <c r="AM426" s="162"/>
      <c r="AN426" s="162"/>
      <c r="AO426" s="162"/>
      <c r="AP426" s="162"/>
      <c r="AQ426" s="162"/>
      <c r="AR426" s="162"/>
      <c r="AS426" s="162"/>
      <c r="AT426" s="162"/>
      <c r="AU426" s="162"/>
      <c r="AV426" s="162"/>
      <c r="AW426" s="162"/>
      <c r="AX426" s="162"/>
      <c r="AY426" s="162"/>
      <c r="AZ426" s="162"/>
      <c r="BA426" s="162"/>
      <c r="BB426" s="162"/>
      <c r="BC426" s="162"/>
      <c r="BD426" s="162"/>
      <c r="BE426" s="162"/>
      <c r="BF426" s="162"/>
      <c r="BG426" s="162"/>
      <c r="BH426" s="162"/>
      <c r="BI426" s="162"/>
      <c r="BJ426" s="162"/>
      <c r="BK426" s="162"/>
      <c r="BL426" s="162"/>
      <c r="BM426" s="162"/>
      <c r="BN426" s="162"/>
      <c r="BO426" s="162"/>
      <c r="BP426" s="162"/>
      <c r="BQ426" s="162"/>
      <c r="BR426" s="162"/>
      <c r="BS426" s="162"/>
      <c r="BT426" s="162"/>
      <c r="BU426" s="162"/>
      <c r="BV426" s="162"/>
      <c r="BW426" s="162"/>
      <c r="BX426" s="162"/>
      <c r="BY426" s="162"/>
      <c r="BZ426" s="162"/>
      <c r="CA426" s="162"/>
      <c r="CB426" s="162"/>
      <c r="CC426" s="162"/>
      <c r="CD426" s="162"/>
      <c r="CE426" s="162"/>
      <c r="CF426" s="162"/>
      <c r="CG426" s="162"/>
      <c r="CH426" s="162"/>
      <c r="CI426" s="162"/>
      <c r="CJ426" s="162"/>
      <c r="CK426" s="162"/>
      <c r="CL426" s="162"/>
      <c r="CM426" s="162"/>
      <c r="CN426" s="162"/>
      <c r="CO426" s="162"/>
      <c r="CP426" s="162"/>
      <c r="CQ426" s="162"/>
      <c r="CR426" s="162"/>
      <c r="CS426" s="162"/>
      <c r="CT426" s="162"/>
      <c r="CU426" s="162"/>
      <c r="CV426" s="162"/>
      <c r="CW426" s="162"/>
      <c r="CX426" s="162"/>
      <c r="CY426" s="162"/>
      <c r="CZ426" s="162"/>
      <c r="DA426" s="162"/>
      <c r="DB426" s="162"/>
      <c r="DC426" s="162"/>
      <c r="DD426" s="162"/>
      <c r="DE426" s="162"/>
      <c r="DF426" s="162"/>
      <c r="DG426" s="162"/>
      <c r="DH426" s="162"/>
      <c r="DI426" s="162"/>
      <c r="DJ426" s="162"/>
      <c r="DK426" s="162"/>
      <c r="DL426" s="162"/>
      <c r="DM426" s="162"/>
      <c r="DN426" s="162"/>
      <c r="DO426" s="162"/>
      <c r="DP426" s="162"/>
      <c r="DQ426" s="162"/>
      <c r="DR426" s="162"/>
      <c r="DS426" s="162"/>
      <c r="DT426" s="162"/>
      <c r="DU426" s="162"/>
      <c r="DV426" s="162"/>
      <c r="DW426" s="162"/>
      <c r="DX426" s="162"/>
      <c r="DY426" s="162"/>
      <c r="DZ426" s="162"/>
      <c r="EA426" s="162"/>
      <c r="EB426" s="162"/>
      <c r="EC426" s="162"/>
      <c r="ED426" s="162"/>
      <c r="EE426" s="162"/>
      <c r="EF426" s="162"/>
      <c r="EG426" s="162"/>
      <c r="EH426" s="162"/>
      <c r="EI426" s="162"/>
      <c r="EJ426" s="162"/>
      <c r="EK426" s="162"/>
      <c r="EL426" s="162"/>
      <c r="EM426" s="162"/>
      <c r="EN426" s="162"/>
      <c r="EO426" s="162"/>
      <c r="EP426" s="162"/>
      <c r="EQ426" s="162"/>
      <c r="ER426" s="162"/>
      <c r="ES426" s="162"/>
      <c r="ET426" s="162"/>
      <c r="EU426" s="162"/>
      <c r="EV426" s="162"/>
      <c r="EW426" s="162"/>
      <c r="EX426" s="162"/>
      <c r="EY426" s="162"/>
      <c r="EZ426" s="162"/>
      <c r="FA426" s="162"/>
      <c r="FB426" s="162"/>
      <c r="FC426" s="162"/>
      <c r="FD426" s="162"/>
      <c r="FE426" s="162"/>
      <c r="FF426" s="162"/>
      <c r="FG426" s="162"/>
      <c r="FH426" s="162"/>
      <c r="FI426" s="162"/>
      <c r="FJ426" s="162"/>
      <c r="FK426" s="162"/>
      <c r="FL426" s="162"/>
      <c r="FM426" s="162"/>
      <c r="FN426" s="162"/>
      <c r="FO426" s="162"/>
      <c r="FP426" s="162"/>
      <c r="FQ426" s="162"/>
      <c r="FR426" s="162"/>
      <c r="FS426" s="162"/>
      <c r="FT426" s="162"/>
      <c r="FU426" s="162"/>
      <c r="FV426" s="162"/>
      <c r="FW426" s="162"/>
      <c r="FX426" s="162"/>
      <c r="FY426" s="162"/>
      <c r="FZ426" s="162"/>
      <c r="GA426" s="162"/>
      <c r="GB426" s="162"/>
      <c r="GC426" s="162"/>
      <c r="GD426" s="162"/>
      <c r="GE426" s="162"/>
    </row>
    <row r="427" spans="1:187" s="126" customFormat="1" ht="19.5" customHeight="1">
      <c r="A427" s="110">
        <f>+A426+0.1</f>
        <v>6.1</v>
      </c>
      <c r="B427" s="311" t="s">
        <v>523</v>
      </c>
      <c r="C427" s="546"/>
      <c r="D427" s="312" t="s">
        <v>524</v>
      </c>
      <c r="E427" s="16"/>
      <c r="F427" s="16">
        <f>ROUND(C427*E427,2)</f>
        <v>0</v>
      </c>
      <c r="G427" s="162"/>
      <c r="H427" s="162"/>
      <c r="I427" s="162"/>
      <c r="J427" s="162"/>
      <c r="K427" s="162"/>
      <c r="L427" s="162"/>
      <c r="M427" s="162"/>
      <c r="N427" s="162"/>
      <c r="O427" s="162"/>
      <c r="P427" s="162"/>
      <c r="Q427" s="162"/>
      <c r="R427" s="162"/>
      <c r="S427" s="162"/>
      <c r="T427" s="162"/>
      <c r="U427" s="162"/>
      <c r="V427" s="162"/>
      <c r="W427" s="162"/>
      <c r="X427" s="162"/>
      <c r="Y427" s="162"/>
      <c r="Z427" s="162"/>
      <c r="AA427" s="162"/>
      <c r="AB427" s="162"/>
      <c r="AC427" s="162"/>
      <c r="AD427" s="162"/>
      <c r="AE427" s="162"/>
      <c r="AF427" s="162"/>
      <c r="AG427" s="162"/>
      <c r="AH427" s="162"/>
      <c r="AI427" s="162"/>
      <c r="AJ427" s="162"/>
      <c r="AK427" s="162"/>
      <c r="AL427" s="162"/>
      <c r="AM427" s="162"/>
      <c r="AN427" s="162"/>
      <c r="AO427" s="162"/>
      <c r="AP427" s="162"/>
      <c r="AQ427" s="162"/>
      <c r="AR427" s="162"/>
      <c r="AS427" s="162"/>
      <c r="AT427" s="162"/>
      <c r="AU427" s="162"/>
      <c r="AV427" s="162"/>
      <c r="AW427" s="162"/>
      <c r="AX427" s="162"/>
      <c r="AY427" s="162"/>
      <c r="AZ427" s="162"/>
      <c r="BA427" s="162"/>
      <c r="BB427" s="162"/>
      <c r="BC427" s="162"/>
      <c r="BD427" s="162"/>
      <c r="BE427" s="162"/>
      <c r="BF427" s="162"/>
      <c r="BG427" s="162"/>
      <c r="BH427" s="162"/>
      <c r="BI427" s="162"/>
      <c r="BJ427" s="162"/>
      <c r="BK427" s="162"/>
      <c r="BL427" s="162"/>
      <c r="BM427" s="162"/>
      <c r="BN427" s="162"/>
      <c r="BO427" s="162"/>
      <c r="BP427" s="162"/>
      <c r="BQ427" s="162"/>
      <c r="BR427" s="162"/>
      <c r="BS427" s="162"/>
      <c r="BT427" s="162"/>
      <c r="BU427" s="162"/>
      <c r="BV427" s="162"/>
      <c r="BW427" s="162"/>
      <c r="BX427" s="162"/>
      <c r="BY427" s="162"/>
      <c r="BZ427" s="162"/>
      <c r="CA427" s="162"/>
      <c r="CB427" s="162"/>
      <c r="CC427" s="162"/>
      <c r="CD427" s="162"/>
      <c r="CE427" s="162"/>
      <c r="CF427" s="162"/>
      <c r="CG427" s="162"/>
      <c r="CH427" s="162"/>
      <c r="CI427" s="162"/>
      <c r="CJ427" s="162"/>
      <c r="CK427" s="162"/>
      <c r="CL427" s="162"/>
      <c r="CM427" s="162"/>
      <c r="CN427" s="162"/>
      <c r="CO427" s="162"/>
      <c r="CP427" s="162"/>
      <c r="CQ427" s="162"/>
      <c r="CR427" s="162"/>
      <c r="CS427" s="162"/>
      <c r="CT427" s="162"/>
      <c r="CU427" s="162"/>
      <c r="CV427" s="162"/>
      <c r="CW427" s="162"/>
      <c r="CX427" s="162"/>
      <c r="CY427" s="162"/>
      <c r="CZ427" s="162"/>
      <c r="DA427" s="162"/>
      <c r="DB427" s="162"/>
      <c r="DC427" s="162"/>
      <c r="DD427" s="162"/>
      <c r="DE427" s="162"/>
      <c r="DF427" s="162"/>
      <c r="DG427" s="162"/>
      <c r="DH427" s="162"/>
      <c r="DI427" s="162"/>
      <c r="DJ427" s="162"/>
      <c r="DK427" s="162"/>
      <c r="DL427" s="162"/>
      <c r="DM427" s="162"/>
      <c r="DN427" s="162"/>
      <c r="DO427" s="162"/>
      <c r="DP427" s="162"/>
      <c r="DQ427" s="162"/>
      <c r="DR427" s="162"/>
      <c r="DS427" s="162"/>
      <c r="DT427" s="162"/>
      <c r="DU427" s="162"/>
      <c r="DV427" s="162"/>
      <c r="DW427" s="162"/>
      <c r="DX427" s="162"/>
      <c r="DY427" s="162"/>
      <c r="DZ427" s="162"/>
      <c r="EA427" s="162"/>
      <c r="EB427" s="162"/>
      <c r="EC427" s="162"/>
      <c r="ED427" s="162"/>
      <c r="EE427" s="162"/>
      <c r="EF427" s="162"/>
      <c r="EG427" s="162"/>
      <c r="EH427" s="162"/>
      <c r="EI427" s="162"/>
      <c r="EJ427" s="162"/>
      <c r="EK427" s="162"/>
      <c r="EL427" s="162"/>
      <c r="EM427" s="162"/>
      <c r="EN427" s="162"/>
      <c r="EO427" s="162"/>
      <c r="EP427" s="162"/>
      <c r="EQ427" s="162"/>
      <c r="ER427" s="162"/>
      <c r="ES427" s="162"/>
      <c r="ET427" s="162"/>
      <c r="EU427" s="162"/>
      <c r="EV427" s="162"/>
      <c r="EW427" s="162"/>
      <c r="EX427" s="162"/>
      <c r="EY427" s="162"/>
      <c r="EZ427" s="162"/>
      <c r="FA427" s="162"/>
      <c r="FB427" s="162"/>
      <c r="FC427" s="162"/>
      <c r="FD427" s="162"/>
      <c r="FE427" s="162"/>
      <c r="FF427" s="162"/>
      <c r="FG427" s="162"/>
      <c r="FH427" s="162"/>
      <c r="FI427" s="162"/>
      <c r="FJ427" s="162"/>
      <c r="FK427" s="162"/>
      <c r="FL427" s="162"/>
      <c r="FM427" s="162"/>
      <c r="FN427" s="162"/>
      <c r="FO427" s="162"/>
      <c r="FP427" s="162"/>
      <c r="FQ427" s="162"/>
      <c r="FR427" s="162"/>
      <c r="FS427" s="162"/>
      <c r="FT427" s="162"/>
      <c r="FU427" s="162"/>
      <c r="FV427" s="162"/>
      <c r="FW427" s="162"/>
      <c r="FX427" s="162"/>
      <c r="FY427" s="162"/>
      <c r="FZ427" s="162"/>
      <c r="GA427" s="162"/>
      <c r="GB427" s="162"/>
      <c r="GC427" s="162"/>
      <c r="GD427" s="162"/>
      <c r="GE427" s="162"/>
    </row>
    <row r="428" spans="1:187" s="126" customFormat="1">
      <c r="A428" s="114">
        <f>+A423+1</f>
        <v>6</v>
      </c>
      <c r="B428" s="35" t="s">
        <v>199</v>
      </c>
      <c r="C428" s="36"/>
      <c r="D428" s="37"/>
      <c r="E428" s="16"/>
      <c r="F428" s="16"/>
      <c r="G428" s="162"/>
      <c r="H428" s="162"/>
      <c r="I428" s="162"/>
      <c r="J428" s="162"/>
      <c r="K428" s="162"/>
      <c r="L428" s="162"/>
      <c r="M428" s="162"/>
      <c r="N428" s="162"/>
      <c r="O428" s="162"/>
      <c r="P428" s="162"/>
      <c r="Q428" s="162"/>
      <c r="R428" s="162"/>
      <c r="S428" s="162"/>
      <c r="T428" s="162"/>
      <c r="U428" s="162"/>
      <c r="V428" s="162"/>
      <c r="W428" s="162"/>
      <c r="X428" s="162"/>
      <c r="Y428" s="162"/>
      <c r="Z428" s="162"/>
      <c r="AA428" s="162"/>
      <c r="AB428" s="162"/>
      <c r="AC428" s="162"/>
      <c r="AD428" s="162"/>
      <c r="AE428" s="162"/>
      <c r="AF428" s="162"/>
      <c r="AG428" s="162"/>
      <c r="AH428" s="162"/>
      <c r="AI428" s="162"/>
      <c r="AJ428" s="162"/>
      <c r="AK428" s="162"/>
      <c r="AL428" s="162"/>
      <c r="AM428" s="162"/>
      <c r="AN428" s="162"/>
      <c r="AO428" s="162"/>
      <c r="AP428" s="162"/>
      <c r="AQ428" s="162"/>
      <c r="AR428" s="162"/>
      <c r="AS428" s="162"/>
      <c r="AT428" s="162"/>
      <c r="AU428" s="162"/>
      <c r="AV428" s="162"/>
      <c r="AW428" s="162"/>
      <c r="AX428" s="162"/>
      <c r="AY428" s="162"/>
      <c r="AZ428" s="162"/>
      <c r="BA428" s="162"/>
      <c r="BB428" s="162"/>
      <c r="BC428" s="162"/>
      <c r="BD428" s="162"/>
      <c r="BE428" s="162"/>
      <c r="BF428" s="162"/>
      <c r="BG428" s="162"/>
      <c r="BH428" s="162"/>
      <c r="BI428" s="162"/>
      <c r="BJ428" s="162"/>
      <c r="BK428" s="162"/>
      <c r="BL428" s="162"/>
      <c r="BM428" s="162"/>
      <c r="BN428" s="162"/>
      <c r="BO428" s="162"/>
      <c r="BP428" s="162"/>
      <c r="BQ428" s="162"/>
      <c r="BR428" s="162"/>
      <c r="BS428" s="162"/>
      <c r="BT428" s="162"/>
      <c r="BU428" s="162"/>
      <c r="BV428" s="162"/>
      <c r="BW428" s="162"/>
      <c r="BX428" s="162"/>
      <c r="BY428" s="162"/>
      <c r="BZ428" s="162"/>
      <c r="CA428" s="162"/>
      <c r="CB428" s="162"/>
      <c r="CC428" s="162"/>
      <c r="CD428" s="162"/>
      <c r="CE428" s="162"/>
      <c r="CF428" s="162"/>
      <c r="CG428" s="162"/>
      <c r="CH428" s="162"/>
      <c r="CI428" s="162"/>
      <c r="CJ428" s="162"/>
      <c r="CK428" s="162"/>
      <c r="CL428" s="162"/>
      <c r="CM428" s="162"/>
      <c r="CN428" s="162"/>
      <c r="CO428" s="162"/>
      <c r="CP428" s="162"/>
      <c r="CQ428" s="162"/>
      <c r="CR428" s="162"/>
      <c r="CS428" s="162"/>
      <c r="CT428" s="162"/>
      <c r="CU428" s="162"/>
      <c r="CV428" s="162"/>
      <c r="CW428" s="162"/>
      <c r="CX428" s="162"/>
      <c r="CY428" s="162"/>
      <c r="CZ428" s="162"/>
      <c r="DA428" s="162"/>
      <c r="DB428" s="162"/>
      <c r="DC428" s="162"/>
      <c r="DD428" s="162"/>
      <c r="DE428" s="162"/>
      <c r="DF428" s="162"/>
      <c r="DG428" s="162"/>
      <c r="DH428" s="162"/>
      <c r="DI428" s="162"/>
      <c r="DJ428" s="162"/>
      <c r="DK428" s="162"/>
      <c r="DL428" s="162"/>
      <c r="DM428" s="162"/>
      <c r="DN428" s="162"/>
      <c r="DO428" s="162"/>
      <c r="DP428" s="162"/>
      <c r="DQ428" s="162"/>
      <c r="DR428" s="162"/>
      <c r="DS428" s="162"/>
      <c r="DT428" s="162"/>
      <c r="DU428" s="162"/>
      <c r="DV428" s="162"/>
      <c r="DW428" s="162"/>
      <c r="DX428" s="162"/>
      <c r="DY428" s="162"/>
      <c r="DZ428" s="162"/>
      <c r="EA428" s="162"/>
      <c r="EB428" s="162"/>
      <c r="EC428" s="162"/>
      <c r="ED428" s="162"/>
      <c r="EE428" s="162"/>
      <c r="EF428" s="162"/>
      <c r="EG428" s="162"/>
      <c r="EH428" s="162"/>
      <c r="EI428" s="162"/>
      <c r="EJ428" s="162"/>
      <c r="EK428" s="162"/>
      <c r="EL428" s="162"/>
      <c r="EM428" s="162"/>
      <c r="EN428" s="162"/>
      <c r="EO428" s="162"/>
      <c r="EP428" s="162"/>
      <c r="EQ428" s="162"/>
      <c r="ER428" s="162"/>
      <c r="ES428" s="162"/>
      <c r="ET428" s="162"/>
      <c r="EU428" s="162"/>
      <c r="EV428" s="162"/>
      <c r="EW428" s="162"/>
      <c r="EX428" s="162"/>
      <c r="EY428" s="162"/>
      <c r="EZ428" s="162"/>
      <c r="FA428" s="162"/>
      <c r="FB428" s="162"/>
      <c r="FC428" s="162"/>
      <c r="FD428" s="162"/>
      <c r="FE428" s="162"/>
      <c r="FF428" s="162"/>
      <c r="FG428" s="162"/>
      <c r="FH428" s="162"/>
      <c r="FI428" s="162"/>
      <c r="FJ428" s="162"/>
      <c r="FK428" s="162"/>
      <c r="FL428" s="162"/>
      <c r="FM428" s="162"/>
      <c r="FN428" s="162"/>
      <c r="FO428" s="162"/>
      <c r="FP428" s="162"/>
      <c r="FQ428" s="162"/>
      <c r="FR428" s="162"/>
      <c r="FS428" s="162"/>
      <c r="FT428" s="162"/>
      <c r="FU428" s="162"/>
      <c r="FV428" s="162"/>
      <c r="FW428" s="162"/>
      <c r="FX428" s="162"/>
      <c r="FY428" s="162"/>
      <c r="FZ428" s="162"/>
      <c r="GA428" s="162"/>
      <c r="GB428" s="162"/>
      <c r="GC428" s="162"/>
      <c r="GD428" s="162"/>
      <c r="GE428" s="162"/>
    </row>
    <row r="429" spans="1:187" s="126" customFormat="1">
      <c r="A429" s="110">
        <f>+A428+0.1</f>
        <v>6.1</v>
      </c>
      <c r="B429" s="38" t="s">
        <v>449</v>
      </c>
      <c r="C429" s="36">
        <v>157.5</v>
      </c>
      <c r="D429" s="37" t="s">
        <v>25</v>
      </c>
      <c r="E429" s="16"/>
      <c r="F429" s="16">
        <f t="shared" si="24"/>
        <v>0</v>
      </c>
      <c r="G429" s="162"/>
      <c r="H429" s="162"/>
      <c r="I429" s="162"/>
      <c r="J429" s="162"/>
      <c r="K429" s="162"/>
      <c r="L429" s="162"/>
      <c r="M429" s="162"/>
      <c r="N429" s="162"/>
      <c r="O429" s="162"/>
      <c r="P429" s="162"/>
      <c r="Q429" s="162"/>
      <c r="R429" s="162"/>
      <c r="S429" s="162"/>
      <c r="T429" s="162"/>
      <c r="U429" s="162"/>
      <c r="V429" s="162"/>
      <c r="W429" s="162"/>
      <c r="X429" s="162"/>
      <c r="Y429" s="162"/>
      <c r="Z429" s="162"/>
      <c r="AA429" s="162"/>
      <c r="AB429" s="162"/>
      <c r="AC429" s="162"/>
      <c r="AD429" s="162"/>
      <c r="AE429" s="162"/>
      <c r="AF429" s="162"/>
      <c r="AG429" s="162"/>
      <c r="AH429" s="162"/>
      <c r="AI429" s="162"/>
      <c r="AJ429" s="162"/>
      <c r="AK429" s="162"/>
      <c r="AL429" s="162"/>
      <c r="AM429" s="162"/>
      <c r="AN429" s="162"/>
      <c r="AO429" s="162"/>
      <c r="AP429" s="162"/>
      <c r="AQ429" s="162"/>
      <c r="AR429" s="162"/>
      <c r="AS429" s="162"/>
      <c r="AT429" s="162"/>
      <c r="AU429" s="162"/>
      <c r="AV429" s="162"/>
      <c r="AW429" s="162"/>
      <c r="AX429" s="162"/>
      <c r="AY429" s="162"/>
      <c r="AZ429" s="162"/>
      <c r="BA429" s="162"/>
      <c r="BB429" s="162"/>
      <c r="BC429" s="162"/>
      <c r="BD429" s="162"/>
      <c r="BE429" s="162"/>
      <c r="BF429" s="162"/>
      <c r="BG429" s="162"/>
      <c r="BH429" s="162"/>
      <c r="BI429" s="162"/>
      <c r="BJ429" s="162"/>
      <c r="BK429" s="162"/>
      <c r="BL429" s="162"/>
      <c r="BM429" s="162"/>
      <c r="BN429" s="162"/>
      <c r="BO429" s="162"/>
      <c r="BP429" s="162"/>
      <c r="BQ429" s="162"/>
      <c r="BR429" s="162"/>
      <c r="BS429" s="162"/>
      <c r="BT429" s="162"/>
      <c r="BU429" s="162"/>
      <c r="BV429" s="162"/>
      <c r="BW429" s="162"/>
      <c r="BX429" s="162"/>
      <c r="BY429" s="162"/>
      <c r="BZ429" s="162"/>
      <c r="CA429" s="162"/>
      <c r="CB429" s="162"/>
      <c r="CC429" s="162"/>
      <c r="CD429" s="162"/>
      <c r="CE429" s="162"/>
      <c r="CF429" s="162"/>
      <c r="CG429" s="162"/>
      <c r="CH429" s="162"/>
      <c r="CI429" s="162"/>
      <c r="CJ429" s="162"/>
      <c r="CK429" s="162"/>
      <c r="CL429" s="162"/>
      <c r="CM429" s="162"/>
      <c r="CN429" s="162"/>
      <c r="CO429" s="162"/>
      <c r="CP429" s="162"/>
      <c r="CQ429" s="162"/>
      <c r="CR429" s="162"/>
      <c r="CS429" s="162"/>
      <c r="CT429" s="162"/>
      <c r="CU429" s="162"/>
      <c r="CV429" s="162"/>
      <c r="CW429" s="162"/>
      <c r="CX429" s="162"/>
      <c r="CY429" s="162"/>
      <c r="CZ429" s="162"/>
      <c r="DA429" s="162"/>
      <c r="DB429" s="162"/>
      <c r="DC429" s="162"/>
      <c r="DD429" s="162"/>
      <c r="DE429" s="162"/>
      <c r="DF429" s="162"/>
      <c r="DG429" s="162"/>
      <c r="DH429" s="162"/>
      <c r="DI429" s="162"/>
      <c r="DJ429" s="162"/>
      <c r="DK429" s="162"/>
      <c r="DL429" s="162"/>
      <c r="DM429" s="162"/>
      <c r="DN429" s="162"/>
      <c r="DO429" s="162"/>
      <c r="DP429" s="162"/>
      <c r="DQ429" s="162"/>
      <c r="DR429" s="162"/>
      <c r="DS429" s="162"/>
      <c r="DT429" s="162"/>
      <c r="DU429" s="162"/>
      <c r="DV429" s="162"/>
      <c r="DW429" s="162"/>
      <c r="DX429" s="162"/>
      <c r="DY429" s="162"/>
      <c r="DZ429" s="162"/>
      <c r="EA429" s="162"/>
      <c r="EB429" s="162"/>
      <c r="EC429" s="162"/>
      <c r="ED429" s="162"/>
      <c r="EE429" s="162"/>
      <c r="EF429" s="162"/>
      <c r="EG429" s="162"/>
      <c r="EH429" s="162"/>
      <c r="EI429" s="162"/>
      <c r="EJ429" s="162"/>
      <c r="EK429" s="162"/>
      <c r="EL429" s="162"/>
      <c r="EM429" s="162"/>
      <c r="EN429" s="162"/>
      <c r="EO429" s="162"/>
      <c r="EP429" s="162"/>
      <c r="EQ429" s="162"/>
      <c r="ER429" s="162"/>
      <c r="ES429" s="162"/>
      <c r="ET429" s="162"/>
      <c r="EU429" s="162"/>
      <c r="EV429" s="162"/>
      <c r="EW429" s="162"/>
      <c r="EX429" s="162"/>
      <c r="EY429" s="162"/>
      <c r="EZ429" s="162"/>
      <c r="FA429" s="162"/>
      <c r="FB429" s="162"/>
      <c r="FC429" s="162"/>
      <c r="FD429" s="162"/>
      <c r="FE429" s="162"/>
      <c r="FF429" s="162"/>
      <c r="FG429" s="162"/>
      <c r="FH429" s="162"/>
      <c r="FI429" s="162"/>
      <c r="FJ429" s="162"/>
      <c r="FK429" s="162"/>
      <c r="FL429" s="162"/>
      <c r="FM429" s="162"/>
      <c r="FN429" s="162"/>
      <c r="FO429" s="162"/>
      <c r="FP429" s="162"/>
      <c r="FQ429" s="162"/>
      <c r="FR429" s="162"/>
      <c r="FS429" s="162"/>
      <c r="FT429" s="162"/>
      <c r="FU429" s="162"/>
      <c r="FV429" s="162"/>
      <c r="FW429" s="162"/>
      <c r="FX429" s="162"/>
      <c r="FY429" s="162"/>
      <c r="FZ429" s="162"/>
      <c r="GA429" s="162"/>
      <c r="GB429" s="162"/>
      <c r="GC429" s="162"/>
      <c r="GD429" s="162"/>
      <c r="GE429" s="162"/>
    </row>
    <row r="430" spans="1:187" s="126" customFormat="1">
      <c r="A430" s="110">
        <f>+A429+0.1</f>
        <v>6.2</v>
      </c>
      <c r="B430" s="38" t="s">
        <v>450</v>
      </c>
      <c r="C430" s="36">
        <v>157.5</v>
      </c>
      <c r="D430" s="37" t="s">
        <v>25</v>
      </c>
      <c r="E430" s="16"/>
      <c r="F430" s="16">
        <f t="shared" si="24"/>
        <v>0</v>
      </c>
      <c r="G430" s="162"/>
      <c r="H430" s="162"/>
      <c r="I430" s="162"/>
      <c r="J430" s="162"/>
      <c r="K430" s="162"/>
      <c r="L430" s="162"/>
      <c r="M430" s="162"/>
      <c r="N430" s="162"/>
      <c r="O430" s="162"/>
      <c r="P430" s="162"/>
      <c r="Q430" s="162"/>
      <c r="R430" s="162"/>
      <c r="S430" s="162"/>
      <c r="T430" s="162"/>
      <c r="U430" s="162"/>
      <c r="V430" s="162"/>
      <c r="W430" s="162"/>
      <c r="X430" s="162"/>
      <c r="Y430" s="162"/>
      <c r="Z430" s="162"/>
      <c r="AA430" s="162"/>
      <c r="AB430" s="162"/>
      <c r="AC430" s="162"/>
      <c r="AD430" s="162"/>
      <c r="AE430" s="162"/>
      <c r="AF430" s="162"/>
      <c r="AG430" s="162"/>
      <c r="AH430" s="162"/>
      <c r="AI430" s="162"/>
      <c r="AJ430" s="162"/>
      <c r="AK430" s="162"/>
      <c r="AL430" s="162"/>
      <c r="AM430" s="162"/>
      <c r="AN430" s="162"/>
      <c r="AO430" s="162"/>
      <c r="AP430" s="162"/>
      <c r="AQ430" s="162"/>
      <c r="AR430" s="162"/>
      <c r="AS430" s="162"/>
      <c r="AT430" s="162"/>
      <c r="AU430" s="162"/>
      <c r="AV430" s="162"/>
      <c r="AW430" s="162"/>
      <c r="AX430" s="162"/>
      <c r="AY430" s="162"/>
      <c r="AZ430" s="162"/>
      <c r="BA430" s="162"/>
      <c r="BB430" s="162"/>
      <c r="BC430" s="162"/>
      <c r="BD430" s="162"/>
      <c r="BE430" s="162"/>
      <c r="BF430" s="162"/>
      <c r="BG430" s="162"/>
      <c r="BH430" s="162"/>
      <c r="BI430" s="162"/>
      <c r="BJ430" s="162"/>
      <c r="BK430" s="162"/>
      <c r="BL430" s="162"/>
      <c r="BM430" s="162"/>
      <c r="BN430" s="162"/>
      <c r="BO430" s="162"/>
      <c r="BP430" s="162"/>
      <c r="BQ430" s="162"/>
      <c r="BR430" s="162"/>
      <c r="BS430" s="162"/>
      <c r="BT430" s="162"/>
      <c r="BU430" s="162"/>
      <c r="BV430" s="162"/>
      <c r="BW430" s="162"/>
      <c r="BX430" s="162"/>
      <c r="BY430" s="162"/>
      <c r="BZ430" s="162"/>
      <c r="CA430" s="162"/>
      <c r="CB430" s="162"/>
      <c r="CC430" s="162"/>
      <c r="CD430" s="162"/>
      <c r="CE430" s="162"/>
      <c r="CF430" s="162"/>
      <c r="CG430" s="162"/>
      <c r="CH430" s="162"/>
      <c r="CI430" s="162"/>
      <c r="CJ430" s="162"/>
      <c r="CK430" s="162"/>
      <c r="CL430" s="162"/>
      <c r="CM430" s="162"/>
      <c r="CN430" s="162"/>
      <c r="CO430" s="162"/>
      <c r="CP430" s="162"/>
      <c r="CQ430" s="162"/>
      <c r="CR430" s="162"/>
      <c r="CS430" s="162"/>
      <c r="CT430" s="162"/>
      <c r="CU430" s="162"/>
      <c r="CV430" s="162"/>
      <c r="CW430" s="162"/>
      <c r="CX430" s="162"/>
      <c r="CY430" s="162"/>
      <c r="CZ430" s="162"/>
      <c r="DA430" s="162"/>
      <c r="DB430" s="162"/>
      <c r="DC430" s="162"/>
      <c r="DD430" s="162"/>
      <c r="DE430" s="162"/>
      <c r="DF430" s="162"/>
      <c r="DG430" s="162"/>
      <c r="DH430" s="162"/>
      <c r="DI430" s="162"/>
      <c r="DJ430" s="162"/>
      <c r="DK430" s="162"/>
      <c r="DL430" s="162"/>
      <c r="DM430" s="162"/>
      <c r="DN430" s="162"/>
      <c r="DO430" s="162"/>
      <c r="DP430" s="162"/>
      <c r="DQ430" s="162"/>
      <c r="DR430" s="162"/>
      <c r="DS430" s="162"/>
      <c r="DT430" s="162"/>
      <c r="DU430" s="162"/>
      <c r="DV430" s="162"/>
      <c r="DW430" s="162"/>
      <c r="DX430" s="162"/>
      <c r="DY430" s="162"/>
      <c r="DZ430" s="162"/>
      <c r="EA430" s="162"/>
      <c r="EB430" s="162"/>
      <c r="EC430" s="162"/>
      <c r="ED430" s="162"/>
      <c r="EE430" s="162"/>
      <c r="EF430" s="162"/>
      <c r="EG430" s="162"/>
      <c r="EH430" s="162"/>
      <c r="EI430" s="162"/>
      <c r="EJ430" s="162"/>
      <c r="EK430" s="162"/>
      <c r="EL430" s="162"/>
      <c r="EM430" s="162"/>
      <c r="EN430" s="162"/>
      <c r="EO430" s="162"/>
      <c r="EP430" s="162"/>
      <c r="EQ430" s="162"/>
      <c r="ER430" s="162"/>
      <c r="ES430" s="162"/>
      <c r="ET430" s="162"/>
      <c r="EU430" s="162"/>
      <c r="EV430" s="162"/>
      <c r="EW430" s="162"/>
      <c r="EX430" s="162"/>
      <c r="EY430" s="162"/>
      <c r="EZ430" s="162"/>
      <c r="FA430" s="162"/>
      <c r="FB430" s="162"/>
      <c r="FC430" s="162"/>
      <c r="FD430" s="162"/>
      <c r="FE430" s="162"/>
      <c r="FF430" s="162"/>
      <c r="FG430" s="162"/>
      <c r="FH430" s="162"/>
      <c r="FI430" s="162"/>
      <c r="FJ430" s="162"/>
      <c r="FK430" s="162"/>
      <c r="FL430" s="162"/>
      <c r="FM430" s="162"/>
      <c r="FN430" s="162"/>
      <c r="FO430" s="162"/>
      <c r="FP430" s="162"/>
      <c r="FQ430" s="162"/>
      <c r="FR430" s="162"/>
      <c r="FS430" s="162"/>
      <c r="FT430" s="162"/>
      <c r="FU430" s="162"/>
      <c r="FV430" s="162"/>
      <c r="FW430" s="162"/>
      <c r="FX430" s="162"/>
      <c r="FY430" s="162"/>
      <c r="FZ430" s="162"/>
      <c r="GA430" s="162"/>
      <c r="GB430" s="162"/>
      <c r="GC430" s="162"/>
      <c r="GD430" s="162"/>
      <c r="GE430" s="162"/>
    </row>
    <row r="431" spans="1:187" s="126" customFormat="1">
      <c r="A431" s="111"/>
      <c r="B431" s="38"/>
      <c r="C431" s="36"/>
      <c r="D431" s="37"/>
      <c r="E431" s="16"/>
      <c r="F431" s="16"/>
      <c r="G431" s="162"/>
      <c r="H431" s="162"/>
      <c r="I431" s="162"/>
      <c r="J431" s="162"/>
      <c r="K431" s="162"/>
      <c r="L431" s="162"/>
      <c r="M431" s="162"/>
      <c r="N431" s="162"/>
      <c r="O431" s="162"/>
      <c r="P431" s="162"/>
      <c r="Q431" s="162"/>
      <c r="R431" s="162"/>
      <c r="S431" s="162"/>
      <c r="T431" s="162"/>
      <c r="U431" s="162"/>
      <c r="V431" s="162"/>
      <c r="W431" s="162"/>
      <c r="X431" s="162"/>
      <c r="Y431" s="162"/>
      <c r="Z431" s="162"/>
      <c r="AA431" s="162"/>
      <c r="AB431" s="162"/>
      <c r="AC431" s="162"/>
      <c r="AD431" s="162"/>
      <c r="AE431" s="162"/>
      <c r="AF431" s="162"/>
      <c r="AG431" s="162"/>
      <c r="AH431" s="162"/>
      <c r="AI431" s="162"/>
      <c r="AJ431" s="162"/>
      <c r="AK431" s="162"/>
      <c r="AL431" s="162"/>
      <c r="AM431" s="162"/>
      <c r="AN431" s="162"/>
      <c r="AO431" s="162"/>
      <c r="AP431" s="162"/>
      <c r="AQ431" s="162"/>
      <c r="AR431" s="162"/>
      <c r="AS431" s="162"/>
      <c r="AT431" s="162"/>
      <c r="AU431" s="162"/>
      <c r="AV431" s="162"/>
      <c r="AW431" s="162"/>
      <c r="AX431" s="162"/>
      <c r="AY431" s="162"/>
      <c r="AZ431" s="162"/>
      <c r="BA431" s="162"/>
      <c r="BB431" s="162"/>
      <c r="BC431" s="162"/>
      <c r="BD431" s="162"/>
      <c r="BE431" s="162"/>
      <c r="BF431" s="162"/>
      <c r="BG431" s="162"/>
      <c r="BH431" s="162"/>
      <c r="BI431" s="162"/>
      <c r="BJ431" s="162"/>
      <c r="BK431" s="162"/>
      <c r="BL431" s="162"/>
      <c r="BM431" s="162"/>
      <c r="BN431" s="162"/>
      <c r="BO431" s="162"/>
      <c r="BP431" s="162"/>
      <c r="BQ431" s="162"/>
      <c r="BR431" s="162"/>
      <c r="BS431" s="162"/>
      <c r="BT431" s="162"/>
      <c r="BU431" s="162"/>
      <c r="BV431" s="162"/>
      <c r="BW431" s="162"/>
      <c r="BX431" s="162"/>
      <c r="BY431" s="162"/>
      <c r="BZ431" s="162"/>
      <c r="CA431" s="162"/>
      <c r="CB431" s="162"/>
      <c r="CC431" s="162"/>
      <c r="CD431" s="162"/>
      <c r="CE431" s="162"/>
      <c r="CF431" s="162"/>
      <c r="CG431" s="162"/>
      <c r="CH431" s="162"/>
      <c r="CI431" s="162"/>
      <c r="CJ431" s="162"/>
      <c r="CK431" s="162"/>
      <c r="CL431" s="162"/>
      <c r="CM431" s="162"/>
      <c r="CN431" s="162"/>
      <c r="CO431" s="162"/>
      <c r="CP431" s="162"/>
      <c r="CQ431" s="162"/>
      <c r="CR431" s="162"/>
      <c r="CS431" s="162"/>
      <c r="CT431" s="162"/>
      <c r="CU431" s="162"/>
      <c r="CV431" s="162"/>
      <c r="CW431" s="162"/>
      <c r="CX431" s="162"/>
      <c r="CY431" s="162"/>
      <c r="CZ431" s="162"/>
      <c r="DA431" s="162"/>
      <c r="DB431" s="162"/>
      <c r="DC431" s="162"/>
      <c r="DD431" s="162"/>
      <c r="DE431" s="162"/>
      <c r="DF431" s="162"/>
      <c r="DG431" s="162"/>
      <c r="DH431" s="162"/>
      <c r="DI431" s="162"/>
      <c r="DJ431" s="162"/>
      <c r="DK431" s="162"/>
      <c r="DL431" s="162"/>
      <c r="DM431" s="162"/>
      <c r="DN431" s="162"/>
      <c r="DO431" s="162"/>
      <c r="DP431" s="162"/>
      <c r="DQ431" s="162"/>
      <c r="DR431" s="162"/>
      <c r="DS431" s="162"/>
      <c r="DT431" s="162"/>
      <c r="DU431" s="162"/>
      <c r="DV431" s="162"/>
      <c r="DW431" s="162"/>
      <c r="DX431" s="162"/>
      <c r="DY431" s="162"/>
      <c r="DZ431" s="162"/>
      <c r="EA431" s="162"/>
      <c r="EB431" s="162"/>
      <c r="EC431" s="162"/>
      <c r="ED431" s="162"/>
      <c r="EE431" s="162"/>
      <c r="EF431" s="162"/>
      <c r="EG431" s="162"/>
      <c r="EH431" s="162"/>
      <c r="EI431" s="162"/>
      <c r="EJ431" s="162"/>
      <c r="EK431" s="162"/>
      <c r="EL431" s="162"/>
      <c r="EM431" s="162"/>
      <c r="EN431" s="162"/>
      <c r="EO431" s="162"/>
      <c r="EP431" s="162"/>
      <c r="EQ431" s="162"/>
      <c r="ER431" s="162"/>
      <c r="ES431" s="162"/>
      <c r="ET431" s="162"/>
      <c r="EU431" s="162"/>
      <c r="EV431" s="162"/>
      <c r="EW431" s="162"/>
      <c r="EX431" s="162"/>
      <c r="EY431" s="162"/>
      <c r="EZ431" s="162"/>
      <c r="FA431" s="162"/>
      <c r="FB431" s="162"/>
      <c r="FC431" s="162"/>
      <c r="FD431" s="162"/>
      <c r="FE431" s="162"/>
      <c r="FF431" s="162"/>
      <c r="FG431" s="162"/>
      <c r="FH431" s="162"/>
      <c r="FI431" s="162"/>
      <c r="FJ431" s="162"/>
      <c r="FK431" s="162"/>
      <c r="FL431" s="162"/>
      <c r="FM431" s="162"/>
      <c r="FN431" s="162"/>
      <c r="FO431" s="162"/>
      <c r="FP431" s="162"/>
      <c r="FQ431" s="162"/>
      <c r="FR431" s="162"/>
      <c r="FS431" s="162"/>
      <c r="FT431" s="162"/>
      <c r="FU431" s="162"/>
      <c r="FV431" s="162"/>
      <c r="FW431" s="162"/>
      <c r="FX431" s="162"/>
      <c r="FY431" s="162"/>
      <c r="FZ431" s="162"/>
      <c r="GA431" s="162"/>
      <c r="GB431" s="162"/>
      <c r="GC431" s="162"/>
      <c r="GD431" s="162"/>
      <c r="GE431" s="162"/>
    </row>
    <row r="432" spans="1:187" s="126" customFormat="1">
      <c r="A432" s="114">
        <f>+A428+1</f>
        <v>7</v>
      </c>
      <c r="B432" s="226" t="s">
        <v>451</v>
      </c>
      <c r="C432" s="27"/>
      <c r="D432" s="37"/>
      <c r="E432" s="16"/>
      <c r="F432" s="16"/>
      <c r="G432" s="162"/>
      <c r="H432" s="162"/>
      <c r="I432" s="162"/>
      <c r="J432" s="162"/>
      <c r="K432" s="162"/>
      <c r="L432" s="162"/>
      <c r="M432" s="162"/>
      <c r="N432" s="162"/>
      <c r="O432" s="162"/>
      <c r="P432" s="162"/>
      <c r="Q432" s="162"/>
      <c r="R432" s="162"/>
      <c r="S432" s="162"/>
      <c r="T432" s="162"/>
      <c r="U432" s="162"/>
      <c r="V432" s="162"/>
      <c r="W432" s="162"/>
      <c r="X432" s="162"/>
      <c r="Y432" s="162"/>
      <c r="Z432" s="162"/>
      <c r="AA432" s="162"/>
      <c r="AB432" s="162"/>
      <c r="AC432" s="162"/>
      <c r="AD432" s="162"/>
      <c r="AE432" s="162"/>
      <c r="AF432" s="162"/>
      <c r="AG432" s="162"/>
      <c r="AH432" s="162"/>
      <c r="AI432" s="162"/>
      <c r="AJ432" s="162"/>
      <c r="AK432" s="162"/>
      <c r="AL432" s="162"/>
      <c r="AM432" s="162"/>
      <c r="AN432" s="162"/>
      <c r="AO432" s="162"/>
      <c r="AP432" s="162"/>
      <c r="AQ432" s="162"/>
      <c r="AR432" s="162"/>
      <c r="AS432" s="162"/>
      <c r="AT432" s="162"/>
      <c r="AU432" s="162"/>
      <c r="AV432" s="162"/>
      <c r="AW432" s="162"/>
      <c r="AX432" s="162"/>
      <c r="AY432" s="162"/>
      <c r="AZ432" s="162"/>
      <c r="BA432" s="162"/>
      <c r="BB432" s="162"/>
      <c r="BC432" s="162"/>
      <c r="BD432" s="162"/>
      <c r="BE432" s="162"/>
      <c r="BF432" s="162"/>
      <c r="BG432" s="162"/>
      <c r="BH432" s="162"/>
      <c r="BI432" s="162"/>
      <c r="BJ432" s="162"/>
      <c r="BK432" s="162"/>
      <c r="BL432" s="162"/>
      <c r="BM432" s="162"/>
      <c r="BN432" s="162"/>
      <c r="BO432" s="162"/>
      <c r="BP432" s="162"/>
      <c r="BQ432" s="162"/>
      <c r="BR432" s="162"/>
      <c r="BS432" s="162"/>
      <c r="BT432" s="162"/>
      <c r="BU432" s="162"/>
      <c r="BV432" s="162"/>
      <c r="BW432" s="162"/>
      <c r="BX432" s="162"/>
      <c r="BY432" s="162"/>
      <c r="BZ432" s="162"/>
      <c r="CA432" s="162"/>
      <c r="CB432" s="162"/>
      <c r="CC432" s="162"/>
      <c r="CD432" s="162"/>
      <c r="CE432" s="162"/>
      <c r="CF432" s="162"/>
      <c r="CG432" s="162"/>
      <c r="CH432" s="162"/>
      <c r="CI432" s="162"/>
      <c r="CJ432" s="162"/>
      <c r="CK432" s="162"/>
      <c r="CL432" s="162"/>
      <c r="CM432" s="162"/>
      <c r="CN432" s="162"/>
      <c r="CO432" s="162"/>
      <c r="CP432" s="162"/>
      <c r="CQ432" s="162"/>
      <c r="CR432" s="162"/>
      <c r="CS432" s="162"/>
      <c r="CT432" s="162"/>
      <c r="CU432" s="162"/>
      <c r="CV432" s="162"/>
      <c r="CW432" s="162"/>
      <c r="CX432" s="162"/>
      <c r="CY432" s="162"/>
      <c r="CZ432" s="162"/>
      <c r="DA432" s="162"/>
      <c r="DB432" s="162"/>
      <c r="DC432" s="162"/>
      <c r="DD432" s="162"/>
      <c r="DE432" s="162"/>
      <c r="DF432" s="162"/>
      <c r="DG432" s="162"/>
      <c r="DH432" s="162"/>
      <c r="DI432" s="162"/>
      <c r="DJ432" s="162"/>
      <c r="DK432" s="162"/>
      <c r="DL432" s="162"/>
      <c r="DM432" s="162"/>
      <c r="DN432" s="162"/>
      <c r="DO432" s="162"/>
      <c r="DP432" s="162"/>
      <c r="DQ432" s="162"/>
      <c r="DR432" s="162"/>
      <c r="DS432" s="162"/>
      <c r="DT432" s="162"/>
      <c r="DU432" s="162"/>
      <c r="DV432" s="162"/>
      <c r="DW432" s="162"/>
      <c r="DX432" s="162"/>
      <c r="DY432" s="162"/>
      <c r="DZ432" s="162"/>
      <c r="EA432" s="162"/>
      <c r="EB432" s="162"/>
      <c r="EC432" s="162"/>
      <c r="ED432" s="162"/>
      <c r="EE432" s="162"/>
      <c r="EF432" s="162"/>
      <c r="EG432" s="162"/>
      <c r="EH432" s="162"/>
      <c r="EI432" s="162"/>
      <c r="EJ432" s="162"/>
      <c r="EK432" s="162"/>
      <c r="EL432" s="162"/>
      <c r="EM432" s="162"/>
      <c r="EN432" s="162"/>
      <c r="EO432" s="162"/>
      <c r="EP432" s="162"/>
      <c r="EQ432" s="162"/>
      <c r="ER432" s="162"/>
      <c r="ES432" s="162"/>
      <c r="ET432" s="162"/>
      <c r="EU432" s="162"/>
      <c r="EV432" s="162"/>
      <c r="EW432" s="162"/>
      <c r="EX432" s="162"/>
      <c r="EY432" s="162"/>
      <c r="EZ432" s="162"/>
      <c r="FA432" s="162"/>
      <c r="FB432" s="162"/>
      <c r="FC432" s="162"/>
      <c r="FD432" s="162"/>
      <c r="FE432" s="162"/>
      <c r="FF432" s="162"/>
      <c r="FG432" s="162"/>
      <c r="FH432" s="162"/>
      <c r="FI432" s="162"/>
      <c r="FJ432" s="162"/>
      <c r="FK432" s="162"/>
      <c r="FL432" s="162"/>
      <c r="FM432" s="162"/>
      <c r="FN432" s="162"/>
      <c r="FO432" s="162"/>
      <c r="FP432" s="162"/>
      <c r="FQ432" s="162"/>
      <c r="FR432" s="162"/>
      <c r="FS432" s="162"/>
      <c r="FT432" s="162"/>
      <c r="FU432" s="162"/>
      <c r="FV432" s="162"/>
      <c r="FW432" s="162"/>
      <c r="FX432" s="162"/>
      <c r="FY432" s="162"/>
      <c r="FZ432" s="162"/>
      <c r="GA432" s="162"/>
      <c r="GB432" s="162"/>
      <c r="GC432" s="162"/>
      <c r="GD432" s="162"/>
      <c r="GE432" s="162"/>
    </row>
    <row r="433" spans="1:187" s="126" customFormat="1">
      <c r="A433" s="110">
        <f>+A432+0.1</f>
        <v>7.1</v>
      </c>
      <c r="B433" s="258" t="s">
        <v>452</v>
      </c>
      <c r="C433" s="303">
        <v>1</v>
      </c>
      <c r="D433" s="304" t="s">
        <v>12</v>
      </c>
      <c r="E433" s="16"/>
      <c r="F433" s="16">
        <f t="shared" si="24"/>
        <v>0</v>
      </c>
      <c r="G433" s="162"/>
      <c r="H433" s="162"/>
      <c r="I433" s="162"/>
      <c r="J433" s="162"/>
      <c r="K433" s="162"/>
      <c r="L433" s="162"/>
      <c r="M433" s="162"/>
      <c r="N433" s="162"/>
      <c r="O433" s="162"/>
      <c r="P433" s="162"/>
      <c r="Q433" s="162"/>
      <c r="R433" s="162"/>
      <c r="S433" s="162"/>
      <c r="T433" s="162"/>
      <c r="U433" s="162"/>
      <c r="V433" s="162"/>
      <c r="W433" s="162"/>
      <c r="X433" s="162"/>
      <c r="Y433" s="162"/>
      <c r="Z433" s="162"/>
      <c r="AA433" s="162"/>
      <c r="AB433" s="162"/>
      <c r="AC433" s="162"/>
      <c r="AD433" s="162"/>
      <c r="AE433" s="162"/>
      <c r="AF433" s="162"/>
      <c r="AG433" s="162"/>
      <c r="AH433" s="162"/>
      <c r="AI433" s="162"/>
      <c r="AJ433" s="162"/>
      <c r="AK433" s="162"/>
      <c r="AL433" s="162"/>
      <c r="AM433" s="162"/>
      <c r="AN433" s="162"/>
      <c r="AO433" s="162"/>
      <c r="AP433" s="162"/>
      <c r="AQ433" s="162"/>
      <c r="AR433" s="162"/>
      <c r="AS433" s="162"/>
      <c r="AT433" s="162"/>
      <c r="AU433" s="162"/>
      <c r="AV433" s="162"/>
      <c r="AW433" s="162"/>
      <c r="AX433" s="162"/>
      <c r="AY433" s="162"/>
      <c r="AZ433" s="162"/>
      <c r="BA433" s="162"/>
      <c r="BB433" s="162"/>
      <c r="BC433" s="162"/>
      <c r="BD433" s="162"/>
      <c r="BE433" s="162"/>
      <c r="BF433" s="162"/>
      <c r="BG433" s="162"/>
      <c r="BH433" s="162"/>
      <c r="BI433" s="162"/>
      <c r="BJ433" s="162"/>
      <c r="BK433" s="162"/>
      <c r="BL433" s="162"/>
      <c r="BM433" s="162"/>
      <c r="BN433" s="162"/>
      <c r="BO433" s="162"/>
      <c r="BP433" s="162"/>
      <c r="BQ433" s="162"/>
      <c r="BR433" s="162"/>
      <c r="BS433" s="162"/>
      <c r="BT433" s="162"/>
      <c r="BU433" s="162"/>
      <c r="BV433" s="162"/>
      <c r="BW433" s="162"/>
      <c r="BX433" s="162"/>
      <c r="BY433" s="162"/>
      <c r="BZ433" s="162"/>
      <c r="CA433" s="162"/>
      <c r="CB433" s="162"/>
      <c r="CC433" s="162"/>
      <c r="CD433" s="162"/>
      <c r="CE433" s="162"/>
      <c r="CF433" s="162"/>
      <c r="CG433" s="162"/>
      <c r="CH433" s="162"/>
      <c r="CI433" s="162"/>
      <c r="CJ433" s="162"/>
      <c r="CK433" s="162"/>
      <c r="CL433" s="162"/>
      <c r="CM433" s="162"/>
      <c r="CN433" s="162"/>
      <c r="CO433" s="162"/>
      <c r="CP433" s="162"/>
      <c r="CQ433" s="162"/>
      <c r="CR433" s="162"/>
      <c r="CS433" s="162"/>
      <c r="CT433" s="162"/>
      <c r="CU433" s="162"/>
      <c r="CV433" s="162"/>
      <c r="CW433" s="162"/>
      <c r="CX433" s="162"/>
      <c r="CY433" s="162"/>
      <c r="CZ433" s="162"/>
      <c r="DA433" s="162"/>
      <c r="DB433" s="162"/>
      <c r="DC433" s="162"/>
      <c r="DD433" s="162"/>
      <c r="DE433" s="162"/>
      <c r="DF433" s="162"/>
      <c r="DG433" s="162"/>
      <c r="DH433" s="162"/>
      <c r="DI433" s="162"/>
      <c r="DJ433" s="162"/>
      <c r="DK433" s="162"/>
      <c r="DL433" s="162"/>
      <c r="DM433" s="162"/>
      <c r="DN433" s="162"/>
      <c r="DO433" s="162"/>
      <c r="DP433" s="162"/>
      <c r="DQ433" s="162"/>
      <c r="DR433" s="162"/>
      <c r="DS433" s="162"/>
      <c r="DT433" s="162"/>
      <c r="DU433" s="162"/>
      <c r="DV433" s="162"/>
      <c r="DW433" s="162"/>
      <c r="DX433" s="162"/>
      <c r="DY433" s="162"/>
      <c r="DZ433" s="162"/>
      <c r="EA433" s="162"/>
      <c r="EB433" s="162"/>
      <c r="EC433" s="162"/>
      <c r="ED433" s="162"/>
      <c r="EE433" s="162"/>
      <c r="EF433" s="162"/>
      <c r="EG433" s="162"/>
      <c r="EH433" s="162"/>
      <c r="EI433" s="162"/>
      <c r="EJ433" s="162"/>
      <c r="EK433" s="162"/>
      <c r="EL433" s="162"/>
      <c r="EM433" s="162"/>
      <c r="EN433" s="162"/>
      <c r="EO433" s="162"/>
      <c r="EP433" s="162"/>
      <c r="EQ433" s="162"/>
      <c r="ER433" s="162"/>
      <c r="ES433" s="162"/>
      <c r="ET433" s="162"/>
      <c r="EU433" s="162"/>
      <c r="EV433" s="162"/>
      <c r="EW433" s="162"/>
      <c r="EX433" s="162"/>
      <c r="EY433" s="162"/>
      <c r="EZ433" s="162"/>
      <c r="FA433" s="162"/>
      <c r="FB433" s="162"/>
      <c r="FC433" s="162"/>
      <c r="FD433" s="162"/>
      <c r="FE433" s="162"/>
      <c r="FF433" s="162"/>
      <c r="FG433" s="162"/>
      <c r="FH433" s="162"/>
      <c r="FI433" s="162"/>
      <c r="FJ433" s="162"/>
      <c r="FK433" s="162"/>
      <c r="FL433" s="162"/>
      <c r="FM433" s="162"/>
      <c r="FN433" s="162"/>
      <c r="FO433" s="162"/>
      <c r="FP433" s="162"/>
      <c r="FQ433" s="162"/>
      <c r="FR433" s="162"/>
      <c r="FS433" s="162"/>
      <c r="FT433" s="162"/>
      <c r="FU433" s="162"/>
      <c r="FV433" s="162"/>
      <c r="FW433" s="162"/>
      <c r="FX433" s="162"/>
      <c r="FY433" s="162"/>
      <c r="FZ433" s="162"/>
      <c r="GA433" s="162"/>
      <c r="GB433" s="162"/>
      <c r="GC433" s="162"/>
      <c r="GD433" s="162"/>
      <c r="GE433" s="162"/>
    </row>
    <row r="434" spans="1:187" s="126" customFormat="1">
      <c r="A434" s="110">
        <f>+A433+0.1</f>
        <v>7.2</v>
      </c>
      <c r="B434" s="258" t="s">
        <v>453</v>
      </c>
      <c r="C434" s="303">
        <v>1</v>
      </c>
      <c r="D434" s="304" t="s">
        <v>12</v>
      </c>
      <c r="E434" s="462"/>
      <c r="F434" s="16">
        <f t="shared" si="24"/>
        <v>0</v>
      </c>
      <c r="G434" s="162"/>
      <c r="H434" s="162"/>
      <c r="I434" s="162"/>
      <c r="J434" s="162"/>
      <c r="K434" s="162"/>
      <c r="L434" s="162"/>
      <c r="M434" s="162"/>
      <c r="N434" s="162"/>
      <c r="O434" s="162"/>
      <c r="P434" s="162"/>
      <c r="Q434" s="162"/>
      <c r="R434" s="162"/>
      <c r="S434" s="162"/>
      <c r="T434" s="162"/>
      <c r="U434" s="162"/>
      <c r="V434" s="162"/>
      <c r="W434" s="162"/>
      <c r="X434" s="162"/>
      <c r="Y434" s="162"/>
      <c r="Z434" s="162"/>
      <c r="AA434" s="162"/>
      <c r="AB434" s="162"/>
      <c r="AC434" s="162"/>
      <c r="AD434" s="162"/>
      <c r="AE434" s="162"/>
      <c r="AF434" s="162"/>
      <c r="AG434" s="162"/>
      <c r="AH434" s="162"/>
      <c r="AI434" s="162"/>
      <c r="AJ434" s="162"/>
      <c r="AK434" s="162"/>
      <c r="AL434" s="162"/>
      <c r="AM434" s="162"/>
      <c r="AN434" s="162"/>
      <c r="AO434" s="162"/>
      <c r="AP434" s="162"/>
      <c r="AQ434" s="162"/>
      <c r="AR434" s="162"/>
      <c r="AS434" s="162"/>
      <c r="AT434" s="162"/>
      <c r="AU434" s="162"/>
      <c r="AV434" s="162"/>
      <c r="AW434" s="162"/>
      <c r="AX434" s="162"/>
      <c r="AY434" s="162"/>
      <c r="AZ434" s="162"/>
      <c r="BA434" s="162"/>
      <c r="BB434" s="162"/>
      <c r="BC434" s="162"/>
      <c r="BD434" s="162"/>
      <c r="BE434" s="162"/>
      <c r="BF434" s="162"/>
      <c r="BG434" s="162"/>
      <c r="BH434" s="162"/>
      <c r="BI434" s="162"/>
      <c r="BJ434" s="162"/>
      <c r="BK434" s="162"/>
      <c r="BL434" s="162"/>
      <c r="BM434" s="162"/>
      <c r="BN434" s="162"/>
      <c r="BO434" s="162"/>
      <c r="BP434" s="162"/>
      <c r="BQ434" s="162"/>
      <c r="BR434" s="162"/>
      <c r="BS434" s="162"/>
      <c r="BT434" s="162"/>
      <c r="BU434" s="162"/>
      <c r="BV434" s="162"/>
      <c r="BW434" s="162"/>
      <c r="BX434" s="162"/>
      <c r="BY434" s="162"/>
      <c r="BZ434" s="162"/>
      <c r="CA434" s="162"/>
      <c r="CB434" s="162"/>
      <c r="CC434" s="162"/>
      <c r="CD434" s="162"/>
      <c r="CE434" s="162"/>
      <c r="CF434" s="162"/>
      <c r="CG434" s="162"/>
      <c r="CH434" s="162"/>
      <c r="CI434" s="162"/>
      <c r="CJ434" s="162"/>
      <c r="CK434" s="162"/>
      <c r="CL434" s="162"/>
      <c r="CM434" s="162"/>
      <c r="CN434" s="162"/>
      <c r="CO434" s="162"/>
      <c r="CP434" s="162"/>
      <c r="CQ434" s="162"/>
      <c r="CR434" s="162"/>
      <c r="CS434" s="162"/>
      <c r="CT434" s="162"/>
      <c r="CU434" s="162"/>
      <c r="CV434" s="162"/>
      <c r="CW434" s="162"/>
      <c r="CX434" s="162"/>
      <c r="CY434" s="162"/>
      <c r="CZ434" s="162"/>
      <c r="DA434" s="162"/>
      <c r="DB434" s="162"/>
      <c r="DC434" s="162"/>
      <c r="DD434" s="162"/>
      <c r="DE434" s="162"/>
      <c r="DF434" s="162"/>
      <c r="DG434" s="162"/>
      <c r="DH434" s="162"/>
      <c r="DI434" s="162"/>
      <c r="DJ434" s="162"/>
      <c r="DK434" s="162"/>
      <c r="DL434" s="162"/>
      <c r="DM434" s="162"/>
      <c r="DN434" s="162"/>
      <c r="DO434" s="162"/>
      <c r="DP434" s="162"/>
      <c r="DQ434" s="162"/>
      <c r="DR434" s="162"/>
      <c r="DS434" s="162"/>
      <c r="DT434" s="162"/>
      <c r="DU434" s="162"/>
      <c r="DV434" s="162"/>
      <c r="DW434" s="162"/>
      <c r="DX434" s="162"/>
      <c r="DY434" s="162"/>
      <c r="DZ434" s="162"/>
      <c r="EA434" s="162"/>
      <c r="EB434" s="162"/>
      <c r="EC434" s="162"/>
      <c r="ED434" s="162"/>
      <c r="EE434" s="162"/>
      <c r="EF434" s="162"/>
      <c r="EG434" s="162"/>
      <c r="EH434" s="162"/>
      <c r="EI434" s="162"/>
      <c r="EJ434" s="162"/>
      <c r="EK434" s="162"/>
      <c r="EL434" s="162"/>
      <c r="EM434" s="162"/>
      <c r="EN434" s="162"/>
      <c r="EO434" s="162"/>
      <c r="EP434" s="162"/>
      <c r="EQ434" s="162"/>
      <c r="ER434" s="162"/>
      <c r="ES434" s="162"/>
      <c r="ET434" s="162"/>
      <c r="EU434" s="162"/>
      <c r="EV434" s="162"/>
      <c r="EW434" s="162"/>
      <c r="EX434" s="162"/>
      <c r="EY434" s="162"/>
      <c r="EZ434" s="162"/>
      <c r="FA434" s="162"/>
      <c r="FB434" s="162"/>
      <c r="FC434" s="162"/>
      <c r="FD434" s="162"/>
      <c r="FE434" s="162"/>
      <c r="FF434" s="162"/>
      <c r="FG434" s="162"/>
      <c r="FH434" s="162"/>
      <c r="FI434" s="162"/>
      <c r="FJ434" s="162"/>
      <c r="FK434" s="162"/>
      <c r="FL434" s="162"/>
      <c r="FM434" s="162"/>
      <c r="FN434" s="162"/>
      <c r="FO434" s="162"/>
      <c r="FP434" s="162"/>
      <c r="FQ434" s="162"/>
      <c r="FR434" s="162"/>
      <c r="FS434" s="162"/>
      <c r="FT434" s="162"/>
      <c r="FU434" s="162"/>
      <c r="FV434" s="162"/>
      <c r="FW434" s="162"/>
      <c r="FX434" s="162"/>
      <c r="FY434" s="162"/>
      <c r="FZ434" s="162"/>
      <c r="GA434" s="162"/>
      <c r="GB434" s="162"/>
      <c r="GC434" s="162"/>
      <c r="GD434" s="162"/>
      <c r="GE434" s="162"/>
    </row>
    <row r="435" spans="1:187" s="126" customFormat="1" ht="17.25" customHeight="1">
      <c r="A435" s="110">
        <f>+A434+0.1</f>
        <v>7.3</v>
      </c>
      <c r="B435" s="74" t="s">
        <v>454</v>
      </c>
      <c r="C435" s="303">
        <v>1</v>
      </c>
      <c r="D435" s="304" t="s">
        <v>12</v>
      </c>
      <c r="E435" s="16"/>
      <c r="F435" s="16">
        <f t="shared" si="24"/>
        <v>0</v>
      </c>
      <c r="G435" s="162"/>
      <c r="H435" s="162"/>
      <c r="I435" s="162"/>
      <c r="J435" s="162"/>
      <c r="K435" s="162"/>
      <c r="L435" s="162"/>
      <c r="M435" s="162"/>
      <c r="N435" s="162"/>
      <c r="O435" s="162"/>
      <c r="P435" s="162"/>
      <c r="Q435" s="162"/>
      <c r="R435" s="162"/>
      <c r="S435" s="162"/>
      <c r="T435" s="162"/>
      <c r="U435" s="162"/>
      <c r="V435" s="162"/>
      <c r="W435" s="162"/>
      <c r="X435" s="162"/>
      <c r="Y435" s="162"/>
      <c r="Z435" s="162"/>
      <c r="AA435" s="162"/>
      <c r="AB435" s="162"/>
      <c r="AC435" s="162"/>
      <c r="AD435" s="162"/>
      <c r="AE435" s="162"/>
      <c r="AF435" s="162"/>
      <c r="AG435" s="162"/>
      <c r="AH435" s="162"/>
      <c r="AI435" s="162"/>
      <c r="AJ435" s="162"/>
      <c r="AK435" s="162"/>
      <c r="AL435" s="162"/>
      <c r="AM435" s="162"/>
      <c r="AN435" s="162"/>
      <c r="AO435" s="162"/>
      <c r="AP435" s="162"/>
      <c r="AQ435" s="162"/>
      <c r="AR435" s="162"/>
      <c r="AS435" s="162"/>
      <c r="AT435" s="162"/>
      <c r="AU435" s="162"/>
      <c r="AV435" s="162"/>
      <c r="AW435" s="162"/>
      <c r="AX435" s="162"/>
      <c r="AY435" s="162"/>
      <c r="AZ435" s="162"/>
      <c r="BA435" s="162"/>
      <c r="BB435" s="162"/>
      <c r="BC435" s="162"/>
      <c r="BD435" s="162"/>
      <c r="BE435" s="162"/>
      <c r="BF435" s="162"/>
      <c r="BG435" s="162"/>
      <c r="BH435" s="162"/>
      <c r="BI435" s="162"/>
      <c r="BJ435" s="162"/>
      <c r="BK435" s="162"/>
      <c r="BL435" s="162"/>
      <c r="BM435" s="162"/>
      <c r="BN435" s="162"/>
      <c r="BO435" s="162"/>
      <c r="BP435" s="162"/>
      <c r="BQ435" s="162"/>
      <c r="BR435" s="162"/>
      <c r="BS435" s="162"/>
      <c r="BT435" s="162"/>
      <c r="BU435" s="162"/>
      <c r="BV435" s="162"/>
      <c r="BW435" s="162"/>
      <c r="BX435" s="162"/>
      <c r="BY435" s="162"/>
      <c r="BZ435" s="162"/>
      <c r="CA435" s="162"/>
      <c r="CB435" s="162"/>
      <c r="CC435" s="162"/>
      <c r="CD435" s="162"/>
      <c r="CE435" s="162"/>
      <c r="CF435" s="162"/>
      <c r="CG435" s="162"/>
      <c r="CH435" s="162"/>
      <c r="CI435" s="162"/>
      <c r="CJ435" s="162"/>
      <c r="CK435" s="162"/>
      <c r="CL435" s="162"/>
      <c r="CM435" s="162"/>
      <c r="CN435" s="162"/>
      <c r="CO435" s="162"/>
      <c r="CP435" s="162"/>
      <c r="CQ435" s="162"/>
      <c r="CR435" s="162"/>
      <c r="CS435" s="162"/>
      <c r="CT435" s="162"/>
      <c r="CU435" s="162"/>
      <c r="CV435" s="162"/>
      <c r="CW435" s="162"/>
      <c r="CX435" s="162"/>
      <c r="CY435" s="162"/>
      <c r="CZ435" s="162"/>
      <c r="DA435" s="162"/>
      <c r="DB435" s="162"/>
      <c r="DC435" s="162"/>
      <c r="DD435" s="162"/>
      <c r="DE435" s="162"/>
      <c r="DF435" s="162"/>
      <c r="DG435" s="162"/>
      <c r="DH435" s="162"/>
      <c r="DI435" s="162"/>
      <c r="DJ435" s="162"/>
      <c r="DK435" s="162"/>
      <c r="DL435" s="162"/>
      <c r="DM435" s="162"/>
      <c r="DN435" s="162"/>
      <c r="DO435" s="162"/>
      <c r="DP435" s="162"/>
      <c r="DQ435" s="162"/>
      <c r="DR435" s="162"/>
      <c r="DS435" s="162"/>
      <c r="DT435" s="162"/>
      <c r="DU435" s="162"/>
      <c r="DV435" s="162"/>
      <c r="DW435" s="162"/>
      <c r="DX435" s="162"/>
      <c r="DY435" s="162"/>
      <c r="DZ435" s="162"/>
      <c r="EA435" s="162"/>
      <c r="EB435" s="162"/>
      <c r="EC435" s="162"/>
      <c r="ED435" s="162"/>
      <c r="EE435" s="162"/>
      <c r="EF435" s="162"/>
      <c r="EG435" s="162"/>
      <c r="EH435" s="162"/>
      <c r="EI435" s="162"/>
      <c r="EJ435" s="162"/>
      <c r="EK435" s="162"/>
      <c r="EL435" s="162"/>
      <c r="EM435" s="162"/>
      <c r="EN435" s="162"/>
      <c r="EO435" s="162"/>
      <c r="EP435" s="162"/>
      <c r="EQ435" s="162"/>
      <c r="ER435" s="162"/>
      <c r="ES435" s="162"/>
      <c r="ET435" s="162"/>
      <c r="EU435" s="162"/>
      <c r="EV435" s="162"/>
      <c r="EW435" s="162"/>
      <c r="EX435" s="162"/>
      <c r="EY435" s="162"/>
      <c r="EZ435" s="162"/>
      <c r="FA435" s="162"/>
      <c r="FB435" s="162"/>
      <c r="FC435" s="162"/>
      <c r="FD435" s="162"/>
      <c r="FE435" s="162"/>
      <c r="FF435" s="162"/>
      <c r="FG435" s="162"/>
      <c r="FH435" s="162"/>
      <c r="FI435" s="162"/>
      <c r="FJ435" s="162"/>
      <c r="FK435" s="162"/>
      <c r="FL435" s="162"/>
      <c r="FM435" s="162"/>
      <c r="FN435" s="162"/>
      <c r="FO435" s="162"/>
      <c r="FP435" s="162"/>
      <c r="FQ435" s="162"/>
      <c r="FR435" s="162"/>
      <c r="FS435" s="162"/>
      <c r="FT435" s="162"/>
      <c r="FU435" s="162"/>
      <c r="FV435" s="162"/>
      <c r="FW435" s="162"/>
      <c r="FX435" s="162"/>
      <c r="FY435" s="162"/>
      <c r="FZ435" s="162"/>
      <c r="GA435" s="162"/>
      <c r="GB435" s="162"/>
      <c r="GC435" s="162"/>
      <c r="GD435" s="162"/>
      <c r="GE435" s="162"/>
    </row>
    <row r="436" spans="1:187" s="126" customFormat="1">
      <c r="A436" s="297"/>
      <c r="B436" s="148"/>
      <c r="C436" s="27"/>
      <c r="D436" s="37"/>
      <c r="E436" s="16"/>
      <c r="F436" s="16"/>
      <c r="G436" s="162"/>
      <c r="H436" s="162"/>
      <c r="I436" s="162"/>
      <c r="J436" s="162"/>
      <c r="K436" s="162"/>
      <c r="L436" s="162"/>
      <c r="M436" s="162"/>
      <c r="N436" s="162"/>
      <c r="O436" s="162"/>
      <c r="P436" s="162"/>
      <c r="Q436" s="162"/>
      <c r="R436" s="162"/>
      <c r="S436" s="162"/>
      <c r="T436" s="162"/>
      <c r="U436" s="162"/>
      <c r="V436" s="162"/>
      <c r="W436" s="162"/>
      <c r="X436" s="162"/>
      <c r="Y436" s="162"/>
      <c r="Z436" s="162"/>
      <c r="AA436" s="162"/>
      <c r="AB436" s="162"/>
      <c r="AC436" s="162"/>
      <c r="AD436" s="162"/>
      <c r="AE436" s="162"/>
      <c r="AF436" s="162"/>
      <c r="AG436" s="162"/>
      <c r="AH436" s="162"/>
      <c r="AI436" s="162"/>
      <c r="AJ436" s="162"/>
      <c r="AK436" s="162"/>
      <c r="AL436" s="162"/>
      <c r="AM436" s="162"/>
      <c r="AN436" s="162"/>
      <c r="AO436" s="162"/>
      <c r="AP436" s="162"/>
      <c r="AQ436" s="162"/>
      <c r="AR436" s="162"/>
      <c r="AS436" s="162"/>
      <c r="AT436" s="162"/>
      <c r="AU436" s="162"/>
      <c r="AV436" s="162"/>
      <c r="AW436" s="162"/>
      <c r="AX436" s="162"/>
      <c r="AY436" s="162"/>
      <c r="AZ436" s="162"/>
      <c r="BA436" s="162"/>
      <c r="BB436" s="162"/>
      <c r="BC436" s="162"/>
      <c r="BD436" s="162"/>
      <c r="BE436" s="162"/>
      <c r="BF436" s="162"/>
      <c r="BG436" s="162"/>
      <c r="BH436" s="162"/>
      <c r="BI436" s="162"/>
      <c r="BJ436" s="162"/>
      <c r="BK436" s="162"/>
      <c r="BL436" s="162"/>
      <c r="BM436" s="162"/>
      <c r="BN436" s="162"/>
      <c r="BO436" s="162"/>
      <c r="BP436" s="162"/>
      <c r="BQ436" s="162"/>
      <c r="BR436" s="162"/>
      <c r="BS436" s="162"/>
      <c r="BT436" s="162"/>
      <c r="BU436" s="162"/>
      <c r="BV436" s="162"/>
      <c r="BW436" s="162"/>
      <c r="BX436" s="162"/>
      <c r="BY436" s="162"/>
      <c r="BZ436" s="162"/>
      <c r="CA436" s="162"/>
      <c r="CB436" s="162"/>
      <c r="CC436" s="162"/>
      <c r="CD436" s="162"/>
      <c r="CE436" s="162"/>
      <c r="CF436" s="162"/>
      <c r="CG436" s="162"/>
      <c r="CH436" s="162"/>
      <c r="CI436" s="162"/>
      <c r="CJ436" s="162"/>
      <c r="CK436" s="162"/>
      <c r="CL436" s="162"/>
      <c r="CM436" s="162"/>
      <c r="CN436" s="162"/>
      <c r="CO436" s="162"/>
      <c r="CP436" s="162"/>
      <c r="CQ436" s="162"/>
      <c r="CR436" s="162"/>
      <c r="CS436" s="162"/>
      <c r="CT436" s="162"/>
      <c r="CU436" s="162"/>
      <c r="CV436" s="162"/>
      <c r="CW436" s="162"/>
      <c r="CX436" s="162"/>
      <c r="CY436" s="162"/>
      <c r="CZ436" s="162"/>
      <c r="DA436" s="162"/>
      <c r="DB436" s="162"/>
      <c r="DC436" s="162"/>
      <c r="DD436" s="162"/>
      <c r="DE436" s="162"/>
      <c r="DF436" s="162"/>
      <c r="DG436" s="162"/>
      <c r="DH436" s="162"/>
      <c r="DI436" s="162"/>
      <c r="DJ436" s="162"/>
      <c r="DK436" s="162"/>
      <c r="DL436" s="162"/>
      <c r="DM436" s="162"/>
      <c r="DN436" s="162"/>
      <c r="DO436" s="162"/>
      <c r="DP436" s="162"/>
      <c r="DQ436" s="162"/>
      <c r="DR436" s="162"/>
      <c r="DS436" s="162"/>
      <c r="DT436" s="162"/>
      <c r="DU436" s="162"/>
      <c r="DV436" s="162"/>
      <c r="DW436" s="162"/>
      <c r="DX436" s="162"/>
      <c r="DY436" s="162"/>
      <c r="DZ436" s="162"/>
      <c r="EA436" s="162"/>
      <c r="EB436" s="162"/>
      <c r="EC436" s="162"/>
      <c r="ED436" s="162"/>
      <c r="EE436" s="162"/>
      <c r="EF436" s="162"/>
      <c r="EG436" s="162"/>
      <c r="EH436" s="162"/>
      <c r="EI436" s="162"/>
      <c r="EJ436" s="162"/>
      <c r="EK436" s="162"/>
      <c r="EL436" s="162"/>
      <c r="EM436" s="162"/>
      <c r="EN436" s="162"/>
      <c r="EO436" s="162"/>
      <c r="EP436" s="162"/>
      <c r="EQ436" s="162"/>
      <c r="ER436" s="162"/>
      <c r="ES436" s="162"/>
      <c r="ET436" s="162"/>
      <c r="EU436" s="162"/>
      <c r="EV436" s="162"/>
      <c r="EW436" s="162"/>
      <c r="EX436" s="162"/>
      <c r="EY436" s="162"/>
      <c r="EZ436" s="162"/>
      <c r="FA436" s="162"/>
      <c r="FB436" s="162"/>
      <c r="FC436" s="162"/>
      <c r="FD436" s="162"/>
      <c r="FE436" s="162"/>
      <c r="FF436" s="162"/>
      <c r="FG436" s="162"/>
      <c r="FH436" s="162"/>
      <c r="FI436" s="162"/>
      <c r="FJ436" s="162"/>
      <c r="FK436" s="162"/>
      <c r="FL436" s="162"/>
      <c r="FM436" s="162"/>
      <c r="FN436" s="162"/>
      <c r="FO436" s="162"/>
      <c r="FP436" s="162"/>
      <c r="FQ436" s="162"/>
      <c r="FR436" s="162"/>
      <c r="FS436" s="162"/>
      <c r="FT436" s="162"/>
      <c r="FU436" s="162"/>
      <c r="FV436" s="162"/>
      <c r="FW436" s="162"/>
      <c r="FX436" s="162"/>
      <c r="FY436" s="162"/>
      <c r="FZ436" s="162"/>
      <c r="GA436" s="162"/>
      <c r="GB436" s="162"/>
      <c r="GC436" s="162"/>
      <c r="GD436" s="162"/>
      <c r="GE436" s="162"/>
    </row>
    <row r="437" spans="1:187" s="126" customFormat="1" ht="25.5">
      <c r="A437" s="114">
        <f>+A432+1</f>
        <v>8</v>
      </c>
      <c r="B437" s="53" t="s">
        <v>455</v>
      </c>
      <c r="C437" s="27"/>
      <c r="D437" s="37"/>
      <c r="E437" s="16"/>
      <c r="F437" s="16"/>
      <c r="G437" s="162"/>
      <c r="H437" s="162"/>
      <c r="I437" s="162"/>
      <c r="J437" s="162"/>
      <c r="K437" s="162"/>
      <c r="L437" s="162"/>
      <c r="M437" s="162"/>
      <c r="N437" s="162"/>
      <c r="O437" s="162"/>
      <c r="P437" s="162"/>
      <c r="Q437" s="162"/>
      <c r="R437" s="162"/>
      <c r="S437" s="162"/>
      <c r="T437" s="162"/>
      <c r="U437" s="162"/>
      <c r="V437" s="162"/>
      <c r="W437" s="162"/>
      <c r="X437" s="162"/>
      <c r="Y437" s="162"/>
      <c r="Z437" s="162"/>
      <c r="AA437" s="162"/>
      <c r="AB437" s="162"/>
      <c r="AC437" s="162"/>
      <c r="AD437" s="162"/>
      <c r="AE437" s="162"/>
      <c r="AF437" s="162"/>
      <c r="AG437" s="162"/>
      <c r="AH437" s="162"/>
      <c r="AI437" s="162"/>
      <c r="AJ437" s="162"/>
      <c r="AK437" s="162"/>
      <c r="AL437" s="162"/>
      <c r="AM437" s="162"/>
      <c r="AN437" s="162"/>
      <c r="AO437" s="162"/>
      <c r="AP437" s="162"/>
      <c r="AQ437" s="162"/>
      <c r="AR437" s="162"/>
      <c r="AS437" s="162"/>
      <c r="AT437" s="162"/>
      <c r="AU437" s="162"/>
      <c r="AV437" s="162"/>
      <c r="AW437" s="162"/>
      <c r="AX437" s="162"/>
      <c r="AY437" s="162"/>
      <c r="AZ437" s="162"/>
      <c r="BA437" s="162"/>
      <c r="BB437" s="162"/>
      <c r="BC437" s="162"/>
      <c r="BD437" s="162"/>
      <c r="BE437" s="162"/>
      <c r="BF437" s="162"/>
      <c r="BG437" s="162"/>
      <c r="BH437" s="162"/>
      <c r="BI437" s="162"/>
      <c r="BJ437" s="162"/>
      <c r="BK437" s="162"/>
      <c r="BL437" s="162"/>
      <c r="BM437" s="162"/>
      <c r="BN437" s="162"/>
      <c r="BO437" s="162"/>
      <c r="BP437" s="162"/>
      <c r="BQ437" s="162"/>
      <c r="BR437" s="162"/>
      <c r="BS437" s="162"/>
      <c r="BT437" s="162"/>
      <c r="BU437" s="162"/>
      <c r="BV437" s="162"/>
      <c r="BW437" s="162"/>
      <c r="BX437" s="162"/>
      <c r="BY437" s="162"/>
      <c r="BZ437" s="162"/>
      <c r="CA437" s="162"/>
      <c r="CB437" s="162"/>
      <c r="CC437" s="162"/>
      <c r="CD437" s="162"/>
      <c r="CE437" s="162"/>
      <c r="CF437" s="162"/>
      <c r="CG437" s="162"/>
      <c r="CH437" s="162"/>
      <c r="CI437" s="162"/>
      <c r="CJ437" s="162"/>
      <c r="CK437" s="162"/>
      <c r="CL437" s="162"/>
      <c r="CM437" s="162"/>
      <c r="CN437" s="162"/>
      <c r="CO437" s="162"/>
      <c r="CP437" s="162"/>
      <c r="CQ437" s="162"/>
      <c r="CR437" s="162"/>
      <c r="CS437" s="162"/>
      <c r="CT437" s="162"/>
      <c r="CU437" s="162"/>
      <c r="CV437" s="162"/>
      <c r="CW437" s="162"/>
      <c r="CX437" s="162"/>
      <c r="CY437" s="162"/>
      <c r="CZ437" s="162"/>
      <c r="DA437" s="162"/>
      <c r="DB437" s="162"/>
      <c r="DC437" s="162"/>
      <c r="DD437" s="162"/>
      <c r="DE437" s="162"/>
      <c r="DF437" s="162"/>
      <c r="DG437" s="162"/>
      <c r="DH437" s="162"/>
      <c r="DI437" s="162"/>
      <c r="DJ437" s="162"/>
      <c r="DK437" s="162"/>
      <c r="DL437" s="162"/>
      <c r="DM437" s="162"/>
      <c r="DN437" s="162"/>
      <c r="DO437" s="162"/>
      <c r="DP437" s="162"/>
      <c r="DQ437" s="162"/>
      <c r="DR437" s="162"/>
      <c r="DS437" s="162"/>
      <c r="DT437" s="162"/>
      <c r="DU437" s="162"/>
      <c r="DV437" s="162"/>
      <c r="DW437" s="162"/>
      <c r="DX437" s="162"/>
      <c r="DY437" s="162"/>
      <c r="DZ437" s="162"/>
      <c r="EA437" s="162"/>
      <c r="EB437" s="162"/>
      <c r="EC437" s="162"/>
      <c r="ED437" s="162"/>
      <c r="EE437" s="162"/>
      <c r="EF437" s="162"/>
      <c r="EG437" s="162"/>
      <c r="EH437" s="162"/>
      <c r="EI437" s="162"/>
      <c r="EJ437" s="162"/>
      <c r="EK437" s="162"/>
      <c r="EL437" s="162"/>
      <c r="EM437" s="162"/>
      <c r="EN437" s="162"/>
      <c r="EO437" s="162"/>
      <c r="EP437" s="162"/>
      <c r="EQ437" s="162"/>
      <c r="ER437" s="162"/>
      <c r="ES437" s="162"/>
      <c r="ET437" s="162"/>
      <c r="EU437" s="162"/>
      <c r="EV437" s="162"/>
      <c r="EW437" s="162"/>
      <c r="EX437" s="162"/>
      <c r="EY437" s="162"/>
      <c r="EZ437" s="162"/>
      <c r="FA437" s="162"/>
      <c r="FB437" s="162"/>
      <c r="FC437" s="162"/>
      <c r="FD437" s="162"/>
      <c r="FE437" s="162"/>
      <c r="FF437" s="162"/>
      <c r="FG437" s="162"/>
      <c r="FH437" s="162"/>
      <c r="FI437" s="162"/>
      <c r="FJ437" s="162"/>
      <c r="FK437" s="162"/>
      <c r="FL437" s="162"/>
      <c r="FM437" s="162"/>
      <c r="FN437" s="162"/>
      <c r="FO437" s="162"/>
      <c r="FP437" s="162"/>
      <c r="FQ437" s="162"/>
      <c r="FR437" s="162"/>
      <c r="FS437" s="162"/>
      <c r="FT437" s="162"/>
      <c r="FU437" s="162"/>
      <c r="FV437" s="162"/>
      <c r="FW437" s="162"/>
      <c r="FX437" s="162"/>
      <c r="FY437" s="162"/>
      <c r="FZ437" s="162"/>
      <c r="GA437" s="162"/>
      <c r="GB437" s="162"/>
      <c r="GC437" s="162"/>
      <c r="GD437" s="162"/>
      <c r="GE437" s="162"/>
    </row>
    <row r="438" spans="1:187" s="126" customFormat="1">
      <c r="A438" s="110">
        <f t="shared" ref="A438:A446" si="25">+A437+0.1</f>
        <v>8.1</v>
      </c>
      <c r="B438" s="258" t="s">
        <v>456</v>
      </c>
      <c r="C438" s="303">
        <v>2</v>
      </c>
      <c r="D438" s="304" t="s">
        <v>12</v>
      </c>
      <c r="E438" s="16"/>
      <c r="F438" s="16">
        <f t="shared" si="24"/>
        <v>0</v>
      </c>
      <c r="G438" s="162"/>
      <c r="H438" s="162"/>
      <c r="I438" s="162"/>
      <c r="J438" s="162"/>
      <c r="K438" s="162"/>
      <c r="L438" s="162"/>
      <c r="M438" s="162"/>
      <c r="N438" s="162"/>
      <c r="O438" s="162"/>
      <c r="P438" s="162"/>
      <c r="Q438" s="162"/>
      <c r="R438" s="162"/>
      <c r="S438" s="162"/>
      <c r="T438" s="162"/>
      <c r="U438" s="162"/>
      <c r="V438" s="162"/>
      <c r="W438" s="162"/>
      <c r="X438" s="162"/>
      <c r="Y438" s="162"/>
      <c r="Z438" s="162"/>
      <c r="AA438" s="162"/>
      <c r="AB438" s="162"/>
      <c r="AC438" s="162"/>
      <c r="AD438" s="162"/>
      <c r="AE438" s="162"/>
      <c r="AF438" s="162"/>
      <c r="AG438" s="162"/>
      <c r="AH438" s="162"/>
      <c r="AI438" s="162"/>
      <c r="AJ438" s="162"/>
      <c r="AK438" s="162"/>
      <c r="AL438" s="162"/>
      <c r="AM438" s="162"/>
      <c r="AN438" s="162"/>
      <c r="AO438" s="162"/>
      <c r="AP438" s="162"/>
      <c r="AQ438" s="162"/>
      <c r="AR438" s="162"/>
      <c r="AS438" s="162"/>
      <c r="AT438" s="162"/>
      <c r="AU438" s="162"/>
      <c r="AV438" s="162"/>
      <c r="AW438" s="162"/>
      <c r="AX438" s="162"/>
      <c r="AY438" s="162"/>
      <c r="AZ438" s="162"/>
      <c r="BA438" s="162"/>
      <c r="BB438" s="162"/>
      <c r="BC438" s="162"/>
      <c r="BD438" s="162"/>
      <c r="BE438" s="162"/>
      <c r="BF438" s="162"/>
      <c r="BG438" s="162"/>
      <c r="BH438" s="162"/>
      <c r="BI438" s="162"/>
      <c r="BJ438" s="162"/>
      <c r="BK438" s="162"/>
      <c r="BL438" s="162"/>
      <c r="BM438" s="162"/>
      <c r="BN438" s="162"/>
      <c r="BO438" s="162"/>
      <c r="BP438" s="162"/>
      <c r="BQ438" s="162"/>
      <c r="BR438" s="162"/>
      <c r="BS438" s="162"/>
      <c r="BT438" s="162"/>
      <c r="BU438" s="162"/>
      <c r="BV438" s="162"/>
      <c r="BW438" s="162"/>
      <c r="BX438" s="162"/>
      <c r="BY438" s="162"/>
      <c r="BZ438" s="162"/>
      <c r="CA438" s="162"/>
      <c r="CB438" s="162"/>
      <c r="CC438" s="162"/>
      <c r="CD438" s="162"/>
      <c r="CE438" s="162"/>
      <c r="CF438" s="162"/>
      <c r="CG438" s="162"/>
      <c r="CH438" s="162"/>
      <c r="CI438" s="162"/>
      <c r="CJ438" s="162"/>
      <c r="CK438" s="162"/>
      <c r="CL438" s="162"/>
      <c r="CM438" s="162"/>
      <c r="CN438" s="162"/>
      <c r="CO438" s="162"/>
      <c r="CP438" s="162"/>
      <c r="CQ438" s="162"/>
      <c r="CR438" s="162"/>
      <c r="CS438" s="162"/>
      <c r="CT438" s="162"/>
      <c r="CU438" s="162"/>
      <c r="CV438" s="162"/>
      <c r="CW438" s="162"/>
      <c r="CX438" s="162"/>
      <c r="CY438" s="162"/>
      <c r="CZ438" s="162"/>
      <c r="DA438" s="162"/>
      <c r="DB438" s="162"/>
      <c r="DC438" s="162"/>
      <c r="DD438" s="162"/>
      <c r="DE438" s="162"/>
      <c r="DF438" s="162"/>
      <c r="DG438" s="162"/>
      <c r="DH438" s="162"/>
      <c r="DI438" s="162"/>
      <c r="DJ438" s="162"/>
      <c r="DK438" s="162"/>
      <c r="DL438" s="162"/>
      <c r="DM438" s="162"/>
      <c r="DN438" s="162"/>
      <c r="DO438" s="162"/>
      <c r="DP438" s="162"/>
      <c r="DQ438" s="162"/>
      <c r="DR438" s="162"/>
      <c r="DS438" s="162"/>
      <c r="DT438" s="162"/>
      <c r="DU438" s="162"/>
      <c r="DV438" s="162"/>
      <c r="DW438" s="162"/>
      <c r="DX438" s="162"/>
      <c r="DY438" s="162"/>
      <c r="DZ438" s="162"/>
      <c r="EA438" s="162"/>
      <c r="EB438" s="162"/>
      <c r="EC438" s="162"/>
      <c r="ED438" s="162"/>
      <c r="EE438" s="162"/>
      <c r="EF438" s="162"/>
      <c r="EG438" s="162"/>
      <c r="EH438" s="162"/>
      <c r="EI438" s="162"/>
      <c r="EJ438" s="162"/>
      <c r="EK438" s="162"/>
      <c r="EL438" s="162"/>
      <c r="EM438" s="162"/>
      <c r="EN438" s="162"/>
      <c r="EO438" s="162"/>
      <c r="EP438" s="162"/>
      <c r="EQ438" s="162"/>
      <c r="ER438" s="162"/>
      <c r="ES438" s="162"/>
      <c r="ET438" s="162"/>
      <c r="EU438" s="162"/>
      <c r="EV438" s="162"/>
      <c r="EW438" s="162"/>
      <c r="EX438" s="162"/>
      <c r="EY438" s="162"/>
      <c r="EZ438" s="162"/>
      <c r="FA438" s="162"/>
      <c r="FB438" s="162"/>
      <c r="FC438" s="162"/>
      <c r="FD438" s="162"/>
      <c r="FE438" s="162"/>
      <c r="FF438" s="162"/>
      <c r="FG438" s="162"/>
      <c r="FH438" s="162"/>
      <c r="FI438" s="162"/>
      <c r="FJ438" s="162"/>
      <c r="FK438" s="162"/>
      <c r="FL438" s="162"/>
      <c r="FM438" s="162"/>
      <c r="FN438" s="162"/>
      <c r="FO438" s="162"/>
      <c r="FP438" s="162"/>
      <c r="FQ438" s="162"/>
      <c r="FR438" s="162"/>
      <c r="FS438" s="162"/>
      <c r="FT438" s="162"/>
      <c r="FU438" s="162"/>
      <c r="FV438" s="162"/>
      <c r="FW438" s="162"/>
      <c r="FX438" s="162"/>
      <c r="FY438" s="162"/>
      <c r="FZ438" s="162"/>
      <c r="GA438" s="162"/>
      <c r="GB438" s="162"/>
      <c r="GC438" s="162"/>
      <c r="GD438" s="162"/>
      <c r="GE438" s="162"/>
    </row>
    <row r="439" spans="1:187" s="126" customFormat="1">
      <c r="A439" s="110">
        <f t="shared" si="25"/>
        <v>8.1999999999999993</v>
      </c>
      <c r="B439" s="258" t="s">
        <v>457</v>
      </c>
      <c r="C439" s="303">
        <v>1</v>
      </c>
      <c r="D439" s="304" t="s">
        <v>12</v>
      </c>
      <c r="E439" s="16"/>
      <c r="F439" s="16">
        <f t="shared" si="24"/>
        <v>0</v>
      </c>
      <c r="G439" s="162"/>
      <c r="H439" s="162"/>
      <c r="I439" s="162"/>
      <c r="J439" s="162"/>
      <c r="K439" s="162"/>
      <c r="L439" s="162"/>
      <c r="M439" s="162"/>
      <c r="N439" s="162"/>
      <c r="O439" s="162"/>
      <c r="P439" s="162"/>
      <c r="Q439" s="162"/>
      <c r="R439" s="162"/>
      <c r="S439" s="162"/>
      <c r="T439" s="162"/>
      <c r="U439" s="162"/>
      <c r="V439" s="162"/>
      <c r="W439" s="162"/>
      <c r="X439" s="162"/>
      <c r="Y439" s="162"/>
      <c r="Z439" s="162"/>
      <c r="AA439" s="162"/>
      <c r="AB439" s="162"/>
      <c r="AC439" s="162"/>
      <c r="AD439" s="162"/>
      <c r="AE439" s="162"/>
      <c r="AF439" s="162"/>
      <c r="AG439" s="162"/>
      <c r="AH439" s="162"/>
      <c r="AI439" s="162"/>
      <c r="AJ439" s="162"/>
      <c r="AK439" s="162"/>
      <c r="AL439" s="162"/>
      <c r="AM439" s="162"/>
      <c r="AN439" s="162"/>
      <c r="AO439" s="162"/>
      <c r="AP439" s="162"/>
      <c r="AQ439" s="162"/>
      <c r="AR439" s="162"/>
      <c r="AS439" s="162"/>
      <c r="AT439" s="162"/>
      <c r="AU439" s="162"/>
      <c r="AV439" s="162"/>
      <c r="AW439" s="162"/>
      <c r="AX439" s="162"/>
      <c r="AY439" s="162"/>
      <c r="AZ439" s="162"/>
      <c r="BA439" s="162"/>
      <c r="BB439" s="162"/>
      <c r="BC439" s="162"/>
      <c r="BD439" s="162"/>
      <c r="BE439" s="162"/>
      <c r="BF439" s="162"/>
      <c r="BG439" s="162"/>
      <c r="BH439" s="162"/>
      <c r="BI439" s="162"/>
      <c r="BJ439" s="162"/>
      <c r="BK439" s="162"/>
      <c r="BL439" s="162"/>
      <c r="BM439" s="162"/>
      <c r="BN439" s="162"/>
      <c r="BO439" s="162"/>
      <c r="BP439" s="162"/>
      <c r="BQ439" s="162"/>
      <c r="BR439" s="162"/>
      <c r="BS439" s="162"/>
      <c r="BT439" s="162"/>
      <c r="BU439" s="162"/>
      <c r="BV439" s="162"/>
      <c r="BW439" s="162"/>
      <c r="BX439" s="162"/>
      <c r="BY439" s="162"/>
      <c r="BZ439" s="162"/>
      <c r="CA439" s="162"/>
      <c r="CB439" s="162"/>
      <c r="CC439" s="162"/>
      <c r="CD439" s="162"/>
      <c r="CE439" s="162"/>
      <c r="CF439" s="162"/>
      <c r="CG439" s="162"/>
      <c r="CH439" s="162"/>
      <c r="CI439" s="162"/>
      <c r="CJ439" s="162"/>
      <c r="CK439" s="162"/>
      <c r="CL439" s="162"/>
      <c r="CM439" s="162"/>
      <c r="CN439" s="162"/>
      <c r="CO439" s="162"/>
      <c r="CP439" s="162"/>
      <c r="CQ439" s="162"/>
      <c r="CR439" s="162"/>
      <c r="CS439" s="162"/>
      <c r="CT439" s="162"/>
      <c r="CU439" s="162"/>
      <c r="CV439" s="162"/>
      <c r="CW439" s="162"/>
      <c r="CX439" s="162"/>
      <c r="CY439" s="162"/>
      <c r="CZ439" s="162"/>
      <c r="DA439" s="162"/>
      <c r="DB439" s="162"/>
      <c r="DC439" s="162"/>
      <c r="DD439" s="162"/>
      <c r="DE439" s="162"/>
      <c r="DF439" s="162"/>
      <c r="DG439" s="162"/>
      <c r="DH439" s="162"/>
      <c r="DI439" s="162"/>
      <c r="DJ439" s="162"/>
      <c r="DK439" s="162"/>
      <c r="DL439" s="162"/>
      <c r="DM439" s="162"/>
      <c r="DN439" s="162"/>
      <c r="DO439" s="162"/>
      <c r="DP439" s="162"/>
      <c r="DQ439" s="162"/>
      <c r="DR439" s="162"/>
      <c r="DS439" s="162"/>
      <c r="DT439" s="162"/>
      <c r="DU439" s="162"/>
      <c r="DV439" s="162"/>
      <c r="DW439" s="162"/>
      <c r="DX439" s="162"/>
      <c r="DY439" s="162"/>
      <c r="DZ439" s="162"/>
      <c r="EA439" s="162"/>
      <c r="EB439" s="162"/>
      <c r="EC439" s="162"/>
      <c r="ED439" s="162"/>
      <c r="EE439" s="162"/>
      <c r="EF439" s="162"/>
      <c r="EG439" s="162"/>
      <c r="EH439" s="162"/>
      <c r="EI439" s="162"/>
      <c r="EJ439" s="162"/>
      <c r="EK439" s="162"/>
      <c r="EL439" s="162"/>
      <c r="EM439" s="162"/>
      <c r="EN439" s="162"/>
      <c r="EO439" s="162"/>
      <c r="EP439" s="162"/>
      <c r="EQ439" s="162"/>
      <c r="ER439" s="162"/>
      <c r="ES439" s="162"/>
      <c r="ET439" s="162"/>
      <c r="EU439" s="162"/>
      <c r="EV439" s="162"/>
      <c r="EW439" s="162"/>
      <c r="EX439" s="162"/>
      <c r="EY439" s="162"/>
      <c r="EZ439" s="162"/>
      <c r="FA439" s="162"/>
      <c r="FB439" s="162"/>
      <c r="FC439" s="162"/>
      <c r="FD439" s="162"/>
      <c r="FE439" s="162"/>
      <c r="FF439" s="162"/>
      <c r="FG439" s="162"/>
      <c r="FH439" s="162"/>
      <c r="FI439" s="162"/>
      <c r="FJ439" s="162"/>
      <c r="FK439" s="162"/>
      <c r="FL439" s="162"/>
      <c r="FM439" s="162"/>
      <c r="FN439" s="162"/>
      <c r="FO439" s="162"/>
      <c r="FP439" s="162"/>
      <c r="FQ439" s="162"/>
      <c r="FR439" s="162"/>
      <c r="FS439" s="162"/>
      <c r="FT439" s="162"/>
      <c r="FU439" s="162"/>
      <c r="FV439" s="162"/>
      <c r="FW439" s="162"/>
      <c r="FX439" s="162"/>
      <c r="FY439" s="162"/>
      <c r="FZ439" s="162"/>
      <c r="GA439" s="162"/>
      <c r="GB439" s="162"/>
      <c r="GC439" s="162"/>
      <c r="GD439" s="162"/>
      <c r="GE439" s="162"/>
    </row>
    <row r="440" spans="1:187" s="126" customFormat="1">
      <c r="A440" s="110">
        <f t="shared" si="25"/>
        <v>8.3000000000000007</v>
      </c>
      <c r="B440" s="258" t="s">
        <v>458</v>
      </c>
      <c r="C440" s="303">
        <v>1</v>
      </c>
      <c r="D440" s="304" t="s">
        <v>12</v>
      </c>
      <c r="E440" s="16"/>
      <c r="F440" s="16">
        <f t="shared" si="24"/>
        <v>0</v>
      </c>
      <c r="G440" s="162"/>
      <c r="H440" s="162"/>
      <c r="I440" s="162"/>
      <c r="J440" s="162"/>
      <c r="K440" s="162"/>
      <c r="L440" s="162"/>
      <c r="M440" s="162"/>
      <c r="N440" s="162"/>
      <c r="O440" s="162"/>
      <c r="P440" s="162"/>
      <c r="Q440" s="162"/>
      <c r="R440" s="162"/>
      <c r="S440" s="162"/>
      <c r="T440" s="162"/>
      <c r="U440" s="162"/>
      <c r="V440" s="162"/>
      <c r="W440" s="162"/>
      <c r="X440" s="162"/>
      <c r="Y440" s="162"/>
      <c r="Z440" s="162"/>
      <c r="AA440" s="162"/>
      <c r="AB440" s="162"/>
      <c r="AC440" s="162"/>
      <c r="AD440" s="162"/>
      <c r="AE440" s="162"/>
      <c r="AF440" s="162"/>
      <c r="AG440" s="162"/>
      <c r="AH440" s="162"/>
      <c r="AI440" s="162"/>
      <c r="AJ440" s="162"/>
      <c r="AK440" s="162"/>
      <c r="AL440" s="162"/>
      <c r="AM440" s="162"/>
      <c r="AN440" s="162"/>
      <c r="AO440" s="162"/>
      <c r="AP440" s="162"/>
      <c r="AQ440" s="162"/>
      <c r="AR440" s="162"/>
      <c r="AS440" s="162"/>
      <c r="AT440" s="162"/>
      <c r="AU440" s="162"/>
      <c r="AV440" s="162"/>
      <c r="AW440" s="162"/>
      <c r="AX440" s="162"/>
      <c r="AY440" s="162"/>
      <c r="AZ440" s="162"/>
      <c r="BA440" s="162"/>
      <c r="BB440" s="162"/>
      <c r="BC440" s="162"/>
      <c r="BD440" s="162"/>
      <c r="BE440" s="162"/>
      <c r="BF440" s="162"/>
      <c r="BG440" s="162"/>
      <c r="BH440" s="162"/>
      <c r="BI440" s="162"/>
      <c r="BJ440" s="162"/>
      <c r="BK440" s="162"/>
      <c r="BL440" s="162"/>
      <c r="BM440" s="162"/>
      <c r="BN440" s="162"/>
      <c r="BO440" s="162"/>
      <c r="BP440" s="162"/>
      <c r="BQ440" s="162"/>
      <c r="BR440" s="162"/>
      <c r="BS440" s="162"/>
      <c r="BT440" s="162"/>
      <c r="BU440" s="162"/>
      <c r="BV440" s="162"/>
      <c r="BW440" s="162"/>
      <c r="BX440" s="162"/>
      <c r="BY440" s="162"/>
      <c r="BZ440" s="162"/>
      <c r="CA440" s="162"/>
      <c r="CB440" s="162"/>
      <c r="CC440" s="162"/>
      <c r="CD440" s="162"/>
      <c r="CE440" s="162"/>
      <c r="CF440" s="162"/>
      <c r="CG440" s="162"/>
      <c r="CH440" s="162"/>
      <c r="CI440" s="162"/>
      <c r="CJ440" s="162"/>
      <c r="CK440" s="162"/>
      <c r="CL440" s="162"/>
      <c r="CM440" s="162"/>
      <c r="CN440" s="162"/>
      <c r="CO440" s="162"/>
      <c r="CP440" s="162"/>
      <c r="CQ440" s="162"/>
      <c r="CR440" s="162"/>
      <c r="CS440" s="162"/>
      <c r="CT440" s="162"/>
      <c r="CU440" s="162"/>
      <c r="CV440" s="162"/>
      <c r="CW440" s="162"/>
      <c r="CX440" s="162"/>
      <c r="CY440" s="162"/>
      <c r="CZ440" s="162"/>
      <c r="DA440" s="162"/>
      <c r="DB440" s="162"/>
      <c r="DC440" s="162"/>
      <c r="DD440" s="162"/>
      <c r="DE440" s="162"/>
      <c r="DF440" s="162"/>
      <c r="DG440" s="162"/>
      <c r="DH440" s="162"/>
      <c r="DI440" s="162"/>
      <c r="DJ440" s="162"/>
      <c r="DK440" s="162"/>
      <c r="DL440" s="162"/>
      <c r="DM440" s="162"/>
      <c r="DN440" s="162"/>
      <c r="DO440" s="162"/>
      <c r="DP440" s="162"/>
      <c r="DQ440" s="162"/>
      <c r="DR440" s="162"/>
      <c r="DS440" s="162"/>
      <c r="DT440" s="162"/>
      <c r="DU440" s="162"/>
      <c r="DV440" s="162"/>
      <c r="DW440" s="162"/>
      <c r="DX440" s="162"/>
      <c r="DY440" s="162"/>
      <c r="DZ440" s="162"/>
      <c r="EA440" s="162"/>
      <c r="EB440" s="162"/>
      <c r="EC440" s="162"/>
      <c r="ED440" s="162"/>
      <c r="EE440" s="162"/>
      <c r="EF440" s="162"/>
      <c r="EG440" s="162"/>
      <c r="EH440" s="162"/>
      <c r="EI440" s="162"/>
      <c r="EJ440" s="162"/>
      <c r="EK440" s="162"/>
      <c r="EL440" s="162"/>
      <c r="EM440" s="162"/>
      <c r="EN440" s="162"/>
      <c r="EO440" s="162"/>
      <c r="EP440" s="162"/>
      <c r="EQ440" s="162"/>
      <c r="ER440" s="162"/>
      <c r="ES440" s="162"/>
      <c r="ET440" s="162"/>
      <c r="EU440" s="162"/>
      <c r="EV440" s="162"/>
      <c r="EW440" s="162"/>
      <c r="EX440" s="162"/>
      <c r="EY440" s="162"/>
      <c r="EZ440" s="162"/>
      <c r="FA440" s="162"/>
      <c r="FB440" s="162"/>
      <c r="FC440" s="162"/>
      <c r="FD440" s="162"/>
      <c r="FE440" s="162"/>
      <c r="FF440" s="162"/>
      <c r="FG440" s="162"/>
      <c r="FH440" s="162"/>
      <c r="FI440" s="162"/>
      <c r="FJ440" s="162"/>
      <c r="FK440" s="162"/>
      <c r="FL440" s="162"/>
      <c r="FM440" s="162"/>
      <c r="FN440" s="162"/>
      <c r="FO440" s="162"/>
      <c r="FP440" s="162"/>
      <c r="FQ440" s="162"/>
      <c r="FR440" s="162"/>
      <c r="FS440" s="162"/>
      <c r="FT440" s="162"/>
      <c r="FU440" s="162"/>
      <c r="FV440" s="162"/>
      <c r="FW440" s="162"/>
      <c r="FX440" s="162"/>
      <c r="FY440" s="162"/>
      <c r="FZ440" s="162"/>
      <c r="GA440" s="162"/>
      <c r="GB440" s="162"/>
      <c r="GC440" s="162"/>
      <c r="GD440" s="162"/>
      <c r="GE440" s="162"/>
    </row>
    <row r="441" spans="1:187" s="126" customFormat="1">
      <c r="A441" s="110">
        <f t="shared" si="25"/>
        <v>8.4</v>
      </c>
      <c r="B441" s="258" t="s">
        <v>459</v>
      </c>
      <c r="C441" s="303">
        <v>2</v>
      </c>
      <c r="D441" s="304" t="s">
        <v>12</v>
      </c>
      <c r="E441" s="16"/>
      <c r="F441" s="16">
        <f t="shared" si="24"/>
        <v>0</v>
      </c>
      <c r="G441" s="162"/>
      <c r="H441" s="162"/>
      <c r="I441" s="162"/>
      <c r="J441" s="162"/>
      <c r="K441" s="162"/>
      <c r="L441" s="162"/>
      <c r="M441" s="162"/>
      <c r="N441" s="162"/>
      <c r="O441" s="162"/>
      <c r="P441" s="162"/>
      <c r="Q441" s="162"/>
      <c r="R441" s="162"/>
      <c r="S441" s="162"/>
      <c r="T441" s="162"/>
      <c r="U441" s="162"/>
      <c r="V441" s="162"/>
      <c r="W441" s="162"/>
      <c r="X441" s="162"/>
      <c r="Y441" s="162"/>
      <c r="Z441" s="162"/>
      <c r="AA441" s="162"/>
      <c r="AB441" s="162"/>
      <c r="AC441" s="162"/>
      <c r="AD441" s="162"/>
      <c r="AE441" s="162"/>
      <c r="AF441" s="162"/>
      <c r="AG441" s="162"/>
      <c r="AH441" s="162"/>
      <c r="AI441" s="162"/>
      <c r="AJ441" s="162"/>
      <c r="AK441" s="162"/>
      <c r="AL441" s="162"/>
      <c r="AM441" s="162"/>
      <c r="AN441" s="162"/>
      <c r="AO441" s="162"/>
      <c r="AP441" s="162"/>
      <c r="AQ441" s="162"/>
      <c r="AR441" s="162"/>
      <c r="AS441" s="162"/>
      <c r="AT441" s="162"/>
      <c r="AU441" s="162"/>
      <c r="AV441" s="162"/>
      <c r="AW441" s="162"/>
      <c r="AX441" s="162"/>
      <c r="AY441" s="162"/>
      <c r="AZ441" s="162"/>
      <c r="BA441" s="162"/>
      <c r="BB441" s="162"/>
      <c r="BC441" s="162"/>
      <c r="BD441" s="162"/>
      <c r="BE441" s="162"/>
      <c r="BF441" s="162"/>
      <c r="BG441" s="162"/>
      <c r="BH441" s="162"/>
      <c r="BI441" s="162"/>
      <c r="BJ441" s="162"/>
      <c r="BK441" s="162"/>
      <c r="BL441" s="162"/>
      <c r="BM441" s="162"/>
      <c r="BN441" s="162"/>
      <c r="BO441" s="162"/>
      <c r="BP441" s="162"/>
      <c r="BQ441" s="162"/>
      <c r="BR441" s="162"/>
      <c r="BS441" s="162"/>
      <c r="BT441" s="162"/>
      <c r="BU441" s="162"/>
      <c r="BV441" s="162"/>
      <c r="BW441" s="162"/>
      <c r="BX441" s="162"/>
      <c r="BY441" s="162"/>
      <c r="BZ441" s="162"/>
      <c r="CA441" s="162"/>
      <c r="CB441" s="162"/>
      <c r="CC441" s="162"/>
      <c r="CD441" s="162"/>
      <c r="CE441" s="162"/>
      <c r="CF441" s="162"/>
      <c r="CG441" s="162"/>
      <c r="CH441" s="162"/>
      <c r="CI441" s="162"/>
      <c r="CJ441" s="162"/>
      <c r="CK441" s="162"/>
      <c r="CL441" s="162"/>
      <c r="CM441" s="162"/>
      <c r="CN441" s="162"/>
      <c r="CO441" s="162"/>
      <c r="CP441" s="162"/>
      <c r="CQ441" s="162"/>
      <c r="CR441" s="162"/>
      <c r="CS441" s="162"/>
      <c r="CT441" s="162"/>
      <c r="CU441" s="162"/>
      <c r="CV441" s="162"/>
      <c r="CW441" s="162"/>
      <c r="CX441" s="162"/>
      <c r="CY441" s="162"/>
      <c r="CZ441" s="162"/>
      <c r="DA441" s="162"/>
      <c r="DB441" s="162"/>
      <c r="DC441" s="162"/>
      <c r="DD441" s="162"/>
      <c r="DE441" s="162"/>
      <c r="DF441" s="162"/>
      <c r="DG441" s="162"/>
      <c r="DH441" s="162"/>
      <c r="DI441" s="162"/>
      <c r="DJ441" s="162"/>
      <c r="DK441" s="162"/>
      <c r="DL441" s="162"/>
      <c r="DM441" s="162"/>
      <c r="DN441" s="162"/>
      <c r="DO441" s="162"/>
      <c r="DP441" s="162"/>
      <c r="DQ441" s="162"/>
      <c r="DR441" s="162"/>
      <c r="DS441" s="162"/>
      <c r="DT441" s="162"/>
      <c r="DU441" s="162"/>
      <c r="DV441" s="162"/>
      <c r="DW441" s="162"/>
      <c r="DX441" s="162"/>
      <c r="DY441" s="162"/>
      <c r="DZ441" s="162"/>
      <c r="EA441" s="162"/>
      <c r="EB441" s="162"/>
      <c r="EC441" s="162"/>
      <c r="ED441" s="162"/>
      <c r="EE441" s="162"/>
      <c r="EF441" s="162"/>
      <c r="EG441" s="162"/>
      <c r="EH441" s="162"/>
      <c r="EI441" s="162"/>
      <c r="EJ441" s="162"/>
      <c r="EK441" s="162"/>
      <c r="EL441" s="162"/>
      <c r="EM441" s="162"/>
      <c r="EN441" s="162"/>
      <c r="EO441" s="162"/>
      <c r="EP441" s="162"/>
      <c r="EQ441" s="162"/>
      <c r="ER441" s="162"/>
      <c r="ES441" s="162"/>
      <c r="ET441" s="162"/>
      <c r="EU441" s="162"/>
      <c r="EV441" s="162"/>
      <c r="EW441" s="162"/>
      <c r="EX441" s="162"/>
      <c r="EY441" s="162"/>
      <c r="EZ441" s="162"/>
      <c r="FA441" s="162"/>
      <c r="FB441" s="162"/>
      <c r="FC441" s="162"/>
      <c r="FD441" s="162"/>
      <c r="FE441" s="162"/>
      <c r="FF441" s="162"/>
      <c r="FG441" s="162"/>
      <c r="FH441" s="162"/>
      <c r="FI441" s="162"/>
      <c r="FJ441" s="162"/>
      <c r="FK441" s="162"/>
      <c r="FL441" s="162"/>
      <c r="FM441" s="162"/>
      <c r="FN441" s="162"/>
      <c r="FO441" s="162"/>
      <c r="FP441" s="162"/>
      <c r="FQ441" s="162"/>
      <c r="FR441" s="162"/>
      <c r="FS441" s="162"/>
      <c r="FT441" s="162"/>
      <c r="FU441" s="162"/>
      <c r="FV441" s="162"/>
      <c r="FW441" s="162"/>
      <c r="FX441" s="162"/>
      <c r="FY441" s="162"/>
      <c r="FZ441" s="162"/>
      <c r="GA441" s="162"/>
      <c r="GB441" s="162"/>
      <c r="GC441" s="162"/>
      <c r="GD441" s="162"/>
      <c r="GE441" s="162"/>
    </row>
    <row r="442" spans="1:187" s="126" customFormat="1" ht="25.5">
      <c r="A442" s="110">
        <f t="shared" si="25"/>
        <v>8.5</v>
      </c>
      <c r="B442" s="246" t="s">
        <v>565</v>
      </c>
      <c r="C442" s="303">
        <v>1</v>
      </c>
      <c r="D442" s="304" t="s">
        <v>12</v>
      </c>
      <c r="E442" s="16"/>
      <c r="F442" s="16">
        <f t="shared" si="24"/>
        <v>0</v>
      </c>
      <c r="G442" s="162"/>
      <c r="H442" s="162"/>
      <c r="I442" s="162"/>
      <c r="J442" s="162"/>
      <c r="K442" s="162"/>
      <c r="L442" s="162"/>
      <c r="M442" s="162"/>
      <c r="N442" s="162"/>
      <c r="O442" s="162"/>
      <c r="P442" s="162"/>
      <c r="Q442" s="162"/>
      <c r="R442" s="162"/>
      <c r="S442" s="162"/>
      <c r="T442" s="162"/>
      <c r="U442" s="162"/>
      <c r="V442" s="162"/>
      <c r="W442" s="162"/>
      <c r="X442" s="162"/>
      <c r="Y442" s="162"/>
      <c r="Z442" s="162"/>
      <c r="AA442" s="162"/>
      <c r="AB442" s="162"/>
      <c r="AC442" s="162"/>
      <c r="AD442" s="162"/>
      <c r="AE442" s="162"/>
      <c r="AF442" s="162"/>
      <c r="AG442" s="162"/>
      <c r="AH442" s="162"/>
      <c r="AI442" s="162"/>
      <c r="AJ442" s="162"/>
      <c r="AK442" s="162"/>
      <c r="AL442" s="162"/>
      <c r="AM442" s="162"/>
      <c r="AN442" s="162"/>
      <c r="AO442" s="162"/>
      <c r="AP442" s="162"/>
      <c r="AQ442" s="162"/>
      <c r="AR442" s="162"/>
      <c r="AS442" s="162"/>
      <c r="AT442" s="162"/>
      <c r="AU442" s="162"/>
      <c r="AV442" s="162"/>
      <c r="AW442" s="162"/>
      <c r="AX442" s="162"/>
      <c r="AY442" s="162"/>
      <c r="AZ442" s="162"/>
      <c r="BA442" s="162"/>
      <c r="BB442" s="162"/>
      <c r="BC442" s="162"/>
      <c r="BD442" s="162"/>
      <c r="BE442" s="162"/>
      <c r="BF442" s="162"/>
      <c r="BG442" s="162"/>
      <c r="BH442" s="162"/>
      <c r="BI442" s="162"/>
      <c r="BJ442" s="162"/>
      <c r="BK442" s="162"/>
      <c r="BL442" s="162"/>
      <c r="BM442" s="162"/>
      <c r="BN442" s="162"/>
      <c r="BO442" s="162"/>
      <c r="BP442" s="162"/>
      <c r="BQ442" s="162"/>
      <c r="BR442" s="162"/>
      <c r="BS442" s="162"/>
      <c r="BT442" s="162"/>
      <c r="BU442" s="162"/>
      <c r="BV442" s="162"/>
      <c r="BW442" s="162"/>
      <c r="BX442" s="162"/>
      <c r="BY442" s="162"/>
      <c r="BZ442" s="162"/>
      <c r="CA442" s="162"/>
      <c r="CB442" s="162"/>
      <c r="CC442" s="162"/>
      <c r="CD442" s="162"/>
      <c r="CE442" s="162"/>
      <c r="CF442" s="162"/>
      <c r="CG442" s="162"/>
      <c r="CH442" s="162"/>
      <c r="CI442" s="162"/>
      <c r="CJ442" s="162"/>
      <c r="CK442" s="162"/>
      <c r="CL442" s="162"/>
      <c r="CM442" s="162"/>
      <c r="CN442" s="162"/>
      <c r="CO442" s="162"/>
      <c r="CP442" s="162"/>
      <c r="CQ442" s="162"/>
      <c r="CR442" s="162"/>
      <c r="CS442" s="162"/>
      <c r="CT442" s="162"/>
      <c r="CU442" s="162"/>
      <c r="CV442" s="162"/>
      <c r="CW442" s="162"/>
      <c r="CX442" s="162"/>
      <c r="CY442" s="162"/>
      <c r="CZ442" s="162"/>
      <c r="DA442" s="162"/>
      <c r="DB442" s="162"/>
      <c r="DC442" s="162"/>
      <c r="DD442" s="162"/>
      <c r="DE442" s="162"/>
      <c r="DF442" s="162"/>
      <c r="DG442" s="162"/>
      <c r="DH442" s="162"/>
      <c r="DI442" s="162"/>
      <c r="DJ442" s="162"/>
      <c r="DK442" s="162"/>
      <c r="DL442" s="162"/>
      <c r="DM442" s="162"/>
      <c r="DN442" s="162"/>
      <c r="DO442" s="162"/>
      <c r="DP442" s="162"/>
      <c r="DQ442" s="162"/>
      <c r="DR442" s="162"/>
      <c r="DS442" s="162"/>
      <c r="DT442" s="162"/>
      <c r="DU442" s="162"/>
      <c r="DV442" s="162"/>
      <c r="DW442" s="162"/>
      <c r="DX442" s="162"/>
      <c r="DY442" s="162"/>
      <c r="DZ442" s="162"/>
      <c r="EA442" s="162"/>
      <c r="EB442" s="162"/>
      <c r="EC442" s="162"/>
      <c r="ED442" s="162"/>
      <c r="EE442" s="162"/>
      <c r="EF442" s="162"/>
      <c r="EG442" s="162"/>
      <c r="EH442" s="162"/>
      <c r="EI442" s="162"/>
      <c r="EJ442" s="162"/>
      <c r="EK442" s="162"/>
      <c r="EL442" s="162"/>
      <c r="EM442" s="162"/>
      <c r="EN442" s="162"/>
      <c r="EO442" s="162"/>
      <c r="EP442" s="162"/>
      <c r="EQ442" s="162"/>
      <c r="ER442" s="162"/>
      <c r="ES442" s="162"/>
      <c r="ET442" s="162"/>
      <c r="EU442" s="162"/>
      <c r="EV442" s="162"/>
      <c r="EW442" s="162"/>
      <c r="EX442" s="162"/>
      <c r="EY442" s="162"/>
      <c r="EZ442" s="162"/>
      <c r="FA442" s="162"/>
      <c r="FB442" s="162"/>
      <c r="FC442" s="162"/>
      <c r="FD442" s="162"/>
      <c r="FE442" s="162"/>
      <c r="FF442" s="162"/>
      <c r="FG442" s="162"/>
      <c r="FH442" s="162"/>
      <c r="FI442" s="162"/>
      <c r="FJ442" s="162"/>
      <c r="FK442" s="162"/>
      <c r="FL442" s="162"/>
      <c r="FM442" s="162"/>
      <c r="FN442" s="162"/>
      <c r="FO442" s="162"/>
      <c r="FP442" s="162"/>
      <c r="FQ442" s="162"/>
      <c r="FR442" s="162"/>
      <c r="FS442" s="162"/>
      <c r="FT442" s="162"/>
      <c r="FU442" s="162"/>
      <c r="FV442" s="162"/>
      <c r="FW442" s="162"/>
      <c r="FX442" s="162"/>
      <c r="FY442" s="162"/>
      <c r="FZ442" s="162"/>
      <c r="GA442" s="162"/>
      <c r="GB442" s="162"/>
      <c r="GC442" s="162"/>
      <c r="GD442" s="162"/>
      <c r="GE442" s="162"/>
    </row>
    <row r="443" spans="1:187" s="126" customFormat="1" ht="25.5">
      <c r="A443" s="110">
        <f t="shared" si="25"/>
        <v>8.6</v>
      </c>
      <c r="B443" s="246" t="s">
        <v>564</v>
      </c>
      <c r="C443" s="303">
        <v>3</v>
      </c>
      <c r="D443" s="304" t="s">
        <v>12</v>
      </c>
      <c r="E443" s="16"/>
      <c r="F443" s="16">
        <f t="shared" si="24"/>
        <v>0</v>
      </c>
      <c r="G443" s="162"/>
      <c r="H443" s="162"/>
      <c r="I443" s="162"/>
      <c r="J443" s="162"/>
      <c r="K443" s="162"/>
      <c r="L443" s="162"/>
      <c r="M443" s="162"/>
      <c r="N443" s="162"/>
      <c r="O443" s="162"/>
      <c r="P443" s="162"/>
      <c r="Q443" s="162"/>
      <c r="R443" s="162"/>
      <c r="S443" s="162"/>
      <c r="T443" s="162"/>
      <c r="U443" s="162"/>
      <c r="V443" s="162"/>
      <c r="W443" s="162"/>
      <c r="X443" s="162"/>
      <c r="Y443" s="162"/>
      <c r="Z443" s="162"/>
      <c r="AA443" s="162"/>
      <c r="AB443" s="162"/>
      <c r="AC443" s="162"/>
      <c r="AD443" s="162"/>
      <c r="AE443" s="162"/>
      <c r="AF443" s="162"/>
      <c r="AG443" s="162"/>
      <c r="AH443" s="162"/>
      <c r="AI443" s="162"/>
      <c r="AJ443" s="162"/>
      <c r="AK443" s="162"/>
      <c r="AL443" s="162"/>
      <c r="AM443" s="162"/>
      <c r="AN443" s="162"/>
      <c r="AO443" s="162"/>
      <c r="AP443" s="162"/>
      <c r="AQ443" s="162"/>
      <c r="AR443" s="162"/>
      <c r="AS443" s="162"/>
      <c r="AT443" s="162"/>
      <c r="AU443" s="162"/>
      <c r="AV443" s="162"/>
      <c r="AW443" s="162"/>
      <c r="AX443" s="162"/>
      <c r="AY443" s="162"/>
      <c r="AZ443" s="162"/>
      <c r="BA443" s="162"/>
      <c r="BB443" s="162"/>
      <c r="BC443" s="162"/>
      <c r="BD443" s="162"/>
      <c r="BE443" s="162"/>
      <c r="BF443" s="162"/>
      <c r="BG443" s="162"/>
      <c r="BH443" s="162"/>
      <c r="BI443" s="162"/>
      <c r="BJ443" s="162"/>
      <c r="BK443" s="162"/>
      <c r="BL443" s="162"/>
      <c r="BM443" s="162"/>
      <c r="BN443" s="162"/>
      <c r="BO443" s="162"/>
      <c r="BP443" s="162"/>
      <c r="BQ443" s="162"/>
      <c r="BR443" s="162"/>
      <c r="BS443" s="162"/>
      <c r="BT443" s="162"/>
      <c r="BU443" s="162"/>
      <c r="BV443" s="162"/>
      <c r="BW443" s="162"/>
      <c r="BX443" s="162"/>
      <c r="BY443" s="162"/>
      <c r="BZ443" s="162"/>
      <c r="CA443" s="162"/>
      <c r="CB443" s="162"/>
      <c r="CC443" s="162"/>
      <c r="CD443" s="162"/>
      <c r="CE443" s="162"/>
      <c r="CF443" s="162"/>
      <c r="CG443" s="162"/>
      <c r="CH443" s="162"/>
      <c r="CI443" s="162"/>
      <c r="CJ443" s="162"/>
      <c r="CK443" s="162"/>
      <c r="CL443" s="162"/>
      <c r="CM443" s="162"/>
      <c r="CN443" s="162"/>
      <c r="CO443" s="162"/>
      <c r="CP443" s="162"/>
      <c r="CQ443" s="162"/>
      <c r="CR443" s="162"/>
      <c r="CS443" s="162"/>
      <c r="CT443" s="162"/>
      <c r="CU443" s="162"/>
      <c r="CV443" s="162"/>
      <c r="CW443" s="162"/>
      <c r="CX443" s="162"/>
      <c r="CY443" s="162"/>
      <c r="CZ443" s="162"/>
      <c r="DA443" s="162"/>
      <c r="DB443" s="162"/>
      <c r="DC443" s="162"/>
      <c r="DD443" s="162"/>
      <c r="DE443" s="162"/>
      <c r="DF443" s="162"/>
      <c r="DG443" s="162"/>
      <c r="DH443" s="162"/>
      <c r="DI443" s="162"/>
      <c r="DJ443" s="162"/>
      <c r="DK443" s="162"/>
      <c r="DL443" s="162"/>
      <c r="DM443" s="162"/>
      <c r="DN443" s="162"/>
      <c r="DO443" s="162"/>
      <c r="DP443" s="162"/>
      <c r="DQ443" s="162"/>
      <c r="DR443" s="162"/>
      <c r="DS443" s="162"/>
      <c r="DT443" s="162"/>
      <c r="DU443" s="162"/>
      <c r="DV443" s="162"/>
      <c r="DW443" s="162"/>
      <c r="DX443" s="162"/>
      <c r="DY443" s="162"/>
      <c r="DZ443" s="162"/>
      <c r="EA443" s="162"/>
      <c r="EB443" s="162"/>
      <c r="EC443" s="162"/>
      <c r="ED443" s="162"/>
      <c r="EE443" s="162"/>
      <c r="EF443" s="162"/>
      <c r="EG443" s="162"/>
      <c r="EH443" s="162"/>
      <c r="EI443" s="162"/>
      <c r="EJ443" s="162"/>
      <c r="EK443" s="162"/>
      <c r="EL443" s="162"/>
      <c r="EM443" s="162"/>
      <c r="EN443" s="162"/>
      <c r="EO443" s="162"/>
      <c r="EP443" s="162"/>
      <c r="EQ443" s="162"/>
      <c r="ER443" s="162"/>
      <c r="ES443" s="162"/>
      <c r="ET443" s="162"/>
      <c r="EU443" s="162"/>
      <c r="EV443" s="162"/>
      <c r="EW443" s="162"/>
      <c r="EX443" s="162"/>
      <c r="EY443" s="162"/>
      <c r="EZ443" s="162"/>
      <c r="FA443" s="162"/>
      <c r="FB443" s="162"/>
      <c r="FC443" s="162"/>
      <c r="FD443" s="162"/>
      <c r="FE443" s="162"/>
      <c r="FF443" s="162"/>
      <c r="FG443" s="162"/>
      <c r="FH443" s="162"/>
      <c r="FI443" s="162"/>
      <c r="FJ443" s="162"/>
      <c r="FK443" s="162"/>
      <c r="FL443" s="162"/>
      <c r="FM443" s="162"/>
      <c r="FN443" s="162"/>
      <c r="FO443" s="162"/>
      <c r="FP443" s="162"/>
      <c r="FQ443" s="162"/>
      <c r="FR443" s="162"/>
      <c r="FS443" s="162"/>
      <c r="FT443" s="162"/>
      <c r="FU443" s="162"/>
      <c r="FV443" s="162"/>
      <c r="FW443" s="162"/>
      <c r="FX443" s="162"/>
      <c r="FY443" s="162"/>
      <c r="FZ443" s="162"/>
      <c r="GA443" s="162"/>
      <c r="GB443" s="162"/>
      <c r="GC443" s="162"/>
      <c r="GD443" s="162"/>
      <c r="GE443" s="162"/>
    </row>
    <row r="444" spans="1:187" s="126" customFormat="1">
      <c r="A444" s="110">
        <f t="shared" si="25"/>
        <v>8.6999999999999993</v>
      </c>
      <c r="B444" s="258" t="s">
        <v>460</v>
      </c>
      <c r="C444" s="303">
        <v>1</v>
      </c>
      <c r="D444" s="304" t="s">
        <v>12</v>
      </c>
      <c r="E444" s="16"/>
      <c r="F444" s="16">
        <f t="shared" si="24"/>
        <v>0</v>
      </c>
      <c r="G444" s="162"/>
      <c r="H444" s="162"/>
      <c r="I444" s="162"/>
      <c r="J444" s="162"/>
      <c r="K444" s="162"/>
      <c r="L444" s="162"/>
      <c r="M444" s="162"/>
      <c r="N444" s="162"/>
      <c r="O444" s="162"/>
      <c r="P444" s="162"/>
      <c r="Q444" s="162"/>
      <c r="R444" s="162"/>
      <c r="S444" s="162"/>
      <c r="T444" s="162"/>
      <c r="U444" s="162"/>
      <c r="V444" s="162"/>
      <c r="W444" s="162"/>
      <c r="X444" s="162"/>
      <c r="Y444" s="162"/>
      <c r="Z444" s="162"/>
      <c r="AA444" s="162"/>
      <c r="AB444" s="162"/>
      <c r="AC444" s="162"/>
      <c r="AD444" s="162"/>
      <c r="AE444" s="162"/>
      <c r="AF444" s="162"/>
      <c r="AG444" s="162"/>
      <c r="AH444" s="162"/>
      <c r="AI444" s="162"/>
      <c r="AJ444" s="162"/>
      <c r="AK444" s="162"/>
      <c r="AL444" s="162"/>
      <c r="AM444" s="162"/>
      <c r="AN444" s="162"/>
      <c r="AO444" s="162"/>
      <c r="AP444" s="162"/>
      <c r="AQ444" s="162"/>
      <c r="AR444" s="162"/>
      <c r="AS444" s="162"/>
      <c r="AT444" s="162"/>
      <c r="AU444" s="162"/>
      <c r="AV444" s="162"/>
      <c r="AW444" s="162"/>
      <c r="AX444" s="162"/>
      <c r="AY444" s="162"/>
      <c r="AZ444" s="162"/>
      <c r="BA444" s="162"/>
      <c r="BB444" s="162"/>
      <c r="BC444" s="162"/>
      <c r="BD444" s="162"/>
      <c r="BE444" s="162"/>
      <c r="BF444" s="162"/>
      <c r="BG444" s="162"/>
      <c r="BH444" s="162"/>
      <c r="BI444" s="162"/>
      <c r="BJ444" s="162"/>
      <c r="BK444" s="162"/>
      <c r="BL444" s="162"/>
      <c r="BM444" s="162"/>
      <c r="BN444" s="162"/>
      <c r="BO444" s="162"/>
      <c r="BP444" s="162"/>
      <c r="BQ444" s="162"/>
      <c r="BR444" s="162"/>
      <c r="BS444" s="162"/>
      <c r="BT444" s="162"/>
      <c r="BU444" s="162"/>
      <c r="BV444" s="162"/>
      <c r="BW444" s="162"/>
      <c r="BX444" s="162"/>
      <c r="BY444" s="162"/>
      <c r="BZ444" s="162"/>
      <c r="CA444" s="162"/>
      <c r="CB444" s="162"/>
      <c r="CC444" s="162"/>
      <c r="CD444" s="162"/>
      <c r="CE444" s="162"/>
      <c r="CF444" s="162"/>
      <c r="CG444" s="162"/>
      <c r="CH444" s="162"/>
      <c r="CI444" s="162"/>
      <c r="CJ444" s="162"/>
      <c r="CK444" s="162"/>
      <c r="CL444" s="162"/>
      <c r="CM444" s="162"/>
      <c r="CN444" s="162"/>
      <c r="CO444" s="162"/>
      <c r="CP444" s="162"/>
      <c r="CQ444" s="162"/>
      <c r="CR444" s="162"/>
      <c r="CS444" s="162"/>
      <c r="CT444" s="162"/>
      <c r="CU444" s="162"/>
      <c r="CV444" s="162"/>
      <c r="CW444" s="162"/>
      <c r="CX444" s="162"/>
      <c r="CY444" s="162"/>
      <c r="CZ444" s="162"/>
      <c r="DA444" s="162"/>
      <c r="DB444" s="162"/>
      <c r="DC444" s="162"/>
      <c r="DD444" s="162"/>
      <c r="DE444" s="162"/>
      <c r="DF444" s="162"/>
      <c r="DG444" s="162"/>
      <c r="DH444" s="162"/>
      <c r="DI444" s="162"/>
      <c r="DJ444" s="162"/>
      <c r="DK444" s="162"/>
      <c r="DL444" s="162"/>
      <c r="DM444" s="162"/>
      <c r="DN444" s="162"/>
      <c r="DO444" s="162"/>
      <c r="DP444" s="162"/>
      <c r="DQ444" s="162"/>
      <c r="DR444" s="162"/>
      <c r="DS444" s="162"/>
      <c r="DT444" s="162"/>
      <c r="DU444" s="162"/>
      <c r="DV444" s="162"/>
      <c r="DW444" s="162"/>
      <c r="DX444" s="162"/>
      <c r="DY444" s="162"/>
      <c r="DZ444" s="162"/>
      <c r="EA444" s="162"/>
      <c r="EB444" s="162"/>
      <c r="EC444" s="162"/>
      <c r="ED444" s="162"/>
      <c r="EE444" s="162"/>
      <c r="EF444" s="162"/>
      <c r="EG444" s="162"/>
      <c r="EH444" s="162"/>
      <c r="EI444" s="162"/>
      <c r="EJ444" s="162"/>
      <c r="EK444" s="162"/>
      <c r="EL444" s="162"/>
      <c r="EM444" s="162"/>
      <c r="EN444" s="162"/>
      <c r="EO444" s="162"/>
      <c r="EP444" s="162"/>
      <c r="EQ444" s="162"/>
      <c r="ER444" s="162"/>
      <c r="ES444" s="162"/>
      <c r="ET444" s="162"/>
      <c r="EU444" s="162"/>
      <c r="EV444" s="162"/>
      <c r="EW444" s="162"/>
      <c r="EX444" s="162"/>
      <c r="EY444" s="162"/>
      <c r="EZ444" s="162"/>
      <c r="FA444" s="162"/>
      <c r="FB444" s="162"/>
      <c r="FC444" s="162"/>
      <c r="FD444" s="162"/>
      <c r="FE444" s="162"/>
      <c r="FF444" s="162"/>
      <c r="FG444" s="162"/>
      <c r="FH444" s="162"/>
      <c r="FI444" s="162"/>
      <c r="FJ444" s="162"/>
      <c r="FK444" s="162"/>
      <c r="FL444" s="162"/>
      <c r="FM444" s="162"/>
      <c r="FN444" s="162"/>
      <c r="FO444" s="162"/>
      <c r="FP444" s="162"/>
      <c r="FQ444" s="162"/>
      <c r="FR444" s="162"/>
      <c r="FS444" s="162"/>
      <c r="FT444" s="162"/>
      <c r="FU444" s="162"/>
      <c r="FV444" s="162"/>
      <c r="FW444" s="162"/>
      <c r="FX444" s="162"/>
      <c r="FY444" s="162"/>
      <c r="FZ444" s="162"/>
      <c r="GA444" s="162"/>
      <c r="GB444" s="162"/>
      <c r="GC444" s="162"/>
      <c r="GD444" s="162"/>
      <c r="GE444" s="162"/>
    </row>
    <row r="445" spans="1:187" s="126" customFormat="1">
      <c r="A445" s="110">
        <f t="shared" si="25"/>
        <v>8.8000000000000007</v>
      </c>
      <c r="B445" s="258" t="s">
        <v>461</v>
      </c>
      <c r="C445" s="303">
        <v>3</v>
      </c>
      <c r="D445" s="304" t="s">
        <v>12</v>
      </c>
      <c r="E445" s="16"/>
      <c r="F445" s="16">
        <f t="shared" si="24"/>
        <v>0</v>
      </c>
      <c r="G445" s="162"/>
      <c r="H445" s="162"/>
      <c r="I445" s="162"/>
      <c r="J445" s="162"/>
      <c r="K445" s="162"/>
      <c r="L445" s="162"/>
      <c r="M445" s="162"/>
      <c r="N445" s="162"/>
      <c r="O445" s="162"/>
      <c r="P445" s="162"/>
      <c r="Q445" s="162"/>
      <c r="R445" s="162"/>
      <c r="S445" s="162"/>
      <c r="T445" s="162"/>
      <c r="U445" s="162"/>
      <c r="V445" s="162"/>
      <c r="W445" s="162"/>
      <c r="X445" s="162"/>
      <c r="Y445" s="162"/>
      <c r="Z445" s="162"/>
      <c r="AA445" s="162"/>
      <c r="AB445" s="162"/>
      <c r="AC445" s="162"/>
      <c r="AD445" s="162"/>
      <c r="AE445" s="162"/>
      <c r="AF445" s="162"/>
      <c r="AG445" s="162"/>
      <c r="AH445" s="162"/>
      <c r="AI445" s="162"/>
      <c r="AJ445" s="162"/>
      <c r="AK445" s="162"/>
      <c r="AL445" s="162"/>
      <c r="AM445" s="162"/>
      <c r="AN445" s="162"/>
      <c r="AO445" s="162"/>
      <c r="AP445" s="162"/>
      <c r="AQ445" s="162"/>
      <c r="AR445" s="162"/>
      <c r="AS445" s="162"/>
      <c r="AT445" s="162"/>
      <c r="AU445" s="162"/>
      <c r="AV445" s="162"/>
      <c r="AW445" s="162"/>
      <c r="AX445" s="162"/>
      <c r="AY445" s="162"/>
      <c r="AZ445" s="162"/>
      <c r="BA445" s="162"/>
      <c r="BB445" s="162"/>
      <c r="BC445" s="162"/>
      <c r="BD445" s="162"/>
      <c r="BE445" s="162"/>
      <c r="BF445" s="162"/>
      <c r="BG445" s="162"/>
      <c r="BH445" s="162"/>
      <c r="BI445" s="162"/>
      <c r="BJ445" s="162"/>
      <c r="BK445" s="162"/>
      <c r="BL445" s="162"/>
      <c r="BM445" s="162"/>
      <c r="BN445" s="162"/>
      <c r="BO445" s="162"/>
      <c r="BP445" s="162"/>
      <c r="BQ445" s="162"/>
      <c r="BR445" s="162"/>
      <c r="BS445" s="162"/>
      <c r="BT445" s="162"/>
      <c r="BU445" s="162"/>
      <c r="BV445" s="162"/>
      <c r="BW445" s="162"/>
      <c r="BX445" s="162"/>
      <c r="BY445" s="162"/>
      <c r="BZ445" s="162"/>
      <c r="CA445" s="162"/>
      <c r="CB445" s="162"/>
      <c r="CC445" s="162"/>
      <c r="CD445" s="162"/>
      <c r="CE445" s="162"/>
      <c r="CF445" s="162"/>
      <c r="CG445" s="162"/>
      <c r="CH445" s="162"/>
      <c r="CI445" s="162"/>
      <c r="CJ445" s="162"/>
      <c r="CK445" s="162"/>
      <c r="CL445" s="162"/>
      <c r="CM445" s="162"/>
      <c r="CN445" s="162"/>
      <c r="CO445" s="162"/>
      <c r="CP445" s="162"/>
      <c r="CQ445" s="162"/>
      <c r="CR445" s="162"/>
      <c r="CS445" s="162"/>
      <c r="CT445" s="162"/>
      <c r="CU445" s="162"/>
      <c r="CV445" s="162"/>
      <c r="CW445" s="162"/>
      <c r="CX445" s="162"/>
      <c r="CY445" s="162"/>
      <c r="CZ445" s="162"/>
      <c r="DA445" s="162"/>
      <c r="DB445" s="162"/>
      <c r="DC445" s="162"/>
      <c r="DD445" s="162"/>
      <c r="DE445" s="162"/>
      <c r="DF445" s="162"/>
      <c r="DG445" s="162"/>
      <c r="DH445" s="162"/>
      <c r="DI445" s="162"/>
      <c r="DJ445" s="162"/>
      <c r="DK445" s="162"/>
      <c r="DL445" s="162"/>
      <c r="DM445" s="162"/>
      <c r="DN445" s="162"/>
      <c r="DO445" s="162"/>
      <c r="DP445" s="162"/>
      <c r="DQ445" s="162"/>
      <c r="DR445" s="162"/>
      <c r="DS445" s="162"/>
      <c r="DT445" s="162"/>
      <c r="DU445" s="162"/>
      <c r="DV445" s="162"/>
      <c r="DW445" s="162"/>
      <c r="DX445" s="162"/>
      <c r="DY445" s="162"/>
      <c r="DZ445" s="162"/>
      <c r="EA445" s="162"/>
      <c r="EB445" s="162"/>
      <c r="EC445" s="162"/>
      <c r="ED445" s="162"/>
      <c r="EE445" s="162"/>
      <c r="EF445" s="162"/>
      <c r="EG445" s="162"/>
      <c r="EH445" s="162"/>
      <c r="EI445" s="162"/>
      <c r="EJ445" s="162"/>
      <c r="EK445" s="162"/>
      <c r="EL445" s="162"/>
      <c r="EM445" s="162"/>
      <c r="EN445" s="162"/>
      <c r="EO445" s="162"/>
      <c r="EP445" s="162"/>
      <c r="EQ445" s="162"/>
      <c r="ER445" s="162"/>
      <c r="ES445" s="162"/>
      <c r="ET445" s="162"/>
      <c r="EU445" s="162"/>
      <c r="EV445" s="162"/>
      <c r="EW445" s="162"/>
      <c r="EX445" s="162"/>
      <c r="EY445" s="162"/>
      <c r="EZ445" s="162"/>
      <c r="FA445" s="162"/>
      <c r="FB445" s="162"/>
      <c r="FC445" s="162"/>
      <c r="FD445" s="162"/>
      <c r="FE445" s="162"/>
      <c r="FF445" s="162"/>
      <c r="FG445" s="162"/>
      <c r="FH445" s="162"/>
      <c r="FI445" s="162"/>
      <c r="FJ445" s="162"/>
      <c r="FK445" s="162"/>
      <c r="FL445" s="162"/>
      <c r="FM445" s="162"/>
      <c r="FN445" s="162"/>
      <c r="FO445" s="162"/>
      <c r="FP445" s="162"/>
      <c r="FQ445" s="162"/>
      <c r="FR445" s="162"/>
      <c r="FS445" s="162"/>
      <c r="FT445" s="162"/>
      <c r="FU445" s="162"/>
      <c r="FV445" s="162"/>
      <c r="FW445" s="162"/>
      <c r="FX445" s="162"/>
      <c r="FY445" s="162"/>
      <c r="FZ445" s="162"/>
      <c r="GA445" s="162"/>
      <c r="GB445" s="162"/>
      <c r="GC445" s="162"/>
      <c r="GD445" s="162"/>
      <c r="GE445" s="162"/>
    </row>
    <row r="446" spans="1:187" s="126" customFormat="1">
      <c r="A446" s="110">
        <f t="shared" si="25"/>
        <v>8.9</v>
      </c>
      <c r="B446" s="258" t="s">
        <v>462</v>
      </c>
      <c r="C446" s="303">
        <v>6</v>
      </c>
      <c r="D446" s="304" t="s">
        <v>4</v>
      </c>
      <c r="E446" s="16"/>
      <c r="F446" s="16">
        <f t="shared" si="24"/>
        <v>0</v>
      </c>
      <c r="G446" s="586"/>
      <c r="H446" s="587"/>
      <c r="I446" s="587"/>
      <c r="J446" s="587"/>
      <c r="K446" s="587"/>
      <c r="L446" s="587"/>
      <c r="M446" s="162"/>
      <c r="N446" s="162"/>
      <c r="O446" s="162"/>
      <c r="P446" s="162"/>
      <c r="Q446" s="162"/>
      <c r="R446" s="162"/>
      <c r="S446" s="162"/>
      <c r="T446" s="162"/>
      <c r="U446" s="162"/>
      <c r="V446" s="162"/>
      <c r="W446" s="162"/>
      <c r="X446" s="162"/>
      <c r="Y446" s="162"/>
      <c r="Z446" s="162"/>
      <c r="AA446" s="162"/>
      <c r="AB446" s="162"/>
      <c r="AC446" s="162"/>
      <c r="AD446" s="162"/>
      <c r="AE446" s="162"/>
      <c r="AF446" s="162"/>
      <c r="AG446" s="162"/>
      <c r="AH446" s="162"/>
      <c r="AI446" s="162"/>
      <c r="AJ446" s="162"/>
      <c r="AK446" s="162"/>
      <c r="AL446" s="162"/>
      <c r="AM446" s="162"/>
      <c r="AN446" s="162"/>
      <c r="AO446" s="162"/>
      <c r="AP446" s="162"/>
      <c r="AQ446" s="162"/>
      <c r="AR446" s="162"/>
      <c r="AS446" s="162"/>
      <c r="AT446" s="162"/>
      <c r="AU446" s="162"/>
      <c r="AV446" s="162"/>
      <c r="AW446" s="162"/>
      <c r="AX446" s="162"/>
      <c r="AY446" s="162"/>
      <c r="AZ446" s="162"/>
      <c r="BA446" s="162"/>
      <c r="BB446" s="162"/>
      <c r="BC446" s="162"/>
      <c r="BD446" s="162"/>
      <c r="BE446" s="162"/>
      <c r="BF446" s="162"/>
      <c r="BG446" s="162"/>
      <c r="BH446" s="162"/>
      <c r="BI446" s="162"/>
      <c r="BJ446" s="162"/>
      <c r="BK446" s="162"/>
      <c r="BL446" s="162"/>
      <c r="BM446" s="162"/>
      <c r="BN446" s="162"/>
      <c r="BO446" s="162"/>
      <c r="BP446" s="162"/>
      <c r="BQ446" s="162"/>
      <c r="BR446" s="162"/>
      <c r="BS446" s="162"/>
      <c r="BT446" s="162"/>
      <c r="BU446" s="162"/>
      <c r="BV446" s="162"/>
      <c r="BW446" s="162"/>
      <c r="BX446" s="162"/>
      <c r="BY446" s="162"/>
      <c r="BZ446" s="162"/>
      <c r="CA446" s="162"/>
      <c r="CB446" s="162"/>
      <c r="CC446" s="162"/>
      <c r="CD446" s="162"/>
      <c r="CE446" s="162"/>
      <c r="CF446" s="162"/>
      <c r="CG446" s="162"/>
      <c r="CH446" s="162"/>
      <c r="CI446" s="162"/>
      <c r="CJ446" s="162"/>
      <c r="CK446" s="162"/>
      <c r="CL446" s="162"/>
      <c r="CM446" s="162"/>
      <c r="CN446" s="162"/>
      <c r="CO446" s="162"/>
      <c r="CP446" s="162"/>
      <c r="CQ446" s="162"/>
      <c r="CR446" s="162"/>
      <c r="CS446" s="162"/>
      <c r="CT446" s="162"/>
      <c r="CU446" s="162"/>
      <c r="CV446" s="162"/>
      <c r="CW446" s="162"/>
      <c r="CX446" s="162"/>
      <c r="CY446" s="162"/>
      <c r="CZ446" s="162"/>
      <c r="DA446" s="162"/>
      <c r="DB446" s="162"/>
      <c r="DC446" s="162"/>
      <c r="DD446" s="162"/>
      <c r="DE446" s="162"/>
      <c r="DF446" s="162"/>
      <c r="DG446" s="162"/>
      <c r="DH446" s="162"/>
      <c r="DI446" s="162"/>
      <c r="DJ446" s="162"/>
      <c r="DK446" s="162"/>
      <c r="DL446" s="162"/>
      <c r="DM446" s="162"/>
      <c r="DN446" s="162"/>
      <c r="DO446" s="162"/>
      <c r="DP446" s="162"/>
      <c r="DQ446" s="162"/>
      <c r="DR446" s="162"/>
      <c r="DS446" s="162"/>
      <c r="DT446" s="162"/>
      <c r="DU446" s="162"/>
      <c r="DV446" s="162"/>
      <c r="DW446" s="162"/>
      <c r="DX446" s="162"/>
      <c r="DY446" s="162"/>
      <c r="DZ446" s="162"/>
      <c r="EA446" s="162"/>
      <c r="EB446" s="162"/>
      <c r="EC446" s="162"/>
      <c r="ED446" s="162"/>
      <c r="EE446" s="162"/>
      <c r="EF446" s="162"/>
      <c r="EG446" s="162"/>
      <c r="EH446" s="162"/>
      <c r="EI446" s="162"/>
      <c r="EJ446" s="162"/>
      <c r="EK446" s="162"/>
      <c r="EL446" s="162"/>
      <c r="EM446" s="162"/>
      <c r="EN446" s="162"/>
      <c r="EO446" s="162"/>
      <c r="EP446" s="162"/>
      <c r="EQ446" s="162"/>
      <c r="ER446" s="162"/>
      <c r="ES446" s="162"/>
      <c r="ET446" s="162"/>
      <c r="EU446" s="162"/>
      <c r="EV446" s="162"/>
      <c r="EW446" s="162"/>
      <c r="EX446" s="162"/>
      <c r="EY446" s="162"/>
      <c r="EZ446" s="162"/>
      <c r="FA446" s="162"/>
      <c r="FB446" s="162"/>
      <c r="FC446" s="162"/>
      <c r="FD446" s="162"/>
      <c r="FE446" s="162"/>
      <c r="FF446" s="162"/>
      <c r="FG446" s="162"/>
      <c r="FH446" s="162"/>
      <c r="FI446" s="162"/>
      <c r="FJ446" s="162"/>
      <c r="FK446" s="162"/>
      <c r="FL446" s="162"/>
      <c r="FM446" s="162"/>
      <c r="FN446" s="162"/>
      <c r="FO446" s="162"/>
      <c r="FP446" s="162"/>
      <c r="FQ446" s="162"/>
      <c r="FR446" s="162"/>
      <c r="FS446" s="162"/>
      <c r="FT446" s="162"/>
      <c r="FU446" s="162"/>
      <c r="FV446" s="162"/>
      <c r="FW446" s="162"/>
      <c r="FX446" s="162"/>
      <c r="FY446" s="162"/>
      <c r="FZ446" s="162"/>
      <c r="GA446" s="162"/>
      <c r="GB446" s="162"/>
      <c r="GC446" s="162"/>
      <c r="GD446" s="162"/>
      <c r="GE446" s="162"/>
    </row>
    <row r="447" spans="1:187" s="126" customFormat="1">
      <c r="A447" s="305">
        <v>8.1</v>
      </c>
      <c r="B447" s="258" t="s">
        <v>463</v>
      </c>
      <c r="C447" s="303">
        <v>12</v>
      </c>
      <c r="D447" s="304" t="s">
        <v>4</v>
      </c>
      <c r="E447" s="16"/>
      <c r="F447" s="16">
        <f t="shared" si="24"/>
        <v>0</v>
      </c>
      <c r="G447" s="586"/>
      <c r="H447" s="587"/>
      <c r="I447" s="587"/>
      <c r="J447" s="587"/>
      <c r="K447" s="587"/>
      <c r="L447" s="587"/>
      <c r="M447" s="162"/>
      <c r="N447" s="162"/>
      <c r="O447" s="162"/>
      <c r="P447" s="162"/>
      <c r="Q447" s="162"/>
      <c r="R447" s="162"/>
      <c r="S447" s="162"/>
      <c r="T447" s="162"/>
      <c r="U447" s="162"/>
      <c r="V447" s="162"/>
      <c r="W447" s="162"/>
      <c r="X447" s="162"/>
      <c r="Y447" s="162"/>
      <c r="Z447" s="162"/>
      <c r="AA447" s="162"/>
      <c r="AB447" s="162"/>
      <c r="AC447" s="162"/>
      <c r="AD447" s="162"/>
      <c r="AE447" s="162"/>
      <c r="AF447" s="162"/>
      <c r="AG447" s="162"/>
      <c r="AH447" s="162"/>
      <c r="AI447" s="162"/>
      <c r="AJ447" s="162"/>
      <c r="AK447" s="162"/>
      <c r="AL447" s="162"/>
      <c r="AM447" s="162"/>
      <c r="AN447" s="162"/>
      <c r="AO447" s="162"/>
      <c r="AP447" s="162"/>
      <c r="AQ447" s="162"/>
      <c r="AR447" s="162"/>
      <c r="AS447" s="162"/>
      <c r="AT447" s="162"/>
      <c r="AU447" s="162"/>
      <c r="AV447" s="162"/>
      <c r="AW447" s="162"/>
      <c r="AX447" s="162"/>
      <c r="AY447" s="162"/>
      <c r="AZ447" s="162"/>
      <c r="BA447" s="162"/>
      <c r="BB447" s="162"/>
      <c r="BC447" s="162"/>
      <c r="BD447" s="162"/>
      <c r="BE447" s="162"/>
      <c r="BF447" s="162"/>
      <c r="BG447" s="162"/>
      <c r="BH447" s="162"/>
      <c r="BI447" s="162"/>
      <c r="BJ447" s="162"/>
      <c r="BK447" s="162"/>
      <c r="BL447" s="162"/>
      <c r="BM447" s="162"/>
      <c r="BN447" s="162"/>
      <c r="BO447" s="162"/>
      <c r="BP447" s="162"/>
      <c r="BQ447" s="162"/>
      <c r="BR447" s="162"/>
      <c r="BS447" s="162"/>
      <c r="BT447" s="162"/>
      <c r="BU447" s="162"/>
      <c r="BV447" s="162"/>
      <c r="BW447" s="162"/>
      <c r="BX447" s="162"/>
      <c r="BY447" s="162"/>
      <c r="BZ447" s="162"/>
      <c r="CA447" s="162"/>
      <c r="CB447" s="162"/>
      <c r="CC447" s="162"/>
      <c r="CD447" s="162"/>
      <c r="CE447" s="162"/>
      <c r="CF447" s="162"/>
      <c r="CG447" s="162"/>
      <c r="CH447" s="162"/>
      <c r="CI447" s="162"/>
      <c r="CJ447" s="162"/>
      <c r="CK447" s="162"/>
      <c r="CL447" s="162"/>
      <c r="CM447" s="162"/>
      <c r="CN447" s="162"/>
      <c r="CO447" s="162"/>
      <c r="CP447" s="162"/>
      <c r="CQ447" s="162"/>
      <c r="CR447" s="162"/>
      <c r="CS447" s="162"/>
      <c r="CT447" s="162"/>
      <c r="CU447" s="162"/>
      <c r="CV447" s="162"/>
      <c r="CW447" s="162"/>
      <c r="CX447" s="162"/>
      <c r="CY447" s="162"/>
      <c r="CZ447" s="162"/>
      <c r="DA447" s="162"/>
      <c r="DB447" s="162"/>
      <c r="DC447" s="162"/>
      <c r="DD447" s="162"/>
      <c r="DE447" s="162"/>
      <c r="DF447" s="162"/>
      <c r="DG447" s="162"/>
      <c r="DH447" s="162"/>
      <c r="DI447" s="162"/>
      <c r="DJ447" s="162"/>
      <c r="DK447" s="162"/>
      <c r="DL447" s="162"/>
      <c r="DM447" s="162"/>
      <c r="DN447" s="162"/>
      <c r="DO447" s="162"/>
      <c r="DP447" s="162"/>
      <c r="DQ447" s="162"/>
      <c r="DR447" s="162"/>
      <c r="DS447" s="162"/>
      <c r="DT447" s="162"/>
      <c r="DU447" s="162"/>
      <c r="DV447" s="162"/>
      <c r="DW447" s="162"/>
      <c r="DX447" s="162"/>
      <c r="DY447" s="162"/>
      <c r="DZ447" s="162"/>
      <c r="EA447" s="162"/>
      <c r="EB447" s="162"/>
      <c r="EC447" s="162"/>
      <c r="ED447" s="162"/>
      <c r="EE447" s="162"/>
      <c r="EF447" s="162"/>
      <c r="EG447" s="162"/>
      <c r="EH447" s="162"/>
      <c r="EI447" s="162"/>
      <c r="EJ447" s="162"/>
      <c r="EK447" s="162"/>
      <c r="EL447" s="162"/>
      <c r="EM447" s="162"/>
      <c r="EN447" s="162"/>
      <c r="EO447" s="162"/>
      <c r="EP447" s="162"/>
      <c r="EQ447" s="162"/>
      <c r="ER447" s="162"/>
      <c r="ES447" s="162"/>
      <c r="ET447" s="162"/>
      <c r="EU447" s="162"/>
      <c r="EV447" s="162"/>
      <c r="EW447" s="162"/>
      <c r="EX447" s="162"/>
      <c r="EY447" s="162"/>
      <c r="EZ447" s="162"/>
      <c r="FA447" s="162"/>
      <c r="FB447" s="162"/>
      <c r="FC447" s="162"/>
      <c r="FD447" s="162"/>
      <c r="FE447" s="162"/>
      <c r="FF447" s="162"/>
      <c r="FG447" s="162"/>
      <c r="FH447" s="162"/>
      <c r="FI447" s="162"/>
      <c r="FJ447" s="162"/>
      <c r="FK447" s="162"/>
      <c r="FL447" s="162"/>
      <c r="FM447" s="162"/>
      <c r="FN447" s="162"/>
      <c r="FO447" s="162"/>
      <c r="FP447" s="162"/>
      <c r="FQ447" s="162"/>
      <c r="FR447" s="162"/>
      <c r="FS447" s="162"/>
      <c r="FT447" s="162"/>
      <c r="FU447" s="162"/>
      <c r="FV447" s="162"/>
      <c r="FW447" s="162"/>
      <c r="FX447" s="162"/>
      <c r="FY447" s="162"/>
      <c r="FZ447" s="162"/>
      <c r="GA447" s="162"/>
      <c r="GB447" s="162"/>
      <c r="GC447" s="162"/>
      <c r="GD447" s="162"/>
      <c r="GE447" s="162"/>
    </row>
    <row r="448" spans="1:187" s="126" customFormat="1">
      <c r="A448" s="305">
        <v>8.11</v>
      </c>
      <c r="B448" s="258" t="s">
        <v>464</v>
      </c>
      <c r="C448" s="303">
        <v>12</v>
      </c>
      <c r="D448" s="304" t="s">
        <v>4</v>
      </c>
      <c r="E448" s="16"/>
      <c r="F448" s="16">
        <f t="shared" si="24"/>
        <v>0</v>
      </c>
      <c r="G448" s="586"/>
      <c r="H448" s="587"/>
      <c r="I448" s="587"/>
      <c r="J448" s="587"/>
      <c r="K448" s="587"/>
      <c r="L448" s="587"/>
      <c r="M448" s="162"/>
      <c r="N448" s="162"/>
      <c r="O448" s="162"/>
      <c r="P448" s="162"/>
      <c r="Q448" s="162"/>
      <c r="R448" s="162"/>
      <c r="S448" s="162"/>
      <c r="T448" s="162"/>
      <c r="U448" s="162"/>
      <c r="V448" s="162"/>
      <c r="W448" s="162"/>
      <c r="X448" s="162"/>
      <c r="Y448" s="162"/>
      <c r="Z448" s="162"/>
      <c r="AA448" s="162"/>
      <c r="AB448" s="162"/>
      <c r="AC448" s="162"/>
      <c r="AD448" s="162"/>
      <c r="AE448" s="162"/>
      <c r="AF448" s="162"/>
      <c r="AG448" s="162"/>
      <c r="AH448" s="162"/>
      <c r="AI448" s="162"/>
      <c r="AJ448" s="162"/>
      <c r="AK448" s="162"/>
      <c r="AL448" s="162"/>
      <c r="AM448" s="162"/>
      <c r="AN448" s="162"/>
      <c r="AO448" s="162"/>
      <c r="AP448" s="162"/>
      <c r="AQ448" s="162"/>
      <c r="AR448" s="162"/>
      <c r="AS448" s="162"/>
      <c r="AT448" s="162"/>
      <c r="AU448" s="162"/>
      <c r="AV448" s="162"/>
      <c r="AW448" s="162"/>
      <c r="AX448" s="162"/>
      <c r="AY448" s="162"/>
      <c r="AZ448" s="162"/>
      <c r="BA448" s="162"/>
      <c r="BB448" s="162"/>
      <c r="BC448" s="162"/>
      <c r="BD448" s="162"/>
      <c r="BE448" s="162"/>
      <c r="BF448" s="162"/>
      <c r="BG448" s="162"/>
      <c r="BH448" s="162"/>
      <c r="BI448" s="162"/>
      <c r="BJ448" s="162"/>
      <c r="BK448" s="162"/>
      <c r="BL448" s="162"/>
      <c r="BM448" s="162"/>
      <c r="BN448" s="162"/>
      <c r="BO448" s="162"/>
      <c r="BP448" s="162"/>
      <c r="BQ448" s="162"/>
      <c r="BR448" s="162"/>
      <c r="BS448" s="162"/>
      <c r="BT448" s="162"/>
      <c r="BU448" s="162"/>
      <c r="BV448" s="162"/>
      <c r="BW448" s="162"/>
      <c r="BX448" s="162"/>
      <c r="BY448" s="162"/>
      <c r="BZ448" s="162"/>
      <c r="CA448" s="162"/>
      <c r="CB448" s="162"/>
      <c r="CC448" s="162"/>
      <c r="CD448" s="162"/>
      <c r="CE448" s="162"/>
      <c r="CF448" s="162"/>
      <c r="CG448" s="162"/>
      <c r="CH448" s="162"/>
      <c r="CI448" s="162"/>
      <c r="CJ448" s="162"/>
      <c r="CK448" s="162"/>
      <c r="CL448" s="162"/>
      <c r="CM448" s="162"/>
      <c r="CN448" s="162"/>
      <c r="CO448" s="162"/>
      <c r="CP448" s="162"/>
      <c r="CQ448" s="162"/>
      <c r="CR448" s="162"/>
      <c r="CS448" s="162"/>
      <c r="CT448" s="162"/>
      <c r="CU448" s="162"/>
      <c r="CV448" s="162"/>
      <c r="CW448" s="162"/>
      <c r="CX448" s="162"/>
      <c r="CY448" s="162"/>
      <c r="CZ448" s="162"/>
      <c r="DA448" s="162"/>
      <c r="DB448" s="162"/>
      <c r="DC448" s="162"/>
      <c r="DD448" s="162"/>
      <c r="DE448" s="162"/>
      <c r="DF448" s="162"/>
      <c r="DG448" s="162"/>
      <c r="DH448" s="162"/>
      <c r="DI448" s="162"/>
      <c r="DJ448" s="162"/>
      <c r="DK448" s="162"/>
      <c r="DL448" s="162"/>
      <c r="DM448" s="162"/>
      <c r="DN448" s="162"/>
      <c r="DO448" s="162"/>
      <c r="DP448" s="162"/>
      <c r="DQ448" s="162"/>
      <c r="DR448" s="162"/>
      <c r="DS448" s="162"/>
      <c r="DT448" s="162"/>
      <c r="DU448" s="162"/>
      <c r="DV448" s="162"/>
      <c r="DW448" s="162"/>
      <c r="DX448" s="162"/>
      <c r="DY448" s="162"/>
      <c r="DZ448" s="162"/>
      <c r="EA448" s="162"/>
      <c r="EB448" s="162"/>
      <c r="EC448" s="162"/>
      <c r="ED448" s="162"/>
      <c r="EE448" s="162"/>
      <c r="EF448" s="162"/>
      <c r="EG448" s="162"/>
      <c r="EH448" s="162"/>
      <c r="EI448" s="162"/>
      <c r="EJ448" s="162"/>
      <c r="EK448" s="162"/>
      <c r="EL448" s="162"/>
      <c r="EM448" s="162"/>
      <c r="EN448" s="162"/>
      <c r="EO448" s="162"/>
      <c r="EP448" s="162"/>
      <c r="EQ448" s="162"/>
      <c r="ER448" s="162"/>
      <c r="ES448" s="162"/>
      <c r="ET448" s="162"/>
      <c r="EU448" s="162"/>
      <c r="EV448" s="162"/>
      <c r="EW448" s="162"/>
      <c r="EX448" s="162"/>
      <c r="EY448" s="162"/>
      <c r="EZ448" s="162"/>
      <c r="FA448" s="162"/>
      <c r="FB448" s="162"/>
      <c r="FC448" s="162"/>
      <c r="FD448" s="162"/>
      <c r="FE448" s="162"/>
      <c r="FF448" s="162"/>
      <c r="FG448" s="162"/>
      <c r="FH448" s="162"/>
      <c r="FI448" s="162"/>
      <c r="FJ448" s="162"/>
      <c r="FK448" s="162"/>
      <c r="FL448" s="162"/>
      <c r="FM448" s="162"/>
      <c r="FN448" s="162"/>
      <c r="FO448" s="162"/>
      <c r="FP448" s="162"/>
      <c r="FQ448" s="162"/>
      <c r="FR448" s="162"/>
      <c r="FS448" s="162"/>
      <c r="FT448" s="162"/>
      <c r="FU448" s="162"/>
      <c r="FV448" s="162"/>
      <c r="FW448" s="162"/>
      <c r="FX448" s="162"/>
      <c r="FY448" s="162"/>
      <c r="FZ448" s="162"/>
      <c r="GA448" s="162"/>
      <c r="GB448" s="162"/>
      <c r="GC448" s="162"/>
      <c r="GD448" s="162"/>
      <c r="GE448" s="162"/>
    </row>
    <row r="449" spans="1:187" s="126" customFormat="1">
      <c r="A449" s="305">
        <v>8.1199999999999992</v>
      </c>
      <c r="B449" s="258" t="s">
        <v>465</v>
      </c>
      <c r="C449" s="303">
        <v>1</v>
      </c>
      <c r="D449" s="304" t="s">
        <v>12</v>
      </c>
      <c r="E449" s="16"/>
      <c r="F449" s="16">
        <f t="shared" si="24"/>
        <v>0</v>
      </c>
      <c r="G449" s="162"/>
      <c r="H449" s="162"/>
      <c r="I449" s="162"/>
      <c r="J449" s="162"/>
      <c r="K449" s="162"/>
      <c r="L449" s="162"/>
      <c r="M449" s="162"/>
      <c r="N449" s="162"/>
      <c r="O449" s="162"/>
      <c r="P449" s="162"/>
      <c r="Q449" s="162"/>
      <c r="R449" s="162"/>
      <c r="S449" s="162"/>
      <c r="T449" s="162"/>
      <c r="U449" s="162"/>
      <c r="V449" s="162"/>
      <c r="W449" s="162"/>
      <c r="X449" s="162"/>
      <c r="Y449" s="162"/>
      <c r="Z449" s="162"/>
      <c r="AA449" s="162"/>
      <c r="AB449" s="162"/>
      <c r="AC449" s="162"/>
      <c r="AD449" s="162"/>
      <c r="AE449" s="162"/>
      <c r="AF449" s="162"/>
      <c r="AG449" s="162"/>
      <c r="AH449" s="162"/>
      <c r="AI449" s="162"/>
      <c r="AJ449" s="162"/>
      <c r="AK449" s="162"/>
      <c r="AL449" s="162"/>
      <c r="AM449" s="162"/>
      <c r="AN449" s="162"/>
      <c r="AO449" s="162"/>
      <c r="AP449" s="162"/>
      <c r="AQ449" s="162"/>
      <c r="AR449" s="162"/>
      <c r="AS449" s="162"/>
      <c r="AT449" s="162"/>
      <c r="AU449" s="162"/>
      <c r="AV449" s="162"/>
      <c r="AW449" s="162"/>
      <c r="AX449" s="162"/>
      <c r="AY449" s="162"/>
      <c r="AZ449" s="162"/>
      <c r="BA449" s="162"/>
      <c r="BB449" s="162"/>
      <c r="BC449" s="162"/>
      <c r="BD449" s="162"/>
      <c r="BE449" s="162"/>
      <c r="BF449" s="162"/>
      <c r="BG449" s="162"/>
      <c r="BH449" s="162"/>
      <c r="BI449" s="162"/>
      <c r="BJ449" s="162"/>
      <c r="BK449" s="162"/>
      <c r="BL449" s="162"/>
      <c r="BM449" s="162"/>
      <c r="BN449" s="162"/>
      <c r="BO449" s="162"/>
      <c r="BP449" s="162"/>
      <c r="BQ449" s="162"/>
      <c r="BR449" s="162"/>
      <c r="BS449" s="162"/>
      <c r="BT449" s="162"/>
      <c r="BU449" s="162"/>
      <c r="BV449" s="162"/>
      <c r="BW449" s="162"/>
      <c r="BX449" s="162"/>
      <c r="BY449" s="162"/>
      <c r="BZ449" s="162"/>
      <c r="CA449" s="162"/>
      <c r="CB449" s="162"/>
      <c r="CC449" s="162"/>
      <c r="CD449" s="162"/>
      <c r="CE449" s="162"/>
      <c r="CF449" s="162"/>
      <c r="CG449" s="162"/>
      <c r="CH449" s="162"/>
      <c r="CI449" s="162"/>
      <c r="CJ449" s="162"/>
      <c r="CK449" s="162"/>
      <c r="CL449" s="162"/>
      <c r="CM449" s="162"/>
      <c r="CN449" s="162"/>
      <c r="CO449" s="162"/>
      <c r="CP449" s="162"/>
      <c r="CQ449" s="162"/>
      <c r="CR449" s="162"/>
      <c r="CS449" s="162"/>
      <c r="CT449" s="162"/>
      <c r="CU449" s="162"/>
      <c r="CV449" s="162"/>
      <c r="CW449" s="162"/>
      <c r="CX449" s="162"/>
      <c r="CY449" s="162"/>
      <c r="CZ449" s="162"/>
      <c r="DA449" s="162"/>
      <c r="DB449" s="162"/>
      <c r="DC449" s="162"/>
      <c r="DD449" s="162"/>
      <c r="DE449" s="162"/>
      <c r="DF449" s="162"/>
      <c r="DG449" s="162"/>
      <c r="DH449" s="162"/>
      <c r="DI449" s="162"/>
      <c r="DJ449" s="162"/>
      <c r="DK449" s="162"/>
      <c r="DL449" s="162"/>
      <c r="DM449" s="162"/>
      <c r="DN449" s="162"/>
      <c r="DO449" s="162"/>
      <c r="DP449" s="162"/>
      <c r="DQ449" s="162"/>
      <c r="DR449" s="162"/>
      <c r="DS449" s="162"/>
      <c r="DT449" s="162"/>
      <c r="DU449" s="162"/>
      <c r="DV449" s="162"/>
      <c r="DW449" s="162"/>
      <c r="DX449" s="162"/>
      <c r="DY449" s="162"/>
      <c r="DZ449" s="162"/>
      <c r="EA449" s="162"/>
      <c r="EB449" s="162"/>
      <c r="EC449" s="162"/>
      <c r="ED449" s="162"/>
      <c r="EE449" s="162"/>
      <c r="EF449" s="162"/>
      <c r="EG449" s="162"/>
      <c r="EH449" s="162"/>
      <c r="EI449" s="162"/>
      <c r="EJ449" s="162"/>
      <c r="EK449" s="162"/>
      <c r="EL449" s="162"/>
      <c r="EM449" s="162"/>
      <c r="EN449" s="162"/>
      <c r="EO449" s="162"/>
      <c r="EP449" s="162"/>
      <c r="EQ449" s="162"/>
      <c r="ER449" s="162"/>
      <c r="ES449" s="162"/>
      <c r="ET449" s="162"/>
      <c r="EU449" s="162"/>
      <c r="EV449" s="162"/>
      <c r="EW449" s="162"/>
      <c r="EX449" s="162"/>
      <c r="EY449" s="162"/>
      <c r="EZ449" s="162"/>
      <c r="FA449" s="162"/>
      <c r="FB449" s="162"/>
      <c r="FC449" s="162"/>
      <c r="FD449" s="162"/>
      <c r="FE449" s="162"/>
      <c r="FF449" s="162"/>
      <c r="FG449" s="162"/>
      <c r="FH449" s="162"/>
      <c r="FI449" s="162"/>
      <c r="FJ449" s="162"/>
      <c r="FK449" s="162"/>
      <c r="FL449" s="162"/>
      <c r="FM449" s="162"/>
      <c r="FN449" s="162"/>
      <c r="FO449" s="162"/>
      <c r="FP449" s="162"/>
      <c r="FQ449" s="162"/>
      <c r="FR449" s="162"/>
      <c r="FS449" s="162"/>
      <c r="FT449" s="162"/>
      <c r="FU449" s="162"/>
      <c r="FV449" s="162"/>
      <c r="FW449" s="162"/>
      <c r="FX449" s="162"/>
      <c r="FY449" s="162"/>
      <c r="FZ449" s="162"/>
      <c r="GA449" s="162"/>
      <c r="GB449" s="162"/>
      <c r="GC449" s="162"/>
      <c r="GD449" s="162"/>
      <c r="GE449" s="162"/>
    </row>
    <row r="450" spans="1:187" s="126" customFormat="1">
      <c r="A450" s="305">
        <v>8.1300000000000008</v>
      </c>
      <c r="B450" s="74" t="s">
        <v>466</v>
      </c>
      <c r="C450" s="303">
        <v>1</v>
      </c>
      <c r="D450" s="304" t="s">
        <v>12</v>
      </c>
      <c r="E450" s="16"/>
      <c r="F450" s="16">
        <f t="shared" si="24"/>
        <v>0</v>
      </c>
      <c r="G450" s="162"/>
      <c r="H450" s="162"/>
      <c r="I450" s="162"/>
      <c r="J450" s="162"/>
      <c r="K450" s="162"/>
      <c r="L450" s="162"/>
      <c r="M450" s="162"/>
      <c r="N450" s="162"/>
      <c r="O450" s="162"/>
      <c r="P450" s="162"/>
      <c r="Q450" s="162"/>
      <c r="R450" s="162"/>
      <c r="S450" s="162"/>
      <c r="T450" s="162"/>
      <c r="U450" s="162"/>
      <c r="V450" s="162"/>
      <c r="W450" s="162"/>
      <c r="X450" s="162"/>
      <c r="Y450" s="162"/>
      <c r="Z450" s="162"/>
      <c r="AA450" s="162"/>
      <c r="AB450" s="162"/>
      <c r="AC450" s="162"/>
      <c r="AD450" s="162"/>
      <c r="AE450" s="162"/>
      <c r="AF450" s="162"/>
      <c r="AG450" s="162"/>
      <c r="AH450" s="162"/>
      <c r="AI450" s="162"/>
      <c r="AJ450" s="162"/>
      <c r="AK450" s="162"/>
      <c r="AL450" s="162"/>
      <c r="AM450" s="162"/>
      <c r="AN450" s="162"/>
      <c r="AO450" s="162"/>
      <c r="AP450" s="162"/>
      <c r="AQ450" s="162"/>
      <c r="AR450" s="162"/>
      <c r="AS450" s="162"/>
      <c r="AT450" s="162"/>
      <c r="AU450" s="162"/>
      <c r="AV450" s="162"/>
      <c r="AW450" s="162"/>
      <c r="AX450" s="162"/>
      <c r="AY450" s="162"/>
      <c r="AZ450" s="162"/>
      <c r="BA450" s="162"/>
      <c r="BB450" s="162"/>
      <c r="BC450" s="162"/>
      <c r="BD450" s="162"/>
      <c r="BE450" s="162"/>
      <c r="BF450" s="162"/>
      <c r="BG450" s="162"/>
      <c r="BH450" s="162"/>
      <c r="BI450" s="162"/>
      <c r="BJ450" s="162"/>
      <c r="BK450" s="162"/>
      <c r="BL450" s="162"/>
      <c r="BM450" s="162"/>
      <c r="BN450" s="162"/>
      <c r="BO450" s="162"/>
      <c r="BP450" s="162"/>
      <c r="BQ450" s="162"/>
      <c r="BR450" s="162"/>
      <c r="BS450" s="162"/>
      <c r="BT450" s="162"/>
      <c r="BU450" s="162"/>
      <c r="BV450" s="162"/>
      <c r="BW450" s="162"/>
      <c r="BX450" s="162"/>
      <c r="BY450" s="162"/>
      <c r="BZ450" s="162"/>
      <c r="CA450" s="162"/>
      <c r="CB450" s="162"/>
      <c r="CC450" s="162"/>
      <c r="CD450" s="162"/>
      <c r="CE450" s="162"/>
      <c r="CF450" s="162"/>
      <c r="CG450" s="162"/>
      <c r="CH450" s="162"/>
      <c r="CI450" s="162"/>
      <c r="CJ450" s="162"/>
      <c r="CK450" s="162"/>
      <c r="CL450" s="162"/>
      <c r="CM450" s="162"/>
      <c r="CN450" s="162"/>
      <c r="CO450" s="162"/>
      <c r="CP450" s="162"/>
      <c r="CQ450" s="162"/>
      <c r="CR450" s="162"/>
      <c r="CS450" s="162"/>
      <c r="CT450" s="162"/>
      <c r="CU450" s="162"/>
      <c r="CV450" s="162"/>
      <c r="CW450" s="162"/>
      <c r="CX450" s="162"/>
      <c r="CY450" s="162"/>
      <c r="CZ450" s="162"/>
      <c r="DA450" s="162"/>
      <c r="DB450" s="162"/>
      <c r="DC450" s="162"/>
      <c r="DD450" s="162"/>
      <c r="DE450" s="162"/>
      <c r="DF450" s="162"/>
      <c r="DG450" s="162"/>
      <c r="DH450" s="162"/>
      <c r="DI450" s="162"/>
      <c r="DJ450" s="162"/>
      <c r="DK450" s="162"/>
      <c r="DL450" s="162"/>
      <c r="DM450" s="162"/>
      <c r="DN450" s="162"/>
      <c r="DO450" s="162"/>
      <c r="DP450" s="162"/>
      <c r="DQ450" s="162"/>
      <c r="DR450" s="162"/>
      <c r="DS450" s="162"/>
      <c r="DT450" s="162"/>
      <c r="DU450" s="162"/>
      <c r="DV450" s="162"/>
      <c r="DW450" s="162"/>
      <c r="DX450" s="162"/>
      <c r="DY450" s="162"/>
      <c r="DZ450" s="162"/>
      <c r="EA450" s="162"/>
      <c r="EB450" s="162"/>
      <c r="EC450" s="162"/>
      <c r="ED450" s="162"/>
      <c r="EE450" s="162"/>
      <c r="EF450" s="162"/>
      <c r="EG450" s="162"/>
      <c r="EH450" s="162"/>
      <c r="EI450" s="162"/>
      <c r="EJ450" s="162"/>
      <c r="EK450" s="162"/>
      <c r="EL450" s="162"/>
      <c r="EM450" s="162"/>
      <c r="EN450" s="162"/>
      <c r="EO450" s="162"/>
      <c r="EP450" s="162"/>
      <c r="EQ450" s="162"/>
      <c r="ER450" s="162"/>
      <c r="ES450" s="162"/>
      <c r="ET450" s="162"/>
      <c r="EU450" s="162"/>
      <c r="EV450" s="162"/>
      <c r="EW450" s="162"/>
      <c r="EX450" s="162"/>
      <c r="EY450" s="162"/>
      <c r="EZ450" s="162"/>
      <c r="FA450" s="162"/>
      <c r="FB450" s="162"/>
      <c r="FC450" s="162"/>
      <c r="FD450" s="162"/>
      <c r="FE450" s="162"/>
      <c r="FF450" s="162"/>
      <c r="FG450" s="162"/>
      <c r="FH450" s="162"/>
      <c r="FI450" s="162"/>
      <c r="FJ450" s="162"/>
      <c r="FK450" s="162"/>
      <c r="FL450" s="162"/>
      <c r="FM450" s="162"/>
      <c r="FN450" s="162"/>
      <c r="FO450" s="162"/>
      <c r="FP450" s="162"/>
      <c r="FQ450" s="162"/>
      <c r="FR450" s="162"/>
      <c r="FS450" s="162"/>
      <c r="FT450" s="162"/>
      <c r="FU450" s="162"/>
      <c r="FV450" s="162"/>
      <c r="FW450" s="162"/>
      <c r="FX450" s="162"/>
      <c r="FY450" s="162"/>
      <c r="FZ450" s="162"/>
      <c r="GA450" s="162"/>
      <c r="GB450" s="162"/>
      <c r="GC450" s="162"/>
      <c r="GD450" s="162"/>
      <c r="GE450" s="162"/>
    </row>
    <row r="451" spans="1:187" s="126" customFormat="1">
      <c r="A451" s="305">
        <v>8.14</v>
      </c>
      <c r="B451" s="258" t="s">
        <v>596</v>
      </c>
      <c r="C451" s="303">
        <v>1</v>
      </c>
      <c r="D451" s="304" t="s">
        <v>9</v>
      </c>
      <c r="E451" s="16"/>
      <c r="F451" s="16">
        <f t="shared" ref="F451" si="26">ROUND(C451*E451,2)</f>
        <v>0</v>
      </c>
      <c r="G451" s="162"/>
      <c r="H451" s="162"/>
      <c r="I451" s="162"/>
      <c r="J451" s="162"/>
      <c r="K451" s="162"/>
      <c r="L451" s="162"/>
      <c r="M451" s="162"/>
      <c r="N451" s="162"/>
      <c r="O451" s="162"/>
      <c r="P451" s="162"/>
      <c r="Q451" s="162"/>
      <c r="R451" s="162"/>
      <c r="S451" s="162"/>
      <c r="T451" s="162"/>
      <c r="U451" s="162"/>
      <c r="V451" s="162"/>
      <c r="W451" s="162"/>
      <c r="X451" s="162"/>
      <c r="Y451" s="162"/>
      <c r="Z451" s="162"/>
      <c r="AA451" s="162"/>
      <c r="AB451" s="162"/>
      <c r="AC451" s="162"/>
      <c r="AD451" s="162"/>
      <c r="AE451" s="162"/>
      <c r="AF451" s="162"/>
      <c r="AG451" s="162"/>
      <c r="AH451" s="162"/>
      <c r="AI451" s="162"/>
      <c r="AJ451" s="162"/>
      <c r="AK451" s="162"/>
      <c r="AL451" s="162"/>
      <c r="AM451" s="162"/>
      <c r="AN451" s="162"/>
      <c r="AO451" s="162"/>
      <c r="AP451" s="162"/>
      <c r="AQ451" s="162"/>
      <c r="AR451" s="162"/>
      <c r="AS451" s="162"/>
      <c r="AT451" s="162"/>
      <c r="AU451" s="162"/>
      <c r="AV451" s="162"/>
      <c r="AW451" s="162"/>
      <c r="AX451" s="162"/>
      <c r="AY451" s="162"/>
      <c r="AZ451" s="162"/>
      <c r="BA451" s="162"/>
      <c r="BB451" s="162"/>
      <c r="BC451" s="162"/>
      <c r="BD451" s="162"/>
      <c r="BE451" s="162"/>
      <c r="BF451" s="162"/>
      <c r="BG451" s="162"/>
      <c r="BH451" s="162"/>
      <c r="BI451" s="162"/>
      <c r="BJ451" s="162"/>
      <c r="BK451" s="162"/>
      <c r="BL451" s="162"/>
      <c r="BM451" s="162"/>
      <c r="BN451" s="162"/>
      <c r="BO451" s="162"/>
      <c r="BP451" s="162"/>
      <c r="BQ451" s="162"/>
      <c r="BR451" s="162"/>
      <c r="BS451" s="162"/>
      <c r="BT451" s="162"/>
      <c r="BU451" s="162"/>
      <c r="BV451" s="162"/>
      <c r="BW451" s="162"/>
      <c r="BX451" s="162"/>
      <c r="BY451" s="162"/>
      <c r="BZ451" s="162"/>
      <c r="CA451" s="162"/>
      <c r="CB451" s="162"/>
      <c r="CC451" s="162"/>
      <c r="CD451" s="162"/>
      <c r="CE451" s="162"/>
      <c r="CF451" s="162"/>
      <c r="CG451" s="162"/>
      <c r="CH451" s="162"/>
      <c r="CI451" s="162"/>
      <c r="CJ451" s="162"/>
      <c r="CK451" s="162"/>
      <c r="CL451" s="162"/>
      <c r="CM451" s="162"/>
      <c r="CN451" s="162"/>
      <c r="CO451" s="162"/>
      <c r="CP451" s="162"/>
      <c r="CQ451" s="162"/>
      <c r="CR451" s="162"/>
      <c r="CS451" s="162"/>
      <c r="CT451" s="162"/>
      <c r="CU451" s="162"/>
      <c r="CV451" s="162"/>
      <c r="CW451" s="162"/>
      <c r="CX451" s="162"/>
      <c r="CY451" s="162"/>
      <c r="CZ451" s="162"/>
      <c r="DA451" s="162"/>
      <c r="DB451" s="162"/>
      <c r="DC451" s="162"/>
      <c r="DD451" s="162"/>
      <c r="DE451" s="162"/>
      <c r="DF451" s="162"/>
      <c r="DG451" s="162"/>
      <c r="DH451" s="162"/>
      <c r="DI451" s="162"/>
      <c r="DJ451" s="162"/>
      <c r="DK451" s="162"/>
      <c r="DL451" s="162"/>
      <c r="DM451" s="162"/>
      <c r="DN451" s="162"/>
      <c r="DO451" s="162"/>
      <c r="DP451" s="162"/>
      <c r="DQ451" s="162"/>
      <c r="DR451" s="162"/>
      <c r="DS451" s="162"/>
      <c r="DT451" s="162"/>
      <c r="DU451" s="162"/>
      <c r="DV451" s="162"/>
      <c r="DW451" s="162"/>
      <c r="DX451" s="162"/>
      <c r="DY451" s="162"/>
      <c r="DZ451" s="162"/>
      <c r="EA451" s="162"/>
      <c r="EB451" s="162"/>
      <c r="EC451" s="162"/>
      <c r="ED451" s="162"/>
      <c r="EE451" s="162"/>
      <c r="EF451" s="162"/>
      <c r="EG451" s="162"/>
      <c r="EH451" s="162"/>
      <c r="EI451" s="162"/>
      <c r="EJ451" s="162"/>
      <c r="EK451" s="162"/>
      <c r="EL451" s="162"/>
      <c r="EM451" s="162"/>
      <c r="EN451" s="162"/>
      <c r="EO451" s="162"/>
      <c r="EP451" s="162"/>
      <c r="EQ451" s="162"/>
      <c r="ER451" s="162"/>
      <c r="ES451" s="162"/>
      <c r="ET451" s="162"/>
      <c r="EU451" s="162"/>
      <c r="EV451" s="162"/>
      <c r="EW451" s="162"/>
      <c r="EX451" s="162"/>
      <c r="EY451" s="162"/>
      <c r="EZ451" s="162"/>
      <c r="FA451" s="162"/>
      <c r="FB451" s="162"/>
      <c r="FC451" s="162"/>
      <c r="FD451" s="162"/>
      <c r="FE451" s="162"/>
      <c r="FF451" s="162"/>
      <c r="FG451" s="162"/>
      <c r="FH451" s="162"/>
      <c r="FI451" s="162"/>
      <c r="FJ451" s="162"/>
      <c r="FK451" s="162"/>
      <c r="FL451" s="162"/>
      <c r="FM451" s="162"/>
      <c r="FN451" s="162"/>
      <c r="FO451" s="162"/>
      <c r="FP451" s="162"/>
      <c r="FQ451" s="162"/>
      <c r="FR451" s="162"/>
      <c r="FS451" s="162"/>
      <c r="FT451" s="162"/>
      <c r="FU451" s="162"/>
      <c r="FV451" s="162"/>
      <c r="FW451" s="162"/>
      <c r="FX451" s="162"/>
      <c r="FY451" s="162"/>
      <c r="FZ451" s="162"/>
      <c r="GA451" s="162"/>
      <c r="GB451" s="162"/>
      <c r="GC451" s="162"/>
      <c r="GD451" s="162"/>
      <c r="GE451" s="162"/>
    </row>
    <row r="452" spans="1:187" s="126" customFormat="1">
      <c r="A452" s="297"/>
      <c r="B452" s="148"/>
      <c r="C452" s="27"/>
      <c r="D452" s="37"/>
      <c r="E452" s="16"/>
      <c r="F452" s="16"/>
      <c r="G452" s="520"/>
      <c r="H452" s="162"/>
      <c r="I452" s="162"/>
      <c r="J452" s="162"/>
      <c r="K452" s="162"/>
      <c r="L452" s="162"/>
      <c r="M452" s="162"/>
      <c r="N452" s="162"/>
      <c r="O452" s="162"/>
      <c r="P452" s="162"/>
      <c r="Q452" s="162"/>
      <c r="R452" s="162"/>
      <c r="S452" s="162"/>
      <c r="T452" s="162"/>
      <c r="U452" s="162"/>
      <c r="V452" s="162"/>
      <c r="W452" s="162"/>
      <c r="X452" s="162"/>
      <c r="Y452" s="162"/>
      <c r="Z452" s="162"/>
      <c r="AA452" s="162"/>
      <c r="AB452" s="162"/>
      <c r="AC452" s="162"/>
      <c r="AD452" s="162"/>
      <c r="AE452" s="162"/>
      <c r="AF452" s="162"/>
      <c r="AG452" s="162"/>
      <c r="AH452" s="162"/>
      <c r="AI452" s="162"/>
      <c r="AJ452" s="162"/>
      <c r="AK452" s="162"/>
      <c r="AL452" s="162"/>
      <c r="AM452" s="162"/>
      <c r="AN452" s="162"/>
      <c r="AO452" s="162"/>
      <c r="AP452" s="162"/>
      <c r="AQ452" s="162"/>
      <c r="AR452" s="162"/>
      <c r="AS452" s="162"/>
      <c r="AT452" s="162"/>
      <c r="AU452" s="162"/>
      <c r="AV452" s="162"/>
      <c r="AW452" s="162"/>
      <c r="AX452" s="162"/>
      <c r="AY452" s="162"/>
      <c r="AZ452" s="162"/>
      <c r="BA452" s="162"/>
      <c r="BB452" s="162"/>
      <c r="BC452" s="162"/>
      <c r="BD452" s="162"/>
      <c r="BE452" s="162"/>
      <c r="BF452" s="162"/>
      <c r="BG452" s="162"/>
      <c r="BH452" s="162"/>
      <c r="BI452" s="162"/>
      <c r="BJ452" s="162"/>
      <c r="BK452" s="162"/>
      <c r="BL452" s="162"/>
      <c r="BM452" s="162"/>
      <c r="BN452" s="162"/>
      <c r="BO452" s="162"/>
      <c r="BP452" s="162"/>
      <c r="BQ452" s="162"/>
      <c r="BR452" s="162"/>
      <c r="BS452" s="162"/>
      <c r="BT452" s="162"/>
      <c r="BU452" s="162"/>
      <c r="BV452" s="162"/>
      <c r="BW452" s="162"/>
      <c r="BX452" s="162"/>
      <c r="BY452" s="162"/>
      <c r="BZ452" s="162"/>
      <c r="CA452" s="162"/>
      <c r="CB452" s="162"/>
      <c r="CC452" s="162"/>
      <c r="CD452" s="162"/>
      <c r="CE452" s="162"/>
      <c r="CF452" s="162"/>
      <c r="CG452" s="162"/>
      <c r="CH452" s="162"/>
      <c r="CI452" s="162"/>
      <c r="CJ452" s="162"/>
      <c r="CK452" s="162"/>
      <c r="CL452" s="162"/>
      <c r="CM452" s="162"/>
      <c r="CN452" s="162"/>
      <c r="CO452" s="162"/>
      <c r="CP452" s="162"/>
      <c r="CQ452" s="162"/>
      <c r="CR452" s="162"/>
      <c r="CS452" s="162"/>
      <c r="CT452" s="162"/>
      <c r="CU452" s="162"/>
      <c r="CV452" s="162"/>
      <c r="CW452" s="162"/>
      <c r="CX452" s="162"/>
      <c r="CY452" s="162"/>
      <c r="CZ452" s="162"/>
      <c r="DA452" s="162"/>
      <c r="DB452" s="162"/>
      <c r="DC452" s="162"/>
      <c r="DD452" s="162"/>
      <c r="DE452" s="162"/>
      <c r="DF452" s="162"/>
      <c r="DG452" s="162"/>
      <c r="DH452" s="162"/>
      <c r="DI452" s="162"/>
      <c r="DJ452" s="162"/>
      <c r="DK452" s="162"/>
      <c r="DL452" s="162"/>
      <c r="DM452" s="162"/>
      <c r="DN452" s="162"/>
      <c r="DO452" s="162"/>
      <c r="DP452" s="162"/>
      <c r="DQ452" s="162"/>
      <c r="DR452" s="162"/>
      <c r="DS452" s="162"/>
      <c r="DT452" s="162"/>
      <c r="DU452" s="162"/>
      <c r="DV452" s="162"/>
      <c r="DW452" s="162"/>
      <c r="DX452" s="162"/>
      <c r="DY452" s="162"/>
      <c r="DZ452" s="162"/>
      <c r="EA452" s="162"/>
      <c r="EB452" s="162"/>
      <c r="EC452" s="162"/>
      <c r="ED452" s="162"/>
      <c r="EE452" s="162"/>
      <c r="EF452" s="162"/>
      <c r="EG452" s="162"/>
      <c r="EH452" s="162"/>
      <c r="EI452" s="162"/>
      <c r="EJ452" s="162"/>
      <c r="EK452" s="162"/>
      <c r="EL452" s="162"/>
      <c r="EM452" s="162"/>
      <c r="EN452" s="162"/>
      <c r="EO452" s="162"/>
      <c r="EP452" s="162"/>
      <c r="EQ452" s="162"/>
      <c r="ER452" s="162"/>
      <c r="ES452" s="162"/>
      <c r="ET452" s="162"/>
      <c r="EU452" s="162"/>
      <c r="EV452" s="162"/>
      <c r="EW452" s="162"/>
      <c r="EX452" s="162"/>
      <c r="EY452" s="162"/>
      <c r="EZ452" s="162"/>
      <c r="FA452" s="162"/>
      <c r="FB452" s="162"/>
      <c r="FC452" s="162"/>
      <c r="FD452" s="162"/>
      <c r="FE452" s="162"/>
      <c r="FF452" s="162"/>
      <c r="FG452" s="162"/>
      <c r="FH452" s="162"/>
      <c r="FI452" s="162"/>
      <c r="FJ452" s="162"/>
      <c r="FK452" s="162"/>
      <c r="FL452" s="162"/>
      <c r="FM452" s="162"/>
      <c r="FN452" s="162"/>
      <c r="FO452" s="162"/>
      <c r="FP452" s="162"/>
      <c r="FQ452" s="162"/>
      <c r="FR452" s="162"/>
      <c r="FS452" s="162"/>
      <c r="FT452" s="162"/>
      <c r="FU452" s="162"/>
      <c r="FV452" s="162"/>
      <c r="FW452" s="162"/>
      <c r="FX452" s="162"/>
      <c r="FY452" s="162"/>
      <c r="FZ452" s="162"/>
      <c r="GA452" s="162"/>
      <c r="GB452" s="162"/>
      <c r="GC452" s="162"/>
      <c r="GD452" s="162"/>
      <c r="GE452" s="162"/>
    </row>
    <row r="453" spans="1:187" s="126" customFormat="1">
      <c r="A453" s="114">
        <v>9</v>
      </c>
      <c r="B453" s="147" t="s">
        <v>595</v>
      </c>
      <c r="C453" s="303">
        <v>250</v>
      </c>
      <c r="D453" s="37" t="s">
        <v>25</v>
      </c>
      <c r="E453" s="16"/>
      <c r="F453" s="16">
        <f t="shared" ref="F453" si="27">ROUND(C453*E453,2)</f>
        <v>0</v>
      </c>
      <c r="G453" s="162"/>
      <c r="H453" s="162"/>
      <c r="I453" s="162"/>
      <c r="J453" s="162"/>
      <c r="K453" s="162"/>
      <c r="L453" s="162"/>
      <c r="M453" s="162"/>
      <c r="N453" s="162"/>
      <c r="O453" s="162"/>
      <c r="P453" s="162"/>
      <c r="Q453" s="162"/>
      <c r="R453" s="162"/>
      <c r="S453" s="162"/>
      <c r="T453" s="162"/>
      <c r="U453" s="162"/>
      <c r="V453" s="162"/>
      <c r="W453" s="162"/>
      <c r="X453" s="162"/>
      <c r="Y453" s="162"/>
      <c r="Z453" s="162"/>
      <c r="AA453" s="162"/>
      <c r="AB453" s="162"/>
      <c r="AC453" s="162"/>
      <c r="AD453" s="162"/>
      <c r="AE453" s="162"/>
      <c r="AF453" s="162"/>
      <c r="AG453" s="162"/>
      <c r="AH453" s="162"/>
      <c r="AI453" s="162"/>
      <c r="AJ453" s="162"/>
      <c r="AK453" s="162"/>
      <c r="AL453" s="162"/>
      <c r="AM453" s="162"/>
      <c r="AN453" s="162"/>
      <c r="AO453" s="162"/>
      <c r="AP453" s="162"/>
      <c r="AQ453" s="162"/>
      <c r="AR453" s="162"/>
      <c r="AS453" s="162"/>
      <c r="AT453" s="162"/>
      <c r="AU453" s="162"/>
      <c r="AV453" s="162"/>
      <c r="AW453" s="162"/>
      <c r="AX453" s="162"/>
      <c r="AY453" s="162"/>
      <c r="AZ453" s="162"/>
      <c r="BA453" s="162"/>
      <c r="BB453" s="162"/>
      <c r="BC453" s="162"/>
      <c r="BD453" s="162"/>
      <c r="BE453" s="162"/>
      <c r="BF453" s="162"/>
      <c r="BG453" s="162"/>
      <c r="BH453" s="162"/>
      <c r="BI453" s="162"/>
      <c r="BJ453" s="162"/>
      <c r="BK453" s="162"/>
      <c r="BL453" s="162"/>
      <c r="BM453" s="162"/>
      <c r="BN453" s="162"/>
      <c r="BO453" s="162"/>
      <c r="BP453" s="162"/>
      <c r="BQ453" s="162"/>
      <c r="BR453" s="162"/>
      <c r="BS453" s="162"/>
      <c r="BT453" s="162"/>
      <c r="BU453" s="162"/>
      <c r="BV453" s="162"/>
      <c r="BW453" s="162"/>
      <c r="BX453" s="162"/>
      <c r="BY453" s="162"/>
      <c r="BZ453" s="162"/>
      <c r="CA453" s="162"/>
      <c r="CB453" s="162"/>
      <c r="CC453" s="162"/>
      <c r="CD453" s="162"/>
      <c r="CE453" s="162"/>
      <c r="CF453" s="162"/>
      <c r="CG453" s="162"/>
      <c r="CH453" s="162"/>
      <c r="CI453" s="162"/>
      <c r="CJ453" s="162"/>
      <c r="CK453" s="162"/>
      <c r="CL453" s="162"/>
      <c r="CM453" s="162"/>
      <c r="CN453" s="162"/>
      <c r="CO453" s="162"/>
      <c r="CP453" s="162"/>
      <c r="CQ453" s="162"/>
      <c r="CR453" s="162"/>
      <c r="CS453" s="162"/>
      <c r="CT453" s="162"/>
      <c r="CU453" s="162"/>
      <c r="CV453" s="162"/>
      <c r="CW453" s="162"/>
      <c r="CX453" s="162"/>
      <c r="CY453" s="162"/>
      <c r="CZ453" s="162"/>
      <c r="DA453" s="162"/>
      <c r="DB453" s="162"/>
      <c r="DC453" s="162"/>
      <c r="DD453" s="162"/>
      <c r="DE453" s="162"/>
      <c r="DF453" s="162"/>
      <c r="DG453" s="162"/>
      <c r="DH453" s="162"/>
      <c r="DI453" s="162"/>
      <c r="DJ453" s="162"/>
      <c r="DK453" s="162"/>
      <c r="DL453" s="162"/>
      <c r="DM453" s="162"/>
      <c r="DN453" s="162"/>
      <c r="DO453" s="162"/>
      <c r="DP453" s="162"/>
      <c r="DQ453" s="162"/>
      <c r="DR453" s="162"/>
      <c r="DS453" s="162"/>
      <c r="DT453" s="162"/>
      <c r="DU453" s="162"/>
      <c r="DV453" s="162"/>
      <c r="DW453" s="162"/>
      <c r="DX453" s="162"/>
      <c r="DY453" s="162"/>
      <c r="DZ453" s="162"/>
      <c r="EA453" s="162"/>
      <c r="EB453" s="162"/>
      <c r="EC453" s="162"/>
      <c r="ED453" s="162"/>
      <c r="EE453" s="162"/>
      <c r="EF453" s="162"/>
      <c r="EG453" s="162"/>
      <c r="EH453" s="162"/>
      <c r="EI453" s="162"/>
      <c r="EJ453" s="162"/>
      <c r="EK453" s="162"/>
      <c r="EL453" s="162"/>
      <c r="EM453" s="162"/>
      <c r="EN453" s="162"/>
      <c r="EO453" s="162"/>
      <c r="EP453" s="162"/>
      <c r="EQ453" s="162"/>
      <c r="ER453" s="162"/>
      <c r="ES453" s="162"/>
      <c r="ET453" s="162"/>
      <c r="EU453" s="162"/>
      <c r="EV453" s="162"/>
      <c r="EW453" s="162"/>
      <c r="EX453" s="162"/>
      <c r="EY453" s="162"/>
      <c r="EZ453" s="162"/>
      <c r="FA453" s="162"/>
      <c r="FB453" s="162"/>
      <c r="FC453" s="162"/>
      <c r="FD453" s="162"/>
      <c r="FE453" s="162"/>
      <c r="FF453" s="162"/>
      <c r="FG453" s="162"/>
      <c r="FH453" s="162"/>
      <c r="FI453" s="162"/>
      <c r="FJ453" s="162"/>
      <c r="FK453" s="162"/>
      <c r="FL453" s="162"/>
      <c r="FM453" s="162"/>
      <c r="FN453" s="162"/>
      <c r="FO453" s="162"/>
      <c r="FP453" s="162"/>
      <c r="FQ453" s="162"/>
      <c r="FR453" s="162"/>
      <c r="FS453" s="162"/>
      <c r="FT453" s="162"/>
      <c r="FU453" s="162"/>
      <c r="FV453" s="162"/>
      <c r="FW453" s="162"/>
      <c r="FX453" s="162"/>
      <c r="FY453" s="162"/>
      <c r="FZ453" s="162"/>
      <c r="GA453" s="162"/>
      <c r="GB453" s="162"/>
      <c r="GC453" s="162"/>
      <c r="GD453" s="162"/>
      <c r="GE453" s="162"/>
    </row>
    <row r="454" spans="1:187" s="126" customFormat="1">
      <c r="A454" s="114">
        <v>10</v>
      </c>
      <c r="B454" s="147" t="s">
        <v>597</v>
      </c>
      <c r="C454" s="303">
        <v>1</v>
      </c>
      <c r="D454" s="304" t="s">
        <v>9</v>
      </c>
      <c r="E454" s="16"/>
      <c r="F454" s="16">
        <f t="shared" si="24"/>
        <v>0</v>
      </c>
      <c r="G454" s="162"/>
      <c r="H454" s="162"/>
      <c r="I454" s="162"/>
      <c r="J454" s="162"/>
      <c r="K454" s="162"/>
      <c r="L454" s="162"/>
      <c r="M454" s="162"/>
      <c r="N454" s="162"/>
      <c r="O454" s="162"/>
      <c r="P454" s="162"/>
      <c r="Q454" s="162"/>
      <c r="R454" s="162"/>
      <c r="S454" s="162"/>
      <c r="T454" s="162"/>
      <c r="U454" s="162"/>
      <c r="V454" s="162"/>
      <c r="W454" s="162"/>
      <c r="X454" s="162"/>
      <c r="Y454" s="162"/>
      <c r="Z454" s="162"/>
      <c r="AA454" s="162"/>
      <c r="AB454" s="162"/>
      <c r="AC454" s="162"/>
      <c r="AD454" s="162"/>
      <c r="AE454" s="162"/>
      <c r="AF454" s="162"/>
      <c r="AG454" s="162"/>
      <c r="AH454" s="162"/>
      <c r="AI454" s="162"/>
      <c r="AJ454" s="162"/>
      <c r="AK454" s="162"/>
      <c r="AL454" s="162"/>
      <c r="AM454" s="162"/>
      <c r="AN454" s="162"/>
      <c r="AO454" s="162"/>
      <c r="AP454" s="162"/>
      <c r="AQ454" s="162"/>
      <c r="AR454" s="162"/>
      <c r="AS454" s="162"/>
      <c r="AT454" s="162"/>
      <c r="AU454" s="162"/>
      <c r="AV454" s="162"/>
      <c r="AW454" s="162"/>
      <c r="AX454" s="162"/>
      <c r="AY454" s="162"/>
      <c r="AZ454" s="162"/>
      <c r="BA454" s="162"/>
      <c r="BB454" s="162"/>
      <c r="BC454" s="162"/>
      <c r="BD454" s="162"/>
      <c r="BE454" s="162"/>
      <c r="BF454" s="162"/>
      <c r="BG454" s="162"/>
      <c r="BH454" s="162"/>
      <c r="BI454" s="162"/>
      <c r="BJ454" s="162"/>
      <c r="BK454" s="162"/>
      <c r="BL454" s="162"/>
      <c r="BM454" s="162"/>
      <c r="BN454" s="162"/>
      <c r="BO454" s="162"/>
      <c r="BP454" s="162"/>
      <c r="BQ454" s="162"/>
      <c r="BR454" s="162"/>
      <c r="BS454" s="162"/>
      <c r="BT454" s="162"/>
      <c r="BU454" s="162"/>
      <c r="BV454" s="162"/>
      <c r="BW454" s="162"/>
      <c r="BX454" s="162"/>
      <c r="BY454" s="162"/>
      <c r="BZ454" s="162"/>
      <c r="CA454" s="162"/>
      <c r="CB454" s="162"/>
      <c r="CC454" s="162"/>
      <c r="CD454" s="162"/>
      <c r="CE454" s="162"/>
      <c r="CF454" s="162"/>
      <c r="CG454" s="162"/>
      <c r="CH454" s="162"/>
      <c r="CI454" s="162"/>
      <c r="CJ454" s="162"/>
      <c r="CK454" s="162"/>
      <c r="CL454" s="162"/>
      <c r="CM454" s="162"/>
      <c r="CN454" s="162"/>
      <c r="CO454" s="162"/>
      <c r="CP454" s="162"/>
      <c r="CQ454" s="162"/>
      <c r="CR454" s="162"/>
      <c r="CS454" s="162"/>
      <c r="CT454" s="162"/>
      <c r="CU454" s="162"/>
      <c r="CV454" s="162"/>
      <c r="CW454" s="162"/>
      <c r="CX454" s="162"/>
      <c r="CY454" s="162"/>
      <c r="CZ454" s="162"/>
      <c r="DA454" s="162"/>
      <c r="DB454" s="162"/>
      <c r="DC454" s="162"/>
      <c r="DD454" s="162"/>
      <c r="DE454" s="162"/>
      <c r="DF454" s="162"/>
      <c r="DG454" s="162"/>
      <c r="DH454" s="162"/>
      <c r="DI454" s="162"/>
      <c r="DJ454" s="162"/>
      <c r="DK454" s="162"/>
      <c r="DL454" s="162"/>
      <c r="DM454" s="162"/>
      <c r="DN454" s="162"/>
      <c r="DO454" s="162"/>
      <c r="DP454" s="162"/>
      <c r="DQ454" s="162"/>
      <c r="DR454" s="162"/>
      <c r="DS454" s="162"/>
      <c r="DT454" s="162"/>
      <c r="DU454" s="162"/>
      <c r="DV454" s="162"/>
      <c r="DW454" s="162"/>
      <c r="DX454" s="162"/>
      <c r="DY454" s="162"/>
      <c r="DZ454" s="162"/>
      <c r="EA454" s="162"/>
      <c r="EB454" s="162"/>
      <c r="EC454" s="162"/>
      <c r="ED454" s="162"/>
      <c r="EE454" s="162"/>
      <c r="EF454" s="162"/>
      <c r="EG454" s="162"/>
      <c r="EH454" s="162"/>
      <c r="EI454" s="162"/>
      <c r="EJ454" s="162"/>
      <c r="EK454" s="162"/>
      <c r="EL454" s="162"/>
      <c r="EM454" s="162"/>
      <c r="EN454" s="162"/>
      <c r="EO454" s="162"/>
      <c r="EP454" s="162"/>
      <c r="EQ454" s="162"/>
      <c r="ER454" s="162"/>
      <c r="ES454" s="162"/>
      <c r="ET454" s="162"/>
      <c r="EU454" s="162"/>
      <c r="EV454" s="162"/>
      <c r="EW454" s="162"/>
      <c r="EX454" s="162"/>
      <c r="EY454" s="162"/>
      <c r="EZ454" s="162"/>
      <c r="FA454" s="162"/>
      <c r="FB454" s="162"/>
      <c r="FC454" s="162"/>
      <c r="FD454" s="162"/>
      <c r="FE454" s="162"/>
      <c r="FF454" s="162"/>
      <c r="FG454" s="162"/>
      <c r="FH454" s="162"/>
      <c r="FI454" s="162"/>
      <c r="FJ454" s="162"/>
      <c r="FK454" s="162"/>
      <c r="FL454" s="162"/>
      <c r="FM454" s="162"/>
      <c r="FN454" s="162"/>
      <c r="FO454" s="162"/>
      <c r="FP454" s="162"/>
      <c r="FQ454" s="162"/>
      <c r="FR454" s="162"/>
      <c r="FS454" s="162"/>
      <c r="FT454" s="162"/>
      <c r="FU454" s="162"/>
      <c r="FV454" s="162"/>
      <c r="FW454" s="162"/>
      <c r="FX454" s="162"/>
      <c r="FY454" s="162"/>
      <c r="FZ454" s="162"/>
      <c r="GA454" s="162"/>
      <c r="GB454" s="162"/>
      <c r="GC454" s="162"/>
      <c r="GD454" s="162"/>
      <c r="GE454" s="162"/>
    </row>
    <row r="455" spans="1:187" s="162" customFormat="1">
      <c r="A455" s="313"/>
      <c r="B455" s="314" t="s">
        <v>385</v>
      </c>
      <c r="C455" s="315"/>
      <c r="D455" s="316"/>
      <c r="E455" s="469"/>
      <c r="F455" s="566">
        <f>SUM(F391:F454)</f>
        <v>0</v>
      </c>
    </row>
    <row r="456" spans="1:187" s="126" customFormat="1">
      <c r="A456" s="114"/>
      <c r="B456" s="226"/>
      <c r="C456" s="303"/>
      <c r="D456" s="304"/>
      <c r="E456" s="462"/>
      <c r="F456" s="565"/>
      <c r="G456" s="162"/>
      <c r="H456" s="162"/>
      <c r="I456" s="162"/>
      <c r="J456" s="162"/>
      <c r="K456" s="162"/>
      <c r="L456" s="162"/>
      <c r="M456" s="162"/>
      <c r="N456" s="162"/>
      <c r="O456" s="162"/>
      <c r="P456" s="162"/>
      <c r="Q456" s="162"/>
      <c r="R456" s="162"/>
      <c r="S456" s="162"/>
      <c r="T456" s="162"/>
      <c r="U456" s="162"/>
      <c r="V456" s="162"/>
      <c r="W456" s="162"/>
      <c r="X456" s="162"/>
      <c r="Y456" s="162"/>
      <c r="Z456" s="162"/>
      <c r="AA456" s="162"/>
      <c r="AB456" s="162"/>
      <c r="AC456" s="162"/>
      <c r="AD456" s="162"/>
      <c r="AE456" s="162"/>
      <c r="AF456" s="162"/>
      <c r="AG456" s="162"/>
      <c r="AH456" s="162"/>
      <c r="AI456" s="162"/>
      <c r="AJ456" s="162"/>
      <c r="AK456" s="162"/>
      <c r="AL456" s="162"/>
      <c r="AM456" s="162"/>
      <c r="AN456" s="162"/>
      <c r="AO456" s="162"/>
      <c r="AP456" s="162"/>
      <c r="AQ456" s="162"/>
      <c r="AR456" s="162"/>
      <c r="AS456" s="162"/>
      <c r="AT456" s="162"/>
      <c r="AU456" s="162"/>
      <c r="AV456" s="162"/>
      <c r="AW456" s="162"/>
      <c r="AX456" s="162"/>
      <c r="AY456" s="162"/>
      <c r="AZ456" s="162"/>
      <c r="BA456" s="162"/>
      <c r="BB456" s="162"/>
      <c r="BC456" s="162"/>
      <c r="BD456" s="162"/>
      <c r="BE456" s="162"/>
      <c r="BF456" s="162"/>
      <c r="BG456" s="162"/>
      <c r="BH456" s="162"/>
      <c r="BI456" s="162"/>
      <c r="BJ456" s="162"/>
      <c r="BK456" s="162"/>
      <c r="BL456" s="162"/>
      <c r="BM456" s="162"/>
      <c r="BN456" s="162"/>
      <c r="BO456" s="162"/>
      <c r="BP456" s="162"/>
      <c r="BQ456" s="162"/>
      <c r="BR456" s="162"/>
      <c r="BS456" s="162"/>
      <c r="BT456" s="162"/>
      <c r="BU456" s="162"/>
      <c r="BV456" s="162"/>
      <c r="BW456" s="162"/>
      <c r="BX456" s="162"/>
      <c r="BY456" s="162"/>
      <c r="BZ456" s="162"/>
      <c r="CA456" s="162"/>
      <c r="CB456" s="162"/>
      <c r="CC456" s="162"/>
      <c r="CD456" s="162"/>
      <c r="CE456" s="162"/>
      <c r="CF456" s="162"/>
      <c r="CG456" s="162"/>
      <c r="CH456" s="162"/>
      <c r="CI456" s="162"/>
      <c r="CJ456" s="162"/>
      <c r="CK456" s="162"/>
      <c r="CL456" s="162"/>
      <c r="CM456" s="162"/>
      <c r="CN456" s="162"/>
      <c r="CO456" s="162"/>
      <c r="CP456" s="162"/>
      <c r="CQ456" s="162"/>
      <c r="CR456" s="162"/>
      <c r="CS456" s="162"/>
      <c r="CT456" s="162"/>
      <c r="CU456" s="162"/>
      <c r="CV456" s="162"/>
      <c r="CW456" s="162"/>
      <c r="CX456" s="162"/>
      <c r="CY456" s="162"/>
      <c r="CZ456" s="162"/>
      <c r="DA456" s="162"/>
      <c r="DB456" s="162"/>
      <c r="DC456" s="162"/>
      <c r="DD456" s="162"/>
      <c r="DE456" s="162"/>
      <c r="DF456" s="162"/>
      <c r="DG456" s="162"/>
      <c r="DH456" s="162"/>
      <c r="DI456" s="162"/>
      <c r="DJ456" s="162"/>
      <c r="DK456" s="162"/>
      <c r="DL456" s="162"/>
      <c r="DM456" s="162"/>
      <c r="DN456" s="162"/>
      <c r="DO456" s="162"/>
      <c r="DP456" s="162"/>
      <c r="DQ456" s="162"/>
      <c r="DR456" s="162"/>
      <c r="DS456" s="162"/>
      <c r="DT456" s="162"/>
      <c r="DU456" s="162"/>
      <c r="DV456" s="162"/>
      <c r="DW456" s="162"/>
      <c r="DX456" s="162"/>
      <c r="DY456" s="162"/>
      <c r="DZ456" s="162"/>
      <c r="EA456" s="162"/>
      <c r="EB456" s="162"/>
      <c r="EC456" s="162"/>
      <c r="ED456" s="162"/>
      <c r="EE456" s="162"/>
      <c r="EF456" s="162"/>
      <c r="EG456" s="162"/>
      <c r="EH456" s="162"/>
      <c r="EI456" s="162"/>
      <c r="EJ456" s="162"/>
      <c r="EK456" s="162"/>
      <c r="EL456" s="162"/>
      <c r="EM456" s="162"/>
      <c r="EN456" s="162"/>
      <c r="EO456" s="162"/>
      <c r="EP456" s="162"/>
      <c r="EQ456" s="162"/>
      <c r="ER456" s="162"/>
      <c r="ES456" s="162"/>
      <c r="ET456" s="162"/>
      <c r="EU456" s="162"/>
      <c r="EV456" s="162"/>
      <c r="EW456" s="162"/>
      <c r="EX456" s="162"/>
      <c r="EY456" s="162"/>
      <c r="EZ456" s="162"/>
      <c r="FA456" s="162"/>
      <c r="FB456" s="162"/>
      <c r="FC456" s="162"/>
      <c r="FD456" s="162"/>
      <c r="FE456" s="162"/>
      <c r="FF456" s="162"/>
      <c r="FG456" s="162"/>
      <c r="FH456" s="162"/>
      <c r="FI456" s="162"/>
      <c r="FJ456" s="162"/>
      <c r="FK456" s="162"/>
      <c r="FL456" s="162"/>
      <c r="FM456" s="162"/>
      <c r="FN456" s="162"/>
      <c r="FO456" s="162"/>
      <c r="FP456" s="162"/>
      <c r="FQ456" s="162"/>
      <c r="FR456" s="162"/>
      <c r="FS456" s="162"/>
      <c r="FT456" s="162"/>
      <c r="FU456" s="162"/>
      <c r="FV456" s="162"/>
      <c r="FW456" s="162"/>
      <c r="FX456" s="162"/>
      <c r="FY456" s="162"/>
      <c r="FZ456" s="162"/>
      <c r="GA456" s="162"/>
      <c r="GB456" s="162"/>
      <c r="GC456" s="162"/>
      <c r="GD456" s="162"/>
      <c r="GE456" s="162"/>
    </row>
    <row r="457" spans="1:187">
      <c r="A457" s="317" t="s">
        <v>203</v>
      </c>
      <c r="B457" s="53" t="s">
        <v>217</v>
      </c>
      <c r="C457" s="218"/>
      <c r="D457" s="241"/>
      <c r="E457" s="12"/>
      <c r="F457" s="555"/>
    </row>
    <row r="458" spans="1:187">
      <c r="A458" s="239"/>
      <c r="B458" s="11"/>
      <c r="C458" s="218"/>
      <c r="D458" s="241"/>
      <c r="E458" s="12"/>
      <c r="F458" s="555"/>
    </row>
    <row r="459" spans="1:187">
      <c r="A459" s="114">
        <v>1</v>
      </c>
      <c r="B459" s="35" t="s">
        <v>218</v>
      </c>
      <c r="C459" s="197"/>
      <c r="D459" s="318"/>
      <c r="E459" s="470"/>
      <c r="F459" s="567"/>
    </row>
    <row r="460" spans="1:187">
      <c r="A460" s="110">
        <f>A459+0.1</f>
        <v>1.1000000000000001</v>
      </c>
      <c r="B460" s="26" t="s">
        <v>34</v>
      </c>
      <c r="C460" s="197">
        <v>1</v>
      </c>
      <c r="D460" s="318" t="s">
        <v>12</v>
      </c>
      <c r="E460" s="78"/>
      <c r="F460" s="16">
        <f t="shared" ref="F460:F522" si="28">ROUND(C460*E460,2)</f>
        <v>0</v>
      </c>
    </row>
    <row r="461" spans="1:187">
      <c r="A461" s="305"/>
      <c r="B461" s="26"/>
      <c r="C461" s="197"/>
      <c r="D461" s="318"/>
      <c r="E461" s="470"/>
      <c r="F461" s="16"/>
    </row>
    <row r="462" spans="1:187">
      <c r="A462" s="319">
        <f>A459+1</f>
        <v>2</v>
      </c>
      <c r="B462" s="148" t="s">
        <v>219</v>
      </c>
      <c r="C462" s="320"/>
      <c r="D462" s="321"/>
      <c r="E462" s="471"/>
      <c r="F462" s="16"/>
    </row>
    <row r="463" spans="1:187">
      <c r="A463" s="322">
        <f>A462+0.1</f>
        <v>2.1</v>
      </c>
      <c r="B463" s="147" t="s">
        <v>585</v>
      </c>
      <c r="C463" s="320">
        <v>13.71</v>
      </c>
      <c r="D463" s="323" t="s">
        <v>80</v>
      </c>
      <c r="E463" s="23"/>
      <c r="F463" s="16">
        <f t="shared" si="28"/>
        <v>0</v>
      </c>
    </row>
    <row r="464" spans="1:187" ht="25.5">
      <c r="A464" s="322">
        <f>A463+0.1</f>
        <v>2.2000000000000002</v>
      </c>
      <c r="B464" s="26" t="s">
        <v>577</v>
      </c>
      <c r="C464" s="324">
        <v>6.51</v>
      </c>
      <c r="D464" s="323" t="s">
        <v>56</v>
      </c>
      <c r="E464" s="16"/>
      <c r="F464" s="16">
        <f t="shared" si="28"/>
        <v>0</v>
      </c>
    </row>
    <row r="465" spans="1:6" ht="25.5">
      <c r="A465" s="322">
        <f>A464+0.1</f>
        <v>2.2999999999999998</v>
      </c>
      <c r="B465" s="26" t="s">
        <v>221</v>
      </c>
      <c r="C465" s="320">
        <v>9</v>
      </c>
      <c r="D465" s="323" t="s">
        <v>30</v>
      </c>
      <c r="E465" s="471"/>
      <c r="F465" s="16">
        <f t="shared" si="28"/>
        <v>0</v>
      </c>
    </row>
    <row r="466" spans="1:6">
      <c r="A466" s="146"/>
      <c r="B466" s="26"/>
      <c r="C466" s="31"/>
      <c r="D466" s="37"/>
      <c r="E466" s="16"/>
      <c r="F466" s="16"/>
    </row>
    <row r="467" spans="1:6">
      <c r="A467" s="319">
        <f>A462+1</f>
        <v>3</v>
      </c>
      <c r="B467" s="325" t="s">
        <v>562</v>
      </c>
      <c r="C467" s="320"/>
      <c r="D467" s="321"/>
      <c r="E467" s="471"/>
      <c r="F467" s="16"/>
    </row>
    <row r="468" spans="1:6">
      <c r="A468" s="326">
        <v>3.1</v>
      </c>
      <c r="B468" s="147" t="s">
        <v>323</v>
      </c>
      <c r="C468" s="320">
        <v>1.41</v>
      </c>
      <c r="D468" s="323" t="s">
        <v>23</v>
      </c>
      <c r="E468" s="471"/>
      <c r="F468" s="16">
        <f t="shared" si="28"/>
        <v>0</v>
      </c>
    </row>
    <row r="469" spans="1:6">
      <c r="A469" s="326">
        <f t="shared" ref="A469:A475" si="29">A468+0.1</f>
        <v>3.2</v>
      </c>
      <c r="B469" s="26" t="s">
        <v>467</v>
      </c>
      <c r="C469" s="327">
        <v>3.02</v>
      </c>
      <c r="D469" s="323" t="s">
        <v>23</v>
      </c>
      <c r="E469" s="472"/>
      <c r="F469" s="16">
        <f t="shared" si="28"/>
        <v>0</v>
      </c>
    </row>
    <row r="470" spans="1:6">
      <c r="A470" s="326">
        <f t="shared" si="29"/>
        <v>3.3</v>
      </c>
      <c r="B470" s="246" t="s">
        <v>331</v>
      </c>
      <c r="C470" s="327">
        <v>0.68</v>
      </c>
      <c r="D470" s="323" t="s">
        <v>23</v>
      </c>
      <c r="E470" s="473"/>
      <c r="F470" s="16">
        <f t="shared" si="28"/>
        <v>0</v>
      </c>
    </row>
    <row r="471" spans="1:6">
      <c r="A471" s="326">
        <f t="shared" si="29"/>
        <v>3.4</v>
      </c>
      <c r="B471" s="246" t="s">
        <v>324</v>
      </c>
      <c r="C471" s="327">
        <v>1.35</v>
      </c>
      <c r="D471" s="323" t="s">
        <v>23</v>
      </c>
      <c r="E471" s="473"/>
      <c r="F471" s="16">
        <f t="shared" si="28"/>
        <v>0</v>
      </c>
    </row>
    <row r="472" spans="1:6">
      <c r="A472" s="326">
        <f t="shared" si="29"/>
        <v>3.5</v>
      </c>
      <c r="B472" s="26" t="s">
        <v>325</v>
      </c>
      <c r="C472" s="327">
        <v>0.59</v>
      </c>
      <c r="D472" s="323" t="s">
        <v>23</v>
      </c>
      <c r="E472" s="473"/>
      <c r="F472" s="16">
        <f t="shared" si="28"/>
        <v>0</v>
      </c>
    </row>
    <row r="473" spans="1:6">
      <c r="A473" s="326">
        <f t="shared" si="29"/>
        <v>3.6</v>
      </c>
      <c r="B473" s="26" t="s">
        <v>326</v>
      </c>
      <c r="C473" s="327">
        <v>0.59</v>
      </c>
      <c r="D473" s="323" t="s">
        <v>23</v>
      </c>
      <c r="E473" s="473"/>
      <c r="F473" s="16">
        <f t="shared" si="28"/>
        <v>0</v>
      </c>
    </row>
    <row r="474" spans="1:6">
      <c r="A474" s="326">
        <f t="shared" si="29"/>
        <v>3.7</v>
      </c>
      <c r="B474" s="26" t="s">
        <v>327</v>
      </c>
      <c r="C474" s="327">
        <v>0.32</v>
      </c>
      <c r="D474" s="323" t="s">
        <v>23</v>
      </c>
      <c r="E474" s="473"/>
      <c r="F474" s="16">
        <f t="shared" si="28"/>
        <v>0</v>
      </c>
    </row>
    <row r="475" spans="1:6">
      <c r="A475" s="326">
        <f t="shared" si="29"/>
        <v>3.8</v>
      </c>
      <c r="B475" s="26" t="s">
        <v>332</v>
      </c>
      <c r="C475" s="327">
        <v>1.1200000000000001</v>
      </c>
      <c r="D475" s="323" t="s">
        <v>23</v>
      </c>
      <c r="E475" s="473"/>
      <c r="F475" s="16">
        <f t="shared" si="28"/>
        <v>0</v>
      </c>
    </row>
    <row r="476" spans="1:6" ht="15" customHeight="1">
      <c r="A476" s="326">
        <v>3.9</v>
      </c>
      <c r="B476" s="26" t="s">
        <v>222</v>
      </c>
      <c r="C476" s="320">
        <v>15.36</v>
      </c>
      <c r="D476" s="323" t="s">
        <v>25</v>
      </c>
      <c r="E476" s="473"/>
      <c r="F476" s="16">
        <f t="shared" si="28"/>
        <v>0</v>
      </c>
    </row>
    <row r="477" spans="1:6">
      <c r="A477" s="328">
        <v>3.1</v>
      </c>
      <c r="B477" s="26" t="s">
        <v>333</v>
      </c>
      <c r="C477" s="320">
        <v>24.8</v>
      </c>
      <c r="D477" s="323" t="s">
        <v>23</v>
      </c>
      <c r="E477" s="473"/>
      <c r="F477" s="16">
        <f t="shared" si="28"/>
        <v>0</v>
      </c>
    </row>
    <row r="478" spans="1:6">
      <c r="A478" s="146"/>
      <c r="B478" s="26"/>
      <c r="C478" s="31"/>
      <c r="D478" s="37"/>
      <c r="E478" s="16"/>
      <c r="F478" s="16"/>
    </row>
    <row r="479" spans="1:6">
      <c r="A479" s="319">
        <f>A467+1</f>
        <v>4</v>
      </c>
      <c r="B479" s="329" t="s">
        <v>179</v>
      </c>
      <c r="C479" s="320"/>
      <c r="D479" s="321"/>
      <c r="E479" s="471"/>
      <c r="F479" s="16"/>
    </row>
    <row r="480" spans="1:6">
      <c r="A480" s="326">
        <f>A479+0.1</f>
        <v>4.0999999999999996</v>
      </c>
      <c r="B480" s="147" t="s">
        <v>277</v>
      </c>
      <c r="C480" s="320">
        <v>5.92</v>
      </c>
      <c r="D480" s="321" t="s">
        <v>25</v>
      </c>
      <c r="E480" s="471"/>
      <c r="F480" s="16">
        <f t="shared" si="28"/>
        <v>0</v>
      </c>
    </row>
    <row r="481" spans="1:6">
      <c r="A481" s="326">
        <f>A480+0.1</f>
        <v>4.2</v>
      </c>
      <c r="B481" s="147" t="s">
        <v>278</v>
      </c>
      <c r="C481" s="320">
        <v>15.54</v>
      </c>
      <c r="D481" s="321" t="s">
        <v>25</v>
      </c>
      <c r="E481" s="471"/>
      <c r="F481" s="16">
        <f t="shared" si="28"/>
        <v>0</v>
      </c>
    </row>
    <row r="482" spans="1:6">
      <c r="A482" s="326">
        <f>A481+0.1</f>
        <v>4.3</v>
      </c>
      <c r="B482" s="147" t="s">
        <v>566</v>
      </c>
      <c r="C482" s="320">
        <v>16.8</v>
      </c>
      <c r="D482" s="321" t="s">
        <v>25</v>
      </c>
      <c r="E482" s="471"/>
      <c r="F482" s="16">
        <f>ROUND(C482*E482,2)</f>
        <v>0</v>
      </c>
    </row>
    <row r="483" spans="1:6" ht="7.5" customHeight="1">
      <c r="A483" s="326"/>
      <c r="B483" s="330"/>
      <c r="C483" s="331"/>
      <c r="D483" s="321"/>
      <c r="E483" s="471"/>
      <c r="F483" s="16"/>
    </row>
    <row r="484" spans="1:6">
      <c r="A484" s="319">
        <f>A479+1</f>
        <v>5</v>
      </c>
      <c r="B484" s="329" t="s">
        <v>26</v>
      </c>
      <c r="C484" s="320"/>
      <c r="D484" s="321"/>
      <c r="E484" s="471"/>
      <c r="F484" s="16"/>
    </row>
    <row r="485" spans="1:6" ht="14.25" customHeight="1">
      <c r="A485" s="326">
        <f t="shared" ref="A485:A493" si="30">A484+0.1</f>
        <v>5.0999999999999996</v>
      </c>
      <c r="B485" s="147" t="s">
        <v>49</v>
      </c>
      <c r="C485" s="320">
        <v>38.479999999999997</v>
      </c>
      <c r="D485" s="321" t="s">
        <v>25</v>
      </c>
      <c r="E485" s="462"/>
      <c r="F485" s="16">
        <f t="shared" si="28"/>
        <v>0</v>
      </c>
    </row>
    <row r="486" spans="1:6">
      <c r="A486" s="326">
        <f t="shared" si="30"/>
        <v>5.2</v>
      </c>
      <c r="B486" s="147" t="s">
        <v>236</v>
      </c>
      <c r="C486" s="320">
        <v>38.479999999999997</v>
      </c>
      <c r="D486" s="321" t="s">
        <v>25</v>
      </c>
      <c r="E486" s="23"/>
      <c r="F486" s="16">
        <f t="shared" si="28"/>
        <v>0</v>
      </c>
    </row>
    <row r="487" spans="1:6">
      <c r="A487" s="326">
        <f t="shared" si="30"/>
        <v>5.3</v>
      </c>
      <c r="B487" s="147" t="s">
        <v>223</v>
      </c>
      <c r="C487" s="320">
        <v>24.8</v>
      </c>
      <c r="D487" s="321" t="s">
        <v>25</v>
      </c>
      <c r="E487" s="454"/>
      <c r="F487" s="16">
        <f t="shared" si="28"/>
        <v>0</v>
      </c>
    </row>
    <row r="488" spans="1:6">
      <c r="A488" s="326">
        <f t="shared" si="30"/>
        <v>5.4</v>
      </c>
      <c r="B488" s="147" t="s">
        <v>37</v>
      </c>
      <c r="C488" s="320">
        <v>15.05</v>
      </c>
      <c r="D488" s="321" t="s">
        <v>25</v>
      </c>
      <c r="E488" s="23"/>
      <c r="F488" s="16">
        <f t="shared" si="28"/>
        <v>0</v>
      </c>
    </row>
    <row r="489" spans="1:6">
      <c r="A489" s="326">
        <f t="shared" si="30"/>
        <v>5.5</v>
      </c>
      <c r="B489" s="147" t="s">
        <v>41</v>
      </c>
      <c r="C489" s="320">
        <v>15.6</v>
      </c>
      <c r="D489" s="321" t="s">
        <v>4</v>
      </c>
      <c r="E489" s="454"/>
      <c r="F489" s="16">
        <f t="shared" si="28"/>
        <v>0</v>
      </c>
    </row>
    <row r="490" spans="1:6">
      <c r="A490" s="326">
        <f t="shared" si="30"/>
        <v>5.6</v>
      </c>
      <c r="B490" s="26" t="s">
        <v>519</v>
      </c>
      <c r="C490" s="320">
        <v>20</v>
      </c>
      <c r="D490" s="321" t="s">
        <v>4</v>
      </c>
      <c r="E490" s="78"/>
      <c r="F490" s="16">
        <f t="shared" si="28"/>
        <v>0</v>
      </c>
    </row>
    <row r="491" spans="1:6">
      <c r="A491" s="326">
        <f t="shared" si="30"/>
        <v>5.7</v>
      </c>
      <c r="B491" s="147" t="s">
        <v>224</v>
      </c>
      <c r="C491" s="320">
        <v>20</v>
      </c>
      <c r="D491" s="321" t="s">
        <v>4</v>
      </c>
      <c r="E491" s="453"/>
      <c r="F491" s="16">
        <f t="shared" si="28"/>
        <v>0</v>
      </c>
    </row>
    <row r="492" spans="1:6">
      <c r="A492" s="326">
        <f t="shared" si="30"/>
        <v>5.8</v>
      </c>
      <c r="B492" s="153" t="s">
        <v>42</v>
      </c>
      <c r="C492" s="320">
        <v>83.28</v>
      </c>
      <c r="D492" s="321" t="s">
        <v>25</v>
      </c>
      <c r="E492" s="454"/>
      <c r="F492" s="16">
        <f t="shared" si="28"/>
        <v>0</v>
      </c>
    </row>
    <row r="493" spans="1:6">
      <c r="A493" s="326">
        <f t="shared" si="30"/>
        <v>5.9</v>
      </c>
      <c r="B493" s="258" t="s">
        <v>43</v>
      </c>
      <c r="C493" s="320">
        <v>83.28</v>
      </c>
      <c r="D493" s="321" t="s">
        <v>25</v>
      </c>
      <c r="E493" s="454"/>
      <c r="F493" s="16">
        <f t="shared" si="28"/>
        <v>0</v>
      </c>
    </row>
    <row r="494" spans="1:6" ht="6.75" customHeight="1">
      <c r="A494" s="332"/>
      <c r="B494" s="329"/>
      <c r="C494" s="320"/>
      <c r="D494" s="321"/>
      <c r="E494" s="471"/>
      <c r="F494" s="16"/>
    </row>
    <row r="495" spans="1:6">
      <c r="A495" s="319">
        <f>A484+1</f>
        <v>6</v>
      </c>
      <c r="B495" s="148" t="s">
        <v>328</v>
      </c>
      <c r="C495" s="320">
        <v>14.08</v>
      </c>
      <c r="D495" s="321" t="s">
        <v>25</v>
      </c>
      <c r="E495" s="471"/>
      <c r="F495" s="16">
        <f t="shared" si="28"/>
        <v>0</v>
      </c>
    </row>
    <row r="496" spans="1:6" ht="7.5" customHeight="1">
      <c r="A496" s="333"/>
      <c r="B496" s="148"/>
      <c r="C496" s="334"/>
      <c r="D496" s="321"/>
      <c r="E496" s="471"/>
      <c r="F496" s="16"/>
    </row>
    <row r="497" spans="1:6">
      <c r="A497" s="319">
        <f>A495+1</f>
        <v>7</v>
      </c>
      <c r="B497" s="335" t="s">
        <v>329</v>
      </c>
      <c r="C497" s="336">
        <v>1</v>
      </c>
      <c r="D497" s="337" t="s">
        <v>12</v>
      </c>
      <c r="E497" s="474"/>
      <c r="F497" s="16">
        <f t="shared" si="28"/>
        <v>0</v>
      </c>
    </row>
    <row r="498" spans="1:6">
      <c r="A498" s="319"/>
      <c r="B498" s="335"/>
      <c r="C498" s="336"/>
      <c r="D498" s="337"/>
      <c r="E498" s="474"/>
      <c r="F498" s="16"/>
    </row>
    <row r="499" spans="1:6" ht="7.5" customHeight="1">
      <c r="A499" s="322"/>
      <c r="B499" s="330"/>
      <c r="C499" s="147"/>
      <c r="D499" s="147"/>
      <c r="E499" s="452"/>
      <c r="F499" s="16"/>
    </row>
    <row r="500" spans="1:6">
      <c r="A500" s="319">
        <v>8</v>
      </c>
      <c r="B500" s="329" t="s">
        <v>240</v>
      </c>
      <c r="C500" s="320"/>
      <c r="D500" s="321"/>
      <c r="E500" s="471"/>
      <c r="F500" s="16"/>
    </row>
    <row r="501" spans="1:6" ht="13.5" customHeight="1">
      <c r="A501" s="322">
        <f t="shared" ref="A501:A506" si="31">A500+0.1</f>
        <v>8.1</v>
      </c>
      <c r="B501" s="147" t="s">
        <v>238</v>
      </c>
      <c r="C501" s="320">
        <v>1</v>
      </c>
      <c r="D501" s="321" t="s">
        <v>33</v>
      </c>
      <c r="E501" s="471"/>
      <c r="F501" s="16">
        <f t="shared" si="28"/>
        <v>0</v>
      </c>
    </row>
    <row r="502" spans="1:6" ht="16.5" customHeight="1">
      <c r="A502" s="322">
        <f t="shared" si="31"/>
        <v>8.1999999999999993</v>
      </c>
      <c r="B502" s="147" t="s">
        <v>239</v>
      </c>
      <c r="C502" s="320">
        <v>1</v>
      </c>
      <c r="D502" s="321" t="s">
        <v>33</v>
      </c>
      <c r="E502" s="471"/>
      <c r="F502" s="16">
        <f t="shared" si="28"/>
        <v>0</v>
      </c>
    </row>
    <row r="503" spans="1:6">
      <c r="A503" s="513">
        <f t="shared" si="31"/>
        <v>8.3000000000000007</v>
      </c>
      <c r="B503" s="514" t="s">
        <v>593</v>
      </c>
      <c r="C503" s="515">
        <v>10</v>
      </c>
      <c r="D503" s="516" t="s">
        <v>12</v>
      </c>
      <c r="E503" s="517"/>
      <c r="F503" s="16">
        <f t="shared" si="28"/>
        <v>0</v>
      </c>
    </row>
    <row r="504" spans="1:6">
      <c r="A504" s="322">
        <f t="shared" si="31"/>
        <v>8.4</v>
      </c>
      <c r="B504" s="26" t="s">
        <v>241</v>
      </c>
      <c r="C504" s="320">
        <v>10</v>
      </c>
      <c r="D504" s="321" t="s">
        <v>12</v>
      </c>
      <c r="E504" s="471"/>
      <c r="F504" s="16">
        <f t="shared" si="28"/>
        <v>0</v>
      </c>
    </row>
    <row r="505" spans="1:6">
      <c r="A505" s="322">
        <f t="shared" si="31"/>
        <v>8.5</v>
      </c>
      <c r="B505" s="26" t="s">
        <v>225</v>
      </c>
      <c r="C505" s="320">
        <v>1</v>
      </c>
      <c r="D505" s="321" t="s">
        <v>12</v>
      </c>
      <c r="E505" s="471"/>
      <c r="F505" s="16">
        <f t="shared" si="28"/>
        <v>0</v>
      </c>
    </row>
    <row r="506" spans="1:6">
      <c r="A506" s="322">
        <f t="shared" si="31"/>
        <v>8.6</v>
      </c>
      <c r="B506" s="147" t="s">
        <v>200</v>
      </c>
      <c r="C506" s="320">
        <v>1</v>
      </c>
      <c r="D506" s="18" t="s">
        <v>13</v>
      </c>
      <c r="E506" s="471"/>
      <c r="F506" s="16">
        <f t="shared" si="28"/>
        <v>0</v>
      </c>
    </row>
    <row r="507" spans="1:6">
      <c r="A507" s="322"/>
      <c r="B507" s="147"/>
      <c r="C507" s="280"/>
      <c r="D507" s="147"/>
      <c r="E507" s="12"/>
      <c r="F507" s="16"/>
    </row>
    <row r="508" spans="1:6">
      <c r="A508" s="319">
        <f>A500+1</f>
        <v>9</v>
      </c>
      <c r="B508" s="329" t="s">
        <v>226</v>
      </c>
      <c r="C508" s="320"/>
      <c r="D508" s="321"/>
      <c r="E508" s="471"/>
      <c r="F508" s="16"/>
    </row>
    <row r="509" spans="1:6">
      <c r="A509" s="322">
        <f>A508+0.1</f>
        <v>9.1</v>
      </c>
      <c r="B509" s="147" t="s">
        <v>334</v>
      </c>
      <c r="C509" s="320">
        <v>2</v>
      </c>
      <c r="D509" s="321" t="s">
        <v>12</v>
      </c>
      <c r="E509" s="471"/>
      <c r="F509" s="16">
        <f t="shared" si="28"/>
        <v>0</v>
      </c>
    </row>
    <row r="510" spans="1:6">
      <c r="A510" s="322">
        <f>A509+0.1</f>
        <v>9.1999999999999993</v>
      </c>
      <c r="B510" s="26" t="s">
        <v>335</v>
      </c>
      <c r="C510" s="320">
        <v>1</v>
      </c>
      <c r="D510" s="321" t="s">
        <v>12</v>
      </c>
      <c r="E510" s="471"/>
      <c r="F510" s="16">
        <f t="shared" si="28"/>
        <v>0</v>
      </c>
    </row>
    <row r="511" spans="1:6">
      <c r="A511" s="322">
        <f>A510+0.1</f>
        <v>9.3000000000000007</v>
      </c>
      <c r="B511" s="26" t="s">
        <v>336</v>
      </c>
      <c r="C511" s="320">
        <v>1</v>
      </c>
      <c r="D511" s="321" t="s">
        <v>12</v>
      </c>
      <c r="E511" s="471"/>
      <c r="F511" s="16">
        <f t="shared" si="28"/>
        <v>0</v>
      </c>
    </row>
    <row r="512" spans="1:6">
      <c r="A512" s="322">
        <f>A511+0.1</f>
        <v>9.4</v>
      </c>
      <c r="B512" s="26" t="s">
        <v>337</v>
      </c>
      <c r="C512" s="320">
        <v>1</v>
      </c>
      <c r="D512" s="321" t="s">
        <v>12</v>
      </c>
      <c r="E512" s="471"/>
      <c r="F512" s="16">
        <f t="shared" si="28"/>
        <v>0</v>
      </c>
    </row>
    <row r="513" spans="1:6" ht="19.5" customHeight="1">
      <c r="A513" s="322">
        <f>A512+0.1</f>
        <v>9.5</v>
      </c>
      <c r="B513" s="74" t="s">
        <v>338</v>
      </c>
      <c r="C513" s="264">
        <v>1</v>
      </c>
      <c r="D513" s="18" t="s">
        <v>12</v>
      </c>
      <c r="E513" s="78"/>
      <c r="F513" s="16">
        <f t="shared" si="28"/>
        <v>0</v>
      </c>
    </row>
    <row r="514" spans="1:6">
      <c r="A514" s="146"/>
      <c r="B514" s="26"/>
      <c r="C514" s="31"/>
      <c r="D514" s="37"/>
      <c r="E514" s="16"/>
      <c r="F514" s="16"/>
    </row>
    <row r="515" spans="1:6">
      <c r="A515" s="319">
        <v>10</v>
      </c>
      <c r="B515" s="325" t="s">
        <v>227</v>
      </c>
      <c r="C515" s="320"/>
      <c r="D515" s="321"/>
      <c r="E515" s="471"/>
      <c r="F515" s="16"/>
    </row>
    <row r="516" spans="1:6" ht="25.5">
      <c r="A516" s="322">
        <f t="shared" ref="A516:A524" si="32">A515+0.1</f>
        <v>10.1</v>
      </c>
      <c r="B516" s="26" t="s">
        <v>281</v>
      </c>
      <c r="C516" s="320">
        <v>2</v>
      </c>
      <c r="D516" s="321" t="s">
        <v>12</v>
      </c>
      <c r="E516" s="471"/>
      <c r="F516" s="16">
        <f t="shared" si="28"/>
        <v>0</v>
      </c>
    </row>
    <row r="517" spans="1:6">
      <c r="A517" s="322">
        <f t="shared" si="32"/>
        <v>10.199999999999999</v>
      </c>
      <c r="B517" s="26" t="s">
        <v>330</v>
      </c>
      <c r="C517" s="320">
        <v>2</v>
      </c>
      <c r="D517" s="321" t="s">
        <v>12</v>
      </c>
      <c r="E517" s="474"/>
      <c r="F517" s="16">
        <f t="shared" si="28"/>
        <v>0</v>
      </c>
    </row>
    <row r="518" spans="1:6">
      <c r="A518" s="322">
        <f t="shared" si="32"/>
        <v>10.3</v>
      </c>
      <c r="B518" s="147" t="s">
        <v>228</v>
      </c>
      <c r="C518" s="320">
        <v>1</v>
      </c>
      <c r="D518" s="321" t="s">
        <v>12</v>
      </c>
      <c r="E518" s="471"/>
      <c r="F518" s="16">
        <f t="shared" si="28"/>
        <v>0</v>
      </c>
    </row>
    <row r="519" spans="1:6">
      <c r="A519" s="322">
        <f t="shared" si="32"/>
        <v>10.4</v>
      </c>
      <c r="B519" s="147" t="s">
        <v>229</v>
      </c>
      <c r="C519" s="320">
        <v>1</v>
      </c>
      <c r="D519" s="321" t="s">
        <v>12</v>
      </c>
      <c r="E519" s="471"/>
      <c r="F519" s="16">
        <f t="shared" si="28"/>
        <v>0</v>
      </c>
    </row>
    <row r="520" spans="1:6">
      <c r="A520" s="322">
        <f t="shared" si="32"/>
        <v>10.5</v>
      </c>
      <c r="B520" s="147" t="s">
        <v>242</v>
      </c>
      <c r="C520" s="320">
        <v>5</v>
      </c>
      <c r="D520" s="321" t="s">
        <v>12</v>
      </c>
      <c r="E520" s="471"/>
      <c r="F520" s="16">
        <f t="shared" si="28"/>
        <v>0</v>
      </c>
    </row>
    <row r="521" spans="1:6">
      <c r="A521" s="322">
        <f t="shared" si="32"/>
        <v>10.6</v>
      </c>
      <c r="B521" s="147" t="s">
        <v>230</v>
      </c>
      <c r="C521" s="320">
        <v>4</v>
      </c>
      <c r="D521" s="321" t="s">
        <v>12</v>
      </c>
      <c r="E521" s="471"/>
      <c r="F521" s="16">
        <f t="shared" si="28"/>
        <v>0</v>
      </c>
    </row>
    <row r="522" spans="1:6">
      <c r="A522" s="322">
        <f t="shared" si="32"/>
        <v>10.7</v>
      </c>
      <c r="B522" s="26" t="s">
        <v>339</v>
      </c>
      <c r="C522" s="320">
        <v>4</v>
      </c>
      <c r="D522" s="321" t="s">
        <v>12</v>
      </c>
      <c r="E522" s="471"/>
      <c r="F522" s="16">
        <f t="shared" si="28"/>
        <v>0</v>
      </c>
    </row>
    <row r="523" spans="1:6">
      <c r="A523" s="322">
        <f t="shared" si="32"/>
        <v>10.8</v>
      </c>
      <c r="B523" s="147" t="s">
        <v>340</v>
      </c>
      <c r="C523" s="320">
        <v>2</v>
      </c>
      <c r="D523" s="321" t="s">
        <v>12</v>
      </c>
      <c r="E523" s="471"/>
      <c r="F523" s="16">
        <f t="shared" ref="F523:F534" si="33">ROUND(C523*E523,2)</f>
        <v>0</v>
      </c>
    </row>
    <row r="524" spans="1:6">
      <c r="A524" s="322">
        <f t="shared" si="32"/>
        <v>10.9</v>
      </c>
      <c r="B524" s="147" t="s">
        <v>231</v>
      </c>
      <c r="C524" s="320">
        <v>1</v>
      </c>
      <c r="D524" s="321" t="s">
        <v>12</v>
      </c>
      <c r="E524" s="471"/>
      <c r="F524" s="16">
        <f t="shared" si="33"/>
        <v>0</v>
      </c>
    </row>
    <row r="525" spans="1:6">
      <c r="A525" s="338">
        <v>10.1</v>
      </c>
      <c r="B525" s="147" t="s">
        <v>582</v>
      </c>
      <c r="C525" s="320">
        <v>2</v>
      </c>
      <c r="D525" s="321" t="s">
        <v>12</v>
      </c>
      <c r="E525" s="471"/>
      <c r="F525" s="16">
        <f t="shared" si="33"/>
        <v>0</v>
      </c>
    </row>
    <row r="526" spans="1:6">
      <c r="A526" s="338">
        <f>A525+0.01</f>
        <v>10.11</v>
      </c>
      <c r="B526" s="147" t="s">
        <v>232</v>
      </c>
      <c r="C526" s="320">
        <v>6</v>
      </c>
      <c r="D526" s="321" t="s">
        <v>12</v>
      </c>
      <c r="E526" s="471"/>
      <c r="F526" s="16">
        <f t="shared" si="33"/>
        <v>0</v>
      </c>
    </row>
    <row r="527" spans="1:6">
      <c r="A527" s="338">
        <f>A526+0.01</f>
        <v>10.119999999999999</v>
      </c>
      <c r="B527" s="26" t="s">
        <v>525</v>
      </c>
      <c r="C527" s="320">
        <v>3</v>
      </c>
      <c r="D527" s="321" t="s">
        <v>12</v>
      </c>
      <c r="E527" s="12"/>
      <c r="F527" s="16">
        <f t="shared" si="33"/>
        <v>0</v>
      </c>
    </row>
    <row r="528" spans="1:6">
      <c r="A528" s="338">
        <f>A527+0.01</f>
        <v>10.130000000000001</v>
      </c>
      <c r="B528" s="147" t="s">
        <v>200</v>
      </c>
      <c r="C528" s="320">
        <v>1</v>
      </c>
      <c r="D528" s="321" t="s">
        <v>12</v>
      </c>
      <c r="E528" s="471"/>
      <c r="F528" s="16">
        <f t="shared" si="33"/>
        <v>0</v>
      </c>
    </row>
    <row r="529" spans="1:187">
      <c r="A529" s="339"/>
      <c r="B529" s="330"/>
      <c r="C529" s="320"/>
      <c r="D529" s="321"/>
      <c r="E529" s="475"/>
      <c r="F529" s="16"/>
    </row>
    <row r="530" spans="1:187">
      <c r="A530" s="114">
        <f>A515+1</f>
        <v>11</v>
      </c>
      <c r="B530" s="35" t="s">
        <v>55</v>
      </c>
      <c r="C530" s="197"/>
      <c r="D530" s="318"/>
      <c r="E530" s="470"/>
      <c r="F530" s="16"/>
    </row>
    <row r="531" spans="1:187" ht="17.25" customHeight="1">
      <c r="A531" s="110">
        <f>A530+0.1</f>
        <v>11.1</v>
      </c>
      <c r="B531" s="26" t="s">
        <v>233</v>
      </c>
      <c r="C531" s="197">
        <v>1</v>
      </c>
      <c r="D531" s="318" t="s">
        <v>12</v>
      </c>
      <c r="E531" s="463"/>
      <c r="F531" s="16">
        <f t="shared" si="33"/>
        <v>0</v>
      </c>
    </row>
    <row r="532" spans="1:187">
      <c r="A532" s="110">
        <f>A531+0.1</f>
        <v>11.2</v>
      </c>
      <c r="B532" s="26" t="s">
        <v>234</v>
      </c>
      <c r="C532" s="197">
        <v>1</v>
      </c>
      <c r="D532" s="318" t="s">
        <v>12</v>
      </c>
      <c r="E532" s="463"/>
      <c r="F532" s="16">
        <f t="shared" si="33"/>
        <v>0</v>
      </c>
    </row>
    <row r="533" spans="1:187" ht="30" customHeight="1">
      <c r="A533" s="110">
        <f>A532+0.1</f>
        <v>11.3</v>
      </c>
      <c r="B533" s="26" t="s">
        <v>528</v>
      </c>
      <c r="C533" s="197">
        <v>1</v>
      </c>
      <c r="D533" s="318" t="s">
        <v>12</v>
      </c>
      <c r="E533" s="80"/>
      <c r="F533" s="16">
        <f t="shared" si="33"/>
        <v>0</v>
      </c>
    </row>
    <row r="534" spans="1:187">
      <c r="A534" s="110">
        <f>A533+0.1</f>
        <v>11.4</v>
      </c>
      <c r="B534" s="26" t="s">
        <v>235</v>
      </c>
      <c r="C534" s="197">
        <v>1</v>
      </c>
      <c r="D534" s="318" t="s">
        <v>12</v>
      </c>
      <c r="E534" s="463"/>
      <c r="F534" s="16">
        <f t="shared" si="33"/>
        <v>0</v>
      </c>
    </row>
    <row r="535" spans="1:187" s="162" customFormat="1">
      <c r="A535" s="158"/>
      <c r="B535" s="159" t="s">
        <v>399</v>
      </c>
      <c r="C535" s="160"/>
      <c r="D535" s="161"/>
      <c r="E535" s="444"/>
      <c r="F535" s="556">
        <f>SUM(F459:F534)</f>
        <v>0</v>
      </c>
    </row>
    <row r="536" spans="1:187">
      <c r="A536" s="149"/>
      <c r="B536" s="242"/>
      <c r="C536" s="19"/>
      <c r="D536" s="63"/>
      <c r="E536" s="455"/>
      <c r="F536" s="555"/>
    </row>
    <row r="537" spans="1:187">
      <c r="A537" s="112" t="s">
        <v>18</v>
      </c>
      <c r="B537" s="14" t="s">
        <v>527</v>
      </c>
      <c r="C537" s="67"/>
      <c r="D537" s="68"/>
      <c r="E537" s="66"/>
      <c r="F537" s="555"/>
    </row>
    <row r="538" spans="1:187">
      <c r="A538" s="113"/>
      <c r="B538" s="14"/>
      <c r="C538" s="67"/>
      <c r="D538" s="68"/>
      <c r="E538" s="66"/>
      <c r="F538" s="555"/>
    </row>
    <row r="539" spans="1:187" s="126" customFormat="1">
      <c r="A539" s="143" t="s">
        <v>468</v>
      </c>
      <c r="B539" s="53" t="s">
        <v>379</v>
      </c>
      <c r="C539" s="289"/>
      <c r="D539" s="290"/>
      <c r="E539" s="466"/>
      <c r="F539" s="560"/>
      <c r="G539" s="162"/>
      <c r="H539" s="162"/>
      <c r="I539" s="162"/>
      <c r="J539" s="162"/>
      <c r="K539" s="162"/>
      <c r="L539" s="162"/>
      <c r="M539" s="162"/>
      <c r="N539" s="162"/>
      <c r="O539" s="162"/>
      <c r="P539" s="162"/>
      <c r="Q539" s="162"/>
      <c r="R539" s="162"/>
      <c r="S539" s="162"/>
      <c r="T539" s="162"/>
      <c r="U539" s="162"/>
      <c r="V539" s="162"/>
      <c r="W539" s="162"/>
      <c r="X539" s="162"/>
      <c r="Y539" s="162"/>
      <c r="Z539" s="162"/>
      <c r="AA539" s="162"/>
      <c r="AB539" s="162"/>
      <c r="AC539" s="162"/>
      <c r="AD539" s="162"/>
      <c r="AE539" s="162"/>
      <c r="AF539" s="162"/>
      <c r="AG539" s="162"/>
      <c r="AH539" s="162"/>
      <c r="AI539" s="162"/>
      <c r="AJ539" s="162"/>
      <c r="AK539" s="162"/>
      <c r="AL539" s="162"/>
      <c r="AM539" s="162"/>
      <c r="AN539" s="162"/>
      <c r="AO539" s="162"/>
      <c r="AP539" s="162"/>
      <c r="AQ539" s="162"/>
      <c r="AR539" s="162"/>
      <c r="AS539" s="162"/>
      <c r="AT539" s="162"/>
      <c r="AU539" s="162"/>
      <c r="AV539" s="162"/>
      <c r="AW539" s="162"/>
      <c r="AX539" s="162"/>
      <c r="AY539" s="162"/>
      <c r="AZ539" s="162"/>
      <c r="BA539" s="162"/>
      <c r="BB539" s="162"/>
      <c r="BC539" s="162"/>
      <c r="BD539" s="162"/>
      <c r="BE539" s="162"/>
      <c r="BF539" s="162"/>
      <c r="BG539" s="162"/>
      <c r="BH539" s="162"/>
      <c r="BI539" s="162"/>
      <c r="BJ539" s="162"/>
      <c r="BK539" s="162"/>
      <c r="BL539" s="162"/>
      <c r="BM539" s="162"/>
      <c r="BN539" s="162"/>
      <c r="BO539" s="162"/>
      <c r="BP539" s="162"/>
      <c r="BQ539" s="162"/>
      <c r="BR539" s="162"/>
      <c r="BS539" s="162"/>
      <c r="BT539" s="162"/>
      <c r="BU539" s="162"/>
      <c r="BV539" s="162"/>
      <c r="BW539" s="162"/>
      <c r="BX539" s="162"/>
      <c r="BY539" s="162"/>
      <c r="BZ539" s="162"/>
      <c r="CA539" s="162"/>
      <c r="CB539" s="162"/>
      <c r="CC539" s="162"/>
      <c r="CD539" s="162"/>
      <c r="CE539" s="162"/>
      <c r="CF539" s="162"/>
      <c r="CG539" s="162"/>
      <c r="CH539" s="162"/>
      <c r="CI539" s="162"/>
      <c r="CJ539" s="162"/>
      <c r="CK539" s="162"/>
      <c r="CL539" s="162"/>
      <c r="CM539" s="162"/>
      <c r="CN539" s="162"/>
      <c r="CO539" s="162"/>
      <c r="CP539" s="162"/>
      <c r="CQ539" s="162"/>
      <c r="CR539" s="162"/>
      <c r="CS539" s="162"/>
      <c r="CT539" s="162"/>
      <c r="CU539" s="162"/>
      <c r="CV539" s="162"/>
      <c r="CW539" s="162"/>
      <c r="CX539" s="162"/>
      <c r="CY539" s="162"/>
      <c r="CZ539" s="162"/>
      <c r="DA539" s="162"/>
      <c r="DB539" s="162"/>
      <c r="DC539" s="162"/>
      <c r="DD539" s="162"/>
      <c r="DE539" s="162"/>
      <c r="DF539" s="162"/>
      <c r="DG539" s="162"/>
      <c r="DH539" s="162"/>
      <c r="DI539" s="162"/>
      <c r="DJ539" s="162"/>
      <c r="DK539" s="162"/>
      <c r="DL539" s="162"/>
      <c r="DM539" s="162"/>
      <c r="DN539" s="162"/>
      <c r="DO539" s="162"/>
      <c r="DP539" s="162"/>
      <c r="DQ539" s="162"/>
      <c r="DR539" s="162"/>
      <c r="DS539" s="162"/>
      <c r="DT539" s="162"/>
      <c r="DU539" s="162"/>
      <c r="DV539" s="162"/>
      <c r="DW539" s="162"/>
      <c r="DX539" s="162"/>
      <c r="DY539" s="162"/>
      <c r="DZ539" s="162"/>
      <c r="EA539" s="162"/>
      <c r="EB539" s="162"/>
      <c r="EC539" s="162"/>
      <c r="ED539" s="162"/>
      <c r="EE539" s="162"/>
      <c r="EF539" s="162"/>
      <c r="EG539" s="162"/>
      <c r="EH539" s="162"/>
      <c r="EI539" s="162"/>
      <c r="EJ539" s="162"/>
      <c r="EK539" s="162"/>
      <c r="EL539" s="162"/>
      <c r="EM539" s="162"/>
      <c r="EN539" s="162"/>
      <c r="EO539" s="162"/>
      <c r="EP539" s="162"/>
      <c r="EQ539" s="162"/>
      <c r="ER539" s="162"/>
      <c r="ES539" s="162"/>
      <c r="ET539" s="162"/>
      <c r="EU539" s="162"/>
      <c r="EV539" s="162"/>
      <c r="EW539" s="162"/>
      <c r="EX539" s="162"/>
      <c r="EY539" s="162"/>
      <c r="EZ539" s="162"/>
      <c r="FA539" s="162"/>
      <c r="FB539" s="162"/>
      <c r="FC539" s="162"/>
      <c r="FD539" s="162"/>
      <c r="FE539" s="162"/>
      <c r="FF539" s="162"/>
      <c r="FG539" s="162"/>
      <c r="FH539" s="162"/>
      <c r="FI539" s="162"/>
      <c r="FJ539" s="162"/>
      <c r="FK539" s="162"/>
      <c r="FL539" s="162"/>
      <c r="FM539" s="162"/>
      <c r="FN539" s="162"/>
      <c r="FO539" s="162"/>
      <c r="FP539" s="162"/>
      <c r="FQ539" s="162"/>
      <c r="FR539" s="162"/>
      <c r="FS539" s="162"/>
      <c r="FT539" s="162"/>
      <c r="FU539" s="162"/>
      <c r="FV539" s="162"/>
      <c r="FW539" s="162"/>
      <c r="FX539" s="162"/>
      <c r="FY539" s="162"/>
      <c r="FZ539" s="162"/>
      <c r="GA539" s="162"/>
      <c r="GB539" s="162"/>
      <c r="GC539" s="162"/>
      <c r="GD539" s="162"/>
      <c r="GE539" s="162"/>
    </row>
    <row r="540" spans="1:187" s="126" customFormat="1">
      <c r="A540" s="143"/>
      <c r="B540" s="53"/>
      <c r="C540" s="289"/>
      <c r="D540" s="290"/>
      <c r="E540" s="466"/>
      <c r="F540" s="560"/>
      <c r="G540" s="162"/>
      <c r="H540" s="162"/>
      <c r="I540" s="162"/>
      <c r="J540" s="162"/>
      <c r="K540" s="162"/>
      <c r="L540" s="162"/>
      <c r="M540" s="162"/>
      <c r="N540" s="162"/>
      <c r="O540" s="162"/>
      <c r="P540" s="162"/>
      <c r="Q540" s="162"/>
      <c r="R540" s="162"/>
      <c r="S540" s="162"/>
      <c r="T540" s="162"/>
      <c r="U540" s="162"/>
      <c r="V540" s="162"/>
      <c r="W540" s="162"/>
      <c r="X540" s="162"/>
      <c r="Y540" s="162"/>
      <c r="Z540" s="162"/>
      <c r="AA540" s="162"/>
      <c r="AB540" s="162"/>
      <c r="AC540" s="162"/>
      <c r="AD540" s="162"/>
      <c r="AE540" s="162"/>
      <c r="AF540" s="162"/>
      <c r="AG540" s="162"/>
      <c r="AH540" s="162"/>
      <c r="AI540" s="162"/>
      <c r="AJ540" s="162"/>
      <c r="AK540" s="162"/>
      <c r="AL540" s="162"/>
      <c r="AM540" s="162"/>
      <c r="AN540" s="162"/>
      <c r="AO540" s="162"/>
      <c r="AP540" s="162"/>
      <c r="AQ540" s="162"/>
      <c r="AR540" s="162"/>
      <c r="AS540" s="162"/>
      <c r="AT540" s="162"/>
      <c r="AU540" s="162"/>
      <c r="AV540" s="162"/>
      <c r="AW540" s="162"/>
      <c r="AX540" s="162"/>
      <c r="AY540" s="162"/>
      <c r="AZ540" s="162"/>
      <c r="BA540" s="162"/>
      <c r="BB540" s="162"/>
      <c r="BC540" s="162"/>
      <c r="BD540" s="162"/>
      <c r="BE540" s="162"/>
      <c r="BF540" s="162"/>
      <c r="BG540" s="162"/>
      <c r="BH540" s="162"/>
      <c r="BI540" s="162"/>
      <c r="BJ540" s="162"/>
      <c r="BK540" s="162"/>
      <c r="BL540" s="162"/>
      <c r="BM540" s="162"/>
      <c r="BN540" s="162"/>
      <c r="BO540" s="162"/>
      <c r="BP540" s="162"/>
      <c r="BQ540" s="162"/>
      <c r="BR540" s="162"/>
      <c r="BS540" s="162"/>
      <c r="BT540" s="162"/>
      <c r="BU540" s="162"/>
      <c r="BV540" s="162"/>
      <c r="BW540" s="162"/>
      <c r="BX540" s="162"/>
      <c r="BY540" s="162"/>
      <c r="BZ540" s="162"/>
      <c r="CA540" s="162"/>
      <c r="CB540" s="162"/>
      <c r="CC540" s="162"/>
      <c r="CD540" s="162"/>
      <c r="CE540" s="162"/>
      <c r="CF540" s="162"/>
      <c r="CG540" s="162"/>
      <c r="CH540" s="162"/>
      <c r="CI540" s="162"/>
      <c r="CJ540" s="162"/>
      <c r="CK540" s="162"/>
      <c r="CL540" s="162"/>
      <c r="CM540" s="162"/>
      <c r="CN540" s="162"/>
      <c r="CO540" s="162"/>
      <c r="CP540" s="162"/>
      <c r="CQ540" s="162"/>
      <c r="CR540" s="162"/>
      <c r="CS540" s="162"/>
      <c r="CT540" s="162"/>
      <c r="CU540" s="162"/>
      <c r="CV540" s="162"/>
      <c r="CW540" s="162"/>
      <c r="CX540" s="162"/>
      <c r="CY540" s="162"/>
      <c r="CZ540" s="162"/>
      <c r="DA540" s="162"/>
      <c r="DB540" s="162"/>
      <c r="DC540" s="162"/>
      <c r="DD540" s="162"/>
      <c r="DE540" s="162"/>
      <c r="DF540" s="162"/>
      <c r="DG540" s="162"/>
      <c r="DH540" s="162"/>
      <c r="DI540" s="162"/>
      <c r="DJ540" s="162"/>
      <c r="DK540" s="162"/>
      <c r="DL540" s="162"/>
      <c r="DM540" s="162"/>
      <c r="DN540" s="162"/>
      <c r="DO540" s="162"/>
      <c r="DP540" s="162"/>
      <c r="DQ540" s="162"/>
      <c r="DR540" s="162"/>
      <c r="DS540" s="162"/>
      <c r="DT540" s="162"/>
      <c r="DU540" s="162"/>
      <c r="DV540" s="162"/>
      <c r="DW540" s="162"/>
      <c r="DX540" s="162"/>
      <c r="DY540" s="162"/>
      <c r="DZ540" s="162"/>
      <c r="EA540" s="162"/>
      <c r="EB540" s="162"/>
      <c r="EC540" s="162"/>
      <c r="ED540" s="162"/>
      <c r="EE540" s="162"/>
      <c r="EF540" s="162"/>
      <c r="EG540" s="162"/>
      <c r="EH540" s="162"/>
      <c r="EI540" s="162"/>
      <c r="EJ540" s="162"/>
      <c r="EK540" s="162"/>
      <c r="EL540" s="162"/>
      <c r="EM540" s="162"/>
      <c r="EN540" s="162"/>
      <c r="EO540" s="162"/>
      <c r="EP540" s="162"/>
      <c r="EQ540" s="162"/>
      <c r="ER540" s="162"/>
      <c r="ES540" s="162"/>
      <c r="ET540" s="162"/>
      <c r="EU540" s="162"/>
      <c r="EV540" s="162"/>
      <c r="EW540" s="162"/>
      <c r="EX540" s="162"/>
      <c r="EY540" s="162"/>
      <c r="EZ540" s="162"/>
      <c r="FA540" s="162"/>
      <c r="FB540" s="162"/>
      <c r="FC540" s="162"/>
      <c r="FD540" s="162"/>
      <c r="FE540" s="162"/>
      <c r="FF540" s="162"/>
      <c r="FG540" s="162"/>
      <c r="FH540" s="162"/>
      <c r="FI540" s="162"/>
      <c r="FJ540" s="162"/>
      <c r="FK540" s="162"/>
      <c r="FL540" s="162"/>
      <c r="FM540" s="162"/>
      <c r="FN540" s="162"/>
      <c r="FO540" s="162"/>
      <c r="FP540" s="162"/>
      <c r="FQ540" s="162"/>
      <c r="FR540" s="162"/>
      <c r="FS540" s="162"/>
      <c r="FT540" s="162"/>
      <c r="FU540" s="162"/>
      <c r="FV540" s="162"/>
      <c r="FW540" s="162"/>
      <c r="FX540" s="162"/>
      <c r="FY540" s="162"/>
      <c r="FZ540" s="162"/>
      <c r="GA540" s="162"/>
      <c r="GB540" s="162"/>
      <c r="GC540" s="162"/>
      <c r="GD540" s="162"/>
      <c r="GE540" s="162"/>
    </row>
    <row r="541" spans="1:187">
      <c r="A541" s="103">
        <v>1</v>
      </c>
      <c r="B541" s="254" t="s">
        <v>24</v>
      </c>
      <c r="C541" s="255"/>
      <c r="D541" s="221"/>
      <c r="E541" s="459"/>
      <c r="F541" s="555"/>
    </row>
    <row r="542" spans="1:187">
      <c r="A542" s="257">
        <v>1.1000000000000001</v>
      </c>
      <c r="B542" s="258" t="s">
        <v>34</v>
      </c>
      <c r="C542" s="156">
        <v>1</v>
      </c>
      <c r="D542" s="18" t="s">
        <v>12</v>
      </c>
      <c r="E542" s="78"/>
      <c r="F542" s="16">
        <f t="shared" ref="F542:F592" si="34">ROUND(C542*E542,2)</f>
        <v>0</v>
      </c>
    </row>
    <row r="543" spans="1:187">
      <c r="A543" s="257"/>
      <c r="B543" s="258"/>
      <c r="C543" s="156"/>
      <c r="D543" s="18"/>
      <c r="E543" s="78"/>
      <c r="F543" s="16"/>
    </row>
    <row r="544" spans="1:187">
      <c r="A544" s="103">
        <v>2</v>
      </c>
      <c r="B544" s="226" t="s">
        <v>8</v>
      </c>
      <c r="C544" s="227"/>
      <c r="D544" s="145"/>
      <c r="E544" s="460"/>
      <c r="F544" s="16"/>
    </row>
    <row r="545" spans="1:6">
      <c r="A545" s="104">
        <v>2.1</v>
      </c>
      <c r="B545" s="147" t="s">
        <v>585</v>
      </c>
      <c r="C545" s="227">
        <v>10.220000000000001</v>
      </c>
      <c r="D545" s="18" t="s">
        <v>80</v>
      </c>
      <c r="E545" s="23"/>
      <c r="F545" s="16">
        <f t="shared" si="34"/>
        <v>0</v>
      </c>
    </row>
    <row r="546" spans="1:6" ht="25.5">
      <c r="A546" s="104">
        <v>2.2000000000000002</v>
      </c>
      <c r="B546" s="26" t="s">
        <v>577</v>
      </c>
      <c r="C546" s="227">
        <v>3.95</v>
      </c>
      <c r="D546" s="18" t="s">
        <v>56</v>
      </c>
      <c r="E546" s="16"/>
      <c r="F546" s="16">
        <f t="shared" si="34"/>
        <v>0</v>
      </c>
    </row>
    <row r="547" spans="1:6">
      <c r="A547" s="104">
        <v>2.2999999999999998</v>
      </c>
      <c r="B547" s="258" t="s">
        <v>178</v>
      </c>
      <c r="C547" s="227">
        <v>7.27</v>
      </c>
      <c r="D547" s="18" t="s">
        <v>30</v>
      </c>
      <c r="E547" s="23"/>
      <c r="F547" s="16">
        <f t="shared" si="34"/>
        <v>0</v>
      </c>
    </row>
    <row r="548" spans="1:6">
      <c r="A548" s="113"/>
      <c r="B548" s="14"/>
      <c r="C548" s="67"/>
      <c r="D548" s="68"/>
      <c r="E548" s="66"/>
      <c r="F548" s="16"/>
    </row>
    <row r="549" spans="1:6">
      <c r="A549" s="259">
        <v>3</v>
      </c>
      <c r="B549" s="226" t="s">
        <v>180</v>
      </c>
      <c r="C549" s="156"/>
      <c r="D549" s="18"/>
      <c r="E549" s="461"/>
      <c r="F549" s="16"/>
    </row>
    <row r="550" spans="1:6">
      <c r="A550" s="260">
        <f t="shared" ref="A550:A557" si="35">+A549+0.1</f>
        <v>3.1</v>
      </c>
      <c r="B550" s="258" t="s">
        <v>341</v>
      </c>
      <c r="C550" s="227">
        <v>2.8</v>
      </c>
      <c r="D550" s="18" t="s">
        <v>23</v>
      </c>
      <c r="E550" s="78"/>
      <c r="F550" s="16">
        <f t="shared" si="34"/>
        <v>0</v>
      </c>
    </row>
    <row r="551" spans="1:6">
      <c r="A551" s="260">
        <f t="shared" si="35"/>
        <v>3.2</v>
      </c>
      <c r="B551" s="258" t="s">
        <v>343</v>
      </c>
      <c r="C551" s="227">
        <v>0.6</v>
      </c>
      <c r="D551" s="18" t="s">
        <v>23</v>
      </c>
      <c r="E551" s="78"/>
      <c r="F551" s="16">
        <f t="shared" si="34"/>
        <v>0</v>
      </c>
    </row>
    <row r="552" spans="1:6">
      <c r="A552" s="260">
        <f t="shared" si="35"/>
        <v>3.3</v>
      </c>
      <c r="B552" s="74" t="s">
        <v>342</v>
      </c>
      <c r="C552" s="227">
        <v>0.37</v>
      </c>
      <c r="D552" s="18" t="s">
        <v>23</v>
      </c>
      <c r="E552" s="78"/>
      <c r="F552" s="16">
        <f t="shared" si="34"/>
        <v>0</v>
      </c>
    </row>
    <row r="553" spans="1:6">
      <c r="A553" s="260">
        <f t="shared" si="35"/>
        <v>3.4</v>
      </c>
      <c r="B553" s="74" t="s">
        <v>344</v>
      </c>
      <c r="C553" s="227">
        <v>0.37</v>
      </c>
      <c r="D553" s="18" t="s">
        <v>23</v>
      </c>
      <c r="E553" s="78"/>
      <c r="F553" s="16">
        <f t="shared" si="34"/>
        <v>0</v>
      </c>
    </row>
    <row r="554" spans="1:6" ht="14.25">
      <c r="A554" s="260">
        <f t="shared" si="35"/>
        <v>3.5</v>
      </c>
      <c r="B554" s="74" t="s">
        <v>521</v>
      </c>
      <c r="C554" s="227">
        <v>0.35</v>
      </c>
      <c r="D554" s="18" t="s">
        <v>23</v>
      </c>
      <c r="E554" s="78"/>
      <c r="F554" s="16">
        <f t="shared" si="34"/>
        <v>0</v>
      </c>
    </row>
    <row r="555" spans="1:6">
      <c r="A555" s="260">
        <f t="shared" si="35"/>
        <v>3.6</v>
      </c>
      <c r="B555" s="258" t="s">
        <v>345</v>
      </c>
      <c r="C555" s="227">
        <v>0.44</v>
      </c>
      <c r="D555" s="18" t="s">
        <v>23</v>
      </c>
      <c r="E555" s="78"/>
      <c r="F555" s="16">
        <f t="shared" si="34"/>
        <v>0</v>
      </c>
    </row>
    <row r="556" spans="1:6">
      <c r="A556" s="260">
        <f t="shared" si="35"/>
        <v>3.7</v>
      </c>
      <c r="B556" s="74" t="s">
        <v>346</v>
      </c>
      <c r="C556" s="227">
        <v>0.59</v>
      </c>
      <c r="D556" s="18" t="s">
        <v>23</v>
      </c>
      <c r="E556" s="78"/>
      <c r="F556" s="16">
        <f t="shared" si="34"/>
        <v>0</v>
      </c>
    </row>
    <row r="557" spans="1:6">
      <c r="A557" s="260">
        <f t="shared" si="35"/>
        <v>3.8</v>
      </c>
      <c r="B557" s="258" t="s">
        <v>347</v>
      </c>
      <c r="C557" s="227">
        <v>2.85</v>
      </c>
      <c r="D557" s="18" t="s">
        <v>23</v>
      </c>
      <c r="E557" s="78"/>
      <c r="F557" s="16">
        <f t="shared" si="34"/>
        <v>0</v>
      </c>
    </row>
    <row r="558" spans="1:6">
      <c r="A558" s="260"/>
      <c r="B558" s="147"/>
      <c r="C558" s="280"/>
      <c r="D558" s="147"/>
      <c r="E558" s="12"/>
      <c r="F558" s="16"/>
    </row>
    <row r="559" spans="1:6">
      <c r="A559" s="259">
        <v>4</v>
      </c>
      <c r="B559" s="226" t="s">
        <v>17</v>
      </c>
      <c r="C559" s="156"/>
      <c r="D559" s="18"/>
      <c r="E559" s="461"/>
      <c r="F559" s="16"/>
    </row>
    <row r="560" spans="1:6">
      <c r="A560" s="260">
        <f>+A559+0.1</f>
        <v>4.0999999999999996</v>
      </c>
      <c r="B560" s="26" t="s">
        <v>550</v>
      </c>
      <c r="C560" s="227">
        <v>52.64</v>
      </c>
      <c r="D560" s="232" t="s">
        <v>25</v>
      </c>
      <c r="E560" s="78"/>
      <c r="F560" s="16">
        <f>ROUND(C560*E560,2)</f>
        <v>0</v>
      </c>
    </row>
    <row r="561" spans="1:6">
      <c r="A561" s="260">
        <f>+A560+0.1</f>
        <v>4.2</v>
      </c>
      <c r="B561" s="279" t="s">
        <v>549</v>
      </c>
      <c r="C561" s="227">
        <v>11.28</v>
      </c>
      <c r="D561" s="232" t="s">
        <v>25</v>
      </c>
      <c r="E561" s="78"/>
      <c r="F561" s="16">
        <f t="shared" si="34"/>
        <v>0</v>
      </c>
    </row>
    <row r="562" spans="1:6">
      <c r="A562" s="340"/>
      <c r="C562" s="128"/>
      <c r="E562" s="476"/>
      <c r="F562" s="16"/>
    </row>
    <row r="563" spans="1:6">
      <c r="A563" s="259">
        <v>5</v>
      </c>
      <c r="B563" s="226" t="s">
        <v>26</v>
      </c>
      <c r="C563" s="156"/>
      <c r="D563" s="37"/>
      <c r="E563" s="461"/>
      <c r="F563" s="16"/>
    </row>
    <row r="564" spans="1:6">
      <c r="A564" s="260">
        <f t="shared" ref="A564:A572" si="36">+A563+0.1</f>
        <v>5.0999999999999996</v>
      </c>
      <c r="B564" s="147" t="s">
        <v>280</v>
      </c>
      <c r="C564" s="65">
        <v>53.74</v>
      </c>
      <c r="D564" s="232" t="s">
        <v>25</v>
      </c>
      <c r="E564" s="462"/>
      <c r="F564" s="16">
        <f t="shared" si="34"/>
        <v>0</v>
      </c>
    </row>
    <row r="565" spans="1:6">
      <c r="A565" s="260">
        <f t="shared" si="36"/>
        <v>5.2</v>
      </c>
      <c r="B565" s="258" t="s">
        <v>216</v>
      </c>
      <c r="C565" s="227">
        <v>53.74</v>
      </c>
      <c r="D565" s="232" t="s">
        <v>25</v>
      </c>
      <c r="E565" s="23"/>
      <c r="F565" s="16">
        <f t="shared" si="34"/>
        <v>0</v>
      </c>
    </row>
    <row r="566" spans="1:6">
      <c r="A566" s="260">
        <f t="shared" si="36"/>
        <v>5.3</v>
      </c>
      <c r="B566" s="258" t="s">
        <v>37</v>
      </c>
      <c r="C566" s="227">
        <v>20</v>
      </c>
      <c r="D566" s="232" t="s">
        <v>25</v>
      </c>
      <c r="E566" s="23"/>
      <c r="F566" s="16">
        <f t="shared" si="34"/>
        <v>0</v>
      </c>
    </row>
    <row r="567" spans="1:6">
      <c r="A567" s="260">
        <f t="shared" si="36"/>
        <v>5.4</v>
      </c>
      <c r="B567" s="258" t="s">
        <v>41</v>
      </c>
      <c r="C567" s="227">
        <v>86.72</v>
      </c>
      <c r="D567" s="18" t="s">
        <v>4</v>
      </c>
      <c r="E567" s="454"/>
      <c r="F567" s="16">
        <f t="shared" si="34"/>
        <v>0</v>
      </c>
    </row>
    <row r="568" spans="1:6">
      <c r="A568" s="260">
        <f t="shared" si="36"/>
        <v>5.5</v>
      </c>
      <c r="B568" s="147" t="s">
        <v>237</v>
      </c>
      <c r="C568" s="65">
        <v>18.8</v>
      </c>
      <c r="D568" s="232" t="s">
        <v>4</v>
      </c>
      <c r="E568" s="453"/>
      <c r="F568" s="16">
        <f t="shared" si="34"/>
        <v>0</v>
      </c>
    </row>
    <row r="569" spans="1:6">
      <c r="A569" s="260">
        <f t="shared" si="36"/>
        <v>5.6</v>
      </c>
      <c r="B569" s="258" t="s">
        <v>53</v>
      </c>
      <c r="C569" s="227">
        <v>18.8</v>
      </c>
      <c r="D569" s="18" t="s">
        <v>4</v>
      </c>
      <c r="E569" s="78"/>
      <c r="F569" s="16">
        <f t="shared" si="34"/>
        <v>0</v>
      </c>
    </row>
    <row r="570" spans="1:6">
      <c r="A570" s="260">
        <f t="shared" si="36"/>
        <v>5.7</v>
      </c>
      <c r="B570" s="147" t="s">
        <v>51</v>
      </c>
      <c r="C570" s="227">
        <v>20</v>
      </c>
      <c r="D570" s="232" t="s">
        <v>25</v>
      </c>
      <c r="E570" s="78"/>
      <c r="F570" s="16">
        <f t="shared" si="34"/>
        <v>0</v>
      </c>
    </row>
    <row r="571" spans="1:6">
      <c r="A571" s="260">
        <f t="shared" si="36"/>
        <v>5.8</v>
      </c>
      <c r="B571" s="153" t="s">
        <v>42</v>
      </c>
      <c r="C571" s="227">
        <v>53.74</v>
      </c>
      <c r="D571" s="232" t="s">
        <v>25</v>
      </c>
      <c r="E571" s="454"/>
      <c r="F571" s="16">
        <f t="shared" si="34"/>
        <v>0</v>
      </c>
    </row>
    <row r="572" spans="1:6">
      <c r="A572" s="260">
        <f t="shared" si="36"/>
        <v>5.9</v>
      </c>
      <c r="B572" s="258" t="s">
        <v>43</v>
      </c>
      <c r="C572" s="227">
        <v>53.74</v>
      </c>
      <c r="D572" s="232" t="s">
        <v>25</v>
      </c>
      <c r="E572" s="454"/>
      <c r="F572" s="16">
        <f t="shared" si="34"/>
        <v>0</v>
      </c>
    </row>
    <row r="573" spans="1:6">
      <c r="A573" s="341"/>
      <c r="B573" s="258"/>
      <c r="C573" s="156"/>
      <c r="D573" s="18"/>
      <c r="E573" s="461"/>
      <c r="F573" s="16"/>
    </row>
    <row r="574" spans="1:6" ht="25.5">
      <c r="A574" s="263">
        <v>6</v>
      </c>
      <c r="B574" s="35" t="s">
        <v>348</v>
      </c>
      <c r="C574" s="156">
        <v>20</v>
      </c>
      <c r="D574" s="232" t="s">
        <v>25</v>
      </c>
      <c r="E574" s="454"/>
      <c r="F574" s="16">
        <f t="shared" si="34"/>
        <v>0</v>
      </c>
    </row>
    <row r="575" spans="1:6">
      <c r="A575" s="263"/>
      <c r="B575" s="148"/>
      <c r="C575" s="156"/>
      <c r="D575" s="37"/>
      <c r="E575" s="78"/>
      <c r="F575" s="16"/>
    </row>
    <row r="576" spans="1:6">
      <c r="A576" s="263">
        <v>7</v>
      </c>
      <c r="B576" s="35" t="s">
        <v>349</v>
      </c>
      <c r="C576" s="156">
        <v>19.600000000000001</v>
      </c>
      <c r="D576" s="232" t="s">
        <v>25</v>
      </c>
      <c r="E576" s="454"/>
      <c r="F576" s="16">
        <f t="shared" si="34"/>
        <v>0</v>
      </c>
    </row>
    <row r="577" spans="1:6">
      <c r="A577" s="260"/>
      <c r="B577" s="74"/>
      <c r="C577" s="156"/>
      <c r="D577" s="232"/>
      <c r="E577" s="78"/>
      <c r="F577" s="16"/>
    </row>
    <row r="578" spans="1:6">
      <c r="A578" s="103">
        <v>8</v>
      </c>
      <c r="B578" s="226" t="s">
        <v>54</v>
      </c>
      <c r="C578" s="156"/>
      <c r="D578" s="18"/>
      <c r="E578" s="78"/>
      <c r="F578" s="16"/>
    </row>
    <row r="579" spans="1:6" ht="25.5">
      <c r="A579" s="260">
        <f>+A578+0.1</f>
        <v>8.1</v>
      </c>
      <c r="B579" s="26" t="s">
        <v>350</v>
      </c>
      <c r="C579" s="156">
        <v>1</v>
      </c>
      <c r="D579" s="18" t="s">
        <v>12</v>
      </c>
      <c r="E579" s="78"/>
      <c r="F579" s="16">
        <f t="shared" si="34"/>
        <v>0</v>
      </c>
    </row>
    <row r="580" spans="1:6" ht="15" customHeight="1">
      <c r="A580" s="260">
        <f>+A579+0.1</f>
        <v>8.1999999999999993</v>
      </c>
      <c r="B580" s="26" t="s">
        <v>52</v>
      </c>
      <c r="C580" s="264">
        <v>47.47</v>
      </c>
      <c r="D580" s="37" t="s">
        <v>27</v>
      </c>
      <c r="E580" s="78"/>
      <c r="F580" s="16">
        <f t="shared" si="34"/>
        <v>0</v>
      </c>
    </row>
    <row r="581" spans="1:6">
      <c r="A581" s="260">
        <f>+A580+0.1</f>
        <v>8.3000000000000007</v>
      </c>
      <c r="B581" s="26" t="s">
        <v>189</v>
      </c>
      <c r="C581" s="264">
        <v>35.520000000000003</v>
      </c>
      <c r="D581" s="37" t="s">
        <v>27</v>
      </c>
      <c r="E581" s="78"/>
      <c r="F581" s="16">
        <f t="shared" si="34"/>
        <v>0</v>
      </c>
    </row>
    <row r="582" spans="1:6">
      <c r="A582" s="260">
        <f>+A581+0.1</f>
        <v>8.4</v>
      </c>
      <c r="B582" s="26" t="s">
        <v>190</v>
      </c>
      <c r="C582" s="264">
        <v>54.25</v>
      </c>
      <c r="D582" s="37" t="s">
        <v>27</v>
      </c>
      <c r="E582" s="78"/>
      <c r="F582" s="16">
        <f t="shared" si="34"/>
        <v>0</v>
      </c>
    </row>
    <row r="583" spans="1:6">
      <c r="A583" s="103"/>
      <c r="B583" s="265"/>
      <c r="C583" s="26"/>
      <c r="D583" s="147"/>
      <c r="E583" s="461"/>
      <c r="F583" s="16"/>
    </row>
    <row r="584" spans="1:6">
      <c r="A584" s="103">
        <v>10</v>
      </c>
      <c r="B584" s="226" t="s">
        <v>29</v>
      </c>
      <c r="C584" s="264"/>
      <c r="D584" s="18"/>
      <c r="E584" s="461"/>
      <c r="F584" s="16"/>
    </row>
    <row r="585" spans="1:6" ht="12" customHeight="1">
      <c r="A585" s="260">
        <f>+A584+0.1</f>
        <v>10.1</v>
      </c>
      <c r="B585" s="74" t="s">
        <v>351</v>
      </c>
      <c r="C585" s="264">
        <v>1</v>
      </c>
      <c r="D585" s="18" t="s">
        <v>12</v>
      </c>
      <c r="E585" s="78"/>
      <c r="F585" s="16">
        <f t="shared" si="34"/>
        <v>0</v>
      </c>
    </row>
    <row r="586" spans="1:6">
      <c r="A586" s="260">
        <f>+A585+0.1</f>
        <v>10.199999999999999</v>
      </c>
      <c r="B586" s="74" t="s">
        <v>352</v>
      </c>
      <c r="C586" s="264">
        <v>6</v>
      </c>
      <c r="D586" s="18" t="s">
        <v>12</v>
      </c>
      <c r="E586" s="78"/>
      <c r="F586" s="16">
        <f t="shared" si="34"/>
        <v>0</v>
      </c>
    </row>
    <row r="587" spans="1:6">
      <c r="A587" s="260">
        <f>+A586+0.1</f>
        <v>10.3</v>
      </c>
      <c r="B587" s="258" t="s">
        <v>353</v>
      </c>
      <c r="C587" s="264">
        <v>3</v>
      </c>
      <c r="D587" s="18" t="s">
        <v>12</v>
      </c>
      <c r="E587" s="78"/>
      <c r="F587" s="16">
        <f t="shared" si="34"/>
        <v>0</v>
      </c>
    </row>
    <row r="588" spans="1:6">
      <c r="A588" s="260">
        <f>+A587+0.1</f>
        <v>10.4</v>
      </c>
      <c r="B588" s="258" t="s">
        <v>354</v>
      </c>
      <c r="C588" s="264">
        <v>3</v>
      </c>
      <c r="D588" s="18" t="s">
        <v>12</v>
      </c>
      <c r="E588" s="78"/>
      <c r="F588" s="16">
        <f t="shared" si="34"/>
        <v>0</v>
      </c>
    </row>
    <row r="589" spans="1:6" ht="8.25" customHeight="1">
      <c r="A589" s="260"/>
      <c r="B589" s="258"/>
      <c r="C589" s="264"/>
      <c r="D589" s="18"/>
      <c r="E589" s="78"/>
      <c r="F589" s="16"/>
    </row>
    <row r="590" spans="1:6">
      <c r="A590" s="152">
        <v>11</v>
      </c>
      <c r="B590" s="148" t="s">
        <v>355</v>
      </c>
      <c r="C590" s="225">
        <v>1</v>
      </c>
      <c r="D590" s="145" t="s">
        <v>12</v>
      </c>
      <c r="E590" s="16"/>
      <c r="F590" s="16">
        <f t="shared" si="34"/>
        <v>0</v>
      </c>
    </row>
    <row r="591" spans="1:6" ht="6.75" customHeight="1">
      <c r="A591" s="152"/>
      <c r="B591" s="148"/>
      <c r="C591" s="225"/>
      <c r="D591" s="145"/>
      <c r="E591" s="16"/>
      <c r="F591" s="16"/>
    </row>
    <row r="592" spans="1:6" ht="25.5">
      <c r="A592" s="152">
        <v>12</v>
      </c>
      <c r="B592" s="35" t="s">
        <v>356</v>
      </c>
      <c r="C592" s="225">
        <v>1</v>
      </c>
      <c r="D592" s="145" t="s">
        <v>13</v>
      </c>
      <c r="E592" s="16"/>
      <c r="F592" s="16">
        <f t="shared" si="34"/>
        <v>0</v>
      </c>
    </row>
    <row r="593" spans="1:187" s="162" customFormat="1">
      <c r="A593" s="342"/>
      <c r="B593" s="314" t="s">
        <v>469</v>
      </c>
      <c r="C593" s="343"/>
      <c r="D593" s="343"/>
      <c r="E593" s="477"/>
      <c r="F593" s="568">
        <f>SUM(F541:F592)</f>
        <v>0</v>
      </c>
    </row>
    <row r="594" spans="1:187" s="126" customFormat="1">
      <c r="A594" s="149"/>
      <c r="B594" s="344"/>
      <c r="C594" s="289"/>
      <c r="D594" s="290"/>
      <c r="E594" s="478"/>
      <c r="F594" s="560"/>
      <c r="G594" s="162"/>
      <c r="H594" s="162"/>
      <c r="I594" s="162"/>
      <c r="J594" s="162"/>
      <c r="K594" s="162"/>
      <c r="L594" s="162"/>
      <c r="M594" s="162"/>
      <c r="N594" s="162"/>
      <c r="O594" s="162"/>
      <c r="P594" s="162"/>
      <c r="Q594" s="162"/>
      <c r="R594" s="162"/>
      <c r="S594" s="162"/>
      <c r="T594" s="162"/>
      <c r="U594" s="162"/>
      <c r="V594" s="162"/>
      <c r="W594" s="162"/>
      <c r="X594" s="162"/>
      <c r="Y594" s="162"/>
      <c r="Z594" s="162"/>
      <c r="AA594" s="162"/>
      <c r="AB594" s="162"/>
      <c r="AC594" s="162"/>
      <c r="AD594" s="162"/>
      <c r="AE594" s="162"/>
      <c r="AF594" s="162"/>
      <c r="AG594" s="162"/>
      <c r="AH594" s="162"/>
      <c r="AI594" s="162"/>
      <c r="AJ594" s="162"/>
      <c r="AK594" s="162"/>
      <c r="AL594" s="162"/>
      <c r="AM594" s="162"/>
      <c r="AN594" s="162"/>
      <c r="AO594" s="162"/>
      <c r="AP594" s="162"/>
      <c r="AQ594" s="162"/>
      <c r="AR594" s="162"/>
      <c r="AS594" s="162"/>
      <c r="AT594" s="162"/>
      <c r="AU594" s="162"/>
      <c r="AV594" s="162"/>
      <c r="AW594" s="162"/>
      <c r="AX594" s="162"/>
      <c r="AY594" s="162"/>
      <c r="AZ594" s="162"/>
      <c r="BA594" s="162"/>
      <c r="BB594" s="162"/>
      <c r="BC594" s="162"/>
      <c r="BD594" s="162"/>
      <c r="BE594" s="162"/>
      <c r="BF594" s="162"/>
      <c r="BG594" s="162"/>
      <c r="BH594" s="162"/>
      <c r="BI594" s="162"/>
      <c r="BJ594" s="162"/>
      <c r="BK594" s="162"/>
      <c r="BL594" s="162"/>
      <c r="BM594" s="162"/>
      <c r="BN594" s="162"/>
      <c r="BO594" s="162"/>
      <c r="BP594" s="162"/>
      <c r="BQ594" s="162"/>
      <c r="BR594" s="162"/>
      <c r="BS594" s="162"/>
      <c r="BT594" s="162"/>
      <c r="BU594" s="162"/>
      <c r="BV594" s="162"/>
      <c r="BW594" s="162"/>
      <c r="BX594" s="162"/>
      <c r="BY594" s="162"/>
      <c r="BZ594" s="162"/>
      <c r="CA594" s="162"/>
      <c r="CB594" s="162"/>
      <c r="CC594" s="162"/>
      <c r="CD594" s="162"/>
      <c r="CE594" s="162"/>
      <c r="CF594" s="162"/>
      <c r="CG594" s="162"/>
      <c r="CH594" s="162"/>
      <c r="CI594" s="162"/>
      <c r="CJ594" s="162"/>
      <c r="CK594" s="162"/>
      <c r="CL594" s="162"/>
      <c r="CM594" s="162"/>
      <c r="CN594" s="162"/>
      <c r="CO594" s="162"/>
      <c r="CP594" s="162"/>
      <c r="CQ594" s="162"/>
      <c r="CR594" s="162"/>
      <c r="CS594" s="162"/>
      <c r="CT594" s="162"/>
      <c r="CU594" s="162"/>
      <c r="CV594" s="162"/>
      <c r="CW594" s="162"/>
      <c r="CX594" s="162"/>
      <c r="CY594" s="162"/>
      <c r="CZ594" s="162"/>
      <c r="DA594" s="162"/>
      <c r="DB594" s="162"/>
      <c r="DC594" s="162"/>
      <c r="DD594" s="162"/>
      <c r="DE594" s="162"/>
      <c r="DF594" s="162"/>
      <c r="DG594" s="162"/>
      <c r="DH594" s="162"/>
      <c r="DI594" s="162"/>
      <c r="DJ594" s="162"/>
      <c r="DK594" s="162"/>
      <c r="DL594" s="162"/>
      <c r="DM594" s="162"/>
      <c r="DN594" s="162"/>
      <c r="DO594" s="162"/>
      <c r="DP594" s="162"/>
      <c r="DQ594" s="162"/>
      <c r="DR594" s="162"/>
      <c r="DS594" s="162"/>
      <c r="DT594" s="162"/>
      <c r="DU594" s="162"/>
      <c r="DV594" s="162"/>
      <c r="DW594" s="162"/>
      <c r="DX594" s="162"/>
      <c r="DY594" s="162"/>
      <c r="DZ594" s="162"/>
      <c r="EA594" s="162"/>
      <c r="EB594" s="162"/>
      <c r="EC594" s="162"/>
      <c r="ED594" s="162"/>
      <c r="EE594" s="162"/>
      <c r="EF594" s="162"/>
      <c r="EG594" s="162"/>
      <c r="EH594" s="162"/>
      <c r="EI594" s="162"/>
      <c r="EJ594" s="162"/>
      <c r="EK594" s="162"/>
      <c r="EL594" s="162"/>
      <c r="EM594" s="162"/>
      <c r="EN594" s="162"/>
      <c r="EO594" s="162"/>
      <c r="EP594" s="162"/>
      <c r="EQ594" s="162"/>
      <c r="ER594" s="162"/>
      <c r="ES594" s="162"/>
      <c r="ET594" s="162"/>
      <c r="EU594" s="162"/>
      <c r="EV594" s="162"/>
      <c r="EW594" s="162"/>
      <c r="EX594" s="162"/>
      <c r="EY594" s="162"/>
      <c r="EZ594" s="162"/>
      <c r="FA594" s="162"/>
      <c r="FB594" s="162"/>
      <c r="FC594" s="162"/>
      <c r="FD594" s="162"/>
      <c r="FE594" s="162"/>
      <c r="FF594" s="162"/>
      <c r="FG594" s="162"/>
      <c r="FH594" s="162"/>
      <c r="FI594" s="162"/>
      <c r="FJ594" s="162"/>
      <c r="FK594" s="162"/>
      <c r="FL594" s="162"/>
      <c r="FM594" s="162"/>
      <c r="FN594" s="162"/>
      <c r="FO594" s="162"/>
      <c r="FP594" s="162"/>
      <c r="FQ594" s="162"/>
      <c r="FR594" s="162"/>
      <c r="FS594" s="162"/>
      <c r="FT594" s="162"/>
      <c r="FU594" s="162"/>
      <c r="FV594" s="162"/>
      <c r="FW594" s="162"/>
      <c r="FX594" s="162"/>
      <c r="FY594" s="162"/>
      <c r="FZ594" s="162"/>
      <c r="GA594" s="162"/>
      <c r="GB594" s="162"/>
      <c r="GC594" s="162"/>
      <c r="GD594" s="162"/>
      <c r="GE594" s="162"/>
    </row>
    <row r="595" spans="1:187" s="126" customFormat="1">
      <c r="A595" s="143" t="s">
        <v>470</v>
      </c>
      <c r="B595" s="53" t="s">
        <v>244</v>
      </c>
      <c r="C595" s="289"/>
      <c r="D595" s="290"/>
      <c r="E595" s="466"/>
      <c r="F595" s="560"/>
      <c r="G595" s="162"/>
      <c r="H595" s="162"/>
      <c r="I595" s="162"/>
      <c r="J595" s="162"/>
      <c r="K595" s="162"/>
      <c r="L595" s="162"/>
      <c r="M595" s="162"/>
      <c r="N595" s="162"/>
      <c r="O595" s="162"/>
      <c r="P595" s="162"/>
      <c r="Q595" s="162"/>
      <c r="R595" s="162"/>
      <c r="S595" s="162"/>
      <c r="T595" s="162"/>
      <c r="U595" s="162"/>
      <c r="V595" s="162"/>
      <c r="W595" s="162"/>
      <c r="X595" s="162"/>
      <c r="Y595" s="162"/>
      <c r="Z595" s="162"/>
      <c r="AA595" s="162"/>
      <c r="AB595" s="162"/>
      <c r="AC595" s="162"/>
      <c r="AD595" s="162"/>
      <c r="AE595" s="162"/>
      <c r="AF595" s="162"/>
      <c r="AG595" s="162"/>
      <c r="AH595" s="162"/>
      <c r="AI595" s="162"/>
      <c r="AJ595" s="162"/>
      <c r="AK595" s="162"/>
      <c r="AL595" s="162"/>
      <c r="AM595" s="162"/>
      <c r="AN595" s="162"/>
      <c r="AO595" s="162"/>
      <c r="AP595" s="162"/>
      <c r="AQ595" s="162"/>
      <c r="AR595" s="162"/>
      <c r="AS595" s="162"/>
      <c r="AT595" s="162"/>
      <c r="AU595" s="162"/>
      <c r="AV595" s="162"/>
      <c r="AW595" s="162"/>
      <c r="AX595" s="162"/>
      <c r="AY595" s="162"/>
      <c r="AZ595" s="162"/>
      <c r="BA595" s="162"/>
      <c r="BB595" s="162"/>
      <c r="BC595" s="162"/>
      <c r="BD595" s="162"/>
      <c r="BE595" s="162"/>
      <c r="BF595" s="162"/>
      <c r="BG595" s="162"/>
      <c r="BH595" s="162"/>
      <c r="BI595" s="162"/>
      <c r="BJ595" s="162"/>
      <c r="BK595" s="162"/>
      <c r="BL595" s="162"/>
      <c r="BM595" s="162"/>
      <c r="BN595" s="162"/>
      <c r="BO595" s="162"/>
      <c r="BP595" s="162"/>
      <c r="BQ595" s="162"/>
      <c r="BR595" s="162"/>
      <c r="BS595" s="162"/>
      <c r="BT595" s="162"/>
      <c r="BU595" s="162"/>
      <c r="BV595" s="162"/>
      <c r="BW595" s="162"/>
      <c r="BX595" s="162"/>
      <c r="BY595" s="162"/>
      <c r="BZ595" s="162"/>
      <c r="CA595" s="162"/>
      <c r="CB595" s="162"/>
      <c r="CC595" s="162"/>
      <c r="CD595" s="162"/>
      <c r="CE595" s="162"/>
      <c r="CF595" s="162"/>
      <c r="CG595" s="162"/>
      <c r="CH595" s="162"/>
      <c r="CI595" s="162"/>
      <c r="CJ595" s="162"/>
      <c r="CK595" s="162"/>
      <c r="CL595" s="162"/>
      <c r="CM595" s="162"/>
      <c r="CN595" s="162"/>
      <c r="CO595" s="162"/>
      <c r="CP595" s="162"/>
      <c r="CQ595" s="162"/>
      <c r="CR595" s="162"/>
      <c r="CS595" s="162"/>
      <c r="CT595" s="162"/>
      <c r="CU595" s="162"/>
      <c r="CV595" s="162"/>
      <c r="CW595" s="162"/>
      <c r="CX595" s="162"/>
      <c r="CY595" s="162"/>
      <c r="CZ595" s="162"/>
      <c r="DA595" s="162"/>
      <c r="DB595" s="162"/>
      <c r="DC595" s="162"/>
      <c r="DD595" s="162"/>
      <c r="DE595" s="162"/>
      <c r="DF595" s="162"/>
      <c r="DG595" s="162"/>
      <c r="DH595" s="162"/>
      <c r="DI595" s="162"/>
      <c r="DJ595" s="162"/>
      <c r="DK595" s="162"/>
      <c r="DL595" s="162"/>
      <c r="DM595" s="162"/>
      <c r="DN595" s="162"/>
      <c r="DO595" s="162"/>
      <c r="DP595" s="162"/>
      <c r="DQ595" s="162"/>
      <c r="DR595" s="162"/>
      <c r="DS595" s="162"/>
      <c r="DT595" s="162"/>
      <c r="DU595" s="162"/>
      <c r="DV595" s="162"/>
      <c r="DW595" s="162"/>
      <c r="DX595" s="162"/>
      <c r="DY595" s="162"/>
      <c r="DZ595" s="162"/>
      <c r="EA595" s="162"/>
      <c r="EB595" s="162"/>
      <c r="EC595" s="162"/>
      <c r="ED595" s="162"/>
      <c r="EE595" s="162"/>
      <c r="EF595" s="162"/>
      <c r="EG595" s="162"/>
      <c r="EH595" s="162"/>
      <c r="EI595" s="162"/>
      <c r="EJ595" s="162"/>
      <c r="EK595" s="162"/>
      <c r="EL595" s="162"/>
      <c r="EM595" s="162"/>
      <c r="EN595" s="162"/>
      <c r="EO595" s="162"/>
      <c r="EP595" s="162"/>
      <c r="EQ595" s="162"/>
      <c r="ER595" s="162"/>
      <c r="ES595" s="162"/>
      <c r="ET595" s="162"/>
      <c r="EU595" s="162"/>
      <c r="EV595" s="162"/>
      <c r="EW595" s="162"/>
      <c r="EX595" s="162"/>
      <c r="EY595" s="162"/>
      <c r="EZ595" s="162"/>
      <c r="FA595" s="162"/>
      <c r="FB595" s="162"/>
      <c r="FC595" s="162"/>
      <c r="FD595" s="162"/>
      <c r="FE595" s="162"/>
      <c r="FF595" s="162"/>
      <c r="FG595" s="162"/>
      <c r="FH595" s="162"/>
      <c r="FI595" s="162"/>
      <c r="FJ595" s="162"/>
      <c r="FK595" s="162"/>
      <c r="FL595" s="162"/>
      <c r="FM595" s="162"/>
      <c r="FN595" s="162"/>
      <c r="FO595" s="162"/>
      <c r="FP595" s="162"/>
      <c r="FQ595" s="162"/>
      <c r="FR595" s="162"/>
      <c r="FS595" s="162"/>
      <c r="FT595" s="162"/>
      <c r="FU595" s="162"/>
      <c r="FV595" s="162"/>
      <c r="FW595" s="162"/>
      <c r="FX595" s="162"/>
      <c r="FY595" s="162"/>
      <c r="FZ595" s="162"/>
      <c r="GA595" s="162"/>
      <c r="GB595" s="162"/>
      <c r="GC595" s="162"/>
      <c r="GD595" s="162"/>
      <c r="GE595" s="162"/>
    </row>
    <row r="596" spans="1:187" s="126" customFormat="1">
      <c r="A596" s="149"/>
      <c r="B596" s="53"/>
      <c r="C596" s="289"/>
      <c r="D596" s="290"/>
      <c r="E596" s="466"/>
      <c r="F596" s="560"/>
      <c r="G596" s="162"/>
      <c r="H596" s="162"/>
      <c r="I596" s="162"/>
      <c r="J596" s="162"/>
      <c r="K596" s="162"/>
      <c r="L596" s="162"/>
      <c r="M596" s="162"/>
      <c r="N596" s="162"/>
      <c r="O596" s="162"/>
      <c r="P596" s="162"/>
      <c r="Q596" s="162"/>
      <c r="R596" s="162"/>
      <c r="S596" s="162"/>
      <c r="T596" s="162"/>
      <c r="U596" s="162"/>
      <c r="V596" s="162"/>
      <c r="W596" s="162"/>
      <c r="X596" s="162"/>
      <c r="Y596" s="162"/>
      <c r="Z596" s="162"/>
      <c r="AA596" s="162"/>
      <c r="AB596" s="162"/>
      <c r="AC596" s="162"/>
      <c r="AD596" s="162"/>
      <c r="AE596" s="162"/>
      <c r="AF596" s="162"/>
      <c r="AG596" s="162"/>
      <c r="AH596" s="162"/>
      <c r="AI596" s="162"/>
      <c r="AJ596" s="162"/>
      <c r="AK596" s="162"/>
      <c r="AL596" s="162"/>
      <c r="AM596" s="162"/>
      <c r="AN596" s="162"/>
      <c r="AO596" s="162"/>
      <c r="AP596" s="162"/>
      <c r="AQ596" s="162"/>
      <c r="AR596" s="162"/>
      <c r="AS596" s="162"/>
      <c r="AT596" s="162"/>
      <c r="AU596" s="162"/>
      <c r="AV596" s="162"/>
      <c r="AW596" s="162"/>
      <c r="AX596" s="162"/>
      <c r="AY596" s="162"/>
      <c r="AZ596" s="162"/>
      <c r="BA596" s="162"/>
      <c r="BB596" s="162"/>
      <c r="BC596" s="162"/>
      <c r="BD596" s="162"/>
      <c r="BE596" s="162"/>
      <c r="BF596" s="162"/>
      <c r="BG596" s="162"/>
      <c r="BH596" s="162"/>
      <c r="BI596" s="162"/>
      <c r="BJ596" s="162"/>
      <c r="BK596" s="162"/>
      <c r="BL596" s="162"/>
      <c r="BM596" s="162"/>
      <c r="BN596" s="162"/>
      <c r="BO596" s="162"/>
      <c r="BP596" s="162"/>
      <c r="BQ596" s="162"/>
      <c r="BR596" s="162"/>
      <c r="BS596" s="162"/>
      <c r="BT596" s="162"/>
      <c r="BU596" s="162"/>
      <c r="BV596" s="162"/>
      <c r="BW596" s="162"/>
      <c r="BX596" s="162"/>
      <c r="BY596" s="162"/>
      <c r="BZ596" s="162"/>
      <c r="CA596" s="162"/>
      <c r="CB596" s="162"/>
      <c r="CC596" s="162"/>
      <c r="CD596" s="162"/>
      <c r="CE596" s="162"/>
      <c r="CF596" s="162"/>
      <c r="CG596" s="162"/>
      <c r="CH596" s="162"/>
      <c r="CI596" s="162"/>
      <c r="CJ596" s="162"/>
      <c r="CK596" s="162"/>
      <c r="CL596" s="162"/>
      <c r="CM596" s="162"/>
      <c r="CN596" s="162"/>
      <c r="CO596" s="162"/>
      <c r="CP596" s="162"/>
      <c r="CQ596" s="162"/>
      <c r="CR596" s="162"/>
      <c r="CS596" s="162"/>
      <c r="CT596" s="162"/>
      <c r="CU596" s="162"/>
      <c r="CV596" s="162"/>
      <c r="CW596" s="162"/>
      <c r="CX596" s="162"/>
      <c r="CY596" s="162"/>
      <c r="CZ596" s="162"/>
      <c r="DA596" s="162"/>
      <c r="DB596" s="162"/>
      <c r="DC596" s="162"/>
      <c r="DD596" s="162"/>
      <c r="DE596" s="162"/>
      <c r="DF596" s="162"/>
      <c r="DG596" s="162"/>
      <c r="DH596" s="162"/>
      <c r="DI596" s="162"/>
      <c r="DJ596" s="162"/>
      <c r="DK596" s="162"/>
      <c r="DL596" s="162"/>
      <c r="DM596" s="162"/>
      <c r="DN596" s="162"/>
      <c r="DO596" s="162"/>
      <c r="DP596" s="162"/>
      <c r="DQ596" s="162"/>
      <c r="DR596" s="162"/>
      <c r="DS596" s="162"/>
      <c r="DT596" s="162"/>
      <c r="DU596" s="162"/>
      <c r="DV596" s="162"/>
      <c r="DW596" s="162"/>
      <c r="DX596" s="162"/>
      <c r="DY596" s="162"/>
      <c r="DZ596" s="162"/>
      <c r="EA596" s="162"/>
      <c r="EB596" s="162"/>
      <c r="EC596" s="162"/>
      <c r="ED596" s="162"/>
      <c r="EE596" s="162"/>
      <c r="EF596" s="162"/>
      <c r="EG596" s="162"/>
      <c r="EH596" s="162"/>
      <c r="EI596" s="162"/>
      <c r="EJ596" s="162"/>
      <c r="EK596" s="162"/>
      <c r="EL596" s="162"/>
      <c r="EM596" s="162"/>
      <c r="EN596" s="162"/>
      <c r="EO596" s="162"/>
      <c r="EP596" s="162"/>
      <c r="EQ596" s="162"/>
      <c r="ER596" s="162"/>
      <c r="ES596" s="162"/>
      <c r="ET596" s="162"/>
      <c r="EU596" s="162"/>
      <c r="EV596" s="162"/>
      <c r="EW596" s="162"/>
      <c r="EX596" s="162"/>
      <c r="EY596" s="162"/>
      <c r="EZ596" s="162"/>
      <c r="FA596" s="162"/>
      <c r="FB596" s="162"/>
      <c r="FC596" s="162"/>
      <c r="FD596" s="162"/>
      <c r="FE596" s="162"/>
      <c r="FF596" s="162"/>
      <c r="FG596" s="162"/>
      <c r="FH596" s="162"/>
      <c r="FI596" s="162"/>
      <c r="FJ596" s="162"/>
      <c r="FK596" s="162"/>
      <c r="FL596" s="162"/>
      <c r="FM596" s="162"/>
      <c r="FN596" s="162"/>
      <c r="FO596" s="162"/>
      <c r="FP596" s="162"/>
      <c r="FQ596" s="162"/>
      <c r="FR596" s="162"/>
      <c r="FS596" s="162"/>
      <c r="FT596" s="162"/>
      <c r="FU596" s="162"/>
      <c r="FV596" s="162"/>
      <c r="FW596" s="162"/>
      <c r="FX596" s="162"/>
      <c r="FY596" s="162"/>
      <c r="FZ596" s="162"/>
      <c r="GA596" s="162"/>
      <c r="GB596" s="162"/>
      <c r="GC596" s="162"/>
      <c r="GD596" s="162"/>
      <c r="GE596" s="162"/>
    </row>
    <row r="597" spans="1:187">
      <c r="A597" s="114">
        <v>1</v>
      </c>
      <c r="B597" s="39" t="s">
        <v>81</v>
      </c>
      <c r="C597" s="40"/>
      <c r="D597" s="41"/>
      <c r="E597" s="42"/>
      <c r="F597" s="561"/>
    </row>
    <row r="598" spans="1:187">
      <c r="A598" s="96">
        <v>1.1000000000000001</v>
      </c>
      <c r="B598" s="26" t="s">
        <v>82</v>
      </c>
      <c r="C598" s="43">
        <v>9</v>
      </c>
      <c r="D598" s="44" t="s">
        <v>12</v>
      </c>
      <c r="E598" s="45"/>
      <c r="F598" s="16">
        <f t="shared" ref="F598:F661" si="37">ROUND(C598*E598,2)</f>
        <v>0</v>
      </c>
    </row>
    <row r="599" spans="1:187">
      <c r="A599" s="96">
        <f>+A598+0.1</f>
        <v>1.2</v>
      </c>
      <c r="B599" s="26" t="s">
        <v>83</v>
      </c>
      <c r="C599" s="43">
        <v>1</v>
      </c>
      <c r="D599" s="44" t="s">
        <v>12</v>
      </c>
      <c r="E599" s="45"/>
      <c r="F599" s="16">
        <f t="shared" si="37"/>
        <v>0</v>
      </c>
    </row>
    <row r="600" spans="1:187">
      <c r="A600" s="96">
        <v>1.3</v>
      </c>
      <c r="B600" s="26" t="s">
        <v>84</v>
      </c>
      <c r="C600" s="43">
        <v>1</v>
      </c>
      <c r="D600" s="44" t="s">
        <v>12</v>
      </c>
      <c r="E600" s="45"/>
      <c r="F600" s="16">
        <f t="shared" si="37"/>
        <v>0</v>
      </c>
    </row>
    <row r="601" spans="1:187">
      <c r="A601" s="96">
        <f>+A600+0.1</f>
        <v>1.4</v>
      </c>
      <c r="B601" s="26" t="s">
        <v>85</v>
      </c>
      <c r="C601" s="43">
        <v>2</v>
      </c>
      <c r="D601" s="44" t="s">
        <v>12</v>
      </c>
      <c r="E601" s="45"/>
      <c r="F601" s="16">
        <f t="shared" si="37"/>
        <v>0</v>
      </c>
    </row>
    <row r="602" spans="1:187">
      <c r="A602" s="96">
        <f>+A601+0.1</f>
        <v>1.5</v>
      </c>
      <c r="B602" s="26" t="s">
        <v>86</v>
      </c>
      <c r="C602" s="43">
        <v>4</v>
      </c>
      <c r="D602" s="44" t="s">
        <v>12</v>
      </c>
      <c r="E602" s="45"/>
      <c r="F602" s="16">
        <f t="shared" si="37"/>
        <v>0</v>
      </c>
    </row>
    <row r="603" spans="1:187">
      <c r="A603" s="96">
        <f>+A602+0.1</f>
        <v>1.6</v>
      </c>
      <c r="B603" s="26" t="s">
        <v>87</v>
      </c>
      <c r="C603" s="43">
        <v>1</v>
      </c>
      <c r="D603" s="44" t="s">
        <v>12</v>
      </c>
      <c r="E603" s="45"/>
      <c r="F603" s="16">
        <f t="shared" si="37"/>
        <v>0</v>
      </c>
    </row>
    <row r="604" spans="1:187">
      <c r="A604" s="96">
        <f>+A603+0.1</f>
        <v>1.7</v>
      </c>
      <c r="B604" s="26" t="s">
        <v>57</v>
      </c>
      <c r="C604" s="43">
        <v>2</v>
      </c>
      <c r="D604" s="44" t="s">
        <v>12</v>
      </c>
      <c r="E604" s="45"/>
      <c r="F604" s="16">
        <f t="shared" si="37"/>
        <v>0</v>
      </c>
    </row>
    <row r="605" spans="1:187">
      <c r="A605" s="96">
        <v>1.8</v>
      </c>
      <c r="B605" s="26" t="s">
        <v>88</v>
      </c>
      <c r="C605" s="46">
        <v>14</v>
      </c>
      <c r="D605" s="44" t="s">
        <v>12</v>
      </c>
      <c r="E605" s="446"/>
      <c r="F605" s="16">
        <f t="shared" si="37"/>
        <v>0</v>
      </c>
    </row>
    <row r="606" spans="1:187">
      <c r="A606" s="96">
        <v>1.9</v>
      </c>
      <c r="B606" s="26" t="s">
        <v>89</v>
      </c>
      <c r="C606" s="47">
        <v>10</v>
      </c>
      <c r="D606" s="44" t="s">
        <v>12</v>
      </c>
      <c r="E606" s="446"/>
      <c r="F606" s="16">
        <f t="shared" si="37"/>
        <v>0</v>
      </c>
    </row>
    <row r="607" spans="1:187">
      <c r="A607" s="115">
        <v>1.1000000000000001</v>
      </c>
      <c r="B607" s="26" t="s">
        <v>90</v>
      </c>
      <c r="C607" s="43">
        <v>1</v>
      </c>
      <c r="D607" s="44" t="s">
        <v>12</v>
      </c>
      <c r="E607" s="45"/>
      <c r="F607" s="16">
        <f t="shared" si="37"/>
        <v>0</v>
      </c>
    </row>
    <row r="608" spans="1:187">
      <c r="A608" s="98">
        <v>1.1200000000000001</v>
      </c>
      <c r="B608" s="26" t="s">
        <v>91</v>
      </c>
      <c r="C608" s="43">
        <v>1</v>
      </c>
      <c r="D608" s="44" t="s">
        <v>12</v>
      </c>
      <c r="E608" s="446"/>
      <c r="F608" s="16">
        <f t="shared" si="37"/>
        <v>0</v>
      </c>
    </row>
    <row r="609" spans="1:6">
      <c r="A609" s="115">
        <v>1.1299999999999999</v>
      </c>
      <c r="B609" s="26" t="s">
        <v>92</v>
      </c>
      <c r="C609" s="43">
        <v>3000</v>
      </c>
      <c r="D609" s="44" t="s">
        <v>31</v>
      </c>
      <c r="E609" s="48"/>
      <c r="F609" s="16">
        <f t="shared" si="37"/>
        <v>0</v>
      </c>
    </row>
    <row r="610" spans="1:6">
      <c r="A610" s="98">
        <v>1.1399999999999999</v>
      </c>
      <c r="B610" s="246" t="s">
        <v>46</v>
      </c>
      <c r="C610" s="17">
        <v>10</v>
      </c>
      <c r="D610" s="44" t="s">
        <v>12</v>
      </c>
      <c r="E610" s="446"/>
      <c r="F610" s="16">
        <f t="shared" si="37"/>
        <v>0</v>
      </c>
    </row>
    <row r="611" spans="1:6">
      <c r="A611" s="98">
        <v>1.1499999999999999</v>
      </c>
      <c r="B611" s="147" t="s">
        <v>93</v>
      </c>
      <c r="C611" s="49">
        <v>10</v>
      </c>
      <c r="D611" s="44" t="s">
        <v>12</v>
      </c>
      <c r="E611" s="446"/>
      <c r="F611" s="16">
        <f t="shared" si="37"/>
        <v>0</v>
      </c>
    </row>
    <row r="612" spans="1:6">
      <c r="A612" s="115">
        <v>1.1599999999999999</v>
      </c>
      <c r="B612" s="26" t="s">
        <v>45</v>
      </c>
      <c r="C612" s="47">
        <v>14</v>
      </c>
      <c r="D612" s="44" t="s">
        <v>12</v>
      </c>
      <c r="E612" s="446"/>
      <c r="F612" s="16">
        <f t="shared" si="37"/>
        <v>0</v>
      </c>
    </row>
    <row r="613" spans="1:6" ht="19.5" customHeight="1">
      <c r="A613" s="98">
        <v>1.17</v>
      </c>
      <c r="B613" s="26" t="s">
        <v>552</v>
      </c>
      <c r="C613" s="47">
        <v>1</v>
      </c>
      <c r="D613" s="44" t="s">
        <v>12</v>
      </c>
      <c r="E613" s="50"/>
      <c r="F613" s="16">
        <f t="shared" si="37"/>
        <v>0</v>
      </c>
    </row>
    <row r="614" spans="1:6">
      <c r="A614" s="98"/>
      <c r="B614" s="51"/>
      <c r="C614" s="47"/>
      <c r="D614" s="52"/>
      <c r="E614" s="50"/>
      <c r="F614" s="16"/>
    </row>
    <row r="615" spans="1:6">
      <c r="A615" s="99">
        <v>2</v>
      </c>
      <c r="B615" s="53" t="s">
        <v>94</v>
      </c>
      <c r="C615" s="17"/>
      <c r="D615" s="18"/>
      <c r="E615" s="16"/>
      <c r="F615" s="16"/>
    </row>
    <row r="616" spans="1:6" ht="76.5" customHeight="1">
      <c r="A616" s="100">
        <v>2.1</v>
      </c>
      <c r="B616" s="246" t="s">
        <v>95</v>
      </c>
      <c r="C616" s="17">
        <v>5</v>
      </c>
      <c r="D616" s="54" t="s">
        <v>4</v>
      </c>
      <c r="E616" s="12"/>
      <c r="F616" s="16">
        <f t="shared" si="37"/>
        <v>0</v>
      </c>
    </row>
    <row r="617" spans="1:6" ht="76.5">
      <c r="A617" s="100">
        <v>2.2000000000000002</v>
      </c>
      <c r="B617" s="246" t="s">
        <v>96</v>
      </c>
      <c r="C617" s="17">
        <v>28</v>
      </c>
      <c r="D617" s="54" t="s">
        <v>4</v>
      </c>
      <c r="E617" s="12"/>
      <c r="F617" s="16">
        <f t="shared" si="37"/>
        <v>0</v>
      </c>
    </row>
    <row r="618" spans="1:6" ht="51">
      <c r="A618" s="100">
        <v>2.2999999999999998</v>
      </c>
      <c r="B618" s="246" t="s">
        <v>97</v>
      </c>
      <c r="C618" s="17">
        <v>4</v>
      </c>
      <c r="D618" s="54" t="s">
        <v>4</v>
      </c>
      <c r="E618" s="12"/>
      <c r="F618" s="16">
        <f t="shared" si="37"/>
        <v>0</v>
      </c>
    </row>
    <row r="619" spans="1:6" ht="51">
      <c r="A619" s="100">
        <v>2.4</v>
      </c>
      <c r="B619" s="246" t="s">
        <v>98</v>
      </c>
      <c r="C619" s="17">
        <v>18</v>
      </c>
      <c r="D619" s="54" t="s">
        <v>4</v>
      </c>
      <c r="E619" s="12"/>
      <c r="F619" s="16">
        <f t="shared" si="37"/>
        <v>0</v>
      </c>
    </row>
    <row r="620" spans="1:6" ht="51">
      <c r="A620" s="100">
        <v>2.5</v>
      </c>
      <c r="B620" s="246" t="s">
        <v>99</v>
      </c>
      <c r="C620" s="17">
        <v>2</v>
      </c>
      <c r="D620" s="54" t="s">
        <v>4</v>
      </c>
      <c r="E620" s="16"/>
      <c r="F620" s="16">
        <f t="shared" si="37"/>
        <v>0</v>
      </c>
    </row>
    <row r="621" spans="1:6" ht="51">
      <c r="A621" s="100">
        <v>2.6</v>
      </c>
      <c r="B621" s="246" t="s">
        <v>100</v>
      </c>
      <c r="C621" s="17">
        <v>18</v>
      </c>
      <c r="D621" s="54" t="s">
        <v>4</v>
      </c>
      <c r="E621" s="16"/>
      <c r="F621" s="16">
        <f t="shared" si="37"/>
        <v>0</v>
      </c>
    </row>
    <row r="622" spans="1:6" ht="54" customHeight="1">
      <c r="A622" s="100">
        <v>2.7</v>
      </c>
      <c r="B622" s="246" t="s">
        <v>101</v>
      </c>
      <c r="C622" s="17">
        <v>6</v>
      </c>
      <c r="D622" s="54" t="s">
        <v>4</v>
      </c>
      <c r="E622" s="16"/>
      <c r="F622" s="16">
        <f t="shared" si="37"/>
        <v>0</v>
      </c>
    </row>
    <row r="623" spans="1:6" ht="25.5">
      <c r="A623" s="100">
        <v>2.8</v>
      </c>
      <c r="B623" s="246" t="s">
        <v>102</v>
      </c>
      <c r="C623" s="197">
        <v>1</v>
      </c>
      <c r="D623" s="44" t="s">
        <v>12</v>
      </c>
      <c r="E623" s="446"/>
      <c r="F623" s="16">
        <f t="shared" si="37"/>
        <v>0</v>
      </c>
    </row>
    <row r="624" spans="1:6" ht="39" customHeight="1">
      <c r="A624" s="100">
        <v>2.9</v>
      </c>
      <c r="B624" s="246" t="s">
        <v>471</v>
      </c>
      <c r="C624" s="197">
        <v>1</v>
      </c>
      <c r="D624" s="44" t="s">
        <v>12</v>
      </c>
      <c r="E624" s="446"/>
      <c r="F624" s="16">
        <f t="shared" si="37"/>
        <v>0</v>
      </c>
    </row>
    <row r="625" spans="1:6">
      <c r="A625" s="116">
        <v>2.1</v>
      </c>
      <c r="B625" s="246" t="s">
        <v>103</v>
      </c>
      <c r="C625" s="197">
        <v>1</v>
      </c>
      <c r="D625" s="44" t="s">
        <v>12</v>
      </c>
      <c r="E625" s="16"/>
      <c r="F625" s="16">
        <f t="shared" si="37"/>
        <v>0</v>
      </c>
    </row>
    <row r="626" spans="1:6" ht="17.25" customHeight="1">
      <c r="A626" s="116">
        <f>+A625+0.01</f>
        <v>2.11</v>
      </c>
      <c r="B626" s="26" t="s">
        <v>104</v>
      </c>
      <c r="C626" s="197">
        <v>2</v>
      </c>
      <c r="D626" s="44" t="s">
        <v>12</v>
      </c>
      <c r="E626" s="446"/>
      <c r="F626" s="16">
        <f t="shared" si="37"/>
        <v>0</v>
      </c>
    </row>
    <row r="627" spans="1:6">
      <c r="A627" s="116">
        <f>+A626+0.01</f>
        <v>2.12</v>
      </c>
      <c r="B627" s="26" t="s">
        <v>106</v>
      </c>
      <c r="C627" s="31">
        <v>3</v>
      </c>
      <c r="D627" s="44" t="s">
        <v>12</v>
      </c>
      <c r="E627" s="446"/>
      <c r="F627" s="16">
        <f t="shared" si="37"/>
        <v>0</v>
      </c>
    </row>
    <row r="628" spans="1:6">
      <c r="A628" s="116">
        <f>+A627+0.01</f>
        <v>2.13</v>
      </c>
      <c r="B628" s="26" t="s">
        <v>105</v>
      </c>
      <c r="C628" s="31">
        <v>5</v>
      </c>
      <c r="D628" s="44" t="s">
        <v>12</v>
      </c>
      <c r="E628" s="446"/>
      <c r="F628" s="16">
        <f t="shared" si="37"/>
        <v>0</v>
      </c>
    </row>
    <row r="629" spans="1:6">
      <c r="A629" s="116">
        <f>+A628+0.01</f>
        <v>2.14</v>
      </c>
      <c r="B629" s="26" t="s">
        <v>107</v>
      </c>
      <c r="C629" s="249">
        <v>10</v>
      </c>
      <c r="D629" s="150" t="s">
        <v>3</v>
      </c>
      <c r="E629" s="470"/>
      <c r="F629" s="16">
        <f t="shared" si="37"/>
        <v>0</v>
      </c>
    </row>
    <row r="630" spans="1:6" ht="17.25" customHeight="1">
      <c r="A630" s="116">
        <f>+A629+0.01</f>
        <v>2.15</v>
      </c>
      <c r="B630" s="26" t="s">
        <v>553</v>
      </c>
      <c r="C630" s="31">
        <v>1</v>
      </c>
      <c r="D630" s="44" t="s">
        <v>12</v>
      </c>
      <c r="E630" s="50"/>
      <c r="F630" s="16">
        <f t="shared" si="37"/>
        <v>0</v>
      </c>
    </row>
    <row r="631" spans="1:6" ht="9" customHeight="1">
      <c r="A631" s="101"/>
      <c r="B631" s="13"/>
      <c r="C631" s="10"/>
      <c r="D631" s="11"/>
      <c r="E631" s="12"/>
      <c r="F631" s="16"/>
    </row>
    <row r="632" spans="1:6">
      <c r="A632" s="123">
        <v>3</v>
      </c>
      <c r="B632" s="148" t="s">
        <v>108</v>
      </c>
      <c r="C632" s="31"/>
      <c r="D632" s="44"/>
      <c r="E632" s="16"/>
      <c r="F632" s="16"/>
    </row>
    <row r="633" spans="1:6">
      <c r="A633" s="146">
        <v>3.1</v>
      </c>
      <c r="B633" s="147" t="s">
        <v>109</v>
      </c>
      <c r="C633" s="31">
        <v>3</v>
      </c>
      <c r="D633" s="44" t="s">
        <v>12</v>
      </c>
      <c r="E633" s="446"/>
      <c r="F633" s="16">
        <f t="shared" si="37"/>
        <v>0</v>
      </c>
    </row>
    <row r="634" spans="1:6" ht="25.5">
      <c r="A634" s="146">
        <v>3.2</v>
      </c>
      <c r="B634" s="26" t="s">
        <v>110</v>
      </c>
      <c r="C634" s="31">
        <v>3</v>
      </c>
      <c r="D634" s="44" t="s">
        <v>12</v>
      </c>
      <c r="E634" s="446"/>
      <c r="F634" s="16">
        <f t="shared" si="37"/>
        <v>0</v>
      </c>
    </row>
    <row r="635" spans="1:6" ht="12" customHeight="1">
      <c r="A635" s="146">
        <v>3.3</v>
      </c>
      <c r="B635" s="26" t="s">
        <v>111</v>
      </c>
      <c r="C635" s="31">
        <v>80</v>
      </c>
      <c r="D635" s="37" t="s">
        <v>4</v>
      </c>
      <c r="E635" s="446"/>
      <c r="F635" s="16">
        <f t="shared" si="37"/>
        <v>0</v>
      </c>
    </row>
    <row r="636" spans="1:6">
      <c r="A636" s="146">
        <v>3.4</v>
      </c>
      <c r="B636" s="147" t="s">
        <v>93</v>
      </c>
      <c r="C636" s="31">
        <v>3</v>
      </c>
      <c r="D636" s="44" t="s">
        <v>12</v>
      </c>
      <c r="E636" s="446"/>
      <c r="F636" s="16">
        <f t="shared" si="37"/>
        <v>0</v>
      </c>
    </row>
    <row r="637" spans="1:6">
      <c r="A637" s="146">
        <v>3.5</v>
      </c>
      <c r="B637" s="147" t="s">
        <v>46</v>
      </c>
      <c r="C637" s="31">
        <v>3</v>
      </c>
      <c r="D637" s="44" t="s">
        <v>12</v>
      </c>
      <c r="E637" s="446"/>
      <c r="F637" s="16">
        <f t="shared" si="37"/>
        <v>0</v>
      </c>
    </row>
    <row r="638" spans="1:6" ht="9.75" customHeight="1">
      <c r="A638" s="101"/>
      <c r="B638" s="13"/>
      <c r="C638" s="10"/>
      <c r="D638" s="11"/>
      <c r="E638" s="12"/>
      <c r="F638" s="16"/>
    </row>
    <row r="639" spans="1:6">
      <c r="A639" s="95">
        <v>4</v>
      </c>
      <c r="B639" s="53" t="s">
        <v>112</v>
      </c>
      <c r="C639" s="17"/>
      <c r="D639" s="55"/>
      <c r="E639" s="56"/>
      <c r="F639" s="16"/>
    </row>
    <row r="640" spans="1:6" ht="30.75" customHeight="1">
      <c r="A640" s="102">
        <v>4.0999999999999996</v>
      </c>
      <c r="B640" s="246" t="s">
        <v>113</v>
      </c>
      <c r="C640" s="17">
        <v>3</v>
      </c>
      <c r="D640" s="44" t="s">
        <v>12</v>
      </c>
      <c r="E640" s="458"/>
      <c r="F640" s="16">
        <f t="shared" si="37"/>
        <v>0</v>
      </c>
    </row>
    <row r="641" spans="1:6" ht="25.5">
      <c r="A641" s="102">
        <v>4.2</v>
      </c>
      <c r="B641" s="26" t="s">
        <v>114</v>
      </c>
      <c r="C641" s="17">
        <v>3</v>
      </c>
      <c r="D641" s="44" t="s">
        <v>12</v>
      </c>
      <c r="E641" s="446"/>
      <c r="F641" s="16">
        <f t="shared" si="37"/>
        <v>0</v>
      </c>
    </row>
    <row r="642" spans="1:6">
      <c r="A642" s="102">
        <v>4.3</v>
      </c>
      <c r="B642" s="26" t="s">
        <v>115</v>
      </c>
      <c r="C642" s="17">
        <v>3</v>
      </c>
      <c r="D642" s="44" t="s">
        <v>12</v>
      </c>
      <c r="E642" s="12"/>
      <c r="F642" s="16">
        <f t="shared" si="37"/>
        <v>0</v>
      </c>
    </row>
    <row r="643" spans="1:6" ht="19.5" customHeight="1">
      <c r="A643" s="102">
        <v>4.4000000000000004</v>
      </c>
      <c r="B643" s="26" t="s">
        <v>116</v>
      </c>
      <c r="C643" s="17">
        <v>10</v>
      </c>
      <c r="D643" s="44" t="s">
        <v>12</v>
      </c>
      <c r="E643" s="16"/>
      <c r="F643" s="16">
        <f t="shared" si="37"/>
        <v>0</v>
      </c>
    </row>
    <row r="644" spans="1:6">
      <c r="A644" s="102">
        <v>4.5</v>
      </c>
      <c r="B644" s="26" t="s">
        <v>117</v>
      </c>
      <c r="C644" s="17">
        <v>1</v>
      </c>
      <c r="D644" s="44" t="s">
        <v>12</v>
      </c>
      <c r="E644" s="16"/>
      <c r="F644" s="16">
        <f t="shared" si="37"/>
        <v>0</v>
      </c>
    </row>
    <row r="645" spans="1:6" ht="20.25" customHeight="1">
      <c r="A645" s="102">
        <v>4.5999999999999996</v>
      </c>
      <c r="B645" s="26" t="s">
        <v>118</v>
      </c>
      <c r="C645" s="17">
        <v>1</v>
      </c>
      <c r="D645" s="44" t="s">
        <v>12</v>
      </c>
      <c r="E645" s="447"/>
      <c r="F645" s="16">
        <f t="shared" si="37"/>
        <v>0</v>
      </c>
    </row>
    <row r="646" spans="1:6">
      <c r="A646" s="102">
        <v>4.7</v>
      </c>
      <c r="B646" s="26" t="s">
        <v>472</v>
      </c>
      <c r="C646" s="17">
        <v>5</v>
      </c>
      <c r="D646" s="44" t="s">
        <v>12</v>
      </c>
      <c r="E646" s="458"/>
      <c r="F646" s="16">
        <f t="shared" si="37"/>
        <v>0</v>
      </c>
    </row>
    <row r="647" spans="1:6">
      <c r="A647" s="102">
        <v>4.8</v>
      </c>
      <c r="B647" s="26" t="s">
        <v>119</v>
      </c>
      <c r="C647" s="17">
        <v>2</v>
      </c>
      <c r="D647" s="44" t="s">
        <v>12</v>
      </c>
      <c r="E647" s="12"/>
      <c r="F647" s="16">
        <f t="shared" si="37"/>
        <v>0</v>
      </c>
    </row>
    <row r="648" spans="1:6" ht="18" customHeight="1">
      <c r="A648" s="102">
        <v>4.9000000000000004</v>
      </c>
      <c r="B648" s="26" t="s">
        <v>567</v>
      </c>
      <c r="C648" s="17">
        <v>7</v>
      </c>
      <c r="D648" s="44" t="s">
        <v>12</v>
      </c>
      <c r="E648" s="12"/>
      <c r="F648" s="16">
        <f t="shared" si="37"/>
        <v>0</v>
      </c>
    </row>
    <row r="649" spans="1:6" ht="25.5">
      <c r="A649" s="91">
        <v>4.0999999999999996</v>
      </c>
      <c r="B649" s="26" t="s">
        <v>120</v>
      </c>
      <c r="C649" s="17">
        <v>3</v>
      </c>
      <c r="D649" s="44" t="s">
        <v>12</v>
      </c>
      <c r="E649" s="12"/>
      <c r="F649" s="16">
        <f t="shared" si="37"/>
        <v>0</v>
      </c>
    </row>
    <row r="650" spans="1:6">
      <c r="A650" s="91">
        <v>4.1100000000000003</v>
      </c>
      <c r="B650" s="26" t="s">
        <v>47</v>
      </c>
      <c r="C650" s="17">
        <v>4</v>
      </c>
      <c r="D650" s="44" t="s">
        <v>12</v>
      </c>
      <c r="E650" s="16"/>
      <c r="F650" s="16">
        <f t="shared" si="37"/>
        <v>0</v>
      </c>
    </row>
    <row r="651" spans="1:6">
      <c r="A651" s="91">
        <v>4.12</v>
      </c>
      <c r="B651" s="26" t="s">
        <v>551</v>
      </c>
      <c r="C651" s="17">
        <v>4</v>
      </c>
      <c r="D651" s="44" t="s">
        <v>12</v>
      </c>
      <c r="E651" s="16"/>
      <c r="F651" s="16">
        <f t="shared" si="37"/>
        <v>0</v>
      </c>
    </row>
    <row r="652" spans="1:6">
      <c r="A652" s="91">
        <v>4.13</v>
      </c>
      <c r="B652" s="26" t="s">
        <v>121</v>
      </c>
      <c r="C652" s="17">
        <v>2</v>
      </c>
      <c r="D652" s="44" t="s">
        <v>12</v>
      </c>
      <c r="E652" s="458"/>
      <c r="F652" s="16">
        <f t="shared" si="37"/>
        <v>0</v>
      </c>
    </row>
    <row r="653" spans="1:6">
      <c r="A653" s="91">
        <v>4.1399999999999997</v>
      </c>
      <c r="B653" s="26" t="s">
        <v>122</v>
      </c>
      <c r="C653" s="17">
        <v>2</v>
      </c>
      <c r="D653" s="44" t="s">
        <v>12</v>
      </c>
      <c r="E653" s="24"/>
      <c r="F653" s="16">
        <f t="shared" si="37"/>
        <v>0</v>
      </c>
    </row>
    <row r="654" spans="1:6">
      <c r="A654" s="91">
        <v>4.1500000000000004</v>
      </c>
      <c r="B654" s="26" t="s">
        <v>357</v>
      </c>
      <c r="C654" s="17">
        <v>3</v>
      </c>
      <c r="D654" s="44" t="s">
        <v>12</v>
      </c>
      <c r="E654" s="447"/>
      <c r="F654" s="16">
        <f t="shared" si="37"/>
        <v>0</v>
      </c>
    </row>
    <row r="655" spans="1:6">
      <c r="A655" s="91">
        <v>4.16</v>
      </c>
      <c r="B655" s="26" t="s">
        <v>123</v>
      </c>
      <c r="C655" s="17">
        <v>1</v>
      </c>
      <c r="D655" s="44" t="s">
        <v>12</v>
      </c>
      <c r="E655" s="458"/>
      <c r="F655" s="16">
        <f t="shared" si="37"/>
        <v>0</v>
      </c>
    </row>
    <row r="656" spans="1:6">
      <c r="A656" s="91">
        <v>4.17</v>
      </c>
      <c r="B656" s="26" t="s">
        <v>124</v>
      </c>
      <c r="C656" s="17">
        <v>3</v>
      </c>
      <c r="D656" s="44" t="s">
        <v>12</v>
      </c>
      <c r="E656" s="458"/>
      <c r="F656" s="16">
        <f t="shared" si="37"/>
        <v>0</v>
      </c>
    </row>
    <row r="657" spans="1:187">
      <c r="A657" s="91">
        <v>4.18</v>
      </c>
      <c r="B657" s="26" t="s">
        <v>125</v>
      </c>
      <c r="C657" s="17">
        <v>3</v>
      </c>
      <c r="D657" s="44" t="s">
        <v>12</v>
      </c>
      <c r="E657" s="458"/>
      <c r="F657" s="16">
        <f t="shared" si="37"/>
        <v>0</v>
      </c>
    </row>
    <row r="658" spans="1:187">
      <c r="A658" s="91">
        <v>4.1900000000000004</v>
      </c>
      <c r="B658" s="26" t="s">
        <v>358</v>
      </c>
      <c r="C658" s="17">
        <v>9</v>
      </c>
      <c r="D658" s="44" t="s">
        <v>12</v>
      </c>
      <c r="E658" s="12"/>
      <c r="F658" s="16">
        <f t="shared" si="37"/>
        <v>0</v>
      </c>
    </row>
    <row r="659" spans="1:187">
      <c r="A659" s="91">
        <v>4.2</v>
      </c>
      <c r="B659" s="26" t="s">
        <v>126</v>
      </c>
      <c r="C659" s="17">
        <v>3</v>
      </c>
      <c r="D659" s="44" t="s">
        <v>12</v>
      </c>
      <c r="E659" s="12"/>
      <c r="F659" s="16">
        <f t="shared" si="37"/>
        <v>0</v>
      </c>
    </row>
    <row r="660" spans="1:187">
      <c r="A660" s="91">
        <v>4.21</v>
      </c>
      <c r="B660" s="26" t="s">
        <v>127</v>
      </c>
      <c r="C660" s="17">
        <v>6</v>
      </c>
      <c r="D660" s="44" t="s">
        <v>12</v>
      </c>
      <c r="E660" s="12"/>
      <c r="F660" s="16">
        <f t="shared" si="37"/>
        <v>0</v>
      </c>
    </row>
    <row r="661" spans="1:187">
      <c r="A661" s="91">
        <v>4.22</v>
      </c>
      <c r="B661" s="26" t="s">
        <v>128</v>
      </c>
      <c r="C661" s="17">
        <v>1</v>
      </c>
      <c r="D661" s="44" t="s">
        <v>12</v>
      </c>
      <c r="E661" s="24"/>
      <c r="F661" s="16">
        <f t="shared" si="37"/>
        <v>0</v>
      </c>
    </row>
    <row r="662" spans="1:187" ht="22.5" customHeight="1">
      <c r="A662" s="91">
        <v>4.2300000000000004</v>
      </c>
      <c r="B662" s="26" t="s">
        <v>129</v>
      </c>
      <c r="C662" s="17">
        <v>1</v>
      </c>
      <c r="D662" s="44" t="s">
        <v>12</v>
      </c>
      <c r="E662" s="16"/>
      <c r="F662" s="16">
        <f>ROUND(C662*E662,2)</f>
        <v>0</v>
      </c>
    </row>
    <row r="663" spans="1:187" s="345" customFormat="1">
      <c r="A663" s="117"/>
      <c r="B663" s="81" t="s">
        <v>473</v>
      </c>
      <c r="C663" s="75"/>
      <c r="D663" s="76"/>
      <c r="E663" s="77"/>
      <c r="F663" s="562">
        <f>SUM(F595:F662)</f>
        <v>0</v>
      </c>
      <c r="G663" s="528"/>
      <c r="H663" s="528"/>
      <c r="I663" s="528"/>
      <c r="J663" s="528"/>
      <c r="K663" s="528"/>
      <c r="L663" s="528"/>
      <c r="M663" s="528"/>
      <c r="N663" s="528"/>
      <c r="O663" s="528"/>
      <c r="P663" s="528"/>
      <c r="Q663" s="528"/>
      <c r="R663" s="528"/>
      <c r="S663" s="528"/>
      <c r="T663" s="528"/>
      <c r="U663" s="528"/>
      <c r="V663" s="528"/>
      <c r="W663" s="528"/>
      <c r="X663" s="528"/>
      <c r="Y663" s="528"/>
      <c r="Z663" s="528"/>
      <c r="AA663" s="528"/>
      <c r="AB663" s="528"/>
      <c r="AC663" s="528"/>
      <c r="AD663" s="528"/>
      <c r="AE663" s="528"/>
      <c r="AF663" s="528"/>
      <c r="AG663" s="528"/>
      <c r="AH663" s="528"/>
      <c r="AI663" s="528"/>
      <c r="AJ663" s="528"/>
      <c r="AK663" s="528"/>
      <c r="AL663" s="528"/>
      <c r="AM663" s="528"/>
      <c r="AN663" s="528"/>
      <c r="AO663" s="528"/>
      <c r="AP663" s="528"/>
      <c r="AQ663" s="528"/>
      <c r="AR663" s="528"/>
      <c r="AS663" s="528"/>
      <c r="AT663" s="528"/>
      <c r="AU663" s="528"/>
      <c r="AV663" s="528"/>
      <c r="AW663" s="528"/>
      <c r="AX663" s="528"/>
      <c r="AY663" s="528"/>
      <c r="AZ663" s="528"/>
      <c r="BA663" s="528"/>
      <c r="BB663" s="528"/>
      <c r="BC663" s="528"/>
      <c r="BD663" s="528"/>
      <c r="BE663" s="528"/>
      <c r="BF663" s="528"/>
      <c r="BG663" s="528"/>
      <c r="BH663" s="528"/>
      <c r="BI663" s="528"/>
      <c r="BJ663" s="528"/>
      <c r="BK663" s="528"/>
      <c r="BL663" s="528"/>
      <c r="BM663" s="528"/>
      <c r="BN663" s="528"/>
      <c r="BO663" s="528"/>
      <c r="BP663" s="528"/>
      <c r="BQ663" s="528"/>
      <c r="BR663" s="528"/>
      <c r="BS663" s="528"/>
      <c r="BT663" s="528"/>
      <c r="BU663" s="528"/>
      <c r="BV663" s="528"/>
      <c r="BW663" s="528"/>
      <c r="BX663" s="528"/>
      <c r="BY663" s="528"/>
      <c r="BZ663" s="528"/>
      <c r="CA663" s="528"/>
      <c r="CB663" s="528"/>
      <c r="CC663" s="528"/>
      <c r="CD663" s="528"/>
      <c r="CE663" s="528"/>
      <c r="CF663" s="528"/>
      <c r="CG663" s="528"/>
      <c r="CH663" s="528"/>
      <c r="CI663" s="528"/>
      <c r="CJ663" s="528"/>
      <c r="CK663" s="528"/>
      <c r="CL663" s="528"/>
      <c r="CM663" s="528"/>
      <c r="CN663" s="528"/>
      <c r="CO663" s="528"/>
      <c r="CP663" s="528"/>
      <c r="CQ663" s="528"/>
      <c r="CR663" s="528"/>
      <c r="CS663" s="528"/>
      <c r="CT663" s="528"/>
      <c r="CU663" s="528"/>
      <c r="CV663" s="528"/>
      <c r="CW663" s="528"/>
      <c r="CX663" s="528"/>
      <c r="CY663" s="528"/>
      <c r="CZ663" s="528"/>
      <c r="DA663" s="528"/>
      <c r="DB663" s="528"/>
      <c r="DC663" s="528"/>
      <c r="DD663" s="528"/>
      <c r="DE663" s="528"/>
      <c r="DF663" s="528"/>
      <c r="DG663" s="528"/>
      <c r="DH663" s="528"/>
      <c r="DI663" s="528"/>
      <c r="DJ663" s="528"/>
      <c r="DK663" s="528"/>
      <c r="DL663" s="528"/>
      <c r="DM663" s="528"/>
      <c r="DN663" s="528"/>
      <c r="DO663" s="528"/>
      <c r="DP663" s="528"/>
      <c r="DQ663" s="528"/>
      <c r="DR663" s="528"/>
      <c r="DS663" s="528"/>
      <c r="DT663" s="528"/>
      <c r="DU663" s="528"/>
      <c r="DV663" s="528"/>
      <c r="DW663" s="528"/>
      <c r="DX663" s="528"/>
      <c r="DY663" s="528"/>
      <c r="DZ663" s="528"/>
      <c r="EA663" s="528"/>
      <c r="EB663" s="528"/>
      <c r="EC663" s="528"/>
      <c r="ED663" s="528"/>
      <c r="EE663" s="528"/>
      <c r="EF663" s="528"/>
      <c r="EG663" s="528"/>
      <c r="EH663" s="528"/>
      <c r="EI663" s="528"/>
      <c r="EJ663" s="528"/>
      <c r="EK663" s="528"/>
      <c r="EL663" s="528"/>
      <c r="EM663" s="528"/>
      <c r="EN663" s="528"/>
      <c r="EO663" s="528"/>
      <c r="EP663" s="528"/>
      <c r="EQ663" s="528"/>
      <c r="ER663" s="528"/>
      <c r="ES663" s="528"/>
      <c r="ET663" s="528"/>
      <c r="EU663" s="528"/>
      <c r="EV663" s="528"/>
      <c r="EW663" s="528"/>
      <c r="EX663" s="528"/>
      <c r="EY663" s="528"/>
      <c r="EZ663" s="528"/>
      <c r="FA663" s="528"/>
      <c r="FB663" s="528"/>
      <c r="FC663" s="528"/>
      <c r="FD663" s="528"/>
      <c r="FE663" s="528"/>
      <c r="FF663" s="528"/>
      <c r="FG663" s="528"/>
      <c r="FH663" s="528"/>
      <c r="FI663" s="528"/>
      <c r="FJ663" s="528"/>
      <c r="FK663" s="528"/>
      <c r="FL663" s="528"/>
      <c r="FM663" s="528"/>
      <c r="FN663" s="528"/>
      <c r="FO663" s="528"/>
      <c r="FP663" s="528"/>
      <c r="FQ663" s="528"/>
      <c r="FR663" s="528"/>
      <c r="FS663" s="528"/>
      <c r="FT663" s="528"/>
      <c r="FU663" s="528"/>
      <c r="FV663" s="528"/>
      <c r="FW663" s="528"/>
      <c r="FX663" s="528"/>
      <c r="FY663" s="528"/>
      <c r="FZ663" s="528"/>
      <c r="GA663" s="528"/>
      <c r="GB663" s="528"/>
      <c r="GC663" s="528"/>
      <c r="GD663" s="528"/>
      <c r="GE663" s="528"/>
    </row>
    <row r="664" spans="1:187" s="346" customFormat="1" ht="3.75" customHeight="1">
      <c r="A664" s="118"/>
      <c r="B664" s="82"/>
      <c r="C664" s="83"/>
      <c r="D664" s="84"/>
      <c r="E664" s="85"/>
      <c r="F664" s="560"/>
      <c r="G664" s="528"/>
      <c r="H664" s="528"/>
      <c r="I664" s="528"/>
      <c r="J664" s="528"/>
      <c r="K664" s="528"/>
      <c r="L664" s="528"/>
      <c r="M664" s="528"/>
      <c r="N664" s="528"/>
      <c r="O664" s="528"/>
      <c r="P664" s="528"/>
      <c r="Q664" s="528"/>
      <c r="R664" s="528"/>
      <c r="S664" s="528"/>
      <c r="T664" s="528"/>
      <c r="U664" s="528"/>
      <c r="V664" s="528"/>
      <c r="W664" s="528"/>
      <c r="X664" s="528"/>
      <c r="Y664" s="528"/>
      <c r="Z664" s="528"/>
      <c r="AA664" s="528"/>
      <c r="AB664" s="528"/>
      <c r="AC664" s="528"/>
      <c r="AD664" s="528"/>
      <c r="AE664" s="528"/>
      <c r="AF664" s="528"/>
      <c r="AG664" s="528"/>
      <c r="AH664" s="528"/>
      <c r="AI664" s="528"/>
      <c r="AJ664" s="528"/>
      <c r="AK664" s="528"/>
      <c r="AL664" s="528"/>
      <c r="AM664" s="528"/>
      <c r="AN664" s="528"/>
      <c r="AO664" s="528"/>
      <c r="AP664" s="528"/>
      <c r="AQ664" s="528"/>
      <c r="AR664" s="528"/>
      <c r="AS664" s="528"/>
      <c r="AT664" s="528"/>
      <c r="AU664" s="528"/>
      <c r="AV664" s="528"/>
      <c r="AW664" s="528"/>
      <c r="AX664" s="528"/>
      <c r="AY664" s="528"/>
      <c r="AZ664" s="528"/>
      <c r="BA664" s="528"/>
      <c r="BB664" s="528"/>
      <c r="BC664" s="528"/>
      <c r="BD664" s="528"/>
      <c r="BE664" s="528"/>
      <c r="BF664" s="528"/>
      <c r="BG664" s="528"/>
      <c r="BH664" s="528"/>
      <c r="BI664" s="528"/>
      <c r="BJ664" s="528"/>
      <c r="BK664" s="528"/>
      <c r="BL664" s="528"/>
      <c r="BM664" s="528"/>
      <c r="BN664" s="528"/>
      <c r="BO664" s="528"/>
      <c r="BP664" s="528"/>
      <c r="BQ664" s="528"/>
      <c r="BR664" s="528"/>
      <c r="BS664" s="528"/>
      <c r="BT664" s="528"/>
      <c r="BU664" s="528"/>
      <c r="BV664" s="528"/>
      <c r="BW664" s="528"/>
      <c r="BX664" s="528"/>
      <c r="BY664" s="528"/>
      <c r="BZ664" s="528"/>
      <c r="CA664" s="528"/>
      <c r="CB664" s="528"/>
      <c r="CC664" s="528"/>
      <c r="CD664" s="528"/>
      <c r="CE664" s="528"/>
      <c r="CF664" s="528"/>
      <c r="CG664" s="528"/>
      <c r="CH664" s="528"/>
      <c r="CI664" s="528"/>
      <c r="CJ664" s="528"/>
      <c r="CK664" s="528"/>
      <c r="CL664" s="528"/>
      <c r="CM664" s="528"/>
      <c r="CN664" s="528"/>
      <c r="CO664" s="528"/>
      <c r="CP664" s="528"/>
      <c r="CQ664" s="528"/>
      <c r="CR664" s="528"/>
      <c r="CS664" s="528"/>
      <c r="CT664" s="528"/>
      <c r="CU664" s="528"/>
      <c r="CV664" s="528"/>
      <c r="CW664" s="528"/>
      <c r="CX664" s="528"/>
      <c r="CY664" s="528"/>
      <c r="CZ664" s="528"/>
      <c r="DA664" s="528"/>
      <c r="DB664" s="528"/>
      <c r="DC664" s="528"/>
      <c r="DD664" s="528"/>
      <c r="DE664" s="528"/>
      <c r="DF664" s="528"/>
      <c r="DG664" s="528"/>
      <c r="DH664" s="528"/>
      <c r="DI664" s="528"/>
      <c r="DJ664" s="528"/>
      <c r="DK664" s="528"/>
      <c r="DL664" s="528"/>
      <c r="DM664" s="528"/>
      <c r="DN664" s="528"/>
      <c r="DO664" s="528"/>
      <c r="DP664" s="528"/>
      <c r="DQ664" s="528"/>
      <c r="DR664" s="528"/>
      <c r="DS664" s="528"/>
      <c r="DT664" s="528"/>
      <c r="DU664" s="528"/>
      <c r="DV664" s="528"/>
      <c r="DW664" s="528"/>
      <c r="DX664" s="528"/>
      <c r="DY664" s="528"/>
      <c r="DZ664" s="528"/>
      <c r="EA664" s="528"/>
      <c r="EB664" s="528"/>
      <c r="EC664" s="528"/>
      <c r="ED664" s="528"/>
      <c r="EE664" s="528"/>
      <c r="EF664" s="528"/>
      <c r="EG664" s="528"/>
      <c r="EH664" s="528"/>
      <c r="EI664" s="528"/>
      <c r="EJ664" s="528"/>
      <c r="EK664" s="528"/>
      <c r="EL664" s="528"/>
      <c r="EM664" s="528"/>
      <c r="EN664" s="528"/>
      <c r="EO664" s="528"/>
      <c r="EP664" s="528"/>
      <c r="EQ664" s="528"/>
      <c r="ER664" s="528"/>
      <c r="ES664" s="528"/>
      <c r="ET664" s="528"/>
      <c r="EU664" s="528"/>
      <c r="EV664" s="528"/>
      <c r="EW664" s="528"/>
      <c r="EX664" s="528"/>
      <c r="EY664" s="528"/>
      <c r="EZ664" s="528"/>
      <c r="FA664" s="528"/>
      <c r="FB664" s="528"/>
      <c r="FC664" s="528"/>
      <c r="FD664" s="528"/>
      <c r="FE664" s="528"/>
      <c r="FF664" s="528"/>
      <c r="FG664" s="528"/>
      <c r="FH664" s="528"/>
      <c r="FI664" s="528"/>
      <c r="FJ664" s="528"/>
      <c r="FK664" s="528"/>
      <c r="FL664" s="528"/>
      <c r="FM664" s="528"/>
      <c r="FN664" s="528"/>
      <c r="FO664" s="528"/>
      <c r="FP664" s="528"/>
      <c r="FQ664" s="528"/>
      <c r="FR664" s="528"/>
      <c r="FS664" s="528"/>
      <c r="FT664" s="528"/>
      <c r="FU664" s="528"/>
      <c r="FV664" s="528"/>
      <c r="FW664" s="528"/>
      <c r="FX664" s="528"/>
      <c r="FY664" s="528"/>
      <c r="FZ664" s="528"/>
      <c r="GA664" s="528"/>
      <c r="GB664" s="528"/>
      <c r="GC664" s="528"/>
      <c r="GD664" s="528"/>
      <c r="GE664" s="528"/>
    </row>
    <row r="665" spans="1:187" s="350" customFormat="1">
      <c r="A665" s="347"/>
      <c r="B665" s="76" t="s">
        <v>394</v>
      </c>
      <c r="C665" s="348"/>
      <c r="D665" s="349"/>
      <c r="E665" s="479"/>
      <c r="F665" s="563">
        <f>+F663+F593</f>
        <v>0</v>
      </c>
      <c r="G665" s="162"/>
      <c r="H665" s="162"/>
      <c r="I665" s="162"/>
      <c r="J665" s="162"/>
      <c r="K665" s="162"/>
      <c r="L665" s="162"/>
      <c r="M665" s="162"/>
      <c r="N665" s="162"/>
      <c r="O665" s="162"/>
      <c r="P665" s="162"/>
      <c r="Q665" s="162"/>
      <c r="R665" s="162"/>
      <c r="S665" s="162"/>
      <c r="T665" s="162"/>
      <c r="U665" s="162"/>
      <c r="V665" s="162"/>
      <c r="W665" s="162"/>
      <c r="X665" s="162"/>
      <c r="Y665" s="162"/>
      <c r="Z665" s="162"/>
      <c r="AA665" s="162"/>
      <c r="AB665" s="162"/>
      <c r="AC665" s="162"/>
      <c r="AD665" s="162"/>
      <c r="AE665" s="162"/>
      <c r="AF665" s="162"/>
      <c r="AG665" s="162"/>
      <c r="AH665" s="162"/>
      <c r="AI665" s="162"/>
      <c r="AJ665" s="162"/>
      <c r="AK665" s="162"/>
      <c r="AL665" s="162"/>
      <c r="AM665" s="162"/>
      <c r="AN665" s="162"/>
      <c r="AO665" s="162"/>
      <c r="AP665" s="162"/>
      <c r="AQ665" s="162"/>
      <c r="AR665" s="162"/>
      <c r="AS665" s="162"/>
      <c r="AT665" s="162"/>
      <c r="AU665" s="162"/>
      <c r="AV665" s="162"/>
      <c r="AW665" s="162"/>
      <c r="AX665" s="162"/>
      <c r="AY665" s="162"/>
      <c r="AZ665" s="162"/>
      <c r="BA665" s="162"/>
      <c r="BB665" s="162"/>
      <c r="BC665" s="162"/>
      <c r="BD665" s="162"/>
      <c r="BE665" s="162"/>
      <c r="BF665" s="162"/>
      <c r="BG665" s="162"/>
      <c r="BH665" s="162"/>
      <c r="BI665" s="162"/>
      <c r="BJ665" s="162"/>
      <c r="BK665" s="162"/>
      <c r="BL665" s="162"/>
      <c r="BM665" s="162"/>
      <c r="BN665" s="162"/>
      <c r="BO665" s="162"/>
      <c r="BP665" s="162"/>
      <c r="BQ665" s="162"/>
      <c r="BR665" s="162"/>
      <c r="BS665" s="162"/>
      <c r="BT665" s="162"/>
      <c r="BU665" s="162"/>
      <c r="BV665" s="162"/>
      <c r="BW665" s="162"/>
      <c r="BX665" s="162"/>
      <c r="BY665" s="162"/>
      <c r="BZ665" s="162"/>
      <c r="CA665" s="162"/>
      <c r="CB665" s="162"/>
      <c r="CC665" s="162"/>
      <c r="CD665" s="162"/>
      <c r="CE665" s="162"/>
      <c r="CF665" s="162"/>
      <c r="CG665" s="162"/>
      <c r="CH665" s="162"/>
      <c r="CI665" s="162"/>
      <c r="CJ665" s="162"/>
      <c r="CK665" s="162"/>
      <c r="CL665" s="162"/>
      <c r="CM665" s="162"/>
      <c r="CN665" s="162"/>
      <c r="CO665" s="162"/>
      <c r="CP665" s="162"/>
      <c r="CQ665" s="162"/>
      <c r="CR665" s="162"/>
      <c r="CS665" s="162"/>
      <c r="CT665" s="162"/>
      <c r="CU665" s="162"/>
      <c r="CV665" s="162"/>
      <c r="CW665" s="162"/>
      <c r="CX665" s="162"/>
      <c r="CY665" s="162"/>
      <c r="CZ665" s="162"/>
      <c r="DA665" s="162"/>
      <c r="DB665" s="162"/>
      <c r="DC665" s="162"/>
      <c r="DD665" s="162"/>
      <c r="DE665" s="162"/>
      <c r="DF665" s="162"/>
      <c r="DG665" s="162"/>
      <c r="DH665" s="162"/>
      <c r="DI665" s="162"/>
      <c r="DJ665" s="162"/>
      <c r="DK665" s="162"/>
      <c r="DL665" s="162"/>
      <c r="DM665" s="162"/>
      <c r="DN665" s="162"/>
      <c r="DO665" s="162"/>
      <c r="DP665" s="162"/>
      <c r="DQ665" s="162"/>
      <c r="DR665" s="162"/>
      <c r="DS665" s="162"/>
      <c r="DT665" s="162"/>
      <c r="DU665" s="162"/>
      <c r="DV665" s="162"/>
      <c r="DW665" s="162"/>
      <c r="DX665" s="162"/>
      <c r="DY665" s="162"/>
      <c r="DZ665" s="162"/>
      <c r="EA665" s="162"/>
      <c r="EB665" s="162"/>
      <c r="EC665" s="162"/>
      <c r="ED665" s="162"/>
      <c r="EE665" s="162"/>
      <c r="EF665" s="162"/>
      <c r="EG665" s="162"/>
      <c r="EH665" s="162"/>
      <c r="EI665" s="162"/>
      <c r="EJ665" s="162"/>
      <c r="EK665" s="162"/>
      <c r="EL665" s="162"/>
      <c r="EM665" s="162"/>
      <c r="EN665" s="162"/>
      <c r="EO665" s="162"/>
      <c r="EP665" s="162"/>
      <c r="EQ665" s="162"/>
      <c r="ER665" s="162"/>
      <c r="ES665" s="162"/>
      <c r="ET665" s="162"/>
      <c r="EU665" s="162"/>
      <c r="EV665" s="162"/>
      <c r="EW665" s="162"/>
      <c r="EX665" s="162"/>
      <c r="EY665" s="162"/>
      <c r="EZ665" s="162"/>
      <c r="FA665" s="162"/>
      <c r="FB665" s="162"/>
      <c r="FC665" s="162"/>
      <c r="FD665" s="162"/>
      <c r="FE665" s="162"/>
      <c r="FF665" s="162"/>
      <c r="FG665" s="162"/>
      <c r="FH665" s="162"/>
      <c r="FI665" s="162"/>
      <c r="FJ665" s="162"/>
      <c r="FK665" s="162"/>
      <c r="FL665" s="162"/>
      <c r="FM665" s="162"/>
      <c r="FN665" s="162"/>
      <c r="FO665" s="162"/>
      <c r="FP665" s="162"/>
      <c r="FQ665" s="162"/>
      <c r="FR665" s="162"/>
      <c r="FS665" s="162"/>
      <c r="FT665" s="162"/>
      <c r="FU665" s="162"/>
      <c r="FV665" s="162"/>
      <c r="FW665" s="162"/>
      <c r="FX665" s="162"/>
      <c r="FY665" s="162"/>
      <c r="FZ665" s="162"/>
      <c r="GA665" s="162"/>
      <c r="GB665" s="162"/>
      <c r="GC665" s="162"/>
      <c r="GD665" s="162"/>
      <c r="GE665" s="162"/>
    </row>
    <row r="666" spans="1:187" s="126" customFormat="1">
      <c r="A666" s="351"/>
      <c r="B666" s="261"/>
      <c r="C666" s="352"/>
      <c r="D666" s="353"/>
      <c r="E666" s="462"/>
      <c r="F666" s="565"/>
      <c r="G666" s="162"/>
      <c r="H666" s="162"/>
      <c r="I666" s="162"/>
      <c r="J666" s="162"/>
      <c r="K666" s="162"/>
      <c r="L666" s="162"/>
      <c r="M666" s="162"/>
      <c r="N666" s="162"/>
      <c r="O666" s="162"/>
      <c r="P666" s="162"/>
      <c r="Q666" s="162"/>
      <c r="R666" s="162"/>
      <c r="S666" s="162"/>
      <c r="T666" s="162"/>
      <c r="U666" s="162"/>
      <c r="V666" s="162"/>
      <c r="W666" s="162"/>
      <c r="X666" s="162"/>
      <c r="Y666" s="162"/>
      <c r="Z666" s="162"/>
      <c r="AA666" s="162"/>
      <c r="AB666" s="162"/>
      <c r="AC666" s="162"/>
      <c r="AD666" s="162"/>
      <c r="AE666" s="162"/>
      <c r="AF666" s="162"/>
      <c r="AG666" s="162"/>
      <c r="AH666" s="162"/>
      <c r="AI666" s="162"/>
      <c r="AJ666" s="162"/>
      <c r="AK666" s="162"/>
      <c r="AL666" s="162"/>
      <c r="AM666" s="162"/>
      <c r="AN666" s="162"/>
      <c r="AO666" s="162"/>
      <c r="AP666" s="162"/>
      <c r="AQ666" s="162"/>
      <c r="AR666" s="162"/>
      <c r="AS666" s="162"/>
      <c r="AT666" s="162"/>
      <c r="AU666" s="162"/>
      <c r="AV666" s="162"/>
      <c r="AW666" s="162"/>
      <c r="AX666" s="162"/>
      <c r="AY666" s="162"/>
      <c r="AZ666" s="162"/>
      <c r="BA666" s="162"/>
      <c r="BB666" s="162"/>
      <c r="BC666" s="162"/>
      <c r="BD666" s="162"/>
      <c r="BE666" s="162"/>
      <c r="BF666" s="162"/>
      <c r="BG666" s="162"/>
      <c r="BH666" s="162"/>
      <c r="BI666" s="162"/>
      <c r="BJ666" s="162"/>
      <c r="BK666" s="162"/>
      <c r="BL666" s="162"/>
      <c r="BM666" s="162"/>
      <c r="BN666" s="162"/>
      <c r="BO666" s="162"/>
      <c r="BP666" s="162"/>
      <c r="BQ666" s="162"/>
      <c r="BR666" s="162"/>
      <c r="BS666" s="162"/>
      <c r="BT666" s="162"/>
      <c r="BU666" s="162"/>
      <c r="BV666" s="162"/>
      <c r="BW666" s="162"/>
      <c r="BX666" s="162"/>
      <c r="BY666" s="162"/>
      <c r="BZ666" s="162"/>
      <c r="CA666" s="162"/>
      <c r="CB666" s="162"/>
      <c r="CC666" s="162"/>
      <c r="CD666" s="162"/>
      <c r="CE666" s="162"/>
      <c r="CF666" s="162"/>
      <c r="CG666" s="162"/>
      <c r="CH666" s="162"/>
      <c r="CI666" s="162"/>
      <c r="CJ666" s="162"/>
      <c r="CK666" s="162"/>
      <c r="CL666" s="162"/>
      <c r="CM666" s="162"/>
      <c r="CN666" s="162"/>
      <c r="CO666" s="162"/>
      <c r="CP666" s="162"/>
      <c r="CQ666" s="162"/>
      <c r="CR666" s="162"/>
      <c r="CS666" s="162"/>
      <c r="CT666" s="162"/>
      <c r="CU666" s="162"/>
      <c r="CV666" s="162"/>
      <c r="CW666" s="162"/>
      <c r="CX666" s="162"/>
      <c r="CY666" s="162"/>
      <c r="CZ666" s="162"/>
      <c r="DA666" s="162"/>
      <c r="DB666" s="162"/>
      <c r="DC666" s="162"/>
      <c r="DD666" s="162"/>
      <c r="DE666" s="162"/>
      <c r="DF666" s="162"/>
      <c r="DG666" s="162"/>
      <c r="DH666" s="162"/>
      <c r="DI666" s="162"/>
      <c r="DJ666" s="162"/>
      <c r="DK666" s="162"/>
      <c r="DL666" s="162"/>
      <c r="DM666" s="162"/>
      <c r="DN666" s="162"/>
      <c r="DO666" s="162"/>
      <c r="DP666" s="162"/>
      <c r="DQ666" s="162"/>
      <c r="DR666" s="162"/>
      <c r="DS666" s="162"/>
      <c r="DT666" s="162"/>
      <c r="DU666" s="162"/>
      <c r="DV666" s="162"/>
      <c r="DW666" s="162"/>
      <c r="DX666" s="162"/>
      <c r="DY666" s="162"/>
      <c r="DZ666" s="162"/>
      <c r="EA666" s="162"/>
      <c r="EB666" s="162"/>
      <c r="EC666" s="162"/>
      <c r="ED666" s="162"/>
      <c r="EE666" s="162"/>
      <c r="EF666" s="162"/>
      <c r="EG666" s="162"/>
      <c r="EH666" s="162"/>
      <c r="EI666" s="162"/>
      <c r="EJ666" s="162"/>
      <c r="EK666" s="162"/>
      <c r="EL666" s="162"/>
      <c r="EM666" s="162"/>
      <c r="EN666" s="162"/>
      <c r="EO666" s="162"/>
      <c r="EP666" s="162"/>
      <c r="EQ666" s="162"/>
      <c r="ER666" s="162"/>
      <c r="ES666" s="162"/>
      <c r="ET666" s="162"/>
      <c r="EU666" s="162"/>
      <c r="EV666" s="162"/>
      <c r="EW666" s="162"/>
      <c r="EX666" s="162"/>
      <c r="EY666" s="162"/>
      <c r="EZ666" s="162"/>
      <c r="FA666" s="162"/>
      <c r="FB666" s="162"/>
      <c r="FC666" s="162"/>
      <c r="FD666" s="162"/>
      <c r="FE666" s="162"/>
      <c r="FF666" s="162"/>
      <c r="FG666" s="162"/>
      <c r="FH666" s="162"/>
      <c r="FI666" s="162"/>
      <c r="FJ666" s="162"/>
      <c r="FK666" s="162"/>
      <c r="FL666" s="162"/>
      <c r="FM666" s="162"/>
      <c r="FN666" s="162"/>
      <c r="FO666" s="162"/>
      <c r="FP666" s="162"/>
      <c r="FQ666" s="162"/>
      <c r="FR666" s="162"/>
      <c r="FS666" s="162"/>
      <c r="FT666" s="162"/>
      <c r="FU666" s="162"/>
      <c r="FV666" s="162"/>
      <c r="FW666" s="162"/>
      <c r="FX666" s="162"/>
      <c r="FY666" s="162"/>
      <c r="FZ666" s="162"/>
      <c r="GA666" s="162"/>
      <c r="GB666" s="162"/>
      <c r="GC666" s="162"/>
      <c r="GD666" s="162"/>
      <c r="GE666" s="162"/>
    </row>
    <row r="667" spans="1:187" s="126" customFormat="1" ht="27" customHeight="1">
      <c r="A667" s="119" t="s">
        <v>322</v>
      </c>
      <c r="B667" s="57" t="s">
        <v>576</v>
      </c>
      <c r="C667" s="58"/>
      <c r="D667" s="59"/>
      <c r="E667" s="480"/>
      <c r="F667" s="565"/>
      <c r="G667" s="162"/>
      <c r="H667" s="162"/>
      <c r="I667" s="162"/>
      <c r="J667" s="162"/>
      <c r="K667" s="162"/>
      <c r="L667" s="162"/>
      <c r="M667" s="162"/>
      <c r="N667" s="162"/>
      <c r="O667" s="162"/>
      <c r="P667" s="162"/>
      <c r="Q667" s="162"/>
      <c r="R667" s="162"/>
      <c r="S667" s="162"/>
      <c r="T667" s="162"/>
      <c r="U667" s="162"/>
      <c r="V667" s="162"/>
      <c r="W667" s="162"/>
      <c r="X667" s="162"/>
      <c r="Y667" s="162"/>
      <c r="Z667" s="162"/>
      <c r="AA667" s="162"/>
      <c r="AB667" s="162"/>
      <c r="AC667" s="162"/>
      <c r="AD667" s="162"/>
      <c r="AE667" s="162"/>
      <c r="AF667" s="162"/>
      <c r="AG667" s="162"/>
      <c r="AH667" s="162"/>
      <c r="AI667" s="162"/>
      <c r="AJ667" s="162"/>
      <c r="AK667" s="162"/>
      <c r="AL667" s="162"/>
      <c r="AM667" s="162"/>
      <c r="AN667" s="162"/>
      <c r="AO667" s="162"/>
      <c r="AP667" s="162"/>
      <c r="AQ667" s="162"/>
      <c r="AR667" s="162"/>
      <c r="AS667" s="162"/>
      <c r="AT667" s="162"/>
      <c r="AU667" s="162"/>
      <c r="AV667" s="162"/>
      <c r="AW667" s="162"/>
      <c r="AX667" s="162"/>
      <c r="AY667" s="162"/>
      <c r="AZ667" s="162"/>
      <c r="BA667" s="162"/>
      <c r="BB667" s="162"/>
      <c r="BC667" s="162"/>
      <c r="BD667" s="162"/>
      <c r="BE667" s="162"/>
      <c r="BF667" s="162"/>
      <c r="BG667" s="162"/>
      <c r="BH667" s="162"/>
      <c r="BI667" s="162"/>
      <c r="BJ667" s="162"/>
      <c r="BK667" s="162"/>
      <c r="BL667" s="162"/>
      <c r="BM667" s="162"/>
      <c r="BN667" s="162"/>
      <c r="BO667" s="162"/>
      <c r="BP667" s="162"/>
      <c r="BQ667" s="162"/>
      <c r="BR667" s="162"/>
      <c r="BS667" s="162"/>
      <c r="BT667" s="162"/>
      <c r="BU667" s="162"/>
      <c r="BV667" s="162"/>
      <c r="BW667" s="162"/>
      <c r="BX667" s="162"/>
      <c r="BY667" s="162"/>
      <c r="BZ667" s="162"/>
      <c r="CA667" s="162"/>
      <c r="CB667" s="162"/>
      <c r="CC667" s="162"/>
      <c r="CD667" s="162"/>
      <c r="CE667" s="162"/>
      <c r="CF667" s="162"/>
      <c r="CG667" s="162"/>
      <c r="CH667" s="162"/>
      <c r="CI667" s="162"/>
      <c r="CJ667" s="162"/>
      <c r="CK667" s="162"/>
      <c r="CL667" s="162"/>
      <c r="CM667" s="162"/>
      <c r="CN667" s="162"/>
      <c r="CO667" s="162"/>
      <c r="CP667" s="162"/>
      <c r="CQ667" s="162"/>
      <c r="CR667" s="162"/>
      <c r="CS667" s="162"/>
      <c r="CT667" s="162"/>
      <c r="CU667" s="162"/>
      <c r="CV667" s="162"/>
      <c r="CW667" s="162"/>
      <c r="CX667" s="162"/>
      <c r="CY667" s="162"/>
      <c r="CZ667" s="162"/>
      <c r="DA667" s="162"/>
      <c r="DB667" s="162"/>
      <c r="DC667" s="162"/>
      <c r="DD667" s="162"/>
      <c r="DE667" s="162"/>
      <c r="DF667" s="162"/>
      <c r="DG667" s="162"/>
      <c r="DH667" s="162"/>
      <c r="DI667" s="162"/>
      <c r="DJ667" s="162"/>
      <c r="DK667" s="162"/>
      <c r="DL667" s="162"/>
      <c r="DM667" s="162"/>
      <c r="DN667" s="162"/>
      <c r="DO667" s="162"/>
      <c r="DP667" s="162"/>
      <c r="DQ667" s="162"/>
      <c r="DR667" s="162"/>
      <c r="DS667" s="162"/>
      <c r="DT667" s="162"/>
      <c r="DU667" s="162"/>
      <c r="DV667" s="162"/>
      <c r="DW667" s="162"/>
      <c r="DX667" s="162"/>
      <c r="DY667" s="162"/>
      <c r="DZ667" s="162"/>
      <c r="EA667" s="162"/>
      <c r="EB667" s="162"/>
      <c r="EC667" s="162"/>
      <c r="ED667" s="162"/>
      <c r="EE667" s="162"/>
      <c r="EF667" s="162"/>
      <c r="EG667" s="162"/>
      <c r="EH667" s="162"/>
      <c r="EI667" s="162"/>
      <c r="EJ667" s="162"/>
      <c r="EK667" s="162"/>
      <c r="EL667" s="162"/>
      <c r="EM667" s="162"/>
      <c r="EN667" s="162"/>
      <c r="EO667" s="162"/>
      <c r="EP667" s="162"/>
      <c r="EQ667" s="162"/>
      <c r="ER667" s="162"/>
      <c r="ES667" s="162"/>
      <c r="ET667" s="162"/>
      <c r="EU667" s="162"/>
      <c r="EV667" s="162"/>
      <c r="EW667" s="162"/>
      <c r="EX667" s="162"/>
      <c r="EY667" s="162"/>
      <c r="EZ667" s="162"/>
      <c r="FA667" s="162"/>
      <c r="FB667" s="162"/>
      <c r="FC667" s="162"/>
      <c r="FD667" s="162"/>
      <c r="FE667" s="162"/>
      <c r="FF667" s="162"/>
      <c r="FG667" s="162"/>
      <c r="FH667" s="162"/>
      <c r="FI667" s="162"/>
      <c r="FJ667" s="162"/>
      <c r="FK667" s="162"/>
      <c r="FL667" s="162"/>
      <c r="FM667" s="162"/>
      <c r="FN667" s="162"/>
      <c r="FO667" s="162"/>
      <c r="FP667" s="162"/>
      <c r="FQ667" s="162"/>
      <c r="FR667" s="162"/>
      <c r="FS667" s="162"/>
      <c r="FT667" s="162"/>
      <c r="FU667" s="162"/>
      <c r="FV667" s="162"/>
      <c r="FW667" s="162"/>
      <c r="FX667" s="162"/>
      <c r="FY667" s="162"/>
      <c r="FZ667" s="162"/>
      <c r="GA667" s="162"/>
      <c r="GB667" s="162"/>
      <c r="GC667" s="162"/>
      <c r="GD667" s="162"/>
      <c r="GE667" s="162"/>
    </row>
    <row r="668" spans="1:187" s="126" customFormat="1">
      <c r="A668" s="119"/>
      <c r="B668" s="60"/>
      <c r="C668" s="58"/>
      <c r="D668" s="59"/>
      <c r="E668" s="480"/>
      <c r="F668" s="565"/>
      <c r="G668" s="162"/>
      <c r="H668" s="162"/>
      <c r="I668" s="162"/>
      <c r="J668" s="162"/>
      <c r="K668" s="162"/>
      <c r="L668" s="162"/>
      <c r="M668" s="162"/>
      <c r="N668" s="162"/>
      <c r="O668" s="162"/>
      <c r="P668" s="162"/>
      <c r="Q668" s="162"/>
      <c r="R668" s="162"/>
      <c r="S668" s="162"/>
      <c r="T668" s="162"/>
      <c r="U668" s="162"/>
      <c r="V668" s="162"/>
      <c r="W668" s="162"/>
      <c r="X668" s="162"/>
      <c r="Y668" s="162"/>
      <c r="Z668" s="162"/>
      <c r="AA668" s="162"/>
      <c r="AB668" s="162"/>
      <c r="AC668" s="162"/>
      <c r="AD668" s="162"/>
      <c r="AE668" s="162"/>
      <c r="AF668" s="162"/>
      <c r="AG668" s="162"/>
      <c r="AH668" s="162"/>
      <c r="AI668" s="162"/>
      <c r="AJ668" s="162"/>
      <c r="AK668" s="162"/>
      <c r="AL668" s="162"/>
      <c r="AM668" s="162"/>
      <c r="AN668" s="162"/>
      <c r="AO668" s="162"/>
      <c r="AP668" s="162"/>
      <c r="AQ668" s="162"/>
      <c r="AR668" s="162"/>
      <c r="AS668" s="162"/>
      <c r="AT668" s="162"/>
      <c r="AU668" s="162"/>
      <c r="AV668" s="162"/>
      <c r="AW668" s="162"/>
      <c r="AX668" s="162"/>
      <c r="AY668" s="162"/>
      <c r="AZ668" s="162"/>
      <c r="BA668" s="162"/>
      <c r="BB668" s="162"/>
      <c r="BC668" s="162"/>
      <c r="BD668" s="162"/>
      <c r="BE668" s="162"/>
      <c r="BF668" s="162"/>
      <c r="BG668" s="162"/>
      <c r="BH668" s="162"/>
      <c r="BI668" s="162"/>
      <c r="BJ668" s="162"/>
      <c r="BK668" s="162"/>
      <c r="BL668" s="162"/>
      <c r="BM668" s="162"/>
      <c r="BN668" s="162"/>
      <c r="BO668" s="162"/>
      <c r="BP668" s="162"/>
      <c r="BQ668" s="162"/>
      <c r="BR668" s="162"/>
      <c r="BS668" s="162"/>
      <c r="BT668" s="162"/>
      <c r="BU668" s="162"/>
      <c r="BV668" s="162"/>
      <c r="BW668" s="162"/>
      <c r="BX668" s="162"/>
      <c r="BY668" s="162"/>
      <c r="BZ668" s="162"/>
      <c r="CA668" s="162"/>
      <c r="CB668" s="162"/>
      <c r="CC668" s="162"/>
      <c r="CD668" s="162"/>
      <c r="CE668" s="162"/>
      <c r="CF668" s="162"/>
      <c r="CG668" s="162"/>
      <c r="CH668" s="162"/>
      <c r="CI668" s="162"/>
      <c r="CJ668" s="162"/>
      <c r="CK668" s="162"/>
      <c r="CL668" s="162"/>
      <c r="CM668" s="162"/>
      <c r="CN668" s="162"/>
      <c r="CO668" s="162"/>
      <c r="CP668" s="162"/>
      <c r="CQ668" s="162"/>
      <c r="CR668" s="162"/>
      <c r="CS668" s="162"/>
      <c r="CT668" s="162"/>
      <c r="CU668" s="162"/>
      <c r="CV668" s="162"/>
      <c r="CW668" s="162"/>
      <c r="CX668" s="162"/>
      <c r="CY668" s="162"/>
      <c r="CZ668" s="162"/>
      <c r="DA668" s="162"/>
      <c r="DB668" s="162"/>
      <c r="DC668" s="162"/>
      <c r="DD668" s="162"/>
      <c r="DE668" s="162"/>
      <c r="DF668" s="162"/>
      <c r="DG668" s="162"/>
      <c r="DH668" s="162"/>
      <c r="DI668" s="162"/>
      <c r="DJ668" s="162"/>
      <c r="DK668" s="162"/>
      <c r="DL668" s="162"/>
      <c r="DM668" s="162"/>
      <c r="DN668" s="162"/>
      <c r="DO668" s="162"/>
      <c r="DP668" s="162"/>
      <c r="DQ668" s="162"/>
      <c r="DR668" s="162"/>
      <c r="DS668" s="162"/>
      <c r="DT668" s="162"/>
      <c r="DU668" s="162"/>
      <c r="DV668" s="162"/>
      <c r="DW668" s="162"/>
      <c r="DX668" s="162"/>
      <c r="DY668" s="162"/>
      <c r="DZ668" s="162"/>
      <c r="EA668" s="162"/>
      <c r="EB668" s="162"/>
      <c r="EC668" s="162"/>
      <c r="ED668" s="162"/>
      <c r="EE668" s="162"/>
      <c r="EF668" s="162"/>
      <c r="EG668" s="162"/>
      <c r="EH668" s="162"/>
      <c r="EI668" s="162"/>
      <c r="EJ668" s="162"/>
      <c r="EK668" s="162"/>
      <c r="EL668" s="162"/>
      <c r="EM668" s="162"/>
      <c r="EN668" s="162"/>
      <c r="EO668" s="162"/>
      <c r="EP668" s="162"/>
      <c r="EQ668" s="162"/>
      <c r="ER668" s="162"/>
      <c r="ES668" s="162"/>
      <c r="ET668" s="162"/>
      <c r="EU668" s="162"/>
      <c r="EV668" s="162"/>
      <c r="EW668" s="162"/>
      <c r="EX668" s="162"/>
      <c r="EY668" s="162"/>
      <c r="EZ668" s="162"/>
      <c r="FA668" s="162"/>
      <c r="FB668" s="162"/>
      <c r="FC668" s="162"/>
      <c r="FD668" s="162"/>
      <c r="FE668" s="162"/>
      <c r="FF668" s="162"/>
      <c r="FG668" s="162"/>
      <c r="FH668" s="162"/>
      <c r="FI668" s="162"/>
      <c r="FJ668" s="162"/>
      <c r="FK668" s="162"/>
      <c r="FL668" s="162"/>
      <c r="FM668" s="162"/>
      <c r="FN668" s="162"/>
      <c r="FO668" s="162"/>
      <c r="FP668" s="162"/>
      <c r="FQ668" s="162"/>
      <c r="FR668" s="162"/>
      <c r="FS668" s="162"/>
      <c r="FT668" s="162"/>
      <c r="FU668" s="162"/>
      <c r="FV668" s="162"/>
      <c r="FW668" s="162"/>
      <c r="FX668" s="162"/>
      <c r="FY668" s="162"/>
      <c r="FZ668" s="162"/>
      <c r="GA668" s="162"/>
      <c r="GB668" s="162"/>
      <c r="GC668" s="162"/>
      <c r="GD668" s="162"/>
      <c r="GE668" s="162"/>
    </row>
    <row r="669" spans="1:187" s="126" customFormat="1">
      <c r="A669" s="120">
        <v>1</v>
      </c>
      <c r="B669" s="60" t="s">
        <v>218</v>
      </c>
      <c r="C669" s="58"/>
      <c r="D669" s="59"/>
      <c r="E669" s="480"/>
      <c r="F669" s="565"/>
      <c r="G669" s="162"/>
      <c r="H669" s="162"/>
      <c r="I669" s="162"/>
      <c r="J669" s="162"/>
      <c r="K669" s="162"/>
      <c r="L669" s="162"/>
      <c r="M669" s="162"/>
      <c r="N669" s="162"/>
      <c r="O669" s="162"/>
      <c r="P669" s="162"/>
      <c r="Q669" s="162"/>
      <c r="R669" s="162"/>
      <c r="S669" s="162"/>
      <c r="T669" s="162"/>
      <c r="U669" s="162"/>
      <c r="V669" s="162"/>
      <c r="W669" s="162"/>
      <c r="X669" s="162"/>
      <c r="Y669" s="162"/>
      <c r="Z669" s="162"/>
      <c r="AA669" s="162"/>
      <c r="AB669" s="162"/>
      <c r="AC669" s="162"/>
      <c r="AD669" s="162"/>
      <c r="AE669" s="162"/>
      <c r="AF669" s="162"/>
      <c r="AG669" s="162"/>
      <c r="AH669" s="162"/>
      <c r="AI669" s="162"/>
      <c r="AJ669" s="162"/>
      <c r="AK669" s="162"/>
      <c r="AL669" s="162"/>
      <c r="AM669" s="162"/>
      <c r="AN669" s="162"/>
      <c r="AO669" s="162"/>
      <c r="AP669" s="162"/>
      <c r="AQ669" s="162"/>
      <c r="AR669" s="162"/>
      <c r="AS669" s="162"/>
      <c r="AT669" s="162"/>
      <c r="AU669" s="162"/>
      <c r="AV669" s="162"/>
      <c r="AW669" s="162"/>
      <c r="AX669" s="162"/>
      <c r="AY669" s="162"/>
      <c r="AZ669" s="162"/>
      <c r="BA669" s="162"/>
      <c r="BB669" s="162"/>
      <c r="BC669" s="162"/>
      <c r="BD669" s="162"/>
      <c r="BE669" s="162"/>
      <c r="BF669" s="162"/>
      <c r="BG669" s="162"/>
      <c r="BH669" s="162"/>
      <c r="BI669" s="162"/>
      <c r="BJ669" s="162"/>
      <c r="BK669" s="162"/>
      <c r="BL669" s="162"/>
      <c r="BM669" s="162"/>
      <c r="BN669" s="162"/>
      <c r="BO669" s="162"/>
      <c r="BP669" s="162"/>
      <c r="BQ669" s="162"/>
      <c r="BR669" s="162"/>
      <c r="BS669" s="162"/>
      <c r="BT669" s="162"/>
      <c r="BU669" s="162"/>
      <c r="BV669" s="162"/>
      <c r="BW669" s="162"/>
      <c r="BX669" s="162"/>
      <c r="BY669" s="162"/>
      <c r="BZ669" s="162"/>
      <c r="CA669" s="162"/>
      <c r="CB669" s="162"/>
      <c r="CC669" s="162"/>
      <c r="CD669" s="162"/>
      <c r="CE669" s="162"/>
      <c r="CF669" s="162"/>
      <c r="CG669" s="162"/>
      <c r="CH669" s="162"/>
      <c r="CI669" s="162"/>
      <c r="CJ669" s="162"/>
      <c r="CK669" s="162"/>
      <c r="CL669" s="162"/>
      <c r="CM669" s="162"/>
      <c r="CN669" s="162"/>
      <c r="CO669" s="162"/>
      <c r="CP669" s="162"/>
      <c r="CQ669" s="162"/>
      <c r="CR669" s="162"/>
      <c r="CS669" s="162"/>
      <c r="CT669" s="162"/>
      <c r="CU669" s="162"/>
      <c r="CV669" s="162"/>
      <c r="CW669" s="162"/>
      <c r="CX669" s="162"/>
      <c r="CY669" s="162"/>
      <c r="CZ669" s="162"/>
      <c r="DA669" s="162"/>
      <c r="DB669" s="162"/>
      <c r="DC669" s="162"/>
      <c r="DD669" s="162"/>
      <c r="DE669" s="162"/>
      <c r="DF669" s="162"/>
      <c r="DG669" s="162"/>
      <c r="DH669" s="162"/>
      <c r="DI669" s="162"/>
      <c r="DJ669" s="162"/>
      <c r="DK669" s="162"/>
      <c r="DL669" s="162"/>
      <c r="DM669" s="162"/>
      <c r="DN669" s="162"/>
      <c r="DO669" s="162"/>
      <c r="DP669" s="162"/>
      <c r="DQ669" s="162"/>
      <c r="DR669" s="162"/>
      <c r="DS669" s="162"/>
      <c r="DT669" s="162"/>
      <c r="DU669" s="162"/>
      <c r="DV669" s="162"/>
      <c r="DW669" s="162"/>
      <c r="DX669" s="162"/>
      <c r="DY669" s="162"/>
      <c r="DZ669" s="162"/>
      <c r="EA669" s="162"/>
      <c r="EB669" s="162"/>
      <c r="EC669" s="162"/>
      <c r="ED669" s="162"/>
      <c r="EE669" s="162"/>
      <c r="EF669" s="162"/>
      <c r="EG669" s="162"/>
      <c r="EH669" s="162"/>
      <c r="EI669" s="162"/>
      <c r="EJ669" s="162"/>
      <c r="EK669" s="162"/>
      <c r="EL669" s="162"/>
      <c r="EM669" s="162"/>
      <c r="EN669" s="162"/>
      <c r="EO669" s="162"/>
      <c r="EP669" s="162"/>
      <c r="EQ669" s="162"/>
      <c r="ER669" s="162"/>
      <c r="ES669" s="162"/>
      <c r="ET669" s="162"/>
      <c r="EU669" s="162"/>
      <c r="EV669" s="162"/>
      <c r="EW669" s="162"/>
      <c r="EX669" s="162"/>
      <c r="EY669" s="162"/>
      <c r="EZ669" s="162"/>
      <c r="FA669" s="162"/>
      <c r="FB669" s="162"/>
      <c r="FC669" s="162"/>
      <c r="FD669" s="162"/>
      <c r="FE669" s="162"/>
      <c r="FF669" s="162"/>
      <c r="FG669" s="162"/>
      <c r="FH669" s="162"/>
      <c r="FI669" s="162"/>
      <c r="FJ669" s="162"/>
      <c r="FK669" s="162"/>
      <c r="FL669" s="162"/>
      <c r="FM669" s="162"/>
      <c r="FN669" s="162"/>
      <c r="FO669" s="162"/>
      <c r="FP669" s="162"/>
      <c r="FQ669" s="162"/>
      <c r="FR669" s="162"/>
      <c r="FS669" s="162"/>
      <c r="FT669" s="162"/>
      <c r="FU669" s="162"/>
      <c r="FV669" s="162"/>
      <c r="FW669" s="162"/>
      <c r="FX669" s="162"/>
      <c r="FY669" s="162"/>
      <c r="FZ669" s="162"/>
      <c r="GA669" s="162"/>
      <c r="GB669" s="162"/>
      <c r="GC669" s="162"/>
      <c r="GD669" s="162"/>
      <c r="GE669" s="162"/>
    </row>
    <row r="670" spans="1:187" s="126" customFormat="1">
      <c r="A670" s="121">
        <v>1.1000000000000001</v>
      </c>
      <c r="B670" s="26" t="s">
        <v>34</v>
      </c>
      <c r="C670" s="58">
        <v>93</v>
      </c>
      <c r="D670" s="59" t="s">
        <v>4</v>
      </c>
      <c r="E670" s="462"/>
      <c r="F670" s="16">
        <f t="shared" ref="F670:F700" si="38">ROUND(C670*E670,2)</f>
        <v>0</v>
      </c>
      <c r="G670" s="162"/>
      <c r="H670" s="162"/>
      <c r="I670" s="162"/>
      <c r="J670" s="162"/>
      <c r="K670" s="162"/>
      <c r="L670" s="162"/>
      <c r="M670" s="162"/>
      <c r="N670" s="162"/>
      <c r="O670" s="162"/>
      <c r="P670" s="162"/>
      <c r="Q670" s="162"/>
      <c r="R670" s="162"/>
      <c r="S670" s="162"/>
      <c r="T670" s="162"/>
      <c r="U670" s="162"/>
      <c r="V670" s="162"/>
      <c r="W670" s="162"/>
      <c r="X670" s="162"/>
      <c r="Y670" s="162"/>
      <c r="Z670" s="162"/>
      <c r="AA670" s="162"/>
      <c r="AB670" s="162"/>
      <c r="AC670" s="162"/>
      <c r="AD670" s="162"/>
      <c r="AE670" s="162"/>
      <c r="AF670" s="162"/>
      <c r="AG670" s="162"/>
      <c r="AH670" s="162"/>
      <c r="AI670" s="162"/>
      <c r="AJ670" s="162"/>
      <c r="AK670" s="162"/>
      <c r="AL670" s="162"/>
      <c r="AM670" s="162"/>
      <c r="AN670" s="162"/>
      <c r="AO670" s="162"/>
      <c r="AP670" s="162"/>
      <c r="AQ670" s="162"/>
      <c r="AR670" s="162"/>
      <c r="AS670" s="162"/>
      <c r="AT670" s="162"/>
      <c r="AU670" s="162"/>
      <c r="AV670" s="162"/>
      <c r="AW670" s="162"/>
      <c r="AX670" s="162"/>
      <c r="AY670" s="162"/>
      <c r="AZ670" s="162"/>
      <c r="BA670" s="162"/>
      <c r="BB670" s="162"/>
      <c r="BC670" s="162"/>
      <c r="BD670" s="162"/>
      <c r="BE670" s="162"/>
      <c r="BF670" s="162"/>
      <c r="BG670" s="162"/>
      <c r="BH670" s="162"/>
      <c r="BI670" s="162"/>
      <c r="BJ670" s="162"/>
      <c r="BK670" s="162"/>
      <c r="BL670" s="162"/>
      <c r="BM670" s="162"/>
      <c r="BN670" s="162"/>
      <c r="BO670" s="162"/>
      <c r="BP670" s="162"/>
      <c r="BQ670" s="162"/>
      <c r="BR670" s="162"/>
      <c r="BS670" s="162"/>
      <c r="BT670" s="162"/>
      <c r="BU670" s="162"/>
      <c r="BV670" s="162"/>
      <c r="BW670" s="162"/>
      <c r="BX670" s="162"/>
      <c r="BY670" s="162"/>
      <c r="BZ670" s="162"/>
      <c r="CA670" s="162"/>
      <c r="CB670" s="162"/>
      <c r="CC670" s="162"/>
      <c r="CD670" s="162"/>
      <c r="CE670" s="162"/>
      <c r="CF670" s="162"/>
      <c r="CG670" s="162"/>
      <c r="CH670" s="162"/>
      <c r="CI670" s="162"/>
      <c r="CJ670" s="162"/>
      <c r="CK670" s="162"/>
      <c r="CL670" s="162"/>
      <c r="CM670" s="162"/>
      <c r="CN670" s="162"/>
      <c r="CO670" s="162"/>
      <c r="CP670" s="162"/>
      <c r="CQ670" s="162"/>
      <c r="CR670" s="162"/>
      <c r="CS670" s="162"/>
      <c r="CT670" s="162"/>
      <c r="CU670" s="162"/>
      <c r="CV670" s="162"/>
      <c r="CW670" s="162"/>
      <c r="CX670" s="162"/>
      <c r="CY670" s="162"/>
      <c r="CZ670" s="162"/>
      <c r="DA670" s="162"/>
      <c r="DB670" s="162"/>
      <c r="DC670" s="162"/>
      <c r="DD670" s="162"/>
      <c r="DE670" s="162"/>
      <c r="DF670" s="162"/>
      <c r="DG670" s="162"/>
      <c r="DH670" s="162"/>
      <c r="DI670" s="162"/>
      <c r="DJ670" s="162"/>
      <c r="DK670" s="162"/>
      <c r="DL670" s="162"/>
      <c r="DM670" s="162"/>
      <c r="DN670" s="162"/>
      <c r="DO670" s="162"/>
      <c r="DP670" s="162"/>
      <c r="DQ670" s="162"/>
      <c r="DR670" s="162"/>
      <c r="DS670" s="162"/>
      <c r="DT670" s="162"/>
      <c r="DU670" s="162"/>
      <c r="DV670" s="162"/>
      <c r="DW670" s="162"/>
      <c r="DX670" s="162"/>
      <c r="DY670" s="162"/>
      <c r="DZ670" s="162"/>
      <c r="EA670" s="162"/>
      <c r="EB670" s="162"/>
      <c r="EC670" s="162"/>
      <c r="ED670" s="162"/>
      <c r="EE670" s="162"/>
      <c r="EF670" s="162"/>
      <c r="EG670" s="162"/>
      <c r="EH670" s="162"/>
      <c r="EI670" s="162"/>
      <c r="EJ670" s="162"/>
      <c r="EK670" s="162"/>
      <c r="EL670" s="162"/>
      <c r="EM670" s="162"/>
      <c r="EN670" s="162"/>
      <c r="EO670" s="162"/>
      <c r="EP670" s="162"/>
      <c r="EQ670" s="162"/>
      <c r="ER670" s="162"/>
      <c r="ES670" s="162"/>
      <c r="ET670" s="162"/>
      <c r="EU670" s="162"/>
      <c r="EV670" s="162"/>
      <c r="EW670" s="162"/>
      <c r="EX670" s="162"/>
      <c r="EY670" s="162"/>
      <c r="EZ670" s="162"/>
      <c r="FA670" s="162"/>
      <c r="FB670" s="162"/>
      <c r="FC670" s="162"/>
      <c r="FD670" s="162"/>
      <c r="FE670" s="162"/>
      <c r="FF670" s="162"/>
      <c r="FG670" s="162"/>
      <c r="FH670" s="162"/>
      <c r="FI670" s="162"/>
      <c r="FJ670" s="162"/>
      <c r="FK670" s="162"/>
      <c r="FL670" s="162"/>
      <c r="FM670" s="162"/>
      <c r="FN670" s="162"/>
      <c r="FO670" s="162"/>
      <c r="FP670" s="162"/>
      <c r="FQ670" s="162"/>
      <c r="FR670" s="162"/>
      <c r="FS670" s="162"/>
      <c r="FT670" s="162"/>
      <c r="FU670" s="162"/>
      <c r="FV670" s="162"/>
      <c r="FW670" s="162"/>
      <c r="FX670" s="162"/>
      <c r="FY670" s="162"/>
      <c r="FZ670" s="162"/>
      <c r="GA670" s="162"/>
      <c r="GB670" s="162"/>
      <c r="GC670" s="162"/>
      <c r="GD670" s="162"/>
      <c r="GE670" s="162"/>
    </row>
    <row r="671" spans="1:187" s="126" customFormat="1" ht="8.25" customHeight="1">
      <c r="A671" s="120"/>
      <c r="B671" s="60"/>
      <c r="C671" s="58"/>
      <c r="D671" s="59"/>
      <c r="E671" s="462"/>
      <c r="F671" s="16"/>
      <c r="G671" s="162"/>
      <c r="H671" s="162"/>
      <c r="I671" s="162"/>
      <c r="J671" s="162"/>
      <c r="K671" s="162"/>
      <c r="L671" s="162"/>
      <c r="M671" s="162"/>
      <c r="N671" s="162"/>
      <c r="O671" s="162"/>
      <c r="P671" s="162"/>
      <c r="Q671" s="162"/>
      <c r="R671" s="162"/>
      <c r="S671" s="162"/>
      <c r="T671" s="162"/>
      <c r="U671" s="162"/>
      <c r="V671" s="162"/>
      <c r="W671" s="162"/>
      <c r="X671" s="162"/>
      <c r="Y671" s="162"/>
      <c r="Z671" s="162"/>
      <c r="AA671" s="162"/>
      <c r="AB671" s="162"/>
      <c r="AC671" s="162"/>
      <c r="AD671" s="162"/>
      <c r="AE671" s="162"/>
      <c r="AF671" s="162"/>
      <c r="AG671" s="162"/>
      <c r="AH671" s="162"/>
      <c r="AI671" s="162"/>
      <c r="AJ671" s="162"/>
      <c r="AK671" s="162"/>
      <c r="AL671" s="162"/>
      <c r="AM671" s="162"/>
      <c r="AN671" s="162"/>
      <c r="AO671" s="162"/>
      <c r="AP671" s="162"/>
      <c r="AQ671" s="162"/>
      <c r="AR671" s="162"/>
      <c r="AS671" s="162"/>
      <c r="AT671" s="162"/>
      <c r="AU671" s="162"/>
      <c r="AV671" s="162"/>
      <c r="AW671" s="162"/>
      <c r="AX671" s="162"/>
      <c r="AY671" s="162"/>
      <c r="AZ671" s="162"/>
      <c r="BA671" s="162"/>
      <c r="BB671" s="162"/>
      <c r="BC671" s="162"/>
      <c r="BD671" s="162"/>
      <c r="BE671" s="162"/>
      <c r="BF671" s="162"/>
      <c r="BG671" s="162"/>
      <c r="BH671" s="162"/>
      <c r="BI671" s="162"/>
      <c r="BJ671" s="162"/>
      <c r="BK671" s="162"/>
      <c r="BL671" s="162"/>
      <c r="BM671" s="162"/>
      <c r="BN671" s="162"/>
      <c r="BO671" s="162"/>
      <c r="BP671" s="162"/>
      <c r="BQ671" s="162"/>
      <c r="BR671" s="162"/>
      <c r="BS671" s="162"/>
      <c r="BT671" s="162"/>
      <c r="BU671" s="162"/>
      <c r="BV671" s="162"/>
      <c r="BW671" s="162"/>
      <c r="BX671" s="162"/>
      <c r="BY671" s="162"/>
      <c r="BZ671" s="162"/>
      <c r="CA671" s="162"/>
      <c r="CB671" s="162"/>
      <c r="CC671" s="162"/>
      <c r="CD671" s="162"/>
      <c r="CE671" s="162"/>
      <c r="CF671" s="162"/>
      <c r="CG671" s="162"/>
      <c r="CH671" s="162"/>
      <c r="CI671" s="162"/>
      <c r="CJ671" s="162"/>
      <c r="CK671" s="162"/>
      <c r="CL671" s="162"/>
      <c r="CM671" s="162"/>
      <c r="CN671" s="162"/>
      <c r="CO671" s="162"/>
      <c r="CP671" s="162"/>
      <c r="CQ671" s="162"/>
      <c r="CR671" s="162"/>
      <c r="CS671" s="162"/>
      <c r="CT671" s="162"/>
      <c r="CU671" s="162"/>
      <c r="CV671" s="162"/>
      <c r="CW671" s="162"/>
      <c r="CX671" s="162"/>
      <c r="CY671" s="162"/>
      <c r="CZ671" s="162"/>
      <c r="DA671" s="162"/>
      <c r="DB671" s="162"/>
      <c r="DC671" s="162"/>
      <c r="DD671" s="162"/>
      <c r="DE671" s="162"/>
      <c r="DF671" s="162"/>
      <c r="DG671" s="162"/>
      <c r="DH671" s="162"/>
      <c r="DI671" s="162"/>
      <c r="DJ671" s="162"/>
      <c r="DK671" s="162"/>
      <c r="DL671" s="162"/>
      <c r="DM671" s="162"/>
      <c r="DN671" s="162"/>
      <c r="DO671" s="162"/>
      <c r="DP671" s="162"/>
      <c r="DQ671" s="162"/>
      <c r="DR671" s="162"/>
      <c r="DS671" s="162"/>
      <c r="DT671" s="162"/>
      <c r="DU671" s="162"/>
      <c r="DV671" s="162"/>
      <c r="DW671" s="162"/>
      <c r="DX671" s="162"/>
      <c r="DY671" s="162"/>
      <c r="DZ671" s="162"/>
      <c r="EA671" s="162"/>
      <c r="EB671" s="162"/>
      <c r="EC671" s="162"/>
      <c r="ED671" s="162"/>
      <c r="EE671" s="162"/>
      <c r="EF671" s="162"/>
      <c r="EG671" s="162"/>
      <c r="EH671" s="162"/>
      <c r="EI671" s="162"/>
      <c r="EJ671" s="162"/>
      <c r="EK671" s="162"/>
      <c r="EL671" s="162"/>
      <c r="EM671" s="162"/>
      <c r="EN671" s="162"/>
      <c r="EO671" s="162"/>
      <c r="EP671" s="162"/>
      <c r="EQ671" s="162"/>
      <c r="ER671" s="162"/>
      <c r="ES671" s="162"/>
      <c r="ET671" s="162"/>
      <c r="EU671" s="162"/>
      <c r="EV671" s="162"/>
      <c r="EW671" s="162"/>
      <c r="EX671" s="162"/>
      <c r="EY671" s="162"/>
      <c r="EZ671" s="162"/>
      <c r="FA671" s="162"/>
      <c r="FB671" s="162"/>
      <c r="FC671" s="162"/>
      <c r="FD671" s="162"/>
      <c r="FE671" s="162"/>
      <c r="FF671" s="162"/>
      <c r="FG671" s="162"/>
      <c r="FH671" s="162"/>
      <c r="FI671" s="162"/>
      <c r="FJ671" s="162"/>
      <c r="FK671" s="162"/>
      <c r="FL671" s="162"/>
      <c r="FM671" s="162"/>
      <c r="FN671" s="162"/>
      <c r="FO671" s="162"/>
      <c r="FP671" s="162"/>
      <c r="FQ671" s="162"/>
      <c r="FR671" s="162"/>
      <c r="FS671" s="162"/>
      <c r="FT671" s="162"/>
      <c r="FU671" s="162"/>
      <c r="FV671" s="162"/>
      <c r="FW671" s="162"/>
      <c r="FX671" s="162"/>
      <c r="FY671" s="162"/>
      <c r="FZ671" s="162"/>
      <c r="GA671" s="162"/>
      <c r="GB671" s="162"/>
      <c r="GC671" s="162"/>
      <c r="GD671" s="162"/>
      <c r="GE671" s="162"/>
    </row>
    <row r="672" spans="1:187" s="126" customFormat="1">
      <c r="A672" s="120">
        <v>2</v>
      </c>
      <c r="B672" s="35" t="s">
        <v>251</v>
      </c>
      <c r="C672" s="61"/>
      <c r="D672" s="62"/>
      <c r="E672" s="462"/>
      <c r="F672" s="16"/>
      <c r="G672" s="162"/>
      <c r="H672" s="162"/>
      <c r="I672" s="162"/>
      <c r="J672" s="162"/>
      <c r="K672" s="162"/>
      <c r="L672" s="162"/>
      <c r="M672" s="162"/>
      <c r="N672" s="162"/>
      <c r="O672" s="162"/>
      <c r="P672" s="162"/>
      <c r="Q672" s="162"/>
      <c r="R672" s="162"/>
      <c r="S672" s="162"/>
      <c r="T672" s="162"/>
      <c r="U672" s="162"/>
      <c r="V672" s="162"/>
      <c r="W672" s="162"/>
      <c r="X672" s="162"/>
      <c r="Y672" s="162"/>
      <c r="Z672" s="162"/>
      <c r="AA672" s="162"/>
      <c r="AB672" s="162"/>
      <c r="AC672" s="162"/>
      <c r="AD672" s="162"/>
      <c r="AE672" s="162"/>
      <c r="AF672" s="162"/>
      <c r="AG672" s="162"/>
      <c r="AH672" s="162"/>
      <c r="AI672" s="162"/>
      <c r="AJ672" s="162"/>
      <c r="AK672" s="162"/>
      <c r="AL672" s="162"/>
      <c r="AM672" s="162"/>
      <c r="AN672" s="162"/>
      <c r="AO672" s="162"/>
      <c r="AP672" s="162"/>
      <c r="AQ672" s="162"/>
      <c r="AR672" s="162"/>
      <c r="AS672" s="162"/>
      <c r="AT672" s="162"/>
      <c r="AU672" s="162"/>
      <c r="AV672" s="162"/>
      <c r="AW672" s="162"/>
      <c r="AX672" s="162"/>
      <c r="AY672" s="162"/>
      <c r="AZ672" s="162"/>
      <c r="BA672" s="162"/>
      <c r="BB672" s="162"/>
      <c r="BC672" s="162"/>
      <c r="BD672" s="162"/>
      <c r="BE672" s="162"/>
      <c r="BF672" s="162"/>
      <c r="BG672" s="162"/>
      <c r="BH672" s="162"/>
      <c r="BI672" s="162"/>
      <c r="BJ672" s="162"/>
      <c r="BK672" s="162"/>
      <c r="BL672" s="162"/>
      <c r="BM672" s="162"/>
      <c r="BN672" s="162"/>
      <c r="BO672" s="162"/>
      <c r="BP672" s="162"/>
      <c r="BQ672" s="162"/>
      <c r="BR672" s="162"/>
      <c r="BS672" s="162"/>
      <c r="BT672" s="162"/>
      <c r="BU672" s="162"/>
      <c r="BV672" s="162"/>
      <c r="BW672" s="162"/>
      <c r="BX672" s="162"/>
      <c r="BY672" s="162"/>
      <c r="BZ672" s="162"/>
      <c r="CA672" s="162"/>
      <c r="CB672" s="162"/>
      <c r="CC672" s="162"/>
      <c r="CD672" s="162"/>
      <c r="CE672" s="162"/>
      <c r="CF672" s="162"/>
      <c r="CG672" s="162"/>
      <c r="CH672" s="162"/>
      <c r="CI672" s="162"/>
      <c r="CJ672" s="162"/>
      <c r="CK672" s="162"/>
      <c r="CL672" s="162"/>
      <c r="CM672" s="162"/>
      <c r="CN672" s="162"/>
      <c r="CO672" s="162"/>
      <c r="CP672" s="162"/>
      <c r="CQ672" s="162"/>
      <c r="CR672" s="162"/>
      <c r="CS672" s="162"/>
      <c r="CT672" s="162"/>
      <c r="CU672" s="162"/>
      <c r="CV672" s="162"/>
      <c r="CW672" s="162"/>
      <c r="CX672" s="162"/>
      <c r="CY672" s="162"/>
      <c r="CZ672" s="162"/>
      <c r="DA672" s="162"/>
      <c r="DB672" s="162"/>
      <c r="DC672" s="162"/>
      <c r="DD672" s="162"/>
      <c r="DE672" s="162"/>
      <c r="DF672" s="162"/>
      <c r="DG672" s="162"/>
      <c r="DH672" s="162"/>
      <c r="DI672" s="162"/>
      <c r="DJ672" s="162"/>
      <c r="DK672" s="162"/>
      <c r="DL672" s="162"/>
      <c r="DM672" s="162"/>
      <c r="DN672" s="162"/>
      <c r="DO672" s="162"/>
      <c r="DP672" s="162"/>
      <c r="DQ672" s="162"/>
      <c r="DR672" s="162"/>
      <c r="DS672" s="162"/>
      <c r="DT672" s="162"/>
      <c r="DU672" s="162"/>
      <c r="DV672" s="162"/>
      <c r="DW672" s="162"/>
      <c r="DX672" s="162"/>
      <c r="DY672" s="162"/>
      <c r="DZ672" s="162"/>
      <c r="EA672" s="162"/>
      <c r="EB672" s="162"/>
      <c r="EC672" s="162"/>
      <c r="ED672" s="162"/>
      <c r="EE672" s="162"/>
      <c r="EF672" s="162"/>
      <c r="EG672" s="162"/>
      <c r="EH672" s="162"/>
      <c r="EI672" s="162"/>
      <c r="EJ672" s="162"/>
      <c r="EK672" s="162"/>
      <c r="EL672" s="162"/>
      <c r="EM672" s="162"/>
      <c r="EN672" s="162"/>
      <c r="EO672" s="162"/>
      <c r="EP672" s="162"/>
      <c r="EQ672" s="162"/>
      <c r="ER672" s="162"/>
      <c r="ES672" s="162"/>
      <c r="ET672" s="162"/>
      <c r="EU672" s="162"/>
      <c r="EV672" s="162"/>
      <c r="EW672" s="162"/>
      <c r="EX672" s="162"/>
      <c r="EY672" s="162"/>
      <c r="EZ672" s="162"/>
      <c r="FA672" s="162"/>
      <c r="FB672" s="162"/>
      <c r="FC672" s="162"/>
      <c r="FD672" s="162"/>
      <c r="FE672" s="162"/>
      <c r="FF672" s="162"/>
      <c r="FG672" s="162"/>
      <c r="FH672" s="162"/>
      <c r="FI672" s="162"/>
      <c r="FJ672" s="162"/>
      <c r="FK672" s="162"/>
      <c r="FL672" s="162"/>
      <c r="FM672" s="162"/>
      <c r="FN672" s="162"/>
      <c r="FO672" s="162"/>
      <c r="FP672" s="162"/>
      <c r="FQ672" s="162"/>
      <c r="FR672" s="162"/>
      <c r="FS672" s="162"/>
      <c r="FT672" s="162"/>
      <c r="FU672" s="162"/>
      <c r="FV672" s="162"/>
      <c r="FW672" s="162"/>
      <c r="FX672" s="162"/>
      <c r="FY672" s="162"/>
      <c r="FZ672" s="162"/>
      <c r="GA672" s="162"/>
      <c r="GB672" s="162"/>
      <c r="GC672" s="162"/>
      <c r="GD672" s="162"/>
      <c r="GE672" s="162"/>
    </row>
    <row r="673" spans="1:187" s="126" customFormat="1">
      <c r="A673" s="122">
        <v>2.1</v>
      </c>
      <c r="B673" s="279" t="s">
        <v>535</v>
      </c>
      <c r="C673" s="61">
        <v>37.47</v>
      </c>
      <c r="D673" s="37" t="s">
        <v>80</v>
      </c>
      <c r="E673" s="23"/>
      <c r="F673" s="16">
        <f t="shared" si="38"/>
        <v>0</v>
      </c>
      <c r="G673" s="162"/>
      <c r="H673" s="162"/>
      <c r="I673" s="162"/>
      <c r="J673" s="162"/>
      <c r="K673" s="162"/>
      <c r="L673" s="162"/>
      <c r="M673" s="162"/>
      <c r="N673" s="162"/>
      <c r="O673" s="162"/>
      <c r="P673" s="162"/>
      <c r="Q673" s="162"/>
      <c r="R673" s="162"/>
      <c r="S673" s="162"/>
      <c r="T673" s="162"/>
      <c r="U673" s="162"/>
      <c r="V673" s="162"/>
      <c r="W673" s="162"/>
      <c r="X673" s="162"/>
      <c r="Y673" s="162"/>
      <c r="Z673" s="162"/>
      <c r="AA673" s="162"/>
      <c r="AB673" s="162"/>
      <c r="AC673" s="162"/>
      <c r="AD673" s="162"/>
      <c r="AE673" s="162"/>
      <c r="AF673" s="162"/>
      <c r="AG673" s="162"/>
      <c r="AH673" s="162"/>
      <c r="AI673" s="162"/>
      <c r="AJ673" s="162"/>
      <c r="AK673" s="162"/>
      <c r="AL673" s="162"/>
      <c r="AM673" s="162"/>
      <c r="AN673" s="162"/>
      <c r="AO673" s="162"/>
      <c r="AP673" s="162"/>
      <c r="AQ673" s="162"/>
      <c r="AR673" s="162"/>
      <c r="AS673" s="162"/>
      <c r="AT673" s="162"/>
      <c r="AU673" s="162"/>
      <c r="AV673" s="162"/>
      <c r="AW673" s="162"/>
      <c r="AX673" s="162"/>
      <c r="AY673" s="162"/>
      <c r="AZ673" s="162"/>
      <c r="BA673" s="162"/>
      <c r="BB673" s="162"/>
      <c r="BC673" s="162"/>
      <c r="BD673" s="162"/>
      <c r="BE673" s="162"/>
      <c r="BF673" s="162"/>
      <c r="BG673" s="162"/>
      <c r="BH673" s="162"/>
      <c r="BI673" s="162"/>
      <c r="BJ673" s="162"/>
      <c r="BK673" s="162"/>
      <c r="BL673" s="162"/>
      <c r="BM673" s="162"/>
      <c r="BN673" s="162"/>
      <c r="BO673" s="162"/>
      <c r="BP673" s="162"/>
      <c r="BQ673" s="162"/>
      <c r="BR673" s="162"/>
      <c r="BS673" s="162"/>
      <c r="BT673" s="162"/>
      <c r="BU673" s="162"/>
      <c r="BV673" s="162"/>
      <c r="BW673" s="162"/>
      <c r="BX673" s="162"/>
      <c r="BY673" s="162"/>
      <c r="BZ673" s="162"/>
      <c r="CA673" s="162"/>
      <c r="CB673" s="162"/>
      <c r="CC673" s="162"/>
      <c r="CD673" s="162"/>
      <c r="CE673" s="162"/>
      <c r="CF673" s="162"/>
      <c r="CG673" s="162"/>
      <c r="CH673" s="162"/>
      <c r="CI673" s="162"/>
      <c r="CJ673" s="162"/>
      <c r="CK673" s="162"/>
      <c r="CL673" s="162"/>
      <c r="CM673" s="162"/>
      <c r="CN673" s="162"/>
      <c r="CO673" s="162"/>
      <c r="CP673" s="162"/>
      <c r="CQ673" s="162"/>
      <c r="CR673" s="162"/>
      <c r="CS673" s="162"/>
      <c r="CT673" s="162"/>
      <c r="CU673" s="162"/>
      <c r="CV673" s="162"/>
      <c r="CW673" s="162"/>
      <c r="CX673" s="162"/>
      <c r="CY673" s="162"/>
      <c r="CZ673" s="162"/>
      <c r="DA673" s="162"/>
      <c r="DB673" s="162"/>
      <c r="DC673" s="162"/>
      <c r="DD673" s="162"/>
      <c r="DE673" s="162"/>
      <c r="DF673" s="162"/>
      <c r="DG673" s="162"/>
      <c r="DH673" s="162"/>
      <c r="DI673" s="162"/>
      <c r="DJ673" s="162"/>
      <c r="DK673" s="162"/>
      <c r="DL673" s="162"/>
      <c r="DM673" s="162"/>
      <c r="DN673" s="162"/>
      <c r="DO673" s="162"/>
      <c r="DP673" s="162"/>
      <c r="DQ673" s="162"/>
      <c r="DR673" s="162"/>
      <c r="DS673" s="162"/>
      <c r="DT673" s="162"/>
      <c r="DU673" s="162"/>
      <c r="DV673" s="162"/>
      <c r="DW673" s="162"/>
      <c r="DX673" s="162"/>
      <c r="DY673" s="162"/>
      <c r="DZ673" s="162"/>
      <c r="EA673" s="162"/>
      <c r="EB673" s="162"/>
      <c r="EC673" s="162"/>
      <c r="ED673" s="162"/>
      <c r="EE673" s="162"/>
      <c r="EF673" s="162"/>
      <c r="EG673" s="162"/>
      <c r="EH673" s="162"/>
      <c r="EI673" s="162"/>
      <c r="EJ673" s="162"/>
      <c r="EK673" s="162"/>
      <c r="EL673" s="162"/>
      <c r="EM673" s="162"/>
      <c r="EN673" s="162"/>
      <c r="EO673" s="162"/>
      <c r="EP673" s="162"/>
      <c r="EQ673" s="162"/>
      <c r="ER673" s="162"/>
      <c r="ES673" s="162"/>
      <c r="ET673" s="162"/>
      <c r="EU673" s="162"/>
      <c r="EV673" s="162"/>
      <c r="EW673" s="162"/>
      <c r="EX673" s="162"/>
      <c r="EY673" s="162"/>
      <c r="EZ673" s="162"/>
      <c r="FA673" s="162"/>
      <c r="FB673" s="162"/>
      <c r="FC673" s="162"/>
      <c r="FD673" s="162"/>
      <c r="FE673" s="162"/>
      <c r="FF673" s="162"/>
      <c r="FG673" s="162"/>
      <c r="FH673" s="162"/>
      <c r="FI673" s="162"/>
      <c r="FJ673" s="162"/>
      <c r="FK673" s="162"/>
      <c r="FL673" s="162"/>
      <c r="FM673" s="162"/>
      <c r="FN673" s="162"/>
      <c r="FO673" s="162"/>
      <c r="FP673" s="162"/>
      <c r="FQ673" s="162"/>
      <c r="FR673" s="162"/>
      <c r="FS673" s="162"/>
      <c r="FT673" s="162"/>
      <c r="FU673" s="162"/>
      <c r="FV673" s="162"/>
      <c r="FW673" s="162"/>
      <c r="FX673" s="162"/>
      <c r="FY673" s="162"/>
      <c r="FZ673" s="162"/>
      <c r="GA673" s="162"/>
      <c r="GB673" s="162"/>
      <c r="GC673" s="162"/>
      <c r="GD673" s="162"/>
      <c r="GE673" s="162"/>
    </row>
    <row r="674" spans="1:187" s="126" customFormat="1">
      <c r="A674" s="122">
        <v>2.2000000000000002</v>
      </c>
      <c r="B674" s="279" t="s">
        <v>532</v>
      </c>
      <c r="C674" s="61">
        <v>14.88</v>
      </c>
      <c r="D674" s="37" t="s">
        <v>56</v>
      </c>
      <c r="E674" s="460"/>
      <c r="F674" s="16">
        <f t="shared" si="38"/>
        <v>0</v>
      </c>
      <c r="G674" s="162"/>
      <c r="H674" s="162"/>
      <c r="I674" s="162"/>
      <c r="J674" s="162"/>
      <c r="K674" s="162"/>
      <c r="L674" s="162"/>
      <c r="M674" s="162"/>
      <c r="N674" s="162"/>
      <c r="O674" s="162"/>
      <c r="P674" s="162"/>
      <c r="Q674" s="162"/>
      <c r="R674" s="162"/>
      <c r="S674" s="162"/>
      <c r="T674" s="162"/>
      <c r="U674" s="162"/>
      <c r="V674" s="162"/>
      <c r="W674" s="162"/>
      <c r="X674" s="162"/>
      <c r="Y674" s="162"/>
      <c r="Z674" s="162"/>
      <c r="AA674" s="162"/>
      <c r="AB674" s="162"/>
      <c r="AC674" s="162"/>
      <c r="AD674" s="162"/>
      <c r="AE674" s="162"/>
      <c r="AF674" s="162"/>
      <c r="AG674" s="162"/>
      <c r="AH674" s="162"/>
      <c r="AI674" s="162"/>
      <c r="AJ674" s="162"/>
      <c r="AK674" s="162"/>
      <c r="AL674" s="162"/>
      <c r="AM674" s="162"/>
      <c r="AN674" s="162"/>
      <c r="AO674" s="162"/>
      <c r="AP674" s="162"/>
      <c r="AQ674" s="162"/>
      <c r="AR674" s="162"/>
      <c r="AS674" s="162"/>
      <c r="AT674" s="162"/>
      <c r="AU674" s="162"/>
      <c r="AV674" s="162"/>
      <c r="AW674" s="162"/>
      <c r="AX674" s="162"/>
      <c r="AY674" s="162"/>
      <c r="AZ674" s="162"/>
      <c r="BA674" s="162"/>
      <c r="BB674" s="162"/>
      <c r="BC674" s="162"/>
      <c r="BD674" s="162"/>
      <c r="BE674" s="162"/>
      <c r="BF674" s="162"/>
      <c r="BG674" s="162"/>
      <c r="BH674" s="162"/>
      <c r="BI674" s="162"/>
      <c r="BJ674" s="162"/>
      <c r="BK674" s="162"/>
      <c r="BL674" s="162"/>
      <c r="BM674" s="162"/>
      <c r="BN674" s="162"/>
      <c r="BO674" s="162"/>
      <c r="BP674" s="162"/>
      <c r="BQ674" s="162"/>
      <c r="BR674" s="162"/>
      <c r="BS674" s="162"/>
      <c r="BT674" s="162"/>
      <c r="BU674" s="162"/>
      <c r="BV674" s="162"/>
      <c r="BW674" s="162"/>
      <c r="BX674" s="162"/>
      <c r="BY674" s="162"/>
      <c r="BZ674" s="162"/>
      <c r="CA674" s="162"/>
      <c r="CB674" s="162"/>
      <c r="CC674" s="162"/>
      <c r="CD674" s="162"/>
      <c r="CE674" s="162"/>
      <c r="CF674" s="162"/>
      <c r="CG674" s="162"/>
      <c r="CH674" s="162"/>
      <c r="CI674" s="162"/>
      <c r="CJ674" s="162"/>
      <c r="CK674" s="162"/>
      <c r="CL674" s="162"/>
      <c r="CM674" s="162"/>
      <c r="CN674" s="162"/>
      <c r="CO674" s="162"/>
      <c r="CP674" s="162"/>
      <c r="CQ674" s="162"/>
      <c r="CR674" s="162"/>
      <c r="CS674" s="162"/>
      <c r="CT674" s="162"/>
      <c r="CU674" s="162"/>
      <c r="CV674" s="162"/>
      <c r="CW674" s="162"/>
      <c r="CX674" s="162"/>
      <c r="CY674" s="162"/>
      <c r="CZ674" s="162"/>
      <c r="DA674" s="162"/>
      <c r="DB674" s="162"/>
      <c r="DC674" s="162"/>
      <c r="DD674" s="162"/>
      <c r="DE674" s="162"/>
      <c r="DF674" s="162"/>
      <c r="DG674" s="162"/>
      <c r="DH674" s="162"/>
      <c r="DI674" s="162"/>
      <c r="DJ674" s="162"/>
      <c r="DK674" s="162"/>
      <c r="DL674" s="162"/>
      <c r="DM674" s="162"/>
      <c r="DN674" s="162"/>
      <c r="DO674" s="162"/>
      <c r="DP674" s="162"/>
      <c r="DQ674" s="162"/>
      <c r="DR674" s="162"/>
      <c r="DS674" s="162"/>
      <c r="DT674" s="162"/>
      <c r="DU674" s="162"/>
      <c r="DV674" s="162"/>
      <c r="DW674" s="162"/>
      <c r="DX674" s="162"/>
      <c r="DY674" s="162"/>
      <c r="DZ674" s="162"/>
      <c r="EA674" s="162"/>
      <c r="EB674" s="162"/>
      <c r="EC674" s="162"/>
      <c r="ED674" s="162"/>
      <c r="EE674" s="162"/>
      <c r="EF674" s="162"/>
      <c r="EG674" s="162"/>
      <c r="EH674" s="162"/>
      <c r="EI674" s="162"/>
      <c r="EJ674" s="162"/>
      <c r="EK674" s="162"/>
      <c r="EL674" s="162"/>
      <c r="EM674" s="162"/>
      <c r="EN674" s="162"/>
      <c r="EO674" s="162"/>
      <c r="EP674" s="162"/>
      <c r="EQ674" s="162"/>
      <c r="ER674" s="162"/>
      <c r="ES674" s="162"/>
      <c r="ET674" s="162"/>
      <c r="EU674" s="162"/>
      <c r="EV674" s="162"/>
      <c r="EW674" s="162"/>
      <c r="EX674" s="162"/>
      <c r="EY674" s="162"/>
      <c r="EZ674" s="162"/>
      <c r="FA674" s="162"/>
      <c r="FB674" s="162"/>
      <c r="FC674" s="162"/>
      <c r="FD674" s="162"/>
      <c r="FE674" s="162"/>
      <c r="FF674" s="162"/>
      <c r="FG674" s="162"/>
      <c r="FH674" s="162"/>
      <c r="FI674" s="162"/>
      <c r="FJ674" s="162"/>
      <c r="FK674" s="162"/>
      <c r="FL674" s="162"/>
      <c r="FM674" s="162"/>
      <c r="FN674" s="162"/>
      <c r="FO674" s="162"/>
      <c r="FP674" s="162"/>
      <c r="FQ674" s="162"/>
      <c r="FR674" s="162"/>
      <c r="FS674" s="162"/>
      <c r="FT674" s="162"/>
      <c r="FU674" s="162"/>
      <c r="FV674" s="162"/>
      <c r="FW674" s="162"/>
      <c r="FX674" s="162"/>
      <c r="FY674" s="162"/>
      <c r="FZ674" s="162"/>
      <c r="GA674" s="162"/>
      <c r="GB674" s="162"/>
      <c r="GC674" s="162"/>
      <c r="GD674" s="162"/>
      <c r="GE674" s="162"/>
    </row>
    <row r="675" spans="1:187" s="126" customFormat="1" ht="25.5">
      <c r="A675" s="122">
        <v>2.2999999999999998</v>
      </c>
      <c r="B675" s="279" t="s">
        <v>536</v>
      </c>
      <c r="C675" s="61">
        <v>27.11</v>
      </c>
      <c r="D675" s="37" t="s">
        <v>30</v>
      </c>
      <c r="E675" s="23"/>
      <c r="F675" s="16">
        <f t="shared" si="38"/>
        <v>0</v>
      </c>
      <c r="G675" s="162"/>
      <c r="H675" s="162"/>
      <c r="I675" s="162"/>
      <c r="J675" s="162"/>
      <c r="K675" s="162"/>
      <c r="L675" s="162"/>
      <c r="M675" s="162"/>
      <c r="N675" s="162"/>
      <c r="O675" s="162"/>
      <c r="P675" s="162"/>
      <c r="Q675" s="162"/>
      <c r="R675" s="162"/>
      <c r="S675" s="162"/>
      <c r="T675" s="162"/>
      <c r="U675" s="162"/>
      <c r="V675" s="162"/>
      <c r="W675" s="162"/>
      <c r="X675" s="162"/>
      <c r="Y675" s="162"/>
      <c r="Z675" s="162"/>
      <c r="AA675" s="162"/>
      <c r="AB675" s="162"/>
      <c r="AC675" s="162"/>
      <c r="AD675" s="162"/>
      <c r="AE675" s="162"/>
      <c r="AF675" s="162"/>
      <c r="AG675" s="162"/>
      <c r="AH675" s="162"/>
      <c r="AI675" s="162"/>
      <c r="AJ675" s="162"/>
      <c r="AK675" s="162"/>
      <c r="AL675" s="162"/>
      <c r="AM675" s="162"/>
      <c r="AN675" s="162"/>
      <c r="AO675" s="162"/>
      <c r="AP675" s="162"/>
      <c r="AQ675" s="162"/>
      <c r="AR675" s="162"/>
      <c r="AS675" s="162"/>
      <c r="AT675" s="162"/>
      <c r="AU675" s="162"/>
      <c r="AV675" s="162"/>
      <c r="AW675" s="162"/>
      <c r="AX675" s="162"/>
      <c r="AY675" s="162"/>
      <c r="AZ675" s="162"/>
      <c r="BA675" s="162"/>
      <c r="BB675" s="162"/>
      <c r="BC675" s="162"/>
      <c r="BD675" s="162"/>
      <c r="BE675" s="162"/>
      <c r="BF675" s="162"/>
      <c r="BG675" s="162"/>
      <c r="BH675" s="162"/>
      <c r="BI675" s="162"/>
      <c r="BJ675" s="162"/>
      <c r="BK675" s="162"/>
      <c r="BL675" s="162"/>
      <c r="BM675" s="162"/>
      <c r="BN675" s="162"/>
      <c r="BO675" s="162"/>
      <c r="BP675" s="162"/>
      <c r="BQ675" s="162"/>
      <c r="BR675" s="162"/>
      <c r="BS675" s="162"/>
      <c r="BT675" s="162"/>
      <c r="BU675" s="162"/>
      <c r="BV675" s="162"/>
      <c r="BW675" s="162"/>
      <c r="BX675" s="162"/>
      <c r="BY675" s="162"/>
      <c r="BZ675" s="162"/>
      <c r="CA675" s="162"/>
      <c r="CB675" s="162"/>
      <c r="CC675" s="162"/>
      <c r="CD675" s="162"/>
      <c r="CE675" s="162"/>
      <c r="CF675" s="162"/>
      <c r="CG675" s="162"/>
      <c r="CH675" s="162"/>
      <c r="CI675" s="162"/>
      <c r="CJ675" s="162"/>
      <c r="CK675" s="162"/>
      <c r="CL675" s="162"/>
      <c r="CM675" s="162"/>
      <c r="CN675" s="162"/>
      <c r="CO675" s="162"/>
      <c r="CP675" s="162"/>
      <c r="CQ675" s="162"/>
      <c r="CR675" s="162"/>
      <c r="CS675" s="162"/>
      <c r="CT675" s="162"/>
      <c r="CU675" s="162"/>
      <c r="CV675" s="162"/>
      <c r="CW675" s="162"/>
      <c r="CX675" s="162"/>
      <c r="CY675" s="162"/>
      <c r="CZ675" s="162"/>
      <c r="DA675" s="162"/>
      <c r="DB675" s="162"/>
      <c r="DC675" s="162"/>
      <c r="DD675" s="162"/>
      <c r="DE675" s="162"/>
      <c r="DF675" s="162"/>
      <c r="DG675" s="162"/>
      <c r="DH675" s="162"/>
      <c r="DI675" s="162"/>
      <c r="DJ675" s="162"/>
      <c r="DK675" s="162"/>
      <c r="DL675" s="162"/>
      <c r="DM675" s="162"/>
      <c r="DN675" s="162"/>
      <c r="DO675" s="162"/>
      <c r="DP675" s="162"/>
      <c r="DQ675" s="162"/>
      <c r="DR675" s="162"/>
      <c r="DS675" s="162"/>
      <c r="DT675" s="162"/>
      <c r="DU675" s="162"/>
      <c r="DV675" s="162"/>
      <c r="DW675" s="162"/>
      <c r="DX675" s="162"/>
      <c r="DY675" s="162"/>
      <c r="DZ675" s="162"/>
      <c r="EA675" s="162"/>
      <c r="EB675" s="162"/>
      <c r="EC675" s="162"/>
      <c r="ED675" s="162"/>
      <c r="EE675" s="162"/>
      <c r="EF675" s="162"/>
      <c r="EG675" s="162"/>
      <c r="EH675" s="162"/>
      <c r="EI675" s="162"/>
      <c r="EJ675" s="162"/>
      <c r="EK675" s="162"/>
      <c r="EL675" s="162"/>
      <c r="EM675" s="162"/>
      <c r="EN675" s="162"/>
      <c r="EO675" s="162"/>
      <c r="EP675" s="162"/>
      <c r="EQ675" s="162"/>
      <c r="ER675" s="162"/>
      <c r="ES675" s="162"/>
      <c r="ET675" s="162"/>
      <c r="EU675" s="162"/>
      <c r="EV675" s="162"/>
      <c r="EW675" s="162"/>
      <c r="EX675" s="162"/>
      <c r="EY675" s="162"/>
      <c r="EZ675" s="162"/>
      <c r="FA675" s="162"/>
      <c r="FB675" s="162"/>
      <c r="FC675" s="162"/>
      <c r="FD675" s="162"/>
      <c r="FE675" s="162"/>
      <c r="FF675" s="162"/>
      <c r="FG675" s="162"/>
      <c r="FH675" s="162"/>
      <c r="FI675" s="162"/>
      <c r="FJ675" s="162"/>
      <c r="FK675" s="162"/>
      <c r="FL675" s="162"/>
      <c r="FM675" s="162"/>
      <c r="FN675" s="162"/>
      <c r="FO675" s="162"/>
      <c r="FP675" s="162"/>
      <c r="FQ675" s="162"/>
      <c r="FR675" s="162"/>
      <c r="FS675" s="162"/>
      <c r="FT675" s="162"/>
      <c r="FU675" s="162"/>
      <c r="FV675" s="162"/>
      <c r="FW675" s="162"/>
      <c r="FX675" s="162"/>
      <c r="FY675" s="162"/>
      <c r="FZ675" s="162"/>
      <c r="GA675" s="162"/>
      <c r="GB675" s="162"/>
      <c r="GC675" s="162"/>
      <c r="GD675" s="162"/>
      <c r="GE675" s="162"/>
    </row>
    <row r="676" spans="1:187" s="126" customFormat="1" ht="6.75" customHeight="1">
      <c r="A676" s="122"/>
      <c r="B676" s="26"/>
      <c r="C676" s="61"/>
      <c r="D676" s="62"/>
      <c r="E676" s="462"/>
      <c r="F676" s="16"/>
      <c r="G676" s="162"/>
      <c r="H676" s="162"/>
      <c r="I676" s="162"/>
      <c r="J676" s="162"/>
      <c r="K676" s="162"/>
      <c r="L676" s="162"/>
      <c r="M676" s="162"/>
      <c r="N676" s="162"/>
      <c r="O676" s="162"/>
      <c r="P676" s="162"/>
      <c r="Q676" s="162"/>
      <c r="R676" s="162"/>
      <c r="S676" s="162"/>
      <c r="T676" s="162"/>
      <c r="U676" s="162"/>
      <c r="V676" s="162"/>
      <c r="W676" s="162"/>
      <c r="X676" s="162"/>
      <c r="Y676" s="162"/>
      <c r="Z676" s="162"/>
      <c r="AA676" s="162"/>
      <c r="AB676" s="162"/>
      <c r="AC676" s="162"/>
      <c r="AD676" s="162"/>
      <c r="AE676" s="162"/>
      <c r="AF676" s="162"/>
      <c r="AG676" s="162"/>
      <c r="AH676" s="162"/>
      <c r="AI676" s="162"/>
      <c r="AJ676" s="162"/>
      <c r="AK676" s="162"/>
      <c r="AL676" s="162"/>
      <c r="AM676" s="162"/>
      <c r="AN676" s="162"/>
      <c r="AO676" s="162"/>
      <c r="AP676" s="162"/>
      <c r="AQ676" s="162"/>
      <c r="AR676" s="162"/>
      <c r="AS676" s="162"/>
      <c r="AT676" s="162"/>
      <c r="AU676" s="162"/>
      <c r="AV676" s="162"/>
      <c r="AW676" s="162"/>
      <c r="AX676" s="162"/>
      <c r="AY676" s="162"/>
      <c r="AZ676" s="162"/>
      <c r="BA676" s="162"/>
      <c r="BB676" s="162"/>
      <c r="BC676" s="162"/>
      <c r="BD676" s="162"/>
      <c r="BE676" s="162"/>
      <c r="BF676" s="162"/>
      <c r="BG676" s="162"/>
      <c r="BH676" s="162"/>
      <c r="BI676" s="162"/>
      <c r="BJ676" s="162"/>
      <c r="BK676" s="162"/>
      <c r="BL676" s="162"/>
      <c r="BM676" s="162"/>
      <c r="BN676" s="162"/>
      <c r="BO676" s="162"/>
      <c r="BP676" s="162"/>
      <c r="BQ676" s="162"/>
      <c r="BR676" s="162"/>
      <c r="BS676" s="162"/>
      <c r="BT676" s="162"/>
      <c r="BU676" s="162"/>
      <c r="BV676" s="162"/>
      <c r="BW676" s="162"/>
      <c r="BX676" s="162"/>
      <c r="BY676" s="162"/>
      <c r="BZ676" s="162"/>
      <c r="CA676" s="162"/>
      <c r="CB676" s="162"/>
      <c r="CC676" s="162"/>
      <c r="CD676" s="162"/>
      <c r="CE676" s="162"/>
      <c r="CF676" s="162"/>
      <c r="CG676" s="162"/>
      <c r="CH676" s="162"/>
      <c r="CI676" s="162"/>
      <c r="CJ676" s="162"/>
      <c r="CK676" s="162"/>
      <c r="CL676" s="162"/>
      <c r="CM676" s="162"/>
      <c r="CN676" s="162"/>
      <c r="CO676" s="162"/>
      <c r="CP676" s="162"/>
      <c r="CQ676" s="162"/>
      <c r="CR676" s="162"/>
      <c r="CS676" s="162"/>
      <c r="CT676" s="162"/>
      <c r="CU676" s="162"/>
      <c r="CV676" s="162"/>
      <c r="CW676" s="162"/>
      <c r="CX676" s="162"/>
      <c r="CY676" s="162"/>
      <c r="CZ676" s="162"/>
      <c r="DA676" s="162"/>
      <c r="DB676" s="162"/>
      <c r="DC676" s="162"/>
      <c r="DD676" s="162"/>
      <c r="DE676" s="162"/>
      <c r="DF676" s="162"/>
      <c r="DG676" s="162"/>
      <c r="DH676" s="162"/>
      <c r="DI676" s="162"/>
      <c r="DJ676" s="162"/>
      <c r="DK676" s="162"/>
      <c r="DL676" s="162"/>
      <c r="DM676" s="162"/>
      <c r="DN676" s="162"/>
      <c r="DO676" s="162"/>
      <c r="DP676" s="162"/>
      <c r="DQ676" s="162"/>
      <c r="DR676" s="162"/>
      <c r="DS676" s="162"/>
      <c r="DT676" s="162"/>
      <c r="DU676" s="162"/>
      <c r="DV676" s="162"/>
      <c r="DW676" s="162"/>
      <c r="DX676" s="162"/>
      <c r="DY676" s="162"/>
      <c r="DZ676" s="162"/>
      <c r="EA676" s="162"/>
      <c r="EB676" s="162"/>
      <c r="EC676" s="162"/>
      <c r="ED676" s="162"/>
      <c r="EE676" s="162"/>
      <c r="EF676" s="162"/>
      <c r="EG676" s="162"/>
      <c r="EH676" s="162"/>
      <c r="EI676" s="162"/>
      <c r="EJ676" s="162"/>
      <c r="EK676" s="162"/>
      <c r="EL676" s="162"/>
      <c r="EM676" s="162"/>
      <c r="EN676" s="162"/>
      <c r="EO676" s="162"/>
      <c r="EP676" s="162"/>
      <c r="EQ676" s="162"/>
      <c r="ER676" s="162"/>
      <c r="ES676" s="162"/>
      <c r="ET676" s="162"/>
      <c r="EU676" s="162"/>
      <c r="EV676" s="162"/>
      <c r="EW676" s="162"/>
      <c r="EX676" s="162"/>
      <c r="EY676" s="162"/>
      <c r="EZ676" s="162"/>
      <c r="FA676" s="162"/>
      <c r="FB676" s="162"/>
      <c r="FC676" s="162"/>
      <c r="FD676" s="162"/>
      <c r="FE676" s="162"/>
      <c r="FF676" s="162"/>
      <c r="FG676" s="162"/>
      <c r="FH676" s="162"/>
      <c r="FI676" s="162"/>
      <c r="FJ676" s="162"/>
      <c r="FK676" s="162"/>
      <c r="FL676" s="162"/>
      <c r="FM676" s="162"/>
      <c r="FN676" s="162"/>
      <c r="FO676" s="162"/>
      <c r="FP676" s="162"/>
      <c r="FQ676" s="162"/>
      <c r="FR676" s="162"/>
      <c r="FS676" s="162"/>
      <c r="FT676" s="162"/>
      <c r="FU676" s="162"/>
      <c r="FV676" s="162"/>
      <c r="FW676" s="162"/>
      <c r="FX676" s="162"/>
      <c r="FY676" s="162"/>
      <c r="FZ676" s="162"/>
      <c r="GA676" s="162"/>
      <c r="GB676" s="162"/>
      <c r="GC676" s="162"/>
      <c r="GD676" s="162"/>
      <c r="GE676" s="162"/>
    </row>
    <row r="677" spans="1:187" s="126" customFormat="1">
      <c r="A677" s="120">
        <v>3</v>
      </c>
      <c r="B677" s="35" t="s">
        <v>264</v>
      </c>
      <c r="C677" s="61"/>
      <c r="D677" s="62"/>
      <c r="E677" s="462"/>
      <c r="F677" s="16"/>
      <c r="G677" s="162"/>
      <c r="H677" s="162"/>
      <c r="I677" s="162"/>
      <c r="J677" s="162"/>
      <c r="K677" s="162"/>
      <c r="L677" s="162"/>
      <c r="M677" s="162"/>
      <c r="N677" s="162"/>
      <c r="O677" s="162"/>
      <c r="P677" s="162"/>
      <c r="Q677" s="162"/>
      <c r="R677" s="162"/>
      <c r="S677" s="162"/>
      <c r="T677" s="162"/>
      <c r="U677" s="162"/>
      <c r="V677" s="162"/>
      <c r="W677" s="162"/>
      <c r="X677" s="162"/>
      <c r="Y677" s="162"/>
      <c r="Z677" s="162"/>
      <c r="AA677" s="162"/>
      <c r="AB677" s="162"/>
      <c r="AC677" s="162"/>
      <c r="AD677" s="162"/>
      <c r="AE677" s="162"/>
      <c r="AF677" s="162"/>
      <c r="AG677" s="162"/>
      <c r="AH677" s="162"/>
      <c r="AI677" s="162"/>
      <c r="AJ677" s="162"/>
      <c r="AK677" s="162"/>
      <c r="AL677" s="162"/>
      <c r="AM677" s="162"/>
      <c r="AN677" s="162"/>
      <c r="AO677" s="162"/>
      <c r="AP677" s="162"/>
      <c r="AQ677" s="162"/>
      <c r="AR677" s="162"/>
      <c r="AS677" s="162"/>
      <c r="AT677" s="162"/>
      <c r="AU677" s="162"/>
      <c r="AV677" s="162"/>
      <c r="AW677" s="162"/>
      <c r="AX677" s="162"/>
      <c r="AY677" s="162"/>
      <c r="AZ677" s="162"/>
      <c r="BA677" s="162"/>
      <c r="BB677" s="162"/>
      <c r="BC677" s="162"/>
      <c r="BD677" s="162"/>
      <c r="BE677" s="162"/>
      <c r="BF677" s="162"/>
      <c r="BG677" s="162"/>
      <c r="BH677" s="162"/>
      <c r="BI677" s="162"/>
      <c r="BJ677" s="162"/>
      <c r="BK677" s="162"/>
      <c r="BL677" s="162"/>
      <c r="BM677" s="162"/>
      <c r="BN677" s="162"/>
      <c r="BO677" s="162"/>
      <c r="BP677" s="162"/>
      <c r="BQ677" s="162"/>
      <c r="BR677" s="162"/>
      <c r="BS677" s="162"/>
      <c r="BT677" s="162"/>
      <c r="BU677" s="162"/>
      <c r="BV677" s="162"/>
      <c r="BW677" s="162"/>
      <c r="BX677" s="162"/>
      <c r="BY677" s="162"/>
      <c r="BZ677" s="162"/>
      <c r="CA677" s="162"/>
      <c r="CB677" s="162"/>
      <c r="CC677" s="162"/>
      <c r="CD677" s="162"/>
      <c r="CE677" s="162"/>
      <c r="CF677" s="162"/>
      <c r="CG677" s="162"/>
      <c r="CH677" s="162"/>
      <c r="CI677" s="162"/>
      <c r="CJ677" s="162"/>
      <c r="CK677" s="162"/>
      <c r="CL677" s="162"/>
      <c r="CM677" s="162"/>
      <c r="CN677" s="162"/>
      <c r="CO677" s="162"/>
      <c r="CP677" s="162"/>
      <c r="CQ677" s="162"/>
      <c r="CR677" s="162"/>
      <c r="CS677" s="162"/>
      <c r="CT677" s="162"/>
      <c r="CU677" s="162"/>
      <c r="CV677" s="162"/>
      <c r="CW677" s="162"/>
      <c r="CX677" s="162"/>
      <c r="CY677" s="162"/>
      <c r="CZ677" s="162"/>
      <c r="DA677" s="162"/>
      <c r="DB677" s="162"/>
      <c r="DC677" s="162"/>
      <c r="DD677" s="162"/>
      <c r="DE677" s="162"/>
      <c r="DF677" s="162"/>
      <c r="DG677" s="162"/>
      <c r="DH677" s="162"/>
      <c r="DI677" s="162"/>
      <c r="DJ677" s="162"/>
      <c r="DK677" s="162"/>
      <c r="DL677" s="162"/>
      <c r="DM677" s="162"/>
      <c r="DN677" s="162"/>
      <c r="DO677" s="162"/>
      <c r="DP677" s="162"/>
      <c r="DQ677" s="162"/>
      <c r="DR677" s="162"/>
      <c r="DS677" s="162"/>
      <c r="DT677" s="162"/>
      <c r="DU677" s="162"/>
      <c r="DV677" s="162"/>
      <c r="DW677" s="162"/>
      <c r="DX677" s="162"/>
      <c r="DY677" s="162"/>
      <c r="DZ677" s="162"/>
      <c r="EA677" s="162"/>
      <c r="EB677" s="162"/>
      <c r="EC677" s="162"/>
      <c r="ED677" s="162"/>
      <c r="EE677" s="162"/>
      <c r="EF677" s="162"/>
      <c r="EG677" s="162"/>
      <c r="EH677" s="162"/>
      <c r="EI677" s="162"/>
      <c r="EJ677" s="162"/>
      <c r="EK677" s="162"/>
      <c r="EL677" s="162"/>
      <c r="EM677" s="162"/>
      <c r="EN677" s="162"/>
      <c r="EO677" s="162"/>
      <c r="EP677" s="162"/>
      <c r="EQ677" s="162"/>
      <c r="ER677" s="162"/>
      <c r="ES677" s="162"/>
      <c r="ET677" s="162"/>
      <c r="EU677" s="162"/>
      <c r="EV677" s="162"/>
      <c r="EW677" s="162"/>
      <c r="EX677" s="162"/>
      <c r="EY677" s="162"/>
      <c r="EZ677" s="162"/>
      <c r="FA677" s="162"/>
      <c r="FB677" s="162"/>
      <c r="FC677" s="162"/>
      <c r="FD677" s="162"/>
      <c r="FE677" s="162"/>
      <c r="FF677" s="162"/>
      <c r="FG677" s="162"/>
      <c r="FH677" s="162"/>
      <c r="FI677" s="162"/>
      <c r="FJ677" s="162"/>
      <c r="FK677" s="162"/>
      <c r="FL677" s="162"/>
      <c r="FM677" s="162"/>
      <c r="FN677" s="162"/>
      <c r="FO677" s="162"/>
      <c r="FP677" s="162"/>
      <c r="FQ677" s="162"/>
      <c r="FR677" s="162"/>
      <c r="FS677" s="162"/>
      <c r="FT677" s="162"/>
      <c r="FU677" s="162"/>
      <c r="FV677" s="162"/>
      <c r="FW677" s="162"/>
      <c r="FX677" s="162"/>
      <c r="FY677" s="162"/>
      <c r="FZ677" s="162"/>
      <c r="GA677" s="162"/>
      <c r="GB677" s="162"/>
      <c r="GC677" s="162"/>
      <c r="GD677" s="162"/>
      <c r="GE677" s="162"/>
    </row>
    <row r="678" spans="1:187" s="126" customFormat="1">
      <c r="A678" s="122">
        <v>3.1</v>
      </c>
      <c r="B678" s="282" t="s">
        <v>537</v>
      </c>
      <c r="C678" s="61">
        <v>8.1</v>
      </c>
      <c r="D678" s="37" t="s">
        <v>23</v>
      </c>
      <c r="E678" s="16"/>
      <c r="F678" s="16">
        <f>ROUND(C678*E678,2)</f>
        <v>0</v>
      </c>
      <c r="G678" s="162"/>
      <c r="H678" s="162"/>
      <c r="I678" s="162"/>
      <c r="J678" s="162"/>
      <c r="K678" s="162"/>
      <c r="L678" s="162"/>
      <c r="M678" s="162"/>
      <c r="N678" s="162"/>
      <c r="O678" s="162"/>
      <c r="P678" s="162"/>
      <c r="Q678" s="162"/>
      <c r="R678" s="162"/>
      <c r="S678" s="162"/>
      <c r="T678" s="162"/>
      <c r="U678" s="162"/>
      <c r="V678" s="162"/>
      <c r="W678" s="162"/>
      <c r="X678" s="162"/>
      <c r="Y678" s="162"/>
      <c r="Z678" s="162"/>
      <c r="AA678" s="162"/>
      <c r="AB678" s="162"/>
      <c r="AC678" s="162"/>
      <c r="AD678" s="162"/>
      <c r="AE678" s="162"/>
      <c r="AF678" s="162"/>
      <c r="AG678" s="162"/>
      <c r="AH678" s="162"/>
      <c r="AI678" s="162"/>
      <c r="AJ678" s="162"/>
      <c r="AK678" s="162"/>
      <c r="AL678" s="162"/>
      <c r="AM678" s="162"/>
      <c r="AN678" s="162"/>
      <c r="AO678" s="162"/>
      <c r="AP678" s="162"/>
      <c r="AQ678" s="162"/>
      <c r="AR678" s="162"/>
      <c r="AS678" s="162"/>
      <c r="AT678" s="162"/>
      <c r="AU678" s="162"/>
      <c r="AV678" s="162"/>
      <c r="AW678" s="162"/>
      <c r="AX678" s="162"/>
      <c r="AY678" s="162"/>
      <c r="AZ678" s="162"/>
      <c r="BA678" s="162"/>
      <c r="BB678" s="162"/>
      <c r="BC678" s="162"/>
      <c r="BD678" s="162"/>
      <c r="BE678" s="162"/>
      <c r="BF678" s="162"/>
      <c r="BG678" s="162"/>
      <c r="BH678" s="162"/>
      <c r="BI678" s="162"/>
      <c r="BJ678" s="162"/>
      <c r="BK678" s="162"/>
      <c r="BL678" s="162"/>
      <c r="BM678" s="162"/>
      <c r="BN678" s="162"/>
      <c r="BO678" s="162"/>
      <c r="BP678" s="162"/>
      <c r="BQ678" s="162"/>
      <c r="BR678" s="162"/>
      <c r="BS678" s="162"/>
      <c r="BT678" s="162"/>
      <c r="BU678" s="162"/>
      <c r="BV678" s="162"/>
      <c r="BW678" s="162"/>
      <c r="BX678" s="162"/>
      <c r="BY678" s="162"/>
      <c r="BZ678" s="162"/>
      <c r="CA678" s="162"/>
      <c r="CB678" s="162"/>
      <c r="CC678" s="162"/>
      <c r="CD678" s="162"/>
      <c r="CE678" s="162"/>
      <c r="CF678" s="162"/>
      <c r="CG678" s="162"/>
      <c r="CH678" s="162"/>
      <c r="CI678" s="162"/>
      <c r="CJ678" s="162"/>
      <c r="CK678" s="162"/>
      <c r="CL678" s="162"/>
      <c r="CM678" s="162"/>
      <c r="CN678" s="162"/>
      <c r="CO678" s="162"/>
      <c r="CP678" s="162"/>
      <c r="CQ678" s="162"/>
      <c r="CR678" s="162"/>
      <c r="CS678" s="162"/>
      <c r="CT678" s="162"/>
      <c r="CU678" s="162"/>
      <c r="CV678" s="162"/>
      <c r="CW678" s="162"/>
      <c r="CX678" s="162"/>
      <c r="CY678" s="162"/>
      <c r="CZ678" s="162"/>
      <c r="DA678" s="162"/>
      <c r="DB678" s="162"/>
      <c r="DC678" s="162"/>
      <c r="DD678" s="162"/>
      <c r="DE678" s="162"/>
      <c r="DF678" s="162"/>
      <c r="DG678" s="162"/>
      <c r="DH678" s="162"/>
      <c r="DI678" s="162"/>
      <c r="DJ678" s="162"/>
      <c r="DK678" s="162"/>
      <c r="DL678" s="162"/>
      <c r="DM678" s="162"/>
      <c r="DN678" s="162"/>
      <c r="DO678" s="162"/>
      <c r="DP678" s="162"/>
      <c r="DQ678" s="162"/>
      <c r="DR678" s="162"/>
      <c r="DS678" s="162"/>
      <c r="DT678" s="162"/>
      <c r="DU678" s="162"/>
      <c r="DV678" s="162"/>
      <c r="DW678" s="162"/>
      <c r="DX678" s="162"/>
      <c r="DY678" s="162"/>
      <c r="DZ678" s="162"/>
      <c r="EA678" s="162"/>
      <c r="EB678" s="162"/>
      <c r="EC678" s="162"/>
      <c r="ED678" s="162"/>
      <c r="EE678" s="162"/>
      <c r="EF678" s="162"/>
      <c r="EG678" s="162"/>
      <c r="EH678" s="162"/>
      <c r="EI678" s="162"/>
      <c r="EJ678" s="162"/>
      <c r="EK678" s="162"/>
      <c r="EL678" s="162"/>
      <c r="EM678" s="162"/>
      <c r="EN678" s="162"/>
      <c r="EO678" s="162"/>
      <c r="EP678" s="162"/>
      <c r="EQ678" s="162"/>
      <c r="ER678" s="162"/>
      <c r="ES678" s="162"/>
      <c r="ET678" s="162"/>
      <c r="EU678" s="162"/>
      <c r="EV678" s="162"/>
      <c r="EW678" s="162"/>
      <c r="EX678" s="162"/>
      <c r="EY678" s="162"/>
      <c r="EZ678" s="162"/>
      <c r="FA678" s="162"/>
      <c r="FB678" s="162"/>
      <c r="FC678" s="162"/>
      <c r="FD678" s="162"/>
      <c r="FE678" s="162"/>
      <c r="FF678" s="162"/>
      <c r="FG678" s="162"/>
      <c r="FH678" s="162"/>
      <c r="FI678" s="162"/>
      <c r="FJ678" s="162"/>
      <c r="FK678" s="162"/>
      <c r="FL678" s="162"/>
      <c r="FM678" s="162"/>
      <c r="FN678" s="162"/>
      <c r="FO678" s="162"/>
      <c r="FP678" s="162"/>
      <c r="FQ678" s="162"/>
      <c r="FR678" s="162"/>
      <c r="FS678" s="162"/>
      <c r="FT678" s="162"/>
      <c r="FU678" s="162"/>
      <c r="FV678" s="162"/>
      <c r="FW678" s="162"/>
      <c r="FX678" s="162"/>
      <c r="FY678" s="162"/>
      <c r="FZ678" s="162"/>
      <c r="GA678" s="162"/>
      <c r="GB678" s="162"/>
      <c r="GC678" s="162"/>
      <c r="GD678" s="162"/>
      <c r="GE678" s="162"/>
    </row>
    <row r="679" spans="1:187" s="126" customFormat="1">
      <c r="A679" s="122">
        <v>3.2</v>
      </c>
      <c r="B679" s="282" t="s">
        <v>538</v>
      </c>
      <c r="C679" s="61">
        <v>2.5499999999999998</v>
      </c>
      <c r="D679" s="37" t="s">
        <v>23</v>
      </c>
      <c r="E679" s="16"/>
      <c r="F679" s="16">
        <f t="shared" si="38"/>
        <v>0</v>
      </c>
      <c r="G679" s="162"/>
      <c r="H679" s="162"/>
      <c r="I679" s="162"/>
      <c r="J679" s="162"/>
      <c r="K679" s="162"/>
      <c r="L679" s="162"/>
      <c r="M679" s="162"/>
      <c r="N679" s="162"/>
      <c r="O679" s="162"/>
      <c r="P679" s="162"/>
      <c r="Q679" s="162"/>
      <c r="R679" s="162"/>
      <c r="S679" s="162"/>
      <c r="T679" s="162"/>
      <c r="U679" s="162"/>
      <c r="V679" s="162"/>
      <c r="W679" s="162"/>
      <c r="X679" s="162"/>
      <c r="Y679" s="162"/>
      <c r="Z679" s="162"/>
      <c r="AA679" s="162"/>
      <c r="AB679" s="162"/>
      <c r="AC679" s="162"/>
      <c r="AD679" s="162"/>
      <c r="AE679" s="162"/>
      <c r="AF679" s="162"/>
      <c r="AG679" s="162"/>
      <c r="AH679" s="162"/>
      <c r="AI679" s="162"/>
      <c r="AJ679" s="162"/>
      <c r="AK679" s="162"/>
      <c r="AL679" s="162"/>
      <c r="AM679" s="162"/>
      <c r="AN679" s="162"/>
      <c r="AO679" s="162"/>
      <c r="AP679" s="162"/>
      <c r="AQ679" s="162"/>
      <c r="AR679" s="162"/>
      <c r="AS679" s="162"/>
      <c r="AT679" s="162"/>
      <c r="AU679" s="162"/>
      <c r="AV679" s="162"/>
      <c r="AW679" s="162"/>
      <c r="AX679" s="162"/>
      <c r="AY679" s="162"/>
      <c r="AZ679" s="162"/>
      <c r="BA679" s="162"/>
      <c r="BB679" s="162"/>
      <c r="BC679" s="162"/>
      <c r="BD679" s="162"/>
      <c r="BE679" s="162"/>
      <c r="BF679" s="162"/>
      <c r="BG679" s="162"/>
      <c r="BH679" s="162"/>
      <c r="BI679" s="162"/>
      <c r="BJ679" s="162"/>
      <c r="BK679" s="162"/>
      <c r="BL679" s="162"/>
      <c r="BM679" s="162"/>
      <c r="BN679" s="162"/>
      <c r="BO679" s="162"/>
      <c r="BP679" s="162"/>
      <c r="BQ679" s="162"/>
      <c r="BR679" s="162"/>
      <c r="BS679" s="162"/>
      <c r="BT679" s="162"/>
      <c r="BU679" s="162"/>
      <c r="BV679" s="162"/>
      <c r="BW679" s="162"/>
      <c r="BX679" s="162"/>
      <c r="BY679" s="162"/>
      <c r="BZ679" s="162"/>
      <c r="CA679" s="162"/>
      <c r="CB679" s="162"/>
      <c r="CC679" s="162"/>
      <c r="CD679" s="162"/>
      <c r="CE679" s="162"/>
      <c r="CF679" s="162"/>
      <c r="CG679" s="162"/>
      <c r="CH679" s="162"/>
      <c r="CI679" s="162"/>
      <c r="CJ679" s="162"/>
      <c r="CK679" s="162"/>
      <c r="CL679" s="162"/>
      <c r="CM679" s="162"/>
      <c r="CN679" s="162"/>
      <c r="CO679" s="162"/>
      <c r="CP679" s="162"/>
      <c r="CQ679" s="162"/>
      <c r="CR679" s="162"/>
      <c r="CS679" s="162"/>
      <c r="CT679" s="162"/>
      <c r="CU679" s="162"/>
      <c r="CV679" s="162"/>
      <c r="CW679" s="162"/>
      <c r="CX679" s="162"/>
      <c r="CY679" s="162"/>
      <c r="CZ679" s="162"/>
      <c r="DA679" s="162"/>
      <c r="DB679" s="162"/>
      <c r="DC679" s="162"/>
      <c r="DD679" s="162"/>
      <c r="DE679" s="162"/>
      <c r="DF679" s="162"/>
      <c r="DG679" s="162"/>
      <c r="DH679" s="162"/>
      <c r="DI679" s="162"/>
      <c r="DJ679" s="162"/>
      <c r="DK679" s="162"/>
      <c r="DL679" s="162"/>
      <c r="DM679" s="162"/>
      <c r="DN679" s="162"/>
      <c r="DO679" s="162"/>
      <c r="DP679" s="162"/>
      <c r="DQ679" s="162"/>
      <c r="DR679" s="162"/>
      <c r="DS679" s="162"/>
      <c r="DT679" s="162"/>
      <c r="DU679" s="162"/>
      <c r="DV679" s="162"/>
      <c r="DW679" s="162"/>
      <c r="DX679" s="162"/>
      <c r="DY679" s="162"/>
      <c r="DZ679" s="162"/>
      <c r="EA679" s="162"/>
      <c r="EB679" s="162"/>
      <c r="EC679" s="162"/>
      <c r="ED679" s="162"/>
      <c r="EE679" s="162"/>
      <c r="EF679" s="162"/>
      <c r="EG679" s="162"/>
      <c r="EH679" s="162"/>
      <c r="EI679" s="162"/>
      <c r="EJ679" s="162"/>
      <c r="EK679" s="162"/>
      <c r="EL679" s="162"/>
      <c r="EM679" s="162"/>
      <c r="EN679" s="162"/>
      <c r="EO679" s="162"/>
      <c r="EP679" s="162"/>
      <c r="EQ679" s="162"/>
      <c r="ER679" s="162"/>
      <c r="ES679" s="162"/>
      <c r="ET679" s="162"/>
      <c r="EU679" s="162"/>
      <c r="EV679" s="162"/>
      <c r="EW679" s="162"/>
      <c r="EX679" s="162"/>
      <c r="EY679" s="162"/>
      <c r="EZ679" s="162"/>
      <c r="FA679" s="162"/>
      <c r="FB679" s="162"/>
      <c r="FC679" s="162"/>
      <c r="FD679" s="162"/>
      <c r="FE679" s="162"/>
      <c r="FF679" s="162"/>
      <c r="FG679" s="162"/>
      <c r="FH679" s="162"/>
      <c r="FI679" s="162"/>
      <c r="FJ679" s="162"/>
      <c r="FK679" s="162"/>
      <c r="FL679" s="162"/>
      <c r="FM679" s="162"/>
      <c r="FN679" s="162"/>
      <c r="FO679" s="162"/>
      <c r="FP679" s="162"/>
      <c r="FQ679" s="162"/>
      <c r="FR679" s="162"/>
      <c r="FS679" s="162"/>
      <c r="FT679" s="162"/>
      <c r="FU679" s="162"/>
      <c r="FV679" s="162"/>
      <c r="FW679" s="162"/>
      <c r="FX679" s="162"/>
      <c r="FY679" s="162"/>
      <c r="FZ679" s="162"/>
      <c r="GA679" s="162"/>
      <c r="GB679" s="162"/>
      <c r="GC679" s="162"/>
      <c r="GD679" s="162"/>
      <c r="GE679" s="162"/>
    </row>
    <row r="680" spans="1:187" s="126" customFormat="1">
      <c r="A680" s="122">
        <v>3.3</v>
      </c>
      <c r="B680" s="282" t="s">
        <v>539</v>
      </c>
      <c r="C680" s="61">
        <v>1.94</v>
      </c>
      <c r="D680" s="37" t="s">
        <v>23</v>
      </c>
      <c r="E680" s="16"/>
      <c r="F680" s="16">
        <f t="shared" si="38"/>
        <v>0</v>
      </c>
      <c r="G680" s="162"/>
      <c r="H680" s="162"/>
      <c r="I680" s="162"/>
      <c r="J680" s="162"/>
      <c r="K680" s="162"/>
      <c r="L680" s="162"/>
      <c r="M680" s="162"/>
      <c r="N680" s="162"/>
      <c r="O680" s="162"/>
      <c r="P680" s="162"/>
      <c r="Q680" s="162"/>
      <c r="R680" s="162"/>
      <c r="S680" s="162"/>
      <c r="T680" s="162"/>
      <c r="U680" s="162"/>
      <c r="V680" s="162"/>
      <c r="W680" s="162"/>
      <c r="X680" s="162"/>
      <c r="Y680" s="162"/>
      <c r="Z680" s="162"/>
      <c r="AA680" s="162"/>
      <c r="AB680" s="162"/>
      <c r="AC680" s="162"/>
      <c r="AD680" s="162"/>
      <c r="AE680" s="162"/>
      <c r="AF680" s="162"/>
      <c r="AG680" s="162"/>
      <c r="AH680" s="162"/>
      <c r="AI680" s="162"/>
      <c r="AJ680" s="162"/>
      <c r="AK680" s="162"/>
      <c r="AL680" s="162"/>
      <c r="AM680" s="162"/>
      <c r="AN680" s="162"/>
      <c r="AO680" s="162"/>
      <c r="AP680" s="162"/>
      <c r="AQ680" s="162"/>
      <c r="AR680" s="162"/>
      <c r="AS680" s="162"/>
      <c r="AT680" s="162"/>
      <c r="AU680" s="162"/>
      <c r="AV680" s="162"/>
      <c r="AW680" s="162"/>
      <c r="AX680" s="162"/>
      <c r="AY680" s="162"/>
      <c r="AZ680" s="162"/>
      <c r="BA680" s="162"/>
      <c r="BB680" s="162"/>
      <c r="BC680" s="162"/>
      <c r="BD680" s="162"/>
      <c r="BE680" s="162"/>
      <c r="BF680" s="162"/>
      <c r="BG680" s="162"/>
      <c r="BH680" s="162"/>
      <c r="BI680" s="162"/>
      <c r="BJ680" s="162"/>
      <c r="BK680" s="162"/>
      <c r="BL680" s="162"/>
      <c r="BM680" s="162"/>
      <c r="BN680" s="162"/>
      <c r="BO680" s="162"/>
      <c r="BP680" s="162"/>
      <c r="BQ680" s="162"/>
      <c r="BR680" s="162"/>
      <c r="BS680" s="162"/>
      <c r="BT680" s="162"/>
      <c r="BU680" s="162"/>
      <c r="BV680" s="162"/>
      <c r="BW680" s="162"/>
      <c r="BX680" s="162"/>
      <c r="BY680" s="162"/>
      <c r="BZ680" s="162"/>
      <c r="CA680" s="162"/>
      <c r="CB680" s="162"/>
      <c r="CC680" s="162"/>
      <c r="CD680" s="162"/>
      <c r="CE680" s="162"/>
      <c r="CF680" s="162"/>
      <c r="CG680" s="162"/>
      <c r="CH680" s="162"/>
      <c r="CI680" s="162"/>
      <c r="CJ680" s="162"/>
      <c r="CK680" s="162"/>
      <c r="CL680" s="162"/>
      <c r="CM680" s="162"/>
      <c r="CN680" s="162"/>
      <c r="CO680" s="162"/>
      <c r="CP680" s="162"/>
      <c r="CQ680" s="162"/>
      <c r="CR680" s="162"/>
      <c r="CS680" s="162"/>
      <c r="CT680" s="162"/>
      <c r="CU680" s="162"/>
      <c r="CV680" s="162"/>
      <c r="CW680" s="162"/>
      <c r="CX680" s="162"/>
      <c r="CY680" s="162"/>
      <c r="CZ680" s="162"/>
      <c r="DA680" s="162"/>
      <c r="DB680" s="162"/>
      <c r="DC680" s="162"/>
      <c r="DD680" s="162"/>
      <c r="DE680" s="162"/>
      <c r="DF680" s="162"/>
      <c r="DG680" s="162"/>
      <c r="DH680" s="162"/>
      <c r="DI680" s="162"/>
      <c r="DJ680" s="162"/>
      <c r="DK680" s="162"/>
      <c r="DL680" s="162"/>
      <c r="DM680" s="162"/>
      <c r="DN680" s="162"/>
      <c r="DO680" s="162"/>
      <c r="DP680" s="162"/>
      <c r="DQ680" s="162"/>
      <c r="DR680" s="162"/>
      <c r="DS680" s="162"/>
      <c r="DT680" s="162"/>
      <c r="DU680" s="162"/>
      <c r="DV680" s="162"/>
      <c r="DW680" s="162"/>
      <c r="DX680" s="162"/>
      <c r="DY680" s="162"/>
      <c r="DZ680" s="162"/>
      <c r="EA680" s="162"/>
      <c r="EB680" s="162"/>
      <c r="EC680" s="162"/>
      <c r="ED680" s="162"/>
      <c r="EE680" s="162"/>
      <c r="EF680" s="162"/>
      <c r="EG680" s="162"/>
      <c r="EH680" s="162"/>
      <c r="EI680" s="162"/>
      <c r="EJ680" s="162"/>
      <c r="EK680" s="162"/>
      <c r="EL680" s="162"/>
      <c r="EM680" s="162"/>
      <c r="EN680" s="162"/>
      <c r="EO680" s="162"/>
      <c r="EP680" s="162"/>
      <c r="EQ680" s="162"/>
      <c r="ER680" s="162"/>
      <c r="ES680" s="162"/>
      <c r="ET680" s="162"/>
      <c r="EU680" s="162"/>
      <c r="EV680" s="162"/>
      <c r="EW680" s="162"/>
      <c r="EX680" s="162"/>
      <c r="EY680" s="162"/>
      <c r="EZ680" s="162"/>
      <c r="FA680" s="162"/>
      <c r="FB680" s="162"/>
      <c r="FC680" s="162"/>
      <c r="FD680" s="162"/>
      <c r="FE680" s="162"/>
      <c r="FF680" s="162"/>
      <c r="FG680" s="162"/>
      <c r="FH680" s="162"/>
      <c r="FI680" s="162"/>
      <c r="FJ680" s="162"/>
      <c r="FK680" s="162"/>
      <c r="FL680" s="162"/>
      <c r="FM680" s="162"/>
      <c r="FN680" s="162"/>
      <c r="FO680" s="162"/>
      <c r="FP680" s="162"/>
      <c r="FQ680" s="162"/>
      <c r="FR680" s="162"/>
      <c r="FS680" s="162"/>
      <c r="FT680" s="162"/>
      <c r="FU680" s="162"/>
      <c r="FV680" s="162"/>
      <c r="FW680" s="162"/>
      <c r="FX680" s="162"/>
      <c r="FY680" s="162"/>
      <c r="FZ680" s="162"/>
      <c r="GA680" s="162"/>
      <c r="GB680" s="162"/>
      <c r="GC680" s="162"/>
      <c r="GD680" s="162"/>
      <c r="GE680" s="162"/>
    </row>
    <row r="681" spans="1:187" s="126" customFormat="1">
      <c r="A681" s="122">
        <v>3.5</v>
      </c>
      <c r="B681" s="282" t="s">
        <v>540</v>
      </c>
      <c r="C681" s="61">
        <v>3.34</v>
      </c>
      <c r="D681" s="37" t="s">
        <v>23</v>
      </c>
      <c r="E681" s="16"/>
      <c r="F681" s="16">
        <f t="shared" si="38"/>
        <v>0</v>
      </c>
      <c r="G681" s="162"/>
      <c r="H681" s="162"/>
      <c r="I681" s="162"/>
      <c r="J681" s="162"/>
      <c r="K681" s="162"/>
      <c r="L681" s="162"/>
      <c r="M681" s="162"/>
      <c r="N681" s="162"/>
      <c r="O681" s="162"/>
      <c r="P681" s="162"/>
      <c r="Q681" s="162"/>
      <c r="R681" s="162"/>
      <c r="S681" s="162"/>
      <c r="T681" s="162"/>
      <c r="U681" s="162"/>
      <c r="V681" s="162"/>
      <c r="W681" s="162"/>
      <c r="X681" s="162"/>
      <c r="Y681" s="162"/>
      <c r="Z681" s="162"/>
      <c r="AA681" s="162"/>
      <c r="AB681" s="162"/>
      <c r="AC681" s="162"/>
      <c r="AD681" s="162"/>
      <c r="AE681" s="162"/>
      <c r="AF681" s="162"/>
      <c r="AG681" s="162"/>
      <c r="AH681" s="162"/>
      <c r="AI681" s="162"/>
      <c r="AJ681" s="162"/>
      <c r="AK681" s="162"/>
      <c r="AL681" s="162"/>
      <c r="AM681" s="162"/>
      <c r="AN681" s="162"/>
      <c r="AO681" s="162"/>
      <c r="AP681" s="162"/>
      <c r="AQ681" s="162"/>
      <c r="AR681" s="162"/>
      <c r="AS681" s="162"/>
      <c r="AT681" s="162"/>
      <c r="AU681" s="162"/>
      <c r="AV681" s="162"/>
      <c r="AW681" s="162"/>
      <c r="AX681" s="162"/>
      <c r="AY681" s="162"/>
      <c r="AZ681" s="162"/>
      <c r="BA681" s="162"/>
      <c r="BB681" s="162"/>
      <c r="BC681" s="162"/>
      <c r="BD681" s="162"/>
      <c r="BE681" s="162"/>
      <c r="BF681" s="162"/>
      <c r="BG681" s="162"/>
      <c r="BH681" s="162"/>
      <c r="BI681" s="162"/>
      <c r="BJ681" s="162"/>
      <c r="BK681" s="162"/>
      <c r="BL681" s="162"/>
      <c r="BM681" s="162"/>
      <c r="BN681" s="162"/>
      <c r="BO681" s="162"/>
      <c r="BP681" s="162"/>
      <c r="BQ681" s="162"/>
      <c r="BR681" s="162"/>
      <c r="BS681" s="162"/>
      <c r="BT681" s="162"/>
      <c r="BU681" s="162"/>
      <c r="BV681" s="162"/>
      <c r="BW681" s="162"/>
      <c r="BX681" s="162"/>
      <c r="BY681" s="162"/>
      <c r="BZ681" s="162"/>
      <c r="CA681" s="162"/>
      <c r="CB681" s="162"/>
      <c r="CC681" s="162"/>
      <c r="CD681" s="162"/>
      <c r="CE681" s="162"/>
      <c r="CF681" s="162"/>
      <c r="CG681" s="162"/>
      <c r="CH681" s="162"/>
      <c r="CI681" s="162"/>
      <c r="CJ681" s="162"/>
      <c r="CK681" s="162"/>
      <c r="CL681" s="162"/>
      <c r="CM681" s="162"/>
      <c r="CN681" s="162"/>
      <c r="CO681" s="162"/>
      <c r="CP681" s="162"/>
      <c r="CQ681" s="162"/>
      <c r="CR681" s="162"/>
      <c r="CS681" s="162"/>
      <c r="CT681" s="162"/>
      <c r="CU681" s="162"/>
      <c r="CV681" s="162"/>
      <c r="CW681" s="162"/>
      <c r="CX681" s="162"/>
      <c r="CY681" s="162"/>
      <c r="CZ681" s="162"/>
      <c r="DA681" s="162"/>
      <c r="DB681" s="162"/>
      <c r="DC681" s="162"/>
      <c r="DD681" s="162"/>
      <c r="DE681" s="162"/>
      <c r="DF681" s="162"/>
      <c r="DG681" s="162"/>
      <c r="DH681" s="162"/>
      <c r="DI681" s="162"/>
      <c r="DJ681" s="162"/>
      <c r="DK681" s="162"/>
      <c r="DL681" s="162"/>
      <c r="DM681" s="162"/>
      <c r="DN681" s="162"/>
      <c r="DO681" s="162"/>
      <c r="DP681" s="162"/>
      <c r="DQ681" s="162"/>
      <c r="DR681" s="162"/>
      <c r="DS681" s="162"/>
      <c r="DT681" s="162"/>
      <c r="DU681" s="162"/>
      <c r="DV681" s="162"/>
      <c r="DW681" s="162"/>
      <c r="DX681" s="162"/>
      <c r="DY681" s="162"/>
      <c r="DZ681" s="162"/>
      <c r="EA681" s="162"/>
      <c r="EB681" s="162"/>
      <c r="EC681" s="162"/>
      <c r="ED681" s="162"/>
      <c r="EE681" s="162"/>
      <c r="EF681" s="162"/>
      <c r="EG681" s="162"/>
      <c r="EH681" s="162"/>
      <c r="EI681" s="162"/>
      <c r="EJ681" s="162"/>
      <c r="EK681" s="162"/>
      <c r="EL681" s="162"/>
      <c r="EM681" s="162"/>
      <c r="EN681" s="162"/>
      <c r="EO681" s="162"/>
      <c r="EP681" s="162"/>
      <c r="EQ681" s="162"/>
      <c r="ER681" s="162"/>
      <c r="ES681" s="162"/>
      <c r="ET681" s="162"/>
      <c r="EU681" s="162"/>
      <c r="EV681" s="162"/>
      <c r="EW681" s="162"/>
      <c r="EX681" s="162"/>
      <c r="EY681" s="162"/>
      <c r="EZ681" s="162"/>
      <c r="FA681" s="162"/>
      <c r="FB681" s="162"/>
      <c r="FC681" s="162"/>
      <c r="FD681" s="162"/>
      <c r="FE681" s="162"/>
      <c r="FF681" s="162"/>
      <c r="FG681" s="162"/>
      <c r="FH681" s="162"/>
      <c r="FI681" s="162"/>
      <c r="FJ681" s="162"/>
      <c r="FK681" s="162"/>
      <c r="FL681" s="162"/>
      <c r="FM681" s="162"/>
      <c r="FN681" s="162"/>
      <c r="FO681" s="162"/>
      <c r="FP681" s="162"/>
      <c r="FQ681" s="162"/>
      <c r="FR681" s="162"/>
      <c r="FS681" s="162"/>
      <c r="FT681" s="162"/>
      <c r="FU681" s="162"/>
      <c r="FV681" s="162"/>
      <c r="FW681" s="162"/>
      <c r="FX681" s="162"/>
      <c r="FY681" s="162"/>
      <c r="FZ681" s="162"/>
      <c r="GA681" s="162"/>
      <c r="GB681" s="162"/>
      <c r="GC681" s="162"/>
      <c r="GD681" s="162"/>
      <c r="GE681" s="162"/>
    </row>
    <row r="682" spans="1:187" s="126" customFormat="1">
      <c r="A682" s="122">
        <v>3.6</v>
      </c>
      <c r="B682" s="282" t="s">
        <v>541</v>
      </c>
      <c r="C682" s="61">
        <v>1.51</v>
      </c>
      <c r="D682" s="37" t="s">
        <v>23</v>
      </c>
      <c r="E682" s="16"/>
      <c r="F682" s="16">
        <f t="shared" si="38"/>
        <v>0</v>
      </c>
      <c r="G682" s="162"/>
      <c r="H682" s="162"/>
      <c r="I682" s="162"/>
      <c r="J682" s="162"/>
      <c r="K682" s="162"/>
      <c r="L682" s="162"/>
      <c r="M682" s="162"/>
      <c r="N682" s="162"/>
      <c r="O682" s="162"/>
      <c r="P682" s="162"/>
      <c r="Q682" s="162"/>
      <c r="R682" s="162"/>
      <c r="S682" s="162"/>
      <c r="T682" s="162"/>
      <c r="U682" s="162"/>
      <c r="V682" s="162"/>
      <c r="W682" s="162"/>
      <c r="X682" s="162"/>
      <c r="Y682" s="162"/>
      <c r="Z682" s="162"/>
      <c r="AA682" s="162"/>
      <c r="AB682" s="162"/>
      <c r="AC682" s="162"/>
      <c r="AD682" s="162"/>
      <c r="AE682" s="162"/>
      <c r="AF682" s="162"/>
      <c r="AG682" s="162"/>
      <c r="AH682" s="162"/>
      <c r="AI682" s="162"/>
      <c r="AJ682" s="162"/>
      <c r="AK682" s="162"/>
      <c r="AL682" s="162"/>
      <c r="AM682" s="162"/>
      <c r="AN682" s="162"/>
      <c r="AO682" s="162"/>
      <c r="AP682" s="162"/>
      <c r="AQ682" s="162"/>
      <c r="AR682" s="162"/>
      <c r="AS682" s="162"/>
      <c r="AT682" s="162"/>
      <c r="AU682" s="162"/>
      <c r="AV682" s="162"/>
      <c r="AW682" s="162"/>
      <c r="AX682" s="162"/>
      <c r="AY682" s="162"/>
      <c r="AZ682" s="162"/>
      <c r="BA682" s="162"/>
      <c r="BB682" s="162"/>
      <c r="BC682" s="162"/>
      <c r="BD682" s="162"/>
      <c r="BE682" s="162"/>
      <c r="BF682" s="162"/>
      <c r="BG682" s="162"/>
      <c r="BH682" s="162"/>
      <c r="BI682" s="162"/>
      <c r="BJ682" s="162"/>
      <c r="BK682" s="162"/>
      <c r="BL682" s="162"/>
      <c r="BM682" s="162"/>
      <c r="BN682" s="162"/>
      <c r="BO682" s="162"/>
      <c r="BP682" s="162"/>
      <c r="BQ682" s="162"/>
      <c r="BR682" s="162"/>
      <c r="BS682" s="162"/>
      <c r="BT682" s="162"/>
      <c r="BU682" s="162"/>
      <c r="BV682" s="162"/>
      <c r="BW682" s="162"/>
      <c r="BX682" s="162"/>
      <c r="BY682" s="162"/>
      <c r="BZ682" s="162"/>
      <c r="CA682" s="162"/>
      <c r="CB682" s="162"/>
      <c r="CC682" s="162"/>
      <c r="CD682" s="162"/>
      <c r="CE682" s="162"/>
      <c r="CF682" s="162"/>
      <c r="CG682" s="162"/>
      <c r="CH682" s="162"/>
      <c r="CI682" s="162"/>
      <c r="CJ682" s="162"/>
      <c r="CK682" s="162"/>
      <c r="CL682" s="162"/>
      <c r="CM682" s="162"/>
      <c r="CN682" s="162"/>
      <c r="CO682" s="162"/>
      <c r="CP682" s="162"/>
      <c r="CQ682" s="162"/>
      <c r="CR682" s="162"/>
      <c r="CS682" s="162"/>
      <c r="CT682" s="162"/>
      <c r="CU682" s="162"/>
      <c r="CV682" s="162"/>
      <c r="CW682" s="162"/>
      <c r="CX682" s="162"/>
      <c r="CY682" s="162"/>
      <c r="CZ682" s="162"/>
      <c r="DA682" s="162"/>
      <c r="DB682" s="162"/>
      <c r="DC682" s="162"/>
      <c r="DD682" s="162"/>
      <c r="DE682" s="162"/>
      <c r="DF682" s="162"/>
      <c r="DG682" s="162"/>
      <c r="DH682" s="162"/>
      <c r="DI682" s="162"/>
      <c r="DJ682" s="162"/>
      <c r="DK682" s="162"/>
      <c r="DL682" s="162"/>
      <c r="DM682" s="162"/>
      <c r="DN682" s="162"/>
      <c r="DO682" s="162"/>
      <c r="DP682" s="162"/>
      <c r="DQ682" s="162"/>
      <c r="DR682" s="162"/>
      <c r="DS682" s="162"/>
      <c r="DT682" s="162"/>
      <c r="DU682" s="162"/>
      <c r="DV682" s="162"/>
      <c r="DW682" s="162"/>
      <c r="DX682" s="162"/>
      <c r="DY682" s="162"/>
      <c r="DZ682" s="162"/>
      <c r="EA682" s="162"/>
      <c r="EB682" s="162"/>
      <c r="EC682" s="162"/>
      <c r="ED682" s="162"/>
      <c r="EE682" s="162"/>
      <c r="EF682" s="162"/>
      <c r="EG682" s="162"/>
      <c r="EH682" s="162"/>
      <c r="EI682" s="162"/>
      <c r="EJ682" s="162"/>
      <c r="EK682" s="162"/>
      <c r="EL682" s="162"/>
      <c r="EM682" s="162"/>
      <c r="EN682" s="162"/>
      <c r="EO682" s="162"/>
      <c r="EP682" s="162"/>
      <c r="EQ682" s="162"/>
      <c r="ER682" s="162"/>
      <c r="ES682" s="162"/>
      <c r="ET682" s="162"/>
      <c r="EU682" s="162"/>
      <c r="EV682" s="162"/>
      <c r="EW682" s="162"/>
      <c r="EX682" s="162"/>
      <c r="EY682" s="162"/>
      <c r="EZ682" s="162"/>
      <c r="FA682" s="162"/>
      <c r="FB682" s="162"/>
      <c r="FC682" s="162"/>
      <c r="FD682" s="162"/>
      <c r="FE682" s="162"/>
      <c r="FF682" s="162"/>
      <c r="FG682" s="162"/>
      <c r="FH682" s="162"/>
      <c r="FI682" s="162"/>
      <c r="FJ682" s="162"/>
      <c r="FK682" s="162"/>
      <c r="FL682" s="162"/>
      <c r="FM682" s="162"/>
      <c r="FN682" s="162"/>
      <c r="FO682" s="162"/>
      <c r="FP682" s="162"/>
      <c r="FQ682" s="162"/>
      <c r="FR682" s="162"/>
      <c r="FS682" s="162"/>
      <c r="FT682" s="162"/>
      <c r="FU682" s="162"/>
      <c r="FV682" s="162"/>
      <c r="FW682" s="162"/>
      <c r="FX682" s="162"/>
      <c r="FY682" s="162"/>
      <c r="FZ682" s="162"/>
      <c r="GA682" s="162"/>
      <c r="GB682" s="162"/>
      <c r="GC682" s="162"/>
      <c r="GD682" s="162"/>
      <c r="GE682" s="162"/>
    </row>
    <row r="683" spans="1:187" s="126" customFormat="1" ht="9" customHeight="1">
      <c r="A683" s="122"/>
      <c r="B683" s="26"/>
      <c r="C683" s="61"/>
      <c r="D683" s="59"/>
      <c r="E683" s="462"/>
      <c r="F683" s="16"/>
      <c r="G683" s="162"/>
      <c r="H683" s="162"/>
      <c r="I683" s="162"/>
      <c r="J683" s="162"/>
      <c r="K683" s="162"/>
      <c r="L683" s="162"/>
      <c r="M683" s="162"/>
      <c r="N683" s="162"/>
      <c r="O683" s="162"/>
      <c r="P683" s="162"/>
      <c r="Q683" s="162"/>
      <c r="R683" s="162"/>
      <c r="S683" s="162"/>
      <c r="T683" s="162"/>
      <c r="U683" s="162"/>
      <c r="V683" s="162"/>
      <c r="W683" s="162"/>
      <c r="X683" s="162"/>
      <c r="Y683" s="162"/>
      <c r="Z683" s="162"/>
      <c r="AA683" s="162"/>
      <c r="AB683" s="162"/>
      <c r="AC683" s="162"/>
      <c r="AD683" s="162"/>
      <c r="AE683" s="162"/>
      <c r="AF683" s="162"/>
      <c r="AG683" s="162"/>
      <c r="AH683" s="162"/>
      <c r="AI683" s="162"/>
      <c r="AJ683" s="162"/>
      <c r="AK683" s="162"/>
      <c r="AL683" s="162"/>
      <c r="AM683" s="162"/>
      <c r="AN683" s="162"/>
      <c r="AO683" s="162"/>
      <c r="AP683" s="162"/>
      <c r="AQ683" s="162"/>
      <c r="AR683" s="162"/>
      <c r="AS683" s="162"/>
      <c r="AT683" s="162"/>
      <c r="AU683" s="162"/>
      <c r="AV683" s="162"/>
      <c r="AW683" s="162"/>
      <c r="AX683" s="162"/>
      <c r="AY683" s="162"/>
      <c r="AZ683" s="162"/>
      <c r="BA683" s="162"/>
      <c r="BB683" s="162"/>
      <c r="BC683" s="162"/>
      <c r="BD683" s="162"/>
      <c r="BE683" s="162"/>
      <c r="BF683" s="162"/>
      <c r="BG683" s="162"/>
      <c r="BH683" s="162"/>
      <c r="BI683" s="162"/>
      <c r="BJ683" s="162"/>
      <c r="BK683" s="162"/>
      <c r="BL683" s="162"/>
      <c r="BM683" s="162"/>
      <c r="BN683" s="162"/>
      <c r="BO683" s="162"/>
      <c r="BP683" s="162"/>
      <c r="BQ683" s="162"/>
      <c r="BR683" s="162"/>
      <c r="BS683" s="162"/>
      <c r="BT683" s="162"/>
      <c r="BU683" s="162"/>
      <c r="BV683" s="162"/>
      <c r="BW683" s="162"/>
      <c r="BX683" s="162"/>
      <c r="BY683" s="162"/>
      <c r="BZ683" s="162"/>
      <c r="CA683" s="162"/>
      <c r="CB683" s="162"/>
      <c r="CC683" s="162"/>
      <c r="CD683" s="162"/>
      <c r="CE683" s="162"/>
      <c r="CF683" s="162"/>
      <c r="CG683" s="162"/>
      <c r="CH683" s="162"/>
      <c r="CI683" s="162"/>
      <c r="CJ683" s="162"/>
      <c r="CK683" s="162"/>
      <c r="CL683" s="162"/>
      <c r="CM683" s="162"/>
      <c r="CN683" s="162"/>
      <c r="CO683" s="162"/>
      <c r="CP683" s="162"/>
      <c r="CQ683" s="162"/>
      <c r="CR683" s="162"/>
      <c r="CS683" s="162"/>
      <c r="CT683" s="162"/>
      <c r="CU683" s="162"/>
      <c r="CV683" s="162"/>
      <c r="CW683" s="162"/>
      <c r="CX683" s="162"/>
      <c r="CY683" s="162"/>
      <c r="CZ683" s="162"/>
      <c r="DA683" s="162"/>
      <c r="DB683" s="162"/>
      <c r="DC683" s="162"/>
      <c r="DD683" s="162"/>
      <c r="DE683" s="162"/>
      <c r="DF683" s="162"/>
      <c r="DG683" s="162"/>
      <c r="DH683" s="162"/>
      <c r="DI683" s="162"/>
      <c r="DJ683" s="162"/>
      <c r="DK683" s="162"/>
      <c r="DL683" s="162"/>
      <c r="DM683" s="162"/>
      <c r="DN683" s="162"/>
      <c r="DO683" s="162"/>
      <c r="DP683" s="162"/>
      <c r="DQ683" s="162"/>
      <c r="DR683" s="162"/>
      <c r="DS683" s="162"/>
      <c r="DT683" s="162"/>
      <c r="DU683" s="162"/>
      <c r="DV683" s="162"/>
      <c r="DW683" s="162"/>
      <c r="DX683" s="162"/>
      <c r="DY683" s="162"/>
      <c r="DZ683" s="162"/>
      <c r="EA683" s="162"/>
      <c r="EB683" s="162"/>
      <c r="EC683" s="162"/>
      <c r="ED683" s="162"/>
      <c r="EE683" s="162"/>
      <c r="EF683" s="162"/>
      <c r="EG683" s="162"/>
      <c r="EH683" s="162"/>
      <c r="EI683" s="162"/>
      <c r="EJ683" s="162"/>
      <c r="EK683" s="162"/>
      <c r="EL683" s="162"/>
      <c r="EM683" s="162"/>
      <c r="EN683" s="162"/>
      <c r="EO683" s="162"/>
      <c r="EP683" s="162"/>
      <c r="EQ683" s="162"/>
      <c r="ER683" s="162"/>
      <c r="ES683" s="162"/>
      <c r="ET683" s="162"/>
      <c r="EU683" s="162"/>
      <c r="EV683" s="162"/>
      <c r="EW683" s="162"/>
      <c r="EX683" s="162"/>
      <c r="EY683" s="162"/>
      <c r="EZ683" s="162"/>
      <c r="FA683" s="162"/>
      <c r="FB683" s="162"/>
      <c r="FC683" s="162"/>
      <c r="FD683" s="162"/>
      <c r="FE683" s="162"/>
      <c r="FF683" s="162"/>
      <c r="FG683" s="162"/>
      <c r="FH683" s="162"/>
      <c r="FI683" s="162"/>
      <c r="FJ683" s="162"/>
      <c r="FK683" s="162"/>
      <c r="FL683" s="162"/>
      <c r="FM683" s="162"/>
      <c r="FN683" s="162"/>
      <c r="FO683" s="162"/>
      <c r="FP683" s="162"/>
      <c r="FQ683" s="162"/>
      <c r="FR683" s="162"/>
      <c r="FS683" s="162"/>
      <c r="FT683" s="162"/>
      <c r="FU683" s="162"/>
      <c r="FV683" s="162"/>
      <c r="FW683" s="162"/>
      <c r="FX683" s="162"/>
      <c r="FY683" s="162"/>
      <c r="FZ683" s="162"/>
      <c r="GA683" s="162"/>
      <c r="GB683" s="162"/>
      <c r="GC683" s="162"/>
      <c r="GD683" s="162"/>
      <c r="GE683" s="162"/>
    </row>
    <row r="684" spans="1:187" s="126" customFormat="1">
      <c r="A684" s="123">
        <v>4</v>
      </c>
      <c r="B684" s="35" t="s">
        <v>198</v>
      </c>
      <c r="C684" s="61"/>
      <c r="D684" s="59"/>
      <c r="E684" s="462"/>
      <c r="F684" s="16"/>
      <c r="G684" s="162"/>
      <c r="H684" s="162"/>
      <c r="I684" s="162"/>
      <c r="J684" s="162"/>
      <c r="K684" s="162"/>
      <c r="L684" s="162"/>
      <c r="M684" s="162"/>
      <c r="N684" s="162"/>
      <c r="O684" s="162"/>
      <c r="P684" s="162"/>
      <c r="Q684" s="162"/>
      <c r="R684" s="162"/>
      <c r="S684" s="162"/>
      <c r="T684" s="162"/>
      <c r="U684" s="162"/>
      <c r="V684" s="162"/>
      <c r="W684" s="162"/>
      <c r="X684" s="162"/>
      <c r="Y684" s="162"/>
      <c r="Z684" s="162"/>
      <c r="AA684" s="162"/>
      <c r="AB684" s="162"/>
      <c r="AC684" s="162"/>
      <c r="AD684" s="162"/>
      <c r="AE684" s="162"/>
      <c r="AF684" s="162"/>
      <c r="AG684" s="162"/>
      <c r="AH684" s="162"/>
      <c r="AI684" s="162"/>
      <c r="AJ684" s="162"/>
      <c r="AK684" s="162"/>
      <c r="AL684" s="162"/>
      <c r="AM684" s="162"/>
      <c r="AN684" s="162"/>
      <c r="AO684" s="162"/>
      <c r="AP684" s="162"/>
      <c r="AQ684" s="162"/>
      <c r="AR684" s="162"/>
      <c r="AS684" s="162"/>
      <c r="AT684" s="162"/>
      <c r="AU684" s="162"/>
      <c r="AV684" s="162"/>
      <c r="AW684" s="162"/>
      <c r="AX684" s="162"/>
      <c r="AY684" s="162"/>
      <c r="AZ684" s="162"/>
      <c r="BA684" s="162"/>
      <c r="BB684" s="162"/>
      <c r="BC684" s="162"/>
      <c r="BD684" s="162"/>
      <c r="BE684" s="162"/>
      <c r="BF684" s="162"/>
      <c r="BG684" s="162"/>
      <c r="BH684" s="162"/>
      <c r="BI684" s="162"/>
      <c r="BJ684" s="162"/>
      <c r="BK684" s="162"/>
      <c r="BL684" s="162"/>
      <c r="BM684" s="162"/>
      <c r="BN684" s="162"/>
      <c r="BO684" s="162"/>
      <c r="BP684" s="162"/>
      <c r="BQ684" s="162"/>
      <c r="BR684" s="162"/>
      <c r="BS684" s="162"/>
      <c r="BT684" s="162"/>
      <c r="BU684" s="162"/>
      <c r="BV684" s="162"/>
      <c r="BW684" s="162"/>
      <c r="BX684" s="162"/>
      <c r="BY684" s="162"/>
      <c r="BZ684" s="162"/>
      <c r="CA684" s="162"/>
      <c r="CB684" s="162"/>
      <c r="CC684" s="162"/>
      <c r="CD684" s="162"/>
      <c r="CE684" s="162"/>
      <c r="CF684" s="162"/>
      <c r="CG684" s="162"/>
      <c r="CH684" s="162"/>
      <c r="CI684" s="162"/>
      <c r="CJ684" s="162"/>
      <c r="CK684" s="162"/>
      <c r="CL684" s="162"/>
      <c r="CM684" s="162"/>
      <c r="CN684" s="162"/>
      <c r="CO684" s="162"/>
      <c r="CP684" s="162"/>
      <c r="CQ684" s="162"/>
      <c r="CR684" s="162"/>
      <c r="CS684" s="162"/>
      <c r="CT684" s="162"/>
      <c r="CU684" s="162"/>
      <c r="CV684" s="162"/>
      <c r="CW684" s="162"/>
      <c r="CX684" s="162"/>
      <c r="CY684" s="162"/>
      <c r="CZ684" s="162"/>
      <c r="DA684" s="162"/>
      <c r="DB684" s="162"/>
      <c r="DC684" s="162"/>
      <c r="DD684" s="162"/>
      <c r="DE684" s="162"/>
      <c r="DF684" s="162"/>
      <c r="DG684" s="162"/>
      <c r="DH684" s="162"/>
      <c r="DI684" s="162"/>
      <c r="DJ684" s="162"/>
      <c r="DK684" s="162"/>
      <c r="DL684" s="162"/>
      <c r="DM684" s="162"/>
      <c r="DN684" s="162"/>
      <c r="DO684" s="162"/>
      <c r="DP684" s="162"/>
      <c r="DQ684" s="162"/>
      <c r="DR684" s="162"/>
      <c r="DS684" s="162"/>
      <c r="DT684" s="162"/>
      <c r="DU684" s="162"/>
      <c r="DV684" s="162"/>
      <c r="DW684" s="162"/>
      <c r="DX684" s="162"/>
      <c r="DY684" s="162"/>
      <c r="DZ684" s="162"/>
      <c r="EA684" s="162"/>
      <c r="EB684" s="162"/>
      <c r="EC684" s="162"/>
      <c r="ED684" s="162"/>
      <c r="EE684" s="162"/>
      <c r="EF684" s="162"/>
      <c r="EG684" s="162"/>
      <c r="EH684" s="162"/>
      <c r="EI684" s="162"/>
      <c r="EJ684" s="162"/>
      <c r="EK684" s="162"/>
      <c r="EL684" s="162"/>
      <c r="EM684" s="162"/>
      <c r="EN684" s="162"/>
      <c r="EO684" s="162"/>
      <c r="EP684" s="162"/>
      <c r="EQ684" s="162"/>
      <c r="ER684" s="162"/>
      <c r="ES684" s="162"/>
      <c r="ET684" s="162"/>
      <c r="EU684" s="162"/>
      <c r="EV684" s="162"/>
      <c r="EW684" s="162"/>
      <c r="EX684" s="162"/>
      <c r="EY684" s="162"/>
      <c r="EZ684" s="162"/>
      <c r="FA684" s="162"/>
      <c r="FB684" s="162"/>
      <c r="FC684" s="162"/>
      <c r="FD684" s="162"/>
      <c r="FE684" s="162"/>
      <c r="FF684" s="162"/>
      <c r="FG684" s="162"/>
      <c r="FH684" s="162"/>
      <c r="FI684" s="162"/>
      <c r="FJ684" s="162"/>
      <c r="FK684" s="162"/>
      <c r="FL684" s="162"/>
      <c r="FM684" s="162"/>
      <c r="FN684" s="162"/>
      <c r="FO684" s="162"/>
      <c r="FP684" s="162"/>
      <c r="FQ684" s="162"/>
      <c r="FR684" s="162"/>
      <c r="FS684" s="162"/>
      <c r="FT684" s="162"/>
      <c r="FU684" s="162"/>
      <c r="FV684" s="162"/>
      <c r="FW684" s="162"/>
      <c r="FX684" s="162"/>
      <c r="FY684" s="162"/>
      <c r="FZ684" s="162"/>
      <c r="GA684" s="162"/>
      <c r="GB684" s="162"/>
      <c r="GC684" s="162"/>
      <c r="GD684" s="162"/>
      <c r="GE684" s="162"/>
    </row>
    <row r="685" spans="1:187" s="126" customFormat="1">
      <c r="A685" s="122">
        <v>4.0999999999999996</v>
      </c>
      <c r="B685" s="279" t="s">
        <v>543</v>
      </c>
      <c r="C685" s="61">
        <v>50.16</v>
      </c>
      <c r="D685" s="37" t="s">
        <v>25</v>
      </c>
      <c r="E685" s="462"/>
      <c r="F685" s="16">
        <f t="shared" si="38"/>
        <v>0</v>
      </c>
      <c r="G685" s="162"/>
      <c r="H685" s="162"/>
      <c r="I685" s="162"/>
      <c r="J685" s="162"/>
      <c r="K685" s="162"/>
      <c r="L685" s="162"/>
      <c r="M685" s="162"/>
      <c r="N685" s="162"/>
      <c r="O685" s="162"/>
      <c r="P685" s="162"/>
      <c r="Q685" s="162"/>
      <c r="R685" s="162"/>
      <c r="S685" s="162"/>
      <c r="T685" s="162"/>
      <c r="U685" s="162"/>
      <c r="V685" s="162"/>
      <c r="W685" s="162"/>
      <c r="X685" s="162"/>
      <c r="Y685" s="162"/>
      <c r="Z685" s="162"/>
      <c r="AA685" s="162"/>
      <c r="AB685" s="162"/>
      <c r="AC685" s="162"/>
      <c r="AD685" s="162"/>
      <c r="AE685" s="162"/>
      <c r="AF685" s="162"/>
      <c r="AG685" s="162"/>
      <c r="AH685" s="162"/>
      <c r="AI685" s="162"/>
      <c r="AJ685" s="162"/>
      <c r="AK685" s="162"/>
      <c r="AL685" s="162"/>
      <c r="AM685" s="162"/>
      <c r="AN685" s="162"/>
      <c r="AO685" s="162"/>
      <c r="AP685" s="162"/>
      <c r="AQ685" s="162"/>
      <c r="AR685" s="162"/>
      <c r="AS685" s="162"/>
      <c r="AT685" s="162"/>
      <c r="AU685" s="162"/>
      <c r="AV685" s="162"/>
      <c r="AW685" s="162"/>
      <c r="AX685" s="162"/>
      <c r="AY685" s="162"/>
      <c r="AZ685" s="162"/>
      <c r="BA685" s="162"/>
      <c r="BB685" s="162"/>
      <c r="BC685" s="162"/>
      <c r="BD685" s="162"/>
      <c r="BE685" s="162"/>
      <c r="BF685" s="162"/>
      <c r="BG685" s="162"/>
      <c r="BH685" s="162"/>
      <c r="BI685" s="162"/>
      <c r="BJ685" s="162"/>
      <c r="BK685" s="162"/>
      <c r="BL685" s="162"/>
      <c r="BM685" s="162"/>
      <c r="BN685" s="162"/>
      <c r="BO685" s="162"/>
      <c r="BP685" s="162"/>
      <c r="BQ685" s="162"/>
      <c r="BR685" s="162"/>
      <c r="BS685" s="162"/>
      <c r="BT685" s="162"/>
      <c r="BU685" s="162"/>
      <c r="BV685" s="162"/>
      <c r="BW685" s="162"/>
      <c r="BX685" s="162"/>
      <c r="BY685" s="162"/>
      <c r="BZ685" s="162"/>
      <c r="CA685" s="162"/>
      <c r="CB685" s="162"/>
      <c r="CC685" s="162"/>
      <c r="CD685" s="162"/>
      <c r="CE685" s="162"/>
      <c r="CF685" s="162"/>
      <c r="CG685" s="162"/>
      <c r="CH685" s="162"/>
      <c r="CI685" s="162"/>
      <c r="CJ685" s="162"/>
      <c r="CK685" s="162"/>
      <c r="CL685" s="162"/>
      <c r="CM685" s="162"/>
      <c r="CN685" s="162"/>
      <c r="CO685" s="162"/>
      <c r="CP685" s="162"/>
      <c r="CQ685" s="162"/>
      <c r="CR685" s="162"/>
      <c r="CS685" s="162"/>
      <c r="CT685" s="162"/>
      <c r="CU685" s="162"/>
      <c r="CV685" s="162"/>
      <c r="CW685" s="162"/>
      <c r="CX685" s="162"/>
      <c r="CY685" s="162"/>
      <c r="CZ685" s="162"/>
      <c r="DA685" s="162"/>
      <c r="DB685" s="162"/>
      <c r="DC685" s="162"/>
      <c r="DD685" s="162"/>
      <c r="DE685" s="162"/>
      <c r="DF685" s="162"/>
      <c r="DG685" s="162"/>
      <c r="DH685" s="162"/>
      <c r="DI685" s="162"/>
      <c r="DJ685" s="162"/>
      <c r="DK685" s="162"/>
      <c r="DL685" s="162"/>
      <c r="DM685" s="162"/>
      <c r="DN685" s="162"/>
      <c r="DO685" s="162"/>
      <c r="DP685" s="162"/>
      <c r="DQ685" s="162"/>
      <c r="DR685" s="162"/>
      <c r="DS685" s="162"/>
      <c r="DT685" s="162"/>
      <c r="DU685" s="162"/>
      <c r="DV685" s="162"/>
      <c r="DW685" s="162"/>
      <c r="DX685" s="162"/>
      <c r="DY685" s="162"/>
      <c r="DZ685" s="162"/>
      <c r="EA685" s="162"/>
      <c r="EB685" s="162"/>
      <c r="EC685" s="162"/>
      <c r="ED685" s="162"/>
      <c r="EE685" s="162"/>
      <c r="EF685" s="162"/>
      <c r="EG685" s="162"/>
      <c r="EH685" s="162"/>
      <c r="EI685" s="162"/>
      <c r="EJ685" s="162"/>
      <c r="EK685" s="162"/>
      <c r="EL685" s="162"/>
      <c r="EM685" s="162"/>
      <c r="EN685" s="162"/>
      <c r="EO685" s="162"/>
      <c r="EP685" s="162"/>
      <c r="EQ685" s="162"/>
      <c r="ER685" s="162"/>
      <c r="ES685" s="162"/>
      <c r="ET685" s="162"/>
      <c r="EU685" s="162"/>
      <c r="EV685" s="162"/>
      <c r="EW685" s="162"/>
      <c r="EX685" s="162"/>
      <c r="EY685" s="162"/>
      <c r="EZ685" s="162"/>
      <c r="FA685" s="162"/>
      <c r="FB685" s="162"/>
      <c r="FC685" s="162"/>
      <c r="FD685" s="162"/>
      <c r="FE685" s="162"/>
      <c r="FF685" s="162"/>
      <c r="FG685" s="162"/>
      <c r="FH685" s="162"/>
      <c r="FI685" s="162"/>
      <c r="FJ685" s="162"/>
      <c r="FK685" s="162"/>
      <c r="FL685" s="162"/>
      <c r="FM685" s="162"/>
      <c r="FN685" s="162"/>
      <c r="FO685" s="162"/>
      <c r="FP685" s="162"/>
      <c r="FQ685" s="162"/>
      <c r="FR685" s="162"/>
      <c r="FS685" s="162"/>
      <c r="FT685" s="162"/>
      <c r="FU685" s="162"/>
      <c r="FV685" s="162"/>
      <c r="FW685" s="162"/>
      <c r="FX685" s="162"/>
      <c r="FY685" s="162"/>
      <c r="FZ685" s="162"/>
      <c r="GA685" s="162"/>
      <c r="GB685" s="162"/>
      <c r="GC685" s="162"/>
      <c r="GD685" s="162"/>
      <c r="GE685" s="162"/>
    </row>
    <row r="686" spans="1:187" s="126" customFormat="1">
      <c r="A686" s="122">
        <v>4.2</v>
      </c>
      <c r="B686" s="279" t="s">
        <v>533</v>
      </c>
      <c r="C686" s="61">
        <v>133.76</v>
      </c>
      <c r="D686" s="37" t="s">
        <v>25</v>
      </c>
      <c r="E686" s="16"/>
      <c r="F686" s="16">
        <f t="shared" si="38"/>
        <v>0</v>
      </c>
      <c r="G686" s="162"/>
      <c r="H686" s="162"/>
      <c r="I686" s="162"/>
      <c r="J686" s="162"/>
      <c r="K686" s="162"/>
      <c r="L686" s="162"/>
      <c r="M686" s="162"/>
      <c r="N686" s="162"/>
      <c r="O686" s="162"/>
      <c r="P686" s="162"/>
      <c r="Q686" s="162"/>
      <c r="R686" s="162"/>
      <c r="S686" s="162"/>
      <c r="T686" s="162"/>
      <c r="U686" s="162"/>
      <c r="V686" s="162"/>
      <c r="W686" s="162"/>
      <c r="X686" s="162"/>
      <c r="Y686" s="162"/>
      <c r="Z686" s="162"/>
      <c r="AA686" s="162"/>
      <c r="AB686" s="162"/>
      <c r="AC686" s="162"/>
      <c r="AD686" s="162"/>
      <c r="AE686" s="162"/>
      <c r="AF686" s="162"/>
      <c r="AG686" s="162"/>
      <c r="AH686" s="162"/>
      <c r="AI686" s="162"/>
      <c r="AJ686" s="162"/>
      <c r="AK686" s="162"/>
      <c r="AL686" s="162"/>
      <c r="AM686" s="162"/>
      <c r="AN686" s="162"/>
      <c r="AO686" s="162"/>
      <c r="AP686" s="162"/>
      <c r="AQ686" s="162"/>
      <c r="AR686" s="162"/>
      <c r="AS686" s="162"/>
      <c r="AT686" s="162"/>
      <c r="AU686" s="162"/>
      <c r="AV686" s="162"/>
      <c r="AW686" s="162"/>
      <c r="AX686" s="162"/>
      <c r="AY686" s="162"/>
      <c r="AZ686" s="162"/>
      <c r="BA686" s="162"/>
      <c r="BB686" s="162"/>
      <c r="BC686" s="162"/>
      <c r="BD686" s="162"/>
      <c r="BE686" s="162"/>
      <c r="BF686" s="162"/>
      <c r="BG686" s="162"/>
      <c r="BH686" s="162"/>
      <c r="BI686" s="162"/>
      <c r="BJ686" s="162"/>
      <c r="BK686" s="162"/>
      <c r="BL686" s="162"/>
      <c r="BM686" s="162"/>
      <c r="BN686" s="162"/>
      <c r="BO686" s="162"/>
      <c r="BP686" s="162"/>
      <c r="BQ686" s="162"/>
      <c r="BR686" s="162"/>
      <c r="BS686" s="162"/>
      <c r="BT686" s="162"/>
      <c r="BU686" s="162"/>
      <c r="BV686" s="162"/>
      <c r="BW686" s="162"/>
      <c r="BX686" s="162"/>
      <c r="BY686" s="162"/>
      <c r="BZ686" s="162"/>
      <c r="CA686" s="162"/>
      <c r="CB686" s="162"/>
      <c r="CC686" s="162"/>
      <c r="CD686" s="162"/>
      <c r="CE686" s="162"/>
      <c r="CF686" s="162"/>
      <c r="CG686" s="162"/>
      <c r="CH686" s="162"/>
      <c r="CI686" s="162"/>
      <c r="CJ686" s="162"/>
      <c r="CK686" s="162"/>
      <c r="CL686" s="162"/>
      <c r="CM686" s="162"/>
      <c r="CN686" s="162"/>
      <c r="CO686" s="162"/>
      <c r="CP686" s="162"/>
      <c r="CQ686" s="162"/>
      <c r="CR686" s="162"/>
      <c r="CS686" s="162"/>
      <c r="CT686" s="162"/>
      <c r="CU686" s="162"/>
      <c r="CV686" s="162"/>
      <c r="CW686" s="162"/>
      <c r="CX686" s="162"/>
      <c r="CY686" s="162"/>
      <c r="CZ686" s="162"/>
      <c r="DA686" s="162"/>
      <c r="DB686" s="162"/>
      <c r="DC686" s="162"/>
      <c r="DD686" s="162"/>
      <c r="DE686" s="162"/>
      <c r="DF686" s="162"/>
      <c r="DG686" s="162"/>
      <c r="DH686" s="162"/>
      <c r="DI686" s="162"/>
      <c r="DJ686" s="162"/>
      <c r="DK686" s="162"/>
      <c r="DL686" s="162"/>
      <c r="DM686" s="162"/>
      <c r="DN686" s="162"/>
      <c r="DO686" s="162"/>
      <c r="DP686" s="162"/>
      <c r="DQ686" s="162"/>
      <c r="DR686" s="162"/>
      <c r="DS686" s="162"/>
      <c r="DT686" s="162"/>
      <c r="DU686" s="162"/>
      <c r="DV686" s="162"/>
      <c r="DW686" s="162"/>
      <c r="DX686" s="162"/>
      <c r="DY686" s="162"/>
      <c r="DZ686" s="162"/>
      <c r="EA686" s="162"/>
      <c r="EB686" s="162"/>
      <c r="EC686" s="162"/>
      <c r="ED686" s="162"/>
      <c r="EE686" s="162"/>
      <c r="EF686" s="162"/>
      <c r="EG686" s="162"/>
      <c r="EH686" s="162"/>
      <c r="EI686" s="162"/>
      <c r="EJ686" s="162"/>
      <c r="EK686" s="162"/>
      <c r="EL686" s="162"/>
      <c r="EM686" s="162"/>
      <c r="EN686" s="162"/>
      <c r="EO686" s="162"/>
      <c r="EP686" s="162"/>
      <c r="EQ686" s="162"/>
      <c r="ER686" s="162"/>
      <c r="ES686" s="162"/>
      <c r="ET686" s="162"/>
      <c r="EU686" s="162"/>
      <c r="EV686" s="162"/>
      <c r="EW686" s="162"/>
      <c r="EX686" s="162"/>
      <c r="EY686" s="162"/>
      <c r="EZ686" s="162"/>
      <c r="FA686" s="162"/>
      <c r="FB686" s="162"/>
      <c r="FC686" s="162"/>
      <c r="FD686" s="162"/>
      <c r="FE686" s="162"/>
      <c r="FF686" s="162"/>
      <c r="FG686" s="162"/>
      <c r="FH686" s="162"/>
      <c r="FI686" s="162"/>
      <c r="FJ686" s="162"/>
      <c r="FK686" s="162"/>
      <c r="FL686" s="162"/>
      <c r="FM686" s="162"/>
      <c r="FN686" s="162"/>
      <c r="FO686" s="162"/>
      <c r="FP686" s="162"/>
      <c r="FQ686" s="162"/>
      <c r="FR686" s="162"/>
      <c r="FS686" s="162"/>
      <c r="FT686" s="162"/>
      <c r="FU686" s="162"/>
      <c r="FV686" s="162"/>
      <c r="FW686" s="162"/>
      <c r="FX686" s="162"/>
      <c r="FY686" s="162"/>
      <c r="FZ686" s="162"/>
      <c r="GA686" s="162"/>
      <c r="GB686" s="162"/>
      <c r="GC686" s="162"/>
      <c r="GD686" s="162"/>
      <c r="GE686" s="162"/>
    </row>
    <row r="687" spans="1:187" s="126" customFormat="1">
      <c r="A687" s="122"/>
      <c r="B687" s="26"/>
      <c r="C687" s="61"/>
      <c r="D687" s="62"/>
      <c r="E687" s="462"/>
      <c r="F687" s="16"/>
      <c r="G687" s="162"/>
      <c r="H687" s="162"/>
      <c r="I687" s="162"/>
      <c r="J687" s="162"/>
      <c r="K687" s="162"/>
      <c r="L687" s="162"/>
      <c r="M687" s="162"/>
      <c r="N687" s="162"/>
      <c r="O687" s="162"/>
      <c r="P687" s="162"/>
      <c r="Q687" s="162"/>
      <c r="R687" s="162"/>
      <c r="S687" s="162"/>
      <c r="T687" s="162"/>
      <c r="U687" s="162"/>
      <c r="V687" s="162"/>
      <c r="W687" s="162"/>
      <c r="X687" s="162"/>
      <c r="Y687" s="162"/>
      <c r="Z687" s="162"/>
      <c r="AA687" s="162"/>
      <c r="AB687" s="162"/>
      <c r="AC687" s="162"/>
      <c r="AD687" s="162"/>
      <c r="AE687" s="162"/>
      <c r="AF687" s="162"/>
      <c r="AG687" s="162"/>
      <c r="AH687" s="162"/>
      <c r="AI687" s="162"/>
      <c r="AJ687" s="162"/>
      <c r="AK687" s="162"/>
      <c r="AL687" s="162"/>
      <c r="AM687" s="162"/>
      <c r="AN687" s="162"/>
      <c r="AO687" s="162"/>
      <c r="AP687" s="162"/>
      <c r="AQ687" s="162"/>
      <c r="AR687" s="162"/>
      <c r="AS687" s="162"/>
      <c r="AT687" s="162"/>
      <c r="AU687" s="162"/>
      <c r="AV687" s="162"/>
      <c r="AW687" s="162"/>
      <c r="AX687" s="162"/>
      <c r="AY687" s="162"/>
      <c r="AZ687" s="162"/>
      <c r="BA687" s="162"/>
      <c r="BB687" s="162"/>
      <c r="BC687" s="162"/>
      <c r="BD687" s="162"/>
      <c r="BE687" s="162"/>
      <c r="BF687" s="162"/>
      <c r="BG687" s="162"/>
      <c r="BH687" s="162"/>
      <c r="BI687" s="162"/>
      <c r="BJ687" s="162"/>
      <c r="BK687" s="162"/>
      <c r="BL687" s="162"/>
      <c r="BM687" s="162"/>
      <c r="BN687" s="162"/>
      <c r="BO687" s="162"/>
      <c r="BP687" s="162"/>
      <c r="BQ687" s="162"/>
      <c r="BR687" s="162"/>
      <c r="BS687" s="162"/>
      <c r="BT687" s="162"/>
      <c r="BU687" s="162"/>
      <c r="BV687" s="162"/>
      <c r="BW687" s="162"/>
      <c r="BX687" s="162"/>
      <c r="BY687" s="162"/>
      <c r="BZ687" s="162"/>
      <c r="CA687" s="162"/>
      <c r="CB687" s="162"/>
      <c r="CC687" s="162"/>
      <c r="CD687" s="162"/>
      <c r="CE687" s="162"/>
      <c r="CF687" s="162"/>
      <c r="CG687" s="162"/>
      <c r="CH687" s="162"/>
      <c r="CI687" s="162"/>
      <c r="CJ687" s="162"/>
      <c r="CK687" s="162"/>
      <c r="CL687" s="162"/>
      <c r="CM687" s="162"/>
      <c r="CN687" s="162"/>
      <c r="CO687" s="162"/>
      <c r="CP687" s="162"/>
      <c r="CQ687" s="162"/>
      <c r="CR687" s="162"/>
      <c r="CS687" s="162"/>
      <c r="CT687" s="162"/>
      <c r="CU687" s="162"/>
      <c r="CV687" s="162"/>
      <c r="CW687" s="162"/>
      <c r="CX687" s="162"/>
      <c r="CY687" s="162"/>
      <c r="CZ687" s="162"/>
      <c r="DA687" s="162"/>
      <c r="DB687" s="162"/>
      <c r="DC687" s="162"/>
      <c r="DD687" s="162"/>
      <c r="DE687" s="162"/>
      <c r="DF687" s="162"/>
      <c r="DG687" s="162"/>
      <c r="DH687" s="162"/>
      <c r="DI687" s="162"/>
      <c r="DJ687" s="162"/>
      <c r="DK687" s="162"/>
      <c r="DL687" s="162"/>
      <c r="DM687" s="162"/>
      <c r="DN687" s="162"/>
      <c r="DO687" s="162"/>
      <c r="DP687" s="162"/>
      <c r="DQ687" s="162"/>
      <c r="DR687" s="162"/>
      <c r="DS687" s="162"/>
      <c r="DT687" s="162"/>
      <c r="DU687" s="162"/>
      <c r="DV687" s="162"/>
      <c r="DW687" s="162"/>
      <c r="DX687" s="162"/>
      <c r="DY687" s="162"/>
      <c r="DZ687" s="162"/>
      <c r="EA687" s="162"/>
      <c r="EB687" s="162"/>
      <c r="EC687" s="162"/>
      <c r="ED687" s="162"/>
      <c r="EE687" s="162"/>
      <c r="EF687" s="162"/>
      <c r="EG687" s="162"/>
      <c r="EH687" s="162"/>
      <c r="EI687" s="162"/>
      <c r="EJ687" s="162"/>
      <c r="EK687" s="162"/>
      <c r="EL687" s="162"/>
      <c r="EM687" s="162"/>
      <c r="EN687" s="162"/>
      <c r="EO687" s="162"/>
      <c r="EP687" s="162"/>
      <c r="EQ687" s="162"/>
      <c r="ER687" s="162"/>
      <c r="ES687" s="162"/>
      <c r="ET687" s="162"/>
      <c r="EU687" s="162"/>
      <c r="EV687" s="162"/>
      <c r="EW687" s="162"/>
      <c r="EX687" s="162"/>
      <c r="EY687" s="162"/>
      <c r="EZ687" s="162"/>
      <c r="FA687" s="162"/>
      <c r="FB687" s="162"/>
      <c r="FC687" s="162"/>
      <c r="FD687" s="162"/>
      <c r="FE687" s="162"/>
      <c r="FF687" s="162"/>
      <c r="FG687" s="162"/>
      <c r="FH687" s="162"/>
      <c r="FI687" s="162"/>
      <c r="FJ687" s="162"/>
      <c r="FK687" s="162"/>
      <c r="FL687" s="162"/>
      <c r="FM687" s="162"/>
      <c r="FN687" s="162"/>
      <c r="FO687" s="162"/>
      <c r="FP687" s="162"/>
      <c r="FQ687" s="162"/>
      <c r="FR687" s="162"/>
      <c r="FS687" s="162"/>
      <c r="FT687" s="162"/>
      <c r="FU687" s="162"/>
      <c r="FV687" s="162"/>
      <c r="FW687" s="162"/>
      <c r="FX687" s="162"/>
      <c r="FY687" s="162"/>
      <c r="FZ687" s="162"/>
      <c r="GA687" s="162"/>
      <c r="GB687" s="162"/>
      <c r="GC687" s="162"/>
      <c r="GD687" s="162"/>
      <c r="GE687" s="162"/>
    </row>
    <row r="688" spans="1:187" s="126" customFormat="1">
      <c r="A688" s="120">
        <v>5</v>
      </c>
      <c r="B688" s="35" t="s">
        <v>26</v>
      </c>
      <c r="C688" s="61"/>
      <c r="D688" s="62"/>
      <c r="E688" s="462"/>
      <c r="F688" s="16"/>
      <c r="G688" s="162"/>
      <c r="H688" s="162"/>
      <c r="I688" s="162"/>
      <c r="J688" s="162"/>
      <c r="K688" s="162"/>
      <c r="L688" s="162"/>
      <c r="M688" s="162"/>
      <c r="N688" s="162"/>
      <c r="O688" s="162"/>
      <c r="P688" s="162"/>
      <c r="Q688" s="162"/>
      <c r="R688" s="162"/>
      <c r="S688" s="162"/>
      <c r="T688" s="162"/>
      <c r="U688" s="162"/>
      <c r="V688" s="162"/>
      <c r="W688" s="162"/>
      <c r="X688" s="162"/>
      <c r="Y688" s="162"/>
      <c r="Z688" s="162"/>
      <c r="AA688" s="162"/>
      <c r="AB688" s="162"/>
      <c r="AC688" s="162"/>
      <c r="AD688" s="162"/>
      <c r="AE688" s="162"/>
      <c r="AF688" s="162"/>
      <c r="AG688" s="162"/>
      <c r="AH688" s="162"/>
      <c r="AI688" s="162"/>
      <c r="AJ688" s="162"/>
      <c r="AK688" s="162"/>
      <c r="AL688" s="162"/>
      <c r="AM688" s="162"/>
      <c r="AN688" s="162"/>
      <c r="AO688" s="162"/>
      <c r="AP688" s="162"/>
      <c r="AQ688" s="162"/>
      <c r="AR688" s="162"/>
      <c r="AS688" s="162"/>
      <c r="AT688" s="162"/>
      <c r="AU688" s="162"/>
      <c r="AV688" s="162"/>
      <c r="AW688" s="162"/>
      <c r="AX688" s="162"/>
      <c r="AY688" s="162"/>
      <c r="AZ688" s="162"/>
      <c r="BA688" s="162"/>
      <c r="BB688" s="162"/>
      <c r="BC688" s="162"/>
      <c r="BD688" s="162"/>
      <c r="BE688" s="162"/>
      <c r="BF688" s="162"/>
      <c r="BG688" s="162"/>
      <c r="BH688" s="162"/>
      <c r="BI688" s="162"/>
      <c r="BJ688" s="162"/>
      <c r="BK688" s="162"/>
      <c r="BL688" s="162"/>
      <c r="BM688" s="162"/>
      <c r="BN688" s="162"/>
      <c r="BO688" s="162"/>
      <c r="BP688" s="162"/>
      <c r="BQ688" s="162"/>
      <c r="BR688" s="162"/>
      <c r="BS688" s="162"/>
      <c r="BT688" s="162"/>
      <c r="BU688" s="162"/>
      <c r="BV688" s="162"/>
      <c r="BW688" s="162"/>
      <c r="BX688" s="162"/>
      <c r="BY688" s="162"/>
      <c r="BZ688" s="162"/>
      <c r="CA688" s="162"/>
      <c r="CB688" s="162"/>
      <c r="CC688" s="162"/>
      <c r="CD688" s="162"/>
      <c r="CE688" s="162"/>
      <c r="CF688" s="162"/>
      <c r="CG688" s="162"/>
      <c r="CH688" s="162"/>
      <c r="CI688" s="162"/>
      <c r="CJ688" s="162"/>
      <c r="CK688" s="162"/>
      <c r="CL688" s="162"/>
      <c r="CM688" s="162"/>
      <c r="CN688" s="162"/>
      <c r="CO688" s="162"/>
      <c r="CP688" s="162"/>
      <c r="CQ688" s="162"/>
      <c r="CR688" s="162"/>
      <c r="CS688" s="162"/>
      <c r="CT688" s="162"/>
      <c r="CU688" s="162"/>
      <c r="CV688" s="162"/>
      <c r="CW688" s="162"/>
      <c r="CX688" s="162"/>
      <c r="CY688" s="162"/>
      <c r="CZ688" s="162"/>
      <c r="DA688" s="162"/>
      <c r="DB688" s="162"/>
      <c r="DC688" s="162"/>
      <c r="DD688" s="162"/>
      <c r="DE688" s="162"/>
      <c r="DF688" s="162"/>
      <c r="DG688" s="162"/>
      <c r="DH688" s="162"/>
      <c r="DI688" s="162"/>
      <c r="DJ688" s="162"/>
      <c r="DK688" s="162"/>
      <c r="DL688" s="162"/>
      <c r="DM688" s="162"/>
      <c r="DN688" s="162"/>
      <c r="DO688" s="162"/>
      <c r="DP688" s="162"/>
      <c r="DQ688" s="162"/>
      <c r="DR688" s="162"/>
      <c r="DS688" s="162"/>
      <c r="DT688" s="162"/>
      <c r="DU688" s="162"/>
      <c r="DV688" s="162"/>
      <c r="DW688" s="162"/>
      <c r="DX688" s="162"/>
      <c r="DY688" s="162"/>
      <c r="DZ688" s="162"/>
      <c r="EA688" s="162"/>
      <c r="EB688" s="162"/>
      <c r="EC688" s="162"/>
      <c r="ED688" s="162"/>
      <c r="EE688" s="162"/>
      <c r="EF688" s="162"/>
      <c r="EG688" s="162"/>
      <c r="EH688" s="162"/>
      <c r="EI688" s="162"/>
      <c r="EJ688" s="162"/>
      <c r="EK688" s="162"/>
      <c r="EL688" s="162"/>
      <c r="EM688" s="162"/>
      <c r="EN688" s="162"/>
      <c r="EO688" s="162"/>
      <c r="EP688" s="162"/>
      <c r="EQ688" s="162"/>
      <c r="ER688" s="162"/>
      <c r="ES688" s="162"/>
      <c r="ET688" s="162"/>
      <c r="EU688" s="162"/>
      <c r="EV688" s="162"/>
      <c r="EW688" s="162"/>
      <c r="EX688" s="162"/>
      <c r="EY688" s="162"/>
      <c r="EZ688" s="162"/>
      <c r="FA688" s="162"/>
      <c r="FB688" s="162"/>
      <c r="FC688" s="162"/>
      <c r="FD688" s="162"/>
      <c r="FE688" s="162"/>
      <c r="FF688" s="162"/>
      <c r="FG688" s="162"/>
      <c r="FH688" s="162"/>
      <c r="FI688" s="162"/>
      <c r="FJ688" s="162"/>
      <c r="FK688" s="162"/>
      <c r="FL688" s="162"/>
      <c r="FM688" s="162"/>
      <c r="FN688" s="162"/>
      <c r="FO688" s="162"/>
      <c r="FP688" s="162"/>
      <c r="FQ688" s="162"/>
      <c r="FR688" s="162"/>
      <c r="FS688" s="162"/>
      <c r="FT688" s="162"/>
      <c r="FU688" s="162"/>
      <c r="FV688" s="162"/>
      <c r="FW688" s="162"/>
      <c r="FX688" s="162"/>
      <c r="FY688" s="162"/>
      <c r="FZ688" s="162"/>
      <c r="GA688" s="162"/>
      <c r="GB688" s="162"/>
      <c r="GC688" s="162"/>
      <c r="GD688" s="162"/>
      <c r="GE688" s="162"/>
    </row>
    <row r="689" spans="1:187" s="126" customFormat="1">
      <c r="A689" s="110">
        <v>5.0999999999999996</v>
      </c>
      <c r="B689" s="26" t="s">
        <v>49</v>
      </c>
      <c r="C689" s="27">
        <v>88.22</v>
      </c>
      <c r="D689" s="37" t="s">
        <v>25</v>
      </c>
      <c r="E689" s="462"/>
      <c r="F689" s="16">
        <f t="shared" si="38"/>
        <v>0</v>
      </c>
      <c r="G689" s="162"/>
      <c r="H689" s="162"/>
      <c r="I689" s="162"/>
      <c r="J689" s="162"/>
      <c r="K689" s="162"/>
      <c r="L689" s="162"/>
      <c r="M689" s="162"/>
      <c r="N689" s="162"/>
      <c r="O689" s="162"/>
      <c r="P689" s="162"/>
      <c r="Q689" s="162"/>
      <c r="R689" s="162"/>
      <c r="S689" s="162"/>
      <c r="T689" s="162"/>
      <c r="U689" s="162"/>
      <c r="V689" s="162"/>
      <c r="W689" s="162"/>
      <c r="X689" s="162"/>
      <c r="Y689" s="162"/>
      <c r="Z689" s="162"/>
      <c r="AA689" s="162"/>
      <c r="AB689" s="162"/>
      <c r="AC689" s="162"/>
      <c r="AD689" s="162"/>
      <c r="AE689" s="162"/>
      <c r="AF689" s="162"/>
      <c r="AG689" s="162"/>
      <c r="AH689" s="162"/>
      <c r="AI689" s="162"/>
      <c r="AJ689" s="162"/>
      <c r="AK689" s="162"/>
      <c r="AL689" s="162"/>
      <c r="AM689" s="162"/>
      <c r="AN689" s="162"/>
      <c r="AO689" s="162"/>
      <c r="AP689" s="162"/>
      <c r="AQ689" s="162"/>
      <c r="AR689" s="162"/>
      <c r="AS689" s="162"/>
      <c r="AT689" s="162"/>
      <c r="AU689" s="162"/>
      <c r="AV689" s="162"/>
      <c r="AW689" s="162"/>
      <c r="AX689" s="162"/>
      <c r="AY689" s="162"/>
      <c r="AZ689" s="162"/>
      <c r="BA689" s="162"/>
      <c r="BB689" s="162"/>
      <c r="BC689" s="162"/>
      <c r="BD689" s="162"/>
      <c r="BE689" s="162"/>
      <c r="BF689" s="162"/>
      <c r="BG689" s="162"/>
      <c r="BH689" s="162"/>
      <c r="BI689" s="162"/>
      <c r="BJ689" s="162"/>
      <c r="BK689" s="162"/>
      <c r="BL689" s="162"/>
      <c r="BM689" s="162"/>
      <c r="BN689" s="162"/>
      <c r="BO689" s="162"/>
      <c r="BP689" s="162"/>
      <c r="BQ689" s="162"/>
      <c r="BR689" s="162"/>
      <c r="BS689" s="162"/>
      <c r="BT689" s="162"/>
      <c r="BU689" s="162"/>
      <c r="BV689" s="162"/>
      <c r="BW689" s="162"/>
      <c r="BX689" s="162"/>
      <c r="BY689" s="162"/>
      <c r="BZ689" s="162"/>
      <c r="CA689" s="162"/>
      <c r="CB689" s="162"/>
      <c r="CC689" s="162"/>
      <c r="CD689" s="162"/>
      <c r="CE689" s="162"/>
      <c r="CF689" s="162"/>
      <c r="CG689" s="162"/>
      <c r="CH689" s="162"/>
      <c r="CI689" s="162"/>
      <c r="CJ689" s="162"/>
      <c r="CK689" s="162"/>
      <c r="CL689" s="162"/>
      <c r="CM689" s="162"/>
      <c r="CN689" s="162"/>
      <c r="CO689" s="162"/>
      <c r="CP689" s="162"/>
      <c r="CQ689" s="162"/>
      <c r="CR689" s="162"/>
      <c r="CS689" s="162"/>
      <c r="CT689" s="162"/>
      <c r="CU689" s="162"/>
      <c r="CV689" s="162"/>
      <c r="CW689" s="162"/>
      <c r="CX689" s="162"/>
      <c r="CY689" s="162"/>
      <c r="CZ689" s="162"/>
      <c r="DA689" s="162"/>
      <c r="DB689" s="162"/>
      <c r="DC689" s="162"/>
      <c r="DD689" s="162"/>
      <c r="DE689" s="162"/>
      <c r="DF689" s="162"/>
      <c r="DG689" s="162"/>
      <c r="DH689" s="162"/>
      <c r="DI689" s="162"/>
      <c r="DJ689" s="162"/>
      <c r="DK689" s="162"/>
      <c r="DL689" s="162"/>
      <c r="DM689" s="162"/>
      <c r="DN689" s="162"/>
      <c r="DO689" s="162"/>
      <c r="DP689" s="162"/>
      <c r="DQ689" s="162"/>
      <c r="DR689" s="162"/>
      <c r="DS689" s="162"/>
      <c r="DT689" s="162"/>
      <c r="DU689" s="162"/>
      <c r="DV689" s="162"/>
      <c r="DW689" s="162"/>
      <c r="DX689" s="162"/>
      <c r="DY689" s="162"/>
      <c r="DZ689" s="162"/>
      <c r="EA689" s="162"/>
      <c r="EB689" s="162"/>
      <c r="EC689" s="162"/>
      <c r="ED689" s="162"/>
      <c r="EE689" s="162"/>
      <c r="EF689" s="162"/>
      <c r="EG689" s="162"/>
      <c r="EH689" s="162"/>
      <c r="EI689" s="162"/>
      <c r="EJ689" s="162"/>
      <c r="EK689" s="162"/>
      <c r="EL689" s="162"/>
      <c r="EM689" s="162"/>
      <c r="EN689" s="162"/>
      <c r="EO689" s="162"/>
      <c r="EP689" s="162"/>
      <c r="EQ689" s="162"/>
      <c r="ER689" s="162"/>
      <c r="ES689" s="162"/>
      <c r="ET689" s="162"/>
      <c r="EU689" s="162"/>
      <c r="EV689" s="162"/>
      <c r="EW689" s="162"/>
      <c r="EX689" s="162"/>
      <c r="EY689" s="162"/>
      <c r="EZ689" s="162"/>
      <c r="FA689" s="162"/>
      <c r="FB689" s="162"/>
      <c r="FC689" s="162"/>
      <c r="FD689" s="162"/>
      <c r="FE689" s="162"/>
      <c r="FF689" s="162"/>
      <c r="FG689" s="162"/>
      <c r="FH689" s="162"/>
      <c r="FI689" s="162"/>
      <c r="FJ689" s="162"/>
      <c r="FK689" s="162"/>
      <c r="FL689" s="162"/>
      <c r="FM689" s="162"/>
      <c r="FN689" s="162"/>
      <c r="FO689" s="162"/>
      <c r="FP689" s="162"/>
      <c r="FQ689" s="162"/>
      <c r="FR689" s="162"/>
      <c r="FS689" s="162"/>
      <c r="FT689" s="162"/>
      <c r="FU689" s="162"/>
      <c r="FV689" s="162"/>
      <c r="FW689" s="162"/>
      <c r="FX689" s="162"/>
      <c r="FY689" s="162"/>
      <c r="FZ689" s="162"/>
      <c r="GA689" s="162"/>
      <c r="GB689" s="162"/>
      <c r="GC689" s="162"/>
      <c r="GD689" s="162"/>
      <c r="GE689" s="162"/>
    </row>
    <row r="690" spans="1:187" s="126" customFormat="1">
      <c r="A690" s="110">
        <v>5.2</v>
      </c>
      <c r="B690" s="26" t="s">
        <v>266</v>
      </c>
      <c r="C690" s="27">
        <v>88.22</v>
      </c>
      <c r="D690" s="37" t="s">
        <v>25</v>
      </c>
      <c r="E690" s="454"/>
      <c r="F690" s="16">
        <f t="shared" si="38"/>
        <v>0</v>
      </c>
      <c r="G690" s="162"/>
      <c r="H690" s="162"/>
      <c r="I690" s="162"/>
      <c r="J690" s="162"/>
      <c r="K690" s="162"/>
      <c r="L690" s="162"/>
      <c r="M690" s="162"/>
      <c r="N690" s="162"/>
      <c r="O690" s="162"/>
      <c r="P690" s="162"/>
      <c r="Q690" s="162"/>
      <c r="R690" s="162"/>
      <c r="S690" s="162"/>
      <c r="T690" s="162"/>
      <c r="U690" s="162"/>
      <c r="V690" s="162"/>
      <c r="W690" s="162"/>
      <c r="X690" s="162"/>
      <c r="Y690" s="162"/>
      <c r="Z690" s="162"/>
      <c r="AA690" s="162"/>
      <c r="AB690" s="162"/>
      <c r="AC690" s="162"/>
      <c r="AD690" s="162"/>
      <c r="AE690" s="162"/>
      <c r="AF690" s="162"/>
      <c r="AG690" s="162"/>
      <c r="AH690" s="162"/>
      <c r="AI690" s="162"/>
      <c r="AJ690" s="162"/>
      <c r="AK690" s="162"/>
      <c r="AL690" s="162"/>
      <c r="AM690" s="162"/>
      <c r="AN690" s="162"/>
      <c r="AO690" s="162"/>
      <c r="AP690" s="162"/>
      <c r="AQ690" s="162"/>
      <c r="AR690" s="162"/>
      <c r="AS690" s="162"/>
      <c r="AT690" s="162"/>
      <c r="AU690" s="162"/>
      <c r="AV690" s="162"/>
      <c r="AW690" s="162"/>
      <c r="AX690" s="162"/>
      <c r="AY690" s="162"/>
      <c r="AZ690" s="162"/>
      <c r="BA690" s="162"/>
      <c r="BB690" s="162"/>
      <c r="BC690" s="162"/>
      <c r="BD690" s="162"/>
      <c r="BE690" s="162"/>
      <c r="BF690" s="162"/>
      <c r="BG690" s="162"/>
      <c r="BH690" s="162"/>
      <c r="BI690" s="162"/>
      <c r="BJ690" s="162"/>
      <c r="BK690" s="162"/>
      <c r="BL690" s="162"/>
      <c r="BM690" s="162"/>
      <c r="BN690" s="162"/>
      <c r="BO690" s="162"/>
      <c r="BP690" s="162"/>
      <c r="BQ690" s="162"/>
      <c r="BR690" s="162"/>
      <c r="BS690" s="162"/>
      <c r="BT690" s="162"/>
      <c r="BU690" s="162"/>
      <c r="BV690" s="162"/>
      <c r="BW690" s="162"/>
      <c r="BX690" s="162"/>
      <c r="BY690" s="162"/>
      <c r="BZ690" s="162"/>
      <c r="CA690" s="162"/>
      <c r="CB690" s="162"/>
      <c r="CC690" s="162"/>
      <c r="CD690" s="162"/>
      <c r="CE690" s="162"/>
      <c r="CF690" s="162"/>
      <c r="CG690" s="162"/>
      <c r="CH690" s="162"/>
      <c r="CI690" s="162"/>
      <c r="CJ690" s="162"/>
      <c r="CK690" s="162"/>
      <c r="CL690" s="162"/>
      <c r="CM690" s="162"/>
      <c r="CN690" s="162"/>
      <c r="CO690" s="162"/>
      <c r="CP690" s="162"/>
      <c r="CQ690" s="162"/>
      <c r="CR690" s="162"/>
      <c r="CS690" s="162"/>
      <c r="CT690" s="162"/>
      <c r="CU690" s="162"/>
      <c r="CV690" s="162"/>
      <c r="CW690" s="162"/>
      <c r="CX690" s="162"/>
      <c r="CY690" s="162"/>
      <c r="CZ690" s="162"/>
      <c r="DA690" s="162"/>
      <c r="DB690" s="162"/>
      <c r="DC690" s="162"/>
      <c r="DD690" s="162"/>
      <c r="DE690" s="162"/>
      <c r="DF690" s="162"/>
      <c r="DG690" s="162"/>
      <c r="DH690" s="162"/>
      <c r="DI690" s="162"/>
      <c r="DJ690" s="162"/>
      <c r="DK690" s="162"/>
      <c r="DL690" s="162"/>
      <c r="DM690" s="162"/>
      <c r="DN690" s="162"/>
      <c r="DO690" s="162"/>
      <c r="DP690" s="162"/>
      <c r="DQ690" s="162"/>
      <c r="DR690" s="162"/>
      <c r="DS690" s="162"/>
      <c r="DT690" s="162"/>
      <c r="DU690" s="162"/>
      <c r="DV690" s="162"/>
      <c r="DW690" s="162"/>
      <c r="DX690" s="162"/>
      <c r="DY690" s="162"/>
      <c r="DZ690" s="162"/>
      <c r="EA690" s="162"/>
      <c r="EB690" s="162"/>
      <c r="EC690" s="162"/>
      <c r="ED690" s="162"/>
      <c r="EE690" s="162"/>
      <c r="EF690" s="162"/>
      <c r="EG690" s="162"/>
      <c r="EH690" s="162"/>
      <c r="EI690" s="162"/>
      <c r="EJ690" s="162"/>
      <c r="EK690" s="162"/>
      <c r="EL690" s="162"/>
      <c r="EM690" s="162"/>
      <c r="EN690" s="162"/>
      <c r="EO690" s="162"/>
      <c r="EP690" s="162"/>
      <c r="EQ690" s="162"/>
      <c r="ER690" s="162"/>
      <c r="ES690" s="162"/>
      <c r="ET690" s="162"/>
      <c r="EU690" s="162"/>
      <c r="EV690" s="162"/>
      <c r="EW690" s="162"/>
      <c r="EX690" s="162"/>
      <c r="EY690" s="162"/>
      <c r="EZ690" s="162"/>
      <c r="FA690" s="162"/>
      <c r="FB690" s="162"/>
      <c r="FC690" s="162"/>
      <c r="FD690" s="162"/>
      <c r="FE690" s="162"/>
      <c r="FF690" s="162"/>
      <c r="FG690" s="162"/>
      <c r="FH690" s="162"/>
      <c r="FI690" s="162"/>
      <c r="FJ690" s="162"/>
      <c r="FK690" s="162"/>
      <c r="FL690" s="162"/>
      <c r="FM690" s="162"/>
      <c r="FN690" s="162"/>
      <c r="FO690" s="162"/>
      <c r="FP690" s="162"/>
      <c r="FQ690" s="162"/>
      <c r="FR690" s="162"/>
      <c r="FS690" s="162"/>
      <c r="FT690" s="162"/>
      <c r="FU690" s="162"/>
      <c r="FV690" s="162"/>
      <c r="FW690" s="162"/>
      <c r="FX690" s="162"/>
      <c r="FY690" s="162"/>
      <c r="FZ690" s="162"/>
      <c r="GA690" s="162"/>
      <c r="GB690" s="162"/>
      <c r="GC690" s="162"/>
      <c r="GD690" s="162"/>
      <c r="GE690" s="162"/>
    </row>
    <row r="691" spans="1:187" s="126" customFormat="1">
      <c r="A691" s="122">
        <v>5.3</v>
      </c>
      <c r="B691" s="26" t="s">
        <v>41</v>
      </c>
      <c r="C691" s="61">
        <v>528.79999999999995</v>
      </c>
      <c r="D691" s="62" t="s">
        <v>4</v>
      </c>
      <c r="E691" s="454"/>
      <c r="F691" s="16">
        <f t="shared" si="38"/>
        <v>0</v>
      </c>
      <c r="G691" s="162"/>
      <c r="H691" s="162"/>
      <c r="I691" s="162"/>
      <c r="J691" s="162"/>
      <c r="K691" s="162"/>
      <c r="L691" s="162"/>
      <c r="M691" s="162"/>
      <c r="N691" s="162"/>
      <c r="O691" s="162"/>
      <c r="P691" s="162"/>
      <c r="Q691" s="162"/>
      <c r="R691" s="162"/>
      <c r="S691" s="162"/>
      <c r="T691" s="162"/>
      <c r="U691" s="162"/>
      <c r="V691" s="162"/>
      <c r="W691" s="162"/>
      <c r="X691" s="162"/>
      <c r="Y691" s="162"/>
      <c r="Z691" s="162"/>
      <c r="AA691" s="162"/>
      <c r="AB691" s="162"/>
      <c r="AC691" s="162"/>
      <c r="AD691" s="162"/>
      <c r="AE691" s="162"/>
      <c r="AF691" s="162"/>
      <c r="AG691" s="162"/>
      <c r="AH691" s="162"/>
      <c r="AI691" s="162"/>
      <c r="AJ691" s="162"/>
      <c r="AK691" s="162"/>
      <c r="AL691" s="162"/>
      <c r="AM691" s="162"/>
      <c r="AN691" s="162"/>
      <c r="AO691" s="162"/>
      <c r="AP691" s="162"/>
      <c r="AQ691" s="162"/>
      <c r="AR691" s="162"/>
      <c r="AS691" s="162"/>
      <c r="AT691" s="162"/>
      <c r="AU691" s="162"/>
      <c r="AV691" s="162"/>
      <c r="AW691" s="162"/>
      <c r="AX691" s="162"/>
      <c r="AY691" s="162"/>
      <c r="AZ691" s="162"/>
      <c r="BA691" s="162"/>
      <c r="BB691" s="162"/>
      <c r="BC691" s="162"/>
      <c r="BD691" s="162"/>
      <c r="BE691" s="162"/>
      <c r="BF691" s="162"/>
      <c r="BG691" s="162"/>
      <c r="BH691" s="162"/>
      <c r="BI691" s="162"/>
      <c r="BJ691" s="162"/>
      <c r="BK691" s="162"/>
      <c r="BL691" s="162"/>
      <c r="BM691" s="162"/>
      <c r="BN691" s="162"/>
      <c r="BO691" s="162"/>
      <c r="BP691" s="162"/>
      <c r="BQ691" s="162"/>
      <c r="BR691" s="162"/>
      <c r="BS691" s="162"/>
      <c r="BT691" s="162"/>
      <c r="BU691" s="162"/>
      <c r="BV691" s="162"/>
      <c r="BW691" s="162"/>
      <c r="BX691" s="162"/>
      <c r="BY691" s="162"/>
      <c r="BZ691" s="162"/>
      <c r="CA691" s="162"/>
      <c r="CB691" s="162"/>
      <c r="CC691" s="162"/>
      <c r="CD691" s="162"/>
      <c r="CE691" s="162"/>
      <c r="CF691" s="162"/>
      <c r="CG691" s="162"/>
      <c r="CH691" s="162"/>
      <c r="CI691" s="162"/>
      <c r="CJ691" s="162"/>
      <c r="CK691" s="162"/>
      <c r="CL691" s="162"/>
      <c r="CM691" s="162"/>
      <c r="CN691" s="162"/>
      <c r="CO691" s="162"/>
      <c r="CP691" s="162"/>
      <c r="CQ691" s="162"/>
      <c r="CR691" s="162"/>
      <c r="CS691" s="162"/>
      <c r="CT691" s="162"/>
      <c r="CU691" s="162"/>
      <c r="CV691" s="162"/>
      <c r="CW691" s="162"/>
      <c r="CX691" s="162"/>
      <c r="CY691" s="162"/>
      <c r="CZ691" s="162"/>
      <c r="DA691" s="162"/>
      <c r="DB691" s="162"/>
      <c r="DC691" s="162"/>
      <c r="DD691" s="162"/>
      <c r="DE691" s="162"/>
      <c r="DF691" s="162"/>
      <c r="DG691" s="162"/>
      <c r="DH691" s="162"/>
      <c r="DI691" s="162"/>
      <c r="DJ691" s="162"/>
      <c r="DK691" s="162"/>
      <c r="DL691" s="162"/>
      <c r="DM691" s="162"/>
      <c r="DN691" s="162"/>
      <c r="DO691" s="162"/>
      <c r="DP691" s="162"/>
      <c r="DQ691" s="162"/>
      <c r="DR691" s="162"/>
      <c r="DS691" s="162"/>
      <c r="DT691" s="162"/>
      <c r="DU691" s="162"/>
      <c r="DV691" s="162"/>
      <c r="DW691" s="162"/>
      <c r="DX691" s="162"/>
      <c r="DY691" s="162"/>
      <c r="DZ691" s="162"/>
      <c r="EA691" s="162"/>
      <c r="EB691" s="162"/>
      <c r="EC691" s="162"/>
      <c r="ED691" s="162"/>
      <c r="EE691" s="162"/>
      <c r="EF691" s="162"/>
      <c r="EG691" s="162"/>
      <c r="EH691" s="162"/>
      <c r="EI691" s="162"/>
      <c r="EJ691" s="162"/>
      <c r="EK691" s="162"/>
      <c r="EL691" s="162"/>
      <c r="EM691" s="162"/>
      <c r="EN691" s="162"/>
      <c r="EO691" s="162"/>
      <c r="EP691" s="162"/>
      <c r="EQ691" s="162"/>
      <c r="ER691" s="162"/>
      <c r="ES691" s="162"/>
      <c r="ET691" s="162"/>
      <c r="EU691" s="162"/>
      <c r="EV691" s="162"/>
      <c r="EW691" s="162"/>
      <c r="EX691" s="162"/>
      <c r="EY691" s="162"/>
      <c r="EZ691" s="162"/>
      <c r="FA691" s="162"/>
      <c r="FB691" s="162"/>
      <c r="FC691" s="162"/>
      <c r="FD691" s="162"/>
      <c r="FE691" s="162"/>
      <c r="FF691" s="162"/>
      <c r="FG691" s="162"/>
      <c r="FH691" s="162"/>
      <c r="FI691" s="162"/>
      <c r="FJ691" s="162"/>
      <c r="FK691" s="162"/>
      <c r="FL691" s="162"/>
      <c r="FM691" s="162"/>
      <c r="FN691" s="162"/>
      <c r="FO691" s="162"/>
      <c r="FP691" s="162"/>
      <c r="FQ691" s="162"/>
      <c r="FR691" s="162"/>
      <c r="FS691" s="162"/>
      <c r="FT691" s="162"/>
      <c r="FU691" s="162"/>
      <c r="FV691" s="162"/>
      <c r="FW691" s="162"/>
      <c r="FX691" s="162"/>
      <c r="FY691" s="162"/>
      <c r="FZ691" s="162"/>
      <c r="GA691" s="162"/>
      <c r="GB691" s="162"/>
      <c r="GC691" s="162"/>
      <c r="GD691" s="162"/>
      <c r="GE691" s="162"/>
    </row>
    <row r="692" spans="1:187" s="126" customFormat="1">
      <c r="A692" s="124"/>
      <c r="B692" s="35"/>
      <c r="C692" s="61"/>
      <c r="D692" s="62"/>
      <c r="E692" s="462"/>
      <c r="F692" s="16"/>
      <c r="G692" s="162"/>
      <c r="H692" s="162"/>
      <c r="I692" s="162"/>
      <c r="J692" s="162"/>
      <c r="K692" s="162"/>
      <c r="L692" s="162"/>
      <c r="M692" s="162"/>
      <c r="N692" s="162"/>
      <c r="O692" s="162"/>
      <c r="P692" s="162"/>
      <c r="Q692" s="162"/>
      <c r="R692" s="162"/>
      <c r="S692" s="162"/>
      <c r="T692" s="162"/>
      <c r="U692" s="162"/>
      <c r="V692" s="162"/>
      <c r="W692" s="162"/>
      <c r="X692" s="162"/>
      <c r="Y692" s="162"/>
      <c r="Z692" s="162"/>
      <c r="AA692" s="162"/>
      <c r="AB692" s="162"/>
      <c r="AC692" s="162"/>
      <c r="AD692" s="162"/>
      <c r="AE692" s="162"/>
      <c r="AF692" s="162"/>
      <c r="AG692" s="162"/>
      <c r="AH692" s="162"/>
      <c r="AI692" s="162"/>
      <c r="AJ692" s="162"/>
      <c r="AK692" s="162"/>
      <c r="AL692" s="162"/>
      <c r="AM692" s="162"/>
      <c r="AN692" s="162"/>
      <c r="AO692" s="162"/>
      <c r="AP692" s="162"/>
      <c r="AQ692" s="162"/>
      <c r="AR692" s="162"/>
      <c r="AS692" s="162"/>
      <c r="AT692" s="162"/>
      <c r="AU692" s="162"/>
      <c r="AV692" s="162"/>
      <c r="AW692" s="162"/>
      <c r="AX692" s="162"/>
      <c r="AY692" s="162"/>
      <c r="AZ692" s="162"/>
      <c r="BA692" s="162"/>
      <c r="BB692" s="162"/>
      <c r="BC692" s="162"/>
      <c r="BD692" s="162"/>
      <c r="BE692" s="162"/>
      <c r="BF692" s="162"/>
      <c r="BG692" s="162"/>
      <c r="BH692" s="162"/>
      <c r="BI692" s="162"/>
      <c r="BJ692" s="162"/>
      <c r="BK692" s="162"/>
      <c r="BL692" s="162"/>
      <c r="BM692" s="162"/>
      <c r="BN692" s="162"/>
      <c r="BO692" s="162"/>
      <c r="BP692" s="162"/>
      <c r="BQ692" s="162"/>
      <c r="BR692" s="162"/>
      <c r="BS692" s="162"/>
      <c r="BT692" s="162"/>
      <c r="BU692" s="162"/>
      <c r="BV692" s="162"/>
      <c r="BW692" s="162"/>
      <c r="BX692" s="162"/>
      <c r="BY692" s="162"/>
      <c r="BZ692" s="162"/>
      <c r="CA692" s="162"/>
      <c r="CB692" s="162"/>
      <c r="CC692" s="162"/>
      <c r="CD692" s="162"/>
      <c r="CE692" s="162"/>
      <c r="CF692" s="162"/>
      <c r="CG692" s="162"/>
      <c r="CH692" s="162"/>
      <c r="CI692" s="162"/>
      <c r="CJ692" s="162"/>
      <c r="CK692" s="162"/>
      <c r="CL692" s="162"/>
      <c r="CM692" s="162"/>
      <c r="CN692" s="162"/>
      <c r="CO692" s="162"/>
      <c r="CP692" s="162"/>
      <c r="CQ692" s="162"/>
      <c r="CR692" s="162"/>
      <c r="CS692" s="162"/>
      <c r="CT692" s="162"/>
      <c r="CU692" s="162"/>
      <c r="CV692" s="162"/>
      <c r="CW692" s="162"/>
      <c r="CX692" s="162"/>
      <c r="CY692" s="162"/>
      <c r="CZ692" s="162"/>
      <c r="DA692" s="162"/>
      <c r="DB692" s="162"/>
      <c r="DC692" s="162"/>
      <c r="DD692" s="162"/>
      <c r="DE692" s="162"/>
      <c r="DF692" s="162"/>
      <c r="DG692" s="162"/>
      <c r="DH692" s="162"/>
      <c r="DI692" s="162"/>
      <c r="DJ692" s="162"/>
      <c r="DK692" s="162"/>
      <c r="DL692" s="162"/>
      <c r="DM692" s="162"/>
      <c r="DN692" s="162"/>
      <c r="DO692" s="162"/>
      <c r="DP692" s="162"/>
      <c r="DQ692" s="162"/>
      <c r="DR692" s="162"/>
      <c r="DS692" s="162"/>
      <c r="DT692" s="162"/>
      <c r="DU692" s="162"/>
      <c r="DV692" s="162"/>
      <c r="DW692" s="162"/>
      <c r="DX692" s="162"/>
      <c r="DY692" s="162"/>
      <c r="DZ692" s="162"/>
      <c r="EA692" s="162"/>
      <c r="EB692" s="162"/>
      <c r="EC692" s="162"/>
      <c r="ED692" s="162"/>
      <c r="EE692" s="162"/>
      <c r="EF692" s="162"/>
      <c r="EG692" s="162"/>
      <c r="EH692" s="162"/>
      <c r="EI692" s="162"/>
      <c r="EJ692" s="162"/>
      <c r="EK692" s="162"/>
      <c r="EL692" s="162"/>
      <c r="EM692" s="162"/>
      <c r="EN692" s="162"/>
      <c r="EO692" s="162"/>
      <c r="EP692" s="162"/>
      <c r="EQ692" s="162"/>
      <c r="ER692" s="162"/>
      <c r="ES692" s="162"/>
      <c r="ET692" s="162"/>
      <c r="EU692" s="162"/>
      <c r="EV692" s="162"/>
      <c r="EW692" s="162"/>
      <c r="EX692" s="162"/>
      <c r="EY692" s="162"/>
      <c r="EZ692" s="162"/>
      <c r="FA692" s="162"/>
      <c r="FB692" s="162"/>
      <c r="FC692" s="162"/>
      <c r="FD692" s="162"/>
      <c r="FE692" s="162"/>
      <c r="FF692" s="162"/>
      <c r="FG692" s="162"/>
      <c r="FH692" s="162"/>
      <c r="FI692" s="162"/>
      <c r="FJ692" s="162"/>
      <c r="FK692" s="162"/>
      <c r="FL692" s="162"/>
      <c r="FM692" s="162"/>
      <c r="FN692" s="162"/>
      <c r="FO692" s="162"/>
      <c r="FP692" s="162"/>
      <c r="FQ692" s="162"/>
      <c r="FR692" s="162"/>
      <c r="FS692" s="162"/>
      <c r="FT692" s="162"/>
      <c r="FU692" s="162"/>
      <c r="FV692" s="162"/>
      <c r="FW692" s="162"/>
      <c r="FX692" s="162"/>
      <c r="FY692" s="162"/>
      <c r="FZ692" s="162"/>
      <c r="GA692" s="162"/>
      <c r="GB692" s="162"/>
      <c r="GC692" s="162"/>
      <c r="GD692" s="162"/>
      <c r="GE692" s="162"/>
    </row>
    <row r="693" spans="1:187" s="126" customFormat="1">
      <c r="A693" s="120">
        <v>6</v>
      </c>
      <c r="B693" s="35" t="s">
        <v>199</v>
      </c>
      <c r="C693" s="61"/>
      <c r="D693" s="62"/>
      <c r="E693" s="462"/>
      <c r="F693" s="16"/>
      <c r="G693" s="162"/>
      <c r="H693" s="162"/>
      <c r="I693" s="162"/>
      <c r="J693" s="162"/>
      <c r="K693" s="162"/>
      <c r="L693" s="162"/>
      <c r="M693" s="162"/>
      <c r="N693" s="162"/>
      <c r="O693" s="162"/>
      <c r="P693" s="162"/>
      <c r="Q693" s="162"/>
      <c r="R693" s="162"/>
      <c r="S693" s="162"/>
      <c r="T693" s="162"/>
      <c r="U693" s="162"/>
      <c r="V693" s="162"/>
      <c r="W693" s="162"/>
      <c r="X693" s="162"/>
      <c r="Y693" s="162"/>
      <c r="Z693" s="162"/>
      <c r="AA693" s="162"/>
      <c r="AB693" s="162"/>
      <c r="AC693" s="162"/>
      <c r="AD693" s="162"/>
      <c r="AE693" s="162"/>
      <c r="AF693" s="162"/>
      <c r="AG693" s="162"/>
      <c r="AH693" s="162"/>
      <c r="AI693" s="162"/>
      <c r="AJ693" s="162"/>
      <c r="AK693" s="162"/>
      <c r="AL693" s="162"/>
      <c r="AM693" s="162"/>
      <c r="AN693" s="162"/>
      <c r="AO693" s="162"/>
      <c r="AP693" s="162"/>
      <c r="AQ693" s="162"/>
      <c r="AR693" s="162"/>
      <c r="AS693" s="162"/>
      <c r="AT693" s="162"/>
      <c r="AU693" s="162"/>
      <c r="AV693" s="162"/>
      <c r="AW693" s="162"/>
      <c r="AX693" s="162"/>
      <c r="AY693" s="162"/>
      <c r="AZ693" s="162"/>
      <c r="BA693" s="162"/>
      <c r="BB693" s="162"/>
      <c r="BC693" s="162"/>
      <c r="BD693" s="162"/>
      <c r="BE693" s="162"/>
      <c r="BF693" s="162"/>
      <c r="BG693" s="162"/>
      <c r="BH693" s="162"/>
      <c r="BI693" s="162"/>
      <c r="BJ693" s="162"/>
      <c r="BK693" s="162"/>
      <c r="BL693" s="162"/>
      <c r="BM693" s="162"/>
      <c r="BN693" s="162"/>
      <c r="BO693" s="162"/>
      <c r="BP693" s="162"/>
      <c r="BQ693" s="162"/>
      <c r="BR693" s="162"/>
      <c r="BS693" s="162"/>
      <c r="BT693" s="162"/>
      <c r="BU693" s="162"/>
      <c r="BV693" s="162"/>
      <c r="BW693" s="162"/>
      <c r="BX693" s="162"/>
      <c r="BY693" s="162"/>
      <c r="BZ693" s="162"/>
      <c r="CA693" s="162"/>
      <c r="CB693" s="162"/>
      <c r="CC693" s="162"/>
      <c r="CD693" s="162"/>
      <c r="CE693" s="162"/>
      <c r="CF693" s="162"/>
      <c r="CG693" s="162"/>
      <c r="CH693" s="162"/>
      <c r="CI693" s="162"/>
      <c r="CJ693" s="162"/>
      <c r="CK693" s="162"/>
      <c r="CL693" s="162"/>
      <c r="CM693" s="162"/>
      <c r="CN693" s="162"/>
      <c r="CO693" s="162"/>
      <c r="CP693" s="162"/>
      <c r="CQ693" s="162"/>
      <c r="CR693" s="162"/>
      <c r="CS693" s="162"/>
      <c r="CT693" s="162"/>
      <c r="CU693" s="162"/>
      <c r="CV693" s="162"/>
      <c r="CW693" s="162"/>
      <c r="CX693" s="162"/>
      <c r="CY693" s="162"/>
      <c r="CZ693" s="162"/>
      <c r="DA693" s="162"/>
      <c r="DB693" s="162"/>
      <c r="DC693" s="162"/>
      <c r="DD693" s="162"/>
      <c r="DE693" s="162"/>
      <c r="DF693" s="162"/>
      <c r="DG693" s="162"/>
      <c r="DH693" s="162"/>
      <c r="DI693" s="162"/>
      <c r="DJ693" s="162"/>
      <c r="DK693" s="162"/>
      <c r="DL693" s="162"/>
      <c r="DM693" s="162"/>
      <c r="DN693" s="162"/>
      <c r="DO693" s="162"/>
      <c r="DP693" s="162"/>
      <c r="DQ693" s="162"/>
      <c r="DR693" s="162"/>
      <c r="DS693" s="162"/>
      <c r="DT693" s="162"/>
      <c r="DU693" s="162"/>
      <c r="DV693" s="162"/>
      <c r="DW693" s="162"/>
      <c r="DX693" s="162"/>
      <c r="DY693" s="162"/>
      <c r="DZ693" s="162"/>
      <c r="EA693" s="162"/>
      <c r="EB693" s="162"/>
      <c r="EC693" s="162"/>
      <c r="ED693" s="162"/>
      <c r="EE693" s="162"/>
      <c r="EF693" s="162"/>
      <c r="EG693" s="162"/>
      <c r="EH693" s="162"/>
      <c r="EI693" s="162"/>
      <c r="EJ693" s="162"/>
      <c r="EK693" s="162"/>
      <c r="EL693" s="162"/>
      <c r="EM693" s="162"/>
      <c r="EN693" s="162"/>
      <c r="EO693" s="162"/>
      <c r="EP693" s="162"/>
      <c r="EQ693" s="162"/>
      <c r="ER693" s="162"/>
      <c r="ES693" s="162"/>
      <c r="ET693" s="162"/>
      <c r="EU693" s="162"/>
      <c r="EV693" s="162"/>
      <c r="EW693" s="162"/>
      <c r="EX693" s="162"/>
      <c r="EY693" s="162"/>
      <c r="EZ693" s="162"/>
      <c r="FA693" s="162"/>
      <c r="FB693" s="162"/>
      <c r="FC693" s="162"/>
      <c r="FD693" s="162"/>
      <c r="FE693" s="162"/>
      <c r="FF693" s="162"/>
      <c r="FG693" s="162"/>
      <c r="FH693" s="162"/>
      <c r="FI693" s="162"/>
      <c r="FJ693" s="162"/>
      <c r="FK693" s="162"/>
      <c r="FL693" s="162"/>
      <c r="FM693" s="162"/>
      <c r="FN693" s="162"/>
      <c r="FO693" s="162"/>
      <c r="FP693" s="162"/>
      <c r="FQ693" s="162"/>
      <c r="FR693" s="162"/>
      <c r="FS693" s="162"/>
      <c r="FT693" s="162"/>
      <c r="FU693" s="162"/>
      <c r="FV693" s="162"/>
      <c r="FW693" s="162"/>
      <c r="FX693" s="162"/>
      <c r="FY693" s="162"/>
      <c r="FZ693" s="162"/>
      <c r="GA693" s="162"/>
      <c r="GB693" s="162"/>
      <c r="GC693" s="162"/>
      <c r="GD693" s="162"/>
      <c r="GE693" s="162"/>
    </row>
    <row r="694" spans="1:187" s="126" customFormat="1">
      <c r="A694" s="110">
        <v>6.1</v>
      </c>
      <c r="B694" s="282" t="s">
        <v>544</v>
      </c>
      <c r="C694" s="27">
        <v>88.22</v>
      </c>
      <c r="D694" s="37" t="s">
        <v>25</v>
      </c>
      <c r="E694" s="16"/>
      <c r="F694" s="16">
        <f t="shared" si="38"/>
        <v>0</v>
      </c>
      <c r="G694" s="162"/>
      <c r="H694" s="162"/>
      <c r="I694" s="162"/>
      <c r="J694" s="162"/>
      <c r="K694" s="162"/>
      <c r="L694" s="162"/>
      <c r="M694" s="162"/>
      <c r="N694" s="162"/>
      <c r="O694" s="162"/>
      <c r="P694" s="162"/>
      <c r="Q694" s="162"/>
      <c r="R694" s="162"/>
      <c r="S694" s="162"/>
      <c r="T694" s="162"/>
      <c r="U694" s="162"/>
      <c r="V694" s="162"/>
      <c r="W694" s="162"/>
      <c r="X694" s="162"/>
      <c r="Y694" s="162"/>
      <c r="Z694" s="162"/>
      <c r="AA694" s="162"/>
      <c r="AB694" s="162"/>
      <c r="AC694" s="162"/>
      <c r="AD694" s="162"/>
      <c r="AE694" s="162"/>
      <c r="AF694" s="162"/>
      <c r="AG694" s="162"/>
      <c r="AH694" s="162"/>
      <c r="AI694" s="162"/>
      <c r="AJ694" s="162"/>
      <c r="AK694" s="162"/>
      <c r="AL694" s="162"/>
      <c r="AM694" s="162"/>
      <c r="AN694" s="162"/>
      <c r="AO694" s="162"/>
      <c r="AP694" s="162"/>
      <c r="AQ694" s="162"/>
      <c r="AR694" s="162"/>
      <c r="AS694" s="162"/>
      <c r="AT694" s="162"/>
      <c r="AU694" s="162"/>
      <c r="AV694" s="162"/>
      <c r="AW694" s="162"/>
      <c r="AX694" s="162"/>
      <c r="AY694" s="162"/>
      <c r="AZ694" s="162"/>
      <c r="BA694" s="162"/>
      <c r="BB694" s="162"/>
      <c r="BC694" s="162"/>
      <c r="BD694" s="162"/>
      <c r="BE694" s="162"/>
      <c r="BF694" s="162"/>
      <c r="BG694" s="162"/>
      <c r="BH694" s="162"/>
      <c r="BI694" s="162"/>
      <c r="BJ694" s="162"/>
      <c r="BK694" s="162"/>
      <c r="BL694" s="162"/>
      <c r="BM694" s="162"/>
      <c r="BN694" s="162"/>
      <c r="BO694" s="162"/>
      <c r="BP694" s="162"/>
      <c r="BQ694" s="162"/>
      <c r="BR694" s="162"/>
      <c r="BS694" s="162"/>
      <c r="BT694" s="162"/>
      <c r="BU694" s="162"/>
      <c r="BV694" s="162"/>
      <c r="BW694" s="162"/>
      <c r="BX694" s="162"/>
      <c r="BY694" s="162"/>
      <c r="BZ694" s="162"/>
      <c r="CA694" s="162"/>
      <c r="CB694" s="162"/>
      <c r="CC694" s="162"/>
      <c r="CD694" s="162"/>
      <c r="CE694" s="162"/>
      <c r="CF694" s="162"/>
      <c r="CG694" s="162"/>
      <c r="CH694" s="162"/>
      <c r="CI694" s="162"/>
      <c r="CJ694" s="162"/>
      <c r="CK694" s="162"/>
      <c r="CL694" s="162"/>
      <c r="CM694" s="162"/>
      <c r="CN694" s="162"/>
      <c r="CO694" s="162"/>
      <c r="CP694" s="162"/>
      <c r="CQ694" s="162"/>
      <c r="CR694" s="162"/>
      <c r="CS694" s="162"/>
      <c r="CT694" s="162"/>
      <c r="CU694" s="162"/>
      <c r="CV694" s="162"/>
      <c r="CW694" s="162"/>
      <c r="CX694" s="162"/>
      <c r="CY694" s="162"/>
      <c r="CZ694" s="162"/>
      <c r="DA694" s="162"/>
      <c r="DB694" s="162"/>
      <c r="DC694" s="162"/>
      <c r="DD694" s="162"/>
      <c r="DE694" s="162"/>
      <c r="DF694" s="162"/>
      <c r="DG694" s="162"/>
      <c r="DH694" s="162"/>
      <c r="DI694" s="162"/>
      <c r="DJ694" s="162"/>
      <c r="DK694" s="162"/>
      <c r="DL694" s="162"/>
      <c r="DM694" s="162"/>
      <c r="DN694" s="162"/>
      <c r="DO694" s="162"/>
      <c r="DP694" s="162"/>
      <c r="DQ694" s="162"/>
      <c r="DR694" s="162"/>
      <c r="DS694" s="162"/>
      <c r="DT694" s="162"/>
      <c r="DU694" s="162"/>
      <c r="DV694" s="162"/>
      <c r="DW694" s="162"/>
      <c r="DX694" s="162"/>
      <c r="DY694" s="162"/>
      <c r="DZ694" s="162"/>
      <c r="EA694" s="162"/>
      <c r="EB694" s="162"/>
      <c r="EC694" s="162"/>
      <c r="ED694" s="162"/>
      <c r="EE694" s="162"/>
      <c r="EF694" s="162"/>
      <c r="EG694" s="162"/>
      <c r="EH694" s="162"/>
      <c r="EI694" s="162"/>
      <c r="EJ694" s="162"/>
      <c r="EK694" s="162"/>
      <c r="EL694" s="162"/>
      <c r="EM694" s="162"/>
      <c r="EN694" s="162"/>
      <c r="EO694" s="162"/>
      <c r="EP694" s="162"/>
      <c r="EQ694" s="162"/>
      <c r="ER694" s="162"/>
      <c r="ES694" s="162"/>
      <c r="ET694" s="162"/>
      <c r="EU694" s="162"/>
      <c r="EV694" s="162"/>
      <c r="EW694" s="162"/>
      <c r="EX694" s="162"/>
      <c r="EY694" s="162"/>
      <c r="EZ694" s="162"/>
      <c r="FA694" s="162"/>
      <c r="FB694" s="162"/>
      <c r="FC694" s="162"/>
      <c r="FD694" s="162"/>
      <c r="FE694" s="162"/>
      <c r="FF694" s="162"/>
      <c r="FG694" s="162"/>
      <c r="FH694" s="162"/>
      <c r="FI694" s="162"/>
      <c r="FJ694" s="162"/>
      <c r="FK694" s="162"/>
      <c r="FL694" s="162"/>
      <c r="FM694" s="162"/>
      <c r="FN694" s="162"/>
      <c r="FO694" s="162"/>
      <c r="FP694" s="162"/>
      <c r="FQ694" s="162"/>
      <c r="FR694" s="162"/>
      <c r="FS694" s="162"/>
      <c r="FT694" s="162"/>
      <c r="FU694" s="162"/>
      <c r="FV694" s="162"/>
      <c r="FW694" s="162"/>
      <c r="FX694" s="162"/>
      <c r="FY694" s="162"/>
      <c r="FZ694" s="162"/>
      <c r="GA694" s="162"/>
      <c r="GB694" s="162"/>
      <c r="GC694" s="162"/>
      <c r="GD694" s="162"/>
      <c r="GE694" s="162"/>
    </row>
    <row r="695" spans="1:187" s="126" customFormat="1">
      <c r="A695" s="122">
        <v>6.2</v>
      </c>
      <c r="B695" s="282" t="s">
        <v>545</v>
      </c>
      <c r="C695" s="61">
        <v>88.22</v>
      </c>
      <c r="D695" s="37" t="s">
        <v>25</v>
      </c>
      <c r="E695" s="16"/>
      <c r="F695" s="16">
        <f t="shared" si="38"/>
        <v>0</v>
      </c>
      <c r="G695" s="162"/>
      <c r="H695" s="162"/>
      <c r="I695" s="162"/>
      <c r="J695" s="162"/>
      <c r="K695" s="162"/>
      <c r="L695" s="162"/>
      <c r="M695" s="162"/>
      <c r="N695" s="162"/>
      <c r="O695" s="162"/>
      <c r="P695" s="162"/>
      <c r="Q695" s="162"/>
      <c r="R695" s="162"/>
      <c r="S695" s="162"/>
      <c r="T695" s="162"/>
      <c r="U695" s="162"/>
      <c r="V695" s="162"/>
      <c r="W695" s="162"/>
      <c r="X695" s="162"/>
      <c r="Y695" s="162"/>
      <c r="Z695" s="162"/>
      <c r="AA695" s="162"/>
      <c r="AB695" s="162"/>
      <c r="AC695" s="162"/>
      <c r="AD695" s="162"/>
      <c r="AE695" s="162"/>
      <c r="AF695" s="162"/>
      <c r="AG695" s="162"/>
      <c r="AH695" s="162"/>
      <c r="AI695" s="162"/>
      <c r="AJ695" s="162"/>
      <c r="AK695" s="162"/>
      <c r="AL695" s="162"/>
      <c r="AM695" s="162"/>
      <c r="AN695" s="162"/>
      <c r="AO695" s="162"/>
      <c r="AP695" s="162"/>
      <c r="AQ695" s="162"/>
      <c r="AR695" s="162"/>
      <c r="AS695" s="162"/>
      <c r="AT695" s="162"/>
      <c r="AU695" s="162"/>
      <c r="AV695" s="162"/>
      <c r="AW695" s="162"/>
      <c r="AX695" s="162"/>
      <c r="AY695" s="162"/>
      <c r="AZ695" s="162"/>
      <c r="BA695" s="162"/>
      <c r="BB695" s="162"/>
      <c r="BC695" s="162"/>
      <c r="BD695" s="162"/>
      <c r="BE695" s="162"/>
      <c r="BF695" s="162"/>
      <c r="BG695" s="162"/>
      <c r="BH695" s="162"/>
      <c r="BI695" s="162"/>
      <c r="BJ695" s="162"/>
      <c r="BK695" s="162"/>
      <c r="BL695" s="162"/>
      <c r="BM695" s="162"/>
      <c r="BN695" s="162"/>
      <c r="BO695" s="162"/>
      <c r="BP695" s="162"/>
      <c r="BQ695" s="162"/>
      <c r="BR695" s="162"/>
      <c r="BS695" s="162"/>
      <c r="BT695" s="162"/>
      <c r="BU695" s="162"/>
      <c r="BV695" s="162"/>
      <c r="BW695" s="162"/>
      <c r="BX695" s="162"/>
      <c r="BY695" s="162"/>
      <c r="BZ695" s="162"/>
      <c r="CA695" s="162"/>
      <c r="CB695" s="162"/>
      <c r="CC695" s="162"/>
      <c r="CD695" s="162"/>
      <c r="CE695" s="162"/>
      <c r="CF695" s="162"/>
      <c r="CG695" s="162"/>
      <c r="CH695" s="162"/>
      <c r="CI695" s="162"/>
      <c r="CJ695" s="162"/>
      <c r="CK695" s="162"/>
      <c r="CL695" s="162"/>
      <c r="CM695" s="162"/>
      <c r="CN695" s="162"/>
      <c r="CO695" s="162"/>
      <c r="CP695" s="162"/>
      <c r="CQ695" s="162"/>
      <c r="CR695" s="162"/>
      <c r="CS695" s="162"/>
      <c r="CT695" s="162"/>
      <c r="CU695" s="162"/>
      <c r="CV695" s="162"/>
      <c r="CW695" s="162"/>
      <c r="CX695" s="162"/>
      <c r="CY695" s="162"/>
      <c r="CZ695" s="162"/>
      <c r="DA695" s="162"/>
      <c r="DB695" s="162"/>
      <c r="DC695" s="162"/>
      <c r="DD695" s="162"/>
      <c r="DE695" s="162"/>
      <c r="DF695" s="162"/>
      <c r="DG695" s="162"/>
      <c r="DH695" s="162"/>
      <c r="DI695" s="162"/>
      <c r="DJ695" s="162"/>
      <c r="DK695" s="162"/>
      <c r="DL695" s="162"/>
      <c r="DM695" s="162"/>
      <c r="DN695" s="162"/>
      <c r="DO695" s="162"/>
      <c r="DP695" s="162"/>
      <c r="DQ695" s="162"/>
      <c r="DR695" s="162"/>
      <c r="DS695" s="162"/>
      <c r="DT695" s="162"/>
      <c r="DU695" s="162"/>
      <c r="DV695" s="162"/>
      <c r="DW695" s="162"/>
      <c r="DX695" s="162"/>
      <c r="DY695" s="162"/>
      <c r="DZ695" s="162"/>
      <c r="EA695" s="162"/>
      <c r="EB695" s="162"/>
      <c r="EC695" s="162"/>
      <c r="ED695" s="162"/>
      <c r="EE695" s="162"/>
      <c r="EF695" s="162"/>
      <c r="EG695" s="162"/>
      <c r="EH695" s="162"/>
      <c r="EI695" s="162"/>
      <c r="EJ695" s="162"/>
      <c r="EK695" s="162"/>
      <c r="EL695" s="162"/>
      <c r="EM695" s="162"/>
      <c r="EN695" s="162"/>
      <c r="EO695" s="162"/>
      <c r="EP695" s="162"/>
      <c r="EQ695" s="162"/>
      <c r="ER695" s="162"/>
      <c r="ES695" s="162"/>
      <c r="ET695" s="162"/>
      <c r="EU695" s="162"/>
      <c r="EV695" s="162"/>
      <c r="EW695" s="162"/>
      <c r="EX695" s="162"/>
      <c r="EY695" s="162"/>
      <c r="EZ695" s="162"/>
      <c r="FA695" s="162"/>
      <c r="FB695" s="162"/>
      <c r="FC695" s="162"/>
      <c r="FD695" s="162"/>
      <c r="FE695" s="162"/>
      <c r="FF695" s="162"/>
      <c r="FG695" s="162"/>
      <c r="FH695" s="162"/>
      <c r="FI695" s="162"/>
      <c r="FJ695" s="162"/>
      <c r="FK695" s="162"/>
      <c r="FL695" s="162"/>
      <c r="FM695" s="162"/>
      <c r="FN695" s="162"/>
      <c r="FO695" s="162"/>
      <c r="FP695" s="162"/>
      <c r="FQ695" s="162"/>
      <c r="FR695" s="162"/>
      <c r="FS695" s="162"/>
      <c r="FT695" s="162"/>
      <c r="FU695" s="162"/>
      <c r="FV695" s="162"/>
      <c r="FW695" s="162"/>
      <c r="FX695" s="162"/>
      <c r="FY695" s="162"/>
      <c r="FZ695" s="162"/>
      <c r="GA695" s="162"/>
      <c r="GB695" s="162"/>
      <c r="GC695" s="162"/>
      <c r="GD695" s="162"/>
      <c r="GE695" s="162"/>
    </row>
    <row r="696" spans="1:187" s="126" customFormat="1">
      <c r="A696" s="122"/>
      <c r="B696" s="26"/>
      <c r="C696" s="61"/>
      <c r="D696" s="62"/>
      <c r="E696" s="481"/>
      <c r="F696" s="16"/>
      <c r="G696" s="162"/>
      <c r="H696" s="162"/>
      <c r="I696" s="162"/>
      <c r="J696" s="162"/>
      <c r="K696" s="162"/>
      <c r="L696" s="162"/>
      <c r="M696" s="162"/>
      <c r="N696" s="162"/>
      <c r="O696" s="162"/>
      <c r="P696" s="162"/>
      <c r="Q696" s="162"/>
      <c r="R696" s="162"/>
      <c r="S696" s="162"/>
      <c r="T696" s="162"/>
      <c r="U696" s="162"/>
      <c r="V696" s="162"/>
      <c r="W696" s="162"/>
      <c r="X696" s="162"/>
      <c r="Y696" s="162"/>
      <c r="Z696" s="162"/>
      <c r="AA696" s="162"/>
      <c r="AB696" s="162"/>
      <c r="AC696" s="162"/>
      <c r="AD696" s="162"/>
      <c r="AE696" s="162"/>
      <c r="AF696" s="162"/>
      <c r="AG696" s="162"/>
      <c r="AH696" s="162"/>
      <c r="AI696" s="162"/>
      <c r="AJ696" s="162"/>
      <c r="AK696" s="162"/>
      <c r="AL696" s="162"/>
      <c r="AM696" s="162"/>
      <c r="AN696" s="162"/>
      <c r="AO696" s="162"/>
      <c r="AP696" s="162"/>
      <c r="AQ696" s="162"/>
      <c r="AR696" s="162"/>
      <c r="AS696" s="162"/>
      <c r="AT696" s="162"/>
      <c r="AU696" s="162"/>
      <c r="AV696" s="162"/>
      <c r="AW696" s="162"/>
      <c r="AX696" s="162"/>
      <c r="AY696" s="162"/>
      <c r="AZ696" s="162"/>
      <c r="BA696" s="162"/>
      <c r="BB696" s="162"/>
      <c r="BC696" s="162"/>
      <c r="BD696" s="162"/>
      <c r="BE696" s="162"/>
      <c r="BF696" s="162"/>
      <c r="BG696" s="162"/>
      <c r="BH696" s="162"/>
      <c r="BI696" s="162"/>
      <c r="BJ696" s="162"/>
      <c r="BK696" s="162"/>
      <c r="BL696" s="162"/>
      <c r="BM696" s="162"/>
      <c r="BN696" s="162"/>
      <c r="BO696" s="162"/>
      <c r="BP696" s="162"/>
      <c r="BQ696" s="162"/>
      <c r="BR696" s="162"/>
      <c r="BS696" s="162"/>
      <c r="BT696" s="162"/>
      <c r="BU696" s="162"/>
      <c r="BV696" s="162"/>
      <c r="BW696" s="162"/>
      <c r="BX696" s="162"/>
      <c r="BY696" s="162"/>
      <c r="BZ696" s="162"/>
      <c r="CA696" s="162"/>
      <c r="CB696" s="162"/>
      <c r="CC696" s="162"/>
      <c r="CD696" s="162"/>
      <c r="CE696" s="162"/>
      <c r="CF696" s="162"/>
      <c r="CG696" s="162"/>
      <c r="CH696" s="162"/>
      <c r="CI696" s="162"/>
      <c r="CJ696" s="162"/>
      <c r="CK696" s="162"/>
      <c r="CL696" s="162"/>
      <c r="CM696" s="162"/>
      <c r="CN696" s="162"/>
      <c r="CO696" s="162"/>
      <c r="CP696" s="162"/>
      <c r="CQ696" s="162"/>
      <c r="CR696" s="162"/>
      <c r="CS696" s="162"/>
      <c r="CT696" s="162"/>
      <c r="CU696" s="162"/>
      <c r="CV696" s="162"/>
      <c r="CW696" s="162"/>
      <c r="CX696" s="162"/>
      <c r="CY696" s="162"/>
      <c r="CZ696" s="162"/>
      <c r="DA696" s="162"/>
      <c r="DB696" s="162"/>
      <c r="DC696" s="162"/>
      <c r="DD696" s="162"/>
      <c r="DE696" s="162"/>
      <c r="DF696" s="162"/>
      <c r="DG696" s="162"/>
      <c r="DH696" s="162"/>
      <c r="DI696" s="162"/>
      <c r="DJ696" s="162"/>
      <c r="DK696" s="162"/>
      <c r="DL696" s="162"/>
      <c r="DM696" s="162"/>
      <c r="DN696" s="162"/>
      <c r="DO696" s="162"/>
      <c r="DP696" s="162"/>
      <c r="DQ696" s="162"/>
      <c r="DR696" s="162"/>
      <c r="DS696" s="162"/>
      <c r="DT696" s="162"/>
      <c r="DU696" s="162"/>
      <c r="DV696" s="162"/>
      <c r="DW696" s="162"/>
      <c r="DX696" s="162"/>
      <c r="DY696" s="162"/>
      <c r="DZ696" s="162"/>
      <c r="EA696" s="162"/>
      <c r="EB696" s="162"/>
      <c r="EC696" s="162"/>
      <c r="ED696" s="162"/>
      <c r="EE696" s="162"/>
      <c r="EF696" s="162"/>
      <c r="EG696" s="162"/>
      <c r="EH696" s="162"/>
      <c r="EI696" s="162"/>
      <c r="EJ696" s="162"/>
      <c r="EK696" s="162"/>
      <c r="EL696" s="162"/>
      <c r="EM696" s="162"/>
      <c r="EN696" s="162"/>
      <c r="EO696" s="162"/>
      <c r="EP696" s="162"/>
      <c r="EQ696" s="162"/>
      <c r="ER696" s="162"/>
      <c r="ES696" s="162"/>
      <c r="ET696" s="162"/>
      <c r="EU696" s="162"/>
      <c r="EV696" s="162"/>
      <c r="EW696" s="162"/>
      <c r="EX696" s="162"/>
      <c r="EY696" s="162"/>
      <c r="EZ696" s="162"/>
      <c r="FA696" s="162"/>
      <c r="FB696" s="162"/>
      <c r="FC696" s="162"/>
      <c r="FD696" s="162"/>
      <c r="FE696" s="162"/>
      <c r="FF696" s="162"/>
      <c r="FG696" s="162"/>
      <c r="FH696" s="162"/>
      <c r="FI696" s="162"/>
      <c r="FJ696" s="162"/>
      <c r="FK696" s="162"/>
      <c r="FL696" s="162"/>
      <c r="FM696" s="162"/>
      <c r="FN696" s="162"/>
      <c r="FO696" s="162"/>
      <c r="FP696" s="162"/>
      <c r="FQ696" s="162"/>
      <c r="FR696" s="162"/>
      <c r="FS696" s="162"/>
      <c r="FT696" s="162"/>
      <c r="FU696" s="162"/>
      <c r="FV696" s="162"/>
      <c r="FW696" s="162"/>
      <c r="FX696" s="162"/>
      <c r="FY696" s="162"/>
      <c r="FZ696" s="162"/>
      <c r="GA696" s="162"/>
      <c r="GB696" s="162"/>
      <c r="GC696" s="162"/>
      <c r="GD696" s="162"/>
      <c r="GE696" s="162"/>
    </row>
    <row r="697" spans="1:187" s="126" customFormat="1">
      <c r="A697" s="263">
        <f>A693+1</f>
        <v>7</v>
      </c>
      <c r="B697" s="283" t="s">
        <v>546</v>
      </c>
      <c r="C697" s="61"/>
      <c r="D697" s="62"/>
      <c r="E697" s="481"/>
      <c r="F697" s="16"/>
      <c r="G697" s="162"/>
      <c r="H697" s="162"/>
      <c r="I697" s="162"/>
      <c r="J697" s="162"/>
      <c r="K697" s="162"/>
      <c r="L697" s="162"/>
      <c r="M697" s="162"/>
      <c r="N697" s="162"/>
      <c r="O697" s="162"/>
      <c r="P697" s="162"/>
      <c r="Q697" s="162"/>
      <c r="R697" s="162"/>
      <c r="S697" s="162"/>
      <c r="T697" s="162"/>
      <c r="U697" s="162"/>
      <c r="V697" s="162"/>
      <c r="W697" s="162"/>
      <c r="X697" s="162"/>
      <c r="Y697" s="162"/>
      <c r="Z697" s="162"/>
      <c r="AA697" s="162"/>
      <c r="AB697" s="162"/>
      <c r="AC697" s="162"/>
      <c r="AD697" s="162"/>
      <c r="AE697" s="162"/>
      <c r="AF697" s="162"/>
      <c r="AG697" s="162"/>
      <c r="AH697" s="162"/>
      <c r="AI697" s="162"/>
      <c r="AJ697" s="162"/>
      <c r="AK697" s="162"/>
      <c r="AL697" s="162"/>
      <c r="AM697" s="162"/>
      <c r="AN697" s="162"/>
      <c r="AO697" s="162"/>
      <c r="AP697" s="162"/>
      <c r="AQ697" s="162"/>
      <c r="AR697" s="162"/>
      <c r="AS697" s="162"/>
      <c r="AT697" s="162"/>
      <c r="AU697" s="162"/>
      <c r="AV697" s="162"/>
      <c r="AW697" s="162"/>
      <c r="AX697" s="162"/>
      <c r="AY697" s="162"/>
      <c r="AZ697" s="162"/>
      <c r="BA697" s="162"/>
      <c r="BB697" s="162"/>
      <c r="BC697" s="162"/>
      <c r="BD697" s="162"/>
      <c r="BE697" s="162"/>
      <c r="BF697" s="162"/>
      <c r="BG697" s="162"/>
      <c r="BH697" s="162"/>
      <c r="BI697" s="162"/>
      <c r="BJ697" s="162"/>
      <c r="BK697" s="162"/>
      <c r="BL697" s="162"/>
      <c r="BM697" s="162"/>
      <c r="BN697" s="162"/>
      <c r="BO697" s="162"/>
      <c r="BP697" s="162"/>
      <c r="BQ697" s="162"/>
      <c r="BR697" s="162"/>
      <c r="BS697" s="162"/>
      <c r="BT697" s="162"/>
      <c r="BU697" s="162"/>
      <c r="BV697" s="162"/>
      <c r="BW697" s="162"/>
      <c r="BX697" s="162"/>
      <c r="BY697" s="162"/>
      <c r="BZ697" s="162"/>
      <c r="CA697" s="162"/>
      <c r="CB697" s="162"/>
      <c r="CC697" s="162"/>
      <c r="CD697" s="162"/>
      <c r="CE697" s="162"/>
      <c r="CF697" s="162"/>
      <c r="CG697" s="162"/>
      <c r="CH697" s="162"/>
      <c r="CI697" s="162"/>
      <c r="CJ697" s="162"/>
      <c r="CK697" s="162"/>
      <c r="CL697" s="162"/>
      <c r="CM697" s="162"/>
      <c r="CN697" s="162"/>
      <c r="CO697" s="162"/>
      <c r="CP697" s="162"/>
      <c r="CQ697" s="162"/>
      <c r="CR697" s="162"/>
      <c r="CS697" s="162"/>
      <c r="CT697" s="162"/>
      <c r="CU697" s="162"/>
      <c r="CV697" s="162"/>
      <c r="CW697" s="162"/>
      <c r="CX697" s="162"/>
      <c r="CY697" s="162"/>
      <c r="CZ697" s="162"/>
      <c r="DA697" s="162"/>
      <c r="DB697" s="162"/>
      <c r="DC697" s="162"/>
      <c r="DD697" s="162"/>
      <c r="DE697" s="162"/>
      <c r="DF697" s="162"/>
      <c r="DG697" s="162"/>
      <c r="DH697" s="162"/>
      <c r="DI697" s="162"/>
      <c r="DJ697" s="162"/>
      <c r="DK697" s="162"/>
      <c r="DL697" s="162"/>
      <c r="DM697" s="162"/>
      <c r="DN697" s="162"/>
      <c r="DO697" s="162"/>
      <c r="DP697" s="162"/>
      <c r="DQ697" s="162"/>
      <c r="DR697" s="162"/>
      <c r="DS697" s="162"/>
      <c r="DT697" s="162"/>
      <c r="DU697" s="162"/>
      <c r="DV697" s="162"/>
      <c r="DW697" s="162"/>
      <c r="DX697" s="162"/>
      <c r="DY697" s="162"/>
      <c r="DZ697" s="162"/>
      <c r="EA697" s="162"/>
      <c r="EB697" s="162"/>
      <c r="EC697" s="162"/>
      <c r="ED697" s="162"/>
      <c r="EE697" s="162"/>
      <c r="EF697" s="162"/>
      <c r="EG697" s="162"/>
      <c r="EH697" s="162"/>
      <c r="EI697" s="162"/>
      <c r="EJ697" s="162"/>
      <c r="EK697" s="162"/>
      <c r="EL697" s="162"/>
      <c r="EM697" s="162"/>
      <c r="EN697" s="162"/>
      <c r="EO697" s="162"/>
      <c r="EP697" s="162"/>
      <c r="EQ697" s="162"/>
      <c r="ER697" s="162"/>
      <c r="ES697" s="162"/>
      <c r="ET697" s="162"/>
      <c r="EU697" s="162"/>
      <c r="EV697" s="162"/>
      <c r="EW697" s="162"/>
      <c r="EX697" s="162"/>
      <c r="EY697" s="162"/>
      <c r="EZ697" s="162"/>
      <c r="FA697" s="162"/>
      <c r="FB697" s="162"/>
      <c r="FC697" s="162"/>
      <c r="FD697" s="162"/>
      <c r="FE697" s="162"/>
      <c r="FF697" s="162"/>
      <c r="FG697" s="162"/>
      <c r="FH697" s="162"/>
      <c r="FI697" s="162"/>
      <c r="FJ697" s="162"/>
      <c r="FK697" s="162"/>
      <c r="FL697" s="162"/>
      <c r="FM697" s="162"/>
      <c r="FN697" s="162"/>
      <c r="FO697" s="162"/>
      <c r="FP697" s="162"/>
      <c r="FQ697" s="162"/>
      <c r="FR697" s="162"/>
      <c r="FS697" s="162"/>
      <c r="FT697" s="162"/>
      <c r="FU697" s="162"/>
      <c r="FV697" s="162"/>
      <c r="FW697" s="162"/>
      <c r="FX697" s="162"/>
      <c r="FY697" s="162"/>
      <c r="FZ697" s="162"/>
      <c r="GA697" s="162"/>
      <c r="GB697" s="162"/>
      <c r="GC697" s="162"/>
      <c r="GD697" s="162"/>
      <c r="GE697" s="162"/>
    </row>
    <row r="698" spans="1:187" s="126" customFormat="1" ht="25.5">
      <c r="A698" s="239">
        <f>A697+0.1</f>
        <v>7.1</v>
      </c>
      <c r="B698" s="355" t="s">
        <v>547</v>
      </c>
      <c r="C698" s="61">
        <v>89</v>
      </c>
      <c r="D698" s="284" t="s">
        <v>4</v>
      </c>
      <c r="E698" s="16"/>
      <c r="F698" s="16">
        <f>ROUND(C698*E698,2)</f>
        <v>0</v>
      </c>
      <c r="G698" s="162"/>
      <c r="H698" s="162"/>
      <c r="I698" s="162"/>
      <c r="J698" s="162"/>
      <c r="K698" s="162"/>
      <c r="L698" s="162"/>
      <c r="M698" s="162"/>
      <c r="N698" s="162"/>
      <c r="O698" s="162"/>
      <c r="P698" s="162"/>
      <c r="Q698" s="162"/>
      <c r="R698" s="162"/>
      <c r="S698" s="162"/>
      <c r="T698" s="162"/>
      <c r="U698" s="162"/>
      <c r="V698" s="162"/>
      <c r="W698" s="162"/>
      <c r="X698" s="162"/>
      <c r="Y698" s="162"/>
      <c r="Z698" s="162"/>
      <c r="AA698" s="162"/>
      <c r="AB698" s="162"/>
      <c r="AC698" s="162"/>
      <c r="AD698" s="162"/>
      <c r="AE698" s="162"/>
      <c r="AF698" s="162"/>
      <c r="AG698" s="162"/>
      <c r="AH698" s="162"/>
      <c r="AI698" s="162"/>
      <c r="AJ698" s="162"/>
      <c r="AK698" s="162"/>
      <c r="AL698" s="162"/>
      <c r="AM698" s="162"/>
      <c r="AN698" s="162"/>
      <c r="AO698" s="162"/>
      <c r="AP698" s="162"/>
      <c r="AQ698" s="162"/>
      <c r="AR698" s="162"/>
      <c r="AS698" s="162"/>
      <c r="AT698" s="162"/>
      <c r="AU698" s="162"/>
      <c r="AV698" s="162"/>
      <c r="AW698" s="162"/>
      <c r="AX698" s="162"/>
      <c r="AY698" s="162"/>
      <c r="AZ698" s="162"/>
      <c r="BA698" s="162"/>
      <c r="BB698" s="162"/>
      <c r="BC698" s="162"/>
      <c r="BD698" s="162"/>
      <c r="BE698" s="162"/>
      <c r="BF698" s="162"/>
      <c r="BG698" s="162"/>
      <c r="BH698" s="162"/>
      <c r="BI698" s="162"/>
      <c r="BJ698" s="162"/>
      <c r="BK698" s="162"/>
      <c r="BL698" s="162"/>
      <c r="BM698" s="162"/>
      <c r="BN698" s="162"/>
      <c r="BO698" s="162"/>
      <c r="BP698" s="162"/>
      <c r="BQ698" s="162"/>
      <c r="BR698" s="162"/>
      <c r="BS698" s="162"/>
      <c r="BT698" s="162"/>
      <c r="BU698" s="162"/>
      <c r="BV698" s="162"/>
      <c r="BW698" s="162"/>
      <c r="BX698" s="162"/>
      <c r="BY698" s="162"/>
      <c r="BZ698" s="162"/>
      <c r="CA698" s="162"/>
      <c r="CB698" s="162"/>
      <c r="CC698" s="162"/>
      <c r="CD698" s="162"/>
      <c r="CE698" s="162"/>
      <c r="CF698" s="162"/>
      <c r="CG698" s="162"/>
      <c r="CH698" s="162"/>
      <c r="CI698" s="162"/>
      <c r="CJ698" s="162"/>
      <c r="CK698" s="162"/>
      <c r="CL698" s="162"/>
      <c r="CM698" s="162"/>
      <c r="CN698" s="162"/>
      <c r="CO698" s="162"/>
      <c r="CP698" s="162"/>
      <c r="CQ698" s="162"/>
      <c r="CR698" s="162"/>
      <c r="CS698" s="162"/>
      <c r="CT698" s="162"/>
      <c r="CU698" s="162"/>
      <c r="CV698" s="162"/>
      <c r="CW698" s="162"/>
      <c r="CX698" s="162"/>
      <c r="CY698" s="162"/>
      <c r="CZ698" s="162"/>
      <c r="DA698" s="162"/>
      <c r="DB698" s="162"/>
      <c r="DC698" s="162"/>
      <c r="DD698" s="162"/>
      <c r="DE698" s="162"/>
      <c r="DF698" s="162"/>
      <c r="DG698" s="162"/>
      <c r="DH698" s="162"/>
      <c r="DI698" s="162"/>
      <c r="DJ698" s="162"/>
      <c r="DK698" s="162"/>
      <c r="DL698" s="162"/>
      <c r="DM698" s="162"/>
      <c r="DN698" s="162"/>
      <c r="DO698" s="162"/>
      <c r="DP698" s="162"/>
      <c r="DQ698" s="162"/>
      <c r="DR698" s="162"/>
      <c r="DS698" s="162"/>
      <c r="DT698" s="162"/>
      <c r="DU698" s="162"/>
      <c r="DV698" s="162"/>
      <c r="DW698" s="162"/>
      <c r="DX698" s="162"/>
      <c r="DY698" s="162"/>
      <c r="DZ698" s="162"/>
      <c r="EA698" s="162"/>
      <c r="EB698" s="162"/>
      <c r="EC698" s="162"/>
      <c r="ED698" s="162"/>
      <c r="EE698" s="162"/>
      <c r="EF698" s="162"/>
      <c r="EG698" s="162"/>
      <c r="EH698" s="162"/>
      <c r="EI698" s="162"/>
      <c r="EJ698" s="162"/>
      <c r="EK698" s="162"/>
      <c r="EL698" s="162"/>
      <c r="EM698" s="162"/>
      <c r="EN698" s="162"/>
      <c r="EO698" s="162"/>
      <c r="EP698" s="162"/>
      <c r="EQ698" s="162"/>
      <c r="ER698" s="162"/>
      <c r="ES698" s="162"/>
      <c r="ET698" s="162"/>
      <c r="EU698" s="162"/>
      <c r="EV698" s="162"/>
      <c r="EW698" s="162"/>
      <c r="EX698" s="162"/>
      <c r="EY698" s="162"/>
      <c r="EZ698" s="162"/>
      <c r="FA698" s="162"/>
      <c r="FB698" s="162"/>
      <c r="FC698" s="162"/>
      <c r="FD698" s="162"/>
      <c r="FE698" s="162"/>
      <c r="FF698" s="162"/>
      <c r="FG698" s="162"/>
      <c r="FH698" s="162"/>
      <c r="FI698" s="162"/>
      <c r="FJ698" s="162"/>
      <c r="FK698" s="162"/>
      <c r="FL698" s="162"/>
      <c r="FM698" s="162"/>
      <c r="FN698" s="162"/>
      <c r="FO698" s="162"/>
      <c r="FP698" s="162"/>
      <c r="FQ698" s="162"/>
      <c r="FR698" s="162"/>
      <c r="FS698" s="162"/>
      <c r="FT698" s="162"/>
      <c r="FU698" s="162"/>
      <c r="FV698" s="162"/>
      <c r="FW698" s="162"/>
      <c r="FX698" s="162"/>
      <c r="FY698" s="162"/>
      <c r="FZ698" s="162"/>
      <c r="GA698" s="162"/>
      <c r="GB698" s="162"/>
      <c r="GC698" s="162"/>
      <c r="GD698" s="162"/>
      <c r="GE698" s="162"/>
    </row>
    <row r="699" spans="1:187" s="126" customFormat="1">
      <c r="A699" s="122"/>
      <c r="B699" s="26"/>
      <c r="C699" s="61"/>
      <c r="D699" s="64"/>
      <c r="E699" s="476"/>
      <c r="F699" s="16"/>
      <c r="G699" s="162"/>
      <c r="H699" s="162"/>
      <c r="I699" s="162"/>
      <c r="J699" s="162"/>
      <c r="K699" s="162"/>
      <c r="L699" s="162"/>
      <c r="M699" s="162"/>
      <c r="N699" s="162"/>
      <c r="O699" s="162"/>
      <c r="P699" s="162"/>
      <c r="Q699" s="162"/>
      <c r="R699" s="162"/>
      <c r="S699" s="162"/>
      <c r="T699" s="162"/>
      <c r="U699" s="162"/>
      <c r="V699" s="162"/>
      <c r="W699" s="162"/>
      <c r="X699" s="162"/>
      <c r="Y699" s="162"/>
      <c r="Z699" s="162"/>
      <c r="AA699" s="162"/>
      <c r="AB699" s="162"/>
      <c r="AC699" s="162"/>
      <c r="AD699" s="162"/>
      <c r="AE699" s="162"/>
      <c r="AF699" s="162"/>
      <c r="AG699" s="162"/>
      <c r="AH699" s="162"/>
      <c r="AI699" s="162"/>
      <c r="AJ699" s="162"/>
      <c r="AK699" s="162"/>
      <c r="AL699" s="162"/>
      <c r="AM699" s="162"/>
      <c r="AN699" s="162"/>
      <c r="AO699" s="162"/>
      <c r="AP699" s="162"/>
      <c r="AQ699" s="162"/>
      <c r="AR699" s="162"/>
      <c r="AS699" s="162"/>
      <c r="AT699" s="162"/>
      <c r="AU699" s="162"/>
      <c r="AV699" s="162"/>
      <c r="AW699" s="162"/>
      <c r="AX699" s="162"/>
      <c r="AY699" s="162"/>
      <c r="AZ699" s="162"/>
      <c r="BA699" s="162"/>
      <c r="BB699" s="162"/>
      <c r="BC699" s="162"/>
      <c r="BD699" s="162"/>
      <c r="BE699" s="162"/>
      <c r="BF699" s="162"/>
      <c r="BG699" s="162"/>
      <c r="BH699" s="162"/>
      <c r="BI699" s="162"/>
      <c r="BJ699" s="162"/>
      <c r="BK699" s="162"/>
      <c r="BL699" s="162"/>
      <c r="BM699" s="162"/>
      <c r="BN699" s="162"/>
      <c r="BO699" s="162"/>
      <c r="BP699" s="162"/>
      <c r="BQ699" s="162"/>
      <c r="BR699" s="162"/>
      <c r="BS699" s="162"/>
      <c r="BT699" s="162"/>
      <c r="BU699" s="162"/>
      <c r="BV699" s="162"/>
      <c r="BW699" s="162"/>
      <c r="BX699" s="162"/>
      <c r="BY699" s="162"/>
      <c r="BZ699" s="162"/>
      <c r="CA699" s="162"/>
      <c r="CB699" s="162"/>
      <c r="CC699" s="162"/>
      <c r="CD699" s="162"/>
      <c r="CE699" s="162"/>
      <c r="CF699" s="162"/>
      <c r="CG699" s="162"/>
      <c r="CH699" s="162"/>
      <c r="CI699" s="162"/>
      <c r="CJ699" s="162"/>
      <c r="CK699" s="162"/>
      <c r="CL699" s="162"/>
      <c r="CM699" s="162"/>
      <c r="CN699" s="162"/>
      <c r="CO699" s="162"/>
      <c r="CP699" s="162"/>
      <c r="CQ699" s="162"/>
      <c r="CR699" s="162"/>
      <c r="CS699" s="162"/>
      <c r="CT699" s="162"/>
      <c r="CU699" s="162"/>
      <c r="CV699" s="162"/>
      <c r="CW699" s="162"/>
      <c r="CX699" s="162"/>
      <c r="CY699" s="162"/>
      <c r="CZ699" s="162"/>
      <c r="DA699" s="162"/>
      <c r="DB699" s="162"/>
      <c r="DC699" s="162"/>
      <c r="DD699" s="162"/>
      <c r="DE699" s="162"/>
      <c r="DF699" s="162"/>
      <c r="DG699" s="162"/>
      <c r="DH699" s="162"/>
      <c r="DI699" s="162"/>
      <c r="DJ699" s="162"/>
      <c r="DK699" s="162"/>
      <c r="DL699" s="162"/>
      <c r="DM699" s="162"/>
      <c r="DN699" s="162"/>
      <c r="DO699" s="162"/>
      <c r="DP699" s="162"/>
      <c r="DQ699" s="162"/>
      <c r="DR699" s="162"/>
      <c r="DS699" s="162"/>
      <c r="DT699" s="162"/>
      <c r="DU699" s="162"/>
      <c r="DV699" s="162"/>
      <c r="DW699" s="162"/>
      <c r="DX699" s="162"/>
      <c r="DY699" s="162"/>
      <c r="DZ699" s="162"/>
      <c r="EA699" s="162"/>
      <c r="EB699" s="162"/>
      <c r="EC699" s="162"/>
      <c r="ED699" s="162"/>
      <c r="EE699" s="162"/>
      <c r="EF699" s="162"/>
      <c r="EG699" s="162"/>
      <c r="EH699" s="162"/>
      <c r="EI699" s="162"/>
      <c r="EJ699" s="162"/>
      <c r="EK699" s="162"/>
      <c r="EL699" s="162"/>
      <c r="EM699" s="162"/>
      <c r="EN699" s="162"/>
      <c r="EO699" s="162"/>
      <c r="EP699" s="162"/>
      <c r="EQ699" s="162"/>
      <c r="ER699" s="162"/>
      <c r="ES699" s="162"/>
      <c r="ET699" s="162"/>
      <c r="EU699" s="162"/>
      <c r="EV699" s="162"/>
      <c r="EW699" s="162"/>
      <c r="EX699" s="162"/>
      <c r="EY699" s="162"/>
      <c r="EZ699" s="162"/>
      <c r="FA699" s="162"/>
      <c r="FB699" s="162"/>
      <c r="FC699" s="162"/>
      <c r="FD699" s="162"/>
      <c r="FE699" s="162"/>
      <c r="FF699" s="162"/>
      <c r="FG699" s="162"/>
      <c r="FH699" s="162"/>
      <c r="FI699" s="162"/>
      <c r="FJ699" s="162"/>
      <c r="FK699" s="162"/>
      <c r="FL699" s="162"/>
      <c r="FM699" s="162"/>
      <c r="FN699" s="162"/>
      <c r="FO699" s="162"/>
      <c r="FP699" s="162"/>
      <c r="FQ699" s="162"/>
      <c r="FR699" s="162"/>
      <c r="FS699" s="162"/>
      <c r="FT699" s="162"/>
      <c r="FU699" s="162"/>
      <c r="FV699" s="162"/>
      <c r="FW699" s="162"/>
      <c r="FX699" s="162"/>
      <c r="FY699" s="162"/>
      <c r="FZ699" s="162"/>
      <c r="GA699" s="162"/>
      <c r="GB699" s="162"/>
      <c r="GC699" s="162"/>
      <c r="GD699" s="162"/>
      <c r="GE699" s="162"/>
    </row>
    <row r="700" spans="1:187" s="126" customFormat="1" ht="38.25">
      <c r="A700" s="120">
        <v>8</v>
      </c>
      <c r="B700" s="283" t="s">
        <v>548</v>
      </c>
      <c r="C700" s="65">
        <v>1</v>
      </c>
      <c r="D700" s="37" t="s">
        <v>12</v>
      </c>
      <c r="E700" s="16"/>
      <c r="F700" s="16">
        <f t="shared" si="38"/>
        <v>0</v>
      </c>
      <c r="G700" s="162"/>
      <c r="H700" s="162"/>
      <c r="I700" s="162"/>
      <c r="J700" s="162"/>
      <c r="K700" s="162"/>
      <c r="L700" s="162"/>
      <c r="M700" s="162"/>
      <c r="N700" s="162"/>
      <c r="O700" s="162"/>
      <c r="P700" s="162"/>
      <c r="Q700" s="162"/>
      <c r="R700" s="162"/>
      <c r="S700" s="162"/>
      <c r="T700" s="162"/>
      <c r="U700" s="162"/>
      <c r="V700" s="162"/>
      <c r="W700" s="162"/>
      <c r="X700" s="162"/>
      <c r="Y700" s="162"/>
      <c r="Z700" s="162"/>
      <c r="AA700" s="162"/>
      <c r="AB700" s="162"/>
      <c r="AC700" s="162"/>
      <c r="AD700" s="162"/>
      <c r="AE700" s="162"/>
      <c r="AF700" s="162"/>
      <c r="AG700" s="162"/>
      <c r="AH700" s="162"/>
      <c r="AI700" s="162"/>
      <c r="AJ700" s="162"/>
      <c r="AK700" s="162"/>
      <c r="AL700" s="162"/>
      <c r="AM700" s="162"/>
      <c r="AN700" s="162"/>
      <c r="AO700" s="162"/>
      <c r="AP700" s="162"/>
      <c r="AQ700" s="162"/>
      <c r="AR700" s="162"/>
      <c r="AS700" s="162"/>
      <c r="AT700" s="162"/>
      <c r="AU700" s="162"/>
      <c r="AV700" s="162"/>
      <c r="AW700" s="162"/>
      <c r="AX700" s="162"/>
      <c r="AY700" s="162"/>
      <c r="AZ700" s="162"/>
      <c r="BA700" s="162"/>
      <c r="BB700" s="162"/>
      <c r="BC700" s="162"/>
      <c r="BD700" s="162"/>
      <c r="BE700" s="162"/>
      <c r="BF700" s="162"/>
      <c r="BG700" s="162"/>
      <c r="BH700" s="162"/>
      <c r="BI700" s="162"/>
      <c r="BJ700" s="162"/>
      <c r="BK700" s="162"/>
      <c r="BL700" s="162"/>
      <c r="BM700" s="162"/>
      <c r="BN700" s="162"/>
      <c r="BO700" s="162"/>
      <c r="BP700" s="162"/>
      <c r="BQ700" s="162"/>
      <c r="BR700" s="162"/>
      <c r="BS700" s="162"/>
      <c r="BT700" s="162"/>
      <c r="BU700" s="162"/>
      <c r="BV700" s="162"/>
      <c r="BW700" s="162"/>
      <c r="BX700" s="162"/>
      <c r="BY700" s="162"/>
      <c r="BZ700" s="162"/>
      <c r="CA700" s="162"/>
      <c r="CB700" s="162"/>
      <c r="CC700" s="162"/>
      <c r="CD700" s="162"/>
      <c r="CE700" s="162"/>
      <c r="CF700" s="162"/>
      <c r="CG700" s="162"/>
      <c r="CH700" s="162"/>
      <c r="CI700" s="162"/>
      <c r="CJ700" s="162"/>
      <c r="CK700" s="162"/>
      <c r="CL700" s="162"/>
      <c r="CM700" s="162"/>
      <c r="CN700" s="162"/>
      <c r="CO700" s="162"/>
      <c r="CP700" s="162"/>
      <c r="CQ700" s="162"/>
      <c r="CR700" s="162"/>
      <c r="CS700" s="162"/>
      <c r="CT700" s="162"/>
      <c r="CU700" s="162"/>
      <c r="CV700" s="162"/>
      <c r="CW700" s="162"/>
      <c r="CX700" s="162"/>
      <c r="CY700" s="162"/>
      <c r="CZ700" s="162"/>
      <c r="DA700" s="162"/>
      <c r="DB700" s="162"/>
      <c r="DC700" s="162"/>
      <c r="DD700" s="162"/>
      <c r="DE700" s="162"/>
      <c r="DF700" s="162"/>
      <c r="DG700" s="162"/>
      <c r="DH700" s="162"/>
      <c r="DI700" s="162"/>
      <c r="DJ700" s="162"/>
      <c r="DK700" s="162"/>
      <c r="DL700" s="162"/>
      <c r="DM700" s="162"/>
      <c r="DN700" s="162"/>
      <c r="DO700" s="162"/>
      <c r="DP700" s="162"/>
      <c r="DQ700" s="162"/>
      <c r="DR700" s="162"/>
      <c r="DS700" s="162"/>
      <c r="DT700" s="162"/>
      <c r="DU700" s="162"/>
      <c r="DV700" s="162"/>
      <c r="DW700" s="162"/>
      <c r="DX700" s="162"/>
      <c r="DY700" s="162"/>
      <c r="DZ700" s="162"/>
      <c r="EA700" s="162"/>
      <c r="EB700" s="162"/>
      <c r="EC700" s="162"/>
      <c r="ED700" s="162"/>
      <c r="EE700" s="162"/>
      <c r="EF700" s="162"/>
      <c r="EG700" s="162"/>
      <c r="EH700" s="162"/>
      <c r="EI700" s="162"/>
      <c r="EJ700" s="162"/>
      <c r="EK700" s="162"/>
      <c r="EL700" s="162"/>
      <c r="EM700" s="162"/>
      <c r="EN700" s="162"/>
      <c r="EO700" s="162"/>
      <c r="EP700" s="162"/>
      <c r="EQ700" s="162"/>
      <c r="ER700" s="162"/>
      <c r="ES700" s="162"/>
      <c r="ET700" s="162"/>
      <c r="EU700" s="162"/>
      <c r="EV700" s="162"/>
      <c r="EW700" s="162"/>
      <c r="EX700" s="162"/>
      <c r="EY700" s="162"/>
      <c r="EZ700" s="162"/>
      <c r="FA700" s="162"/>
      <c r="FB700" s="162"/>
      <c r="FC700" s="162"/>
      <c r="FD700" s="162"/>
      <c r="FE700" s="162"/>
      <c r="FF700" s="162"/>
      <c r="FG700" s="162"/>
      <c r="FH700" s="162"/>
      <c r="FI700" s="162"/>
      <c r="FJ700" s="162"/>
      <c r="FK700" s="162"/>
      <c r="FL700" s="162"/>
      <c r="FM700" s="162"/>
      <c r="FN700" s="162"/>
      <c r="FO700" s="162"/>
      <c r="FP700" s="162"/>
      <c r="FQ700" s="162"/>
      <c r="FR700" s="162"/>
      <c r="FS700" s="162"/>
      <c r="FT700" s="162"/>
      <c r="FU700" s="162"/>
      <c r="FV700" s="162"/>
      <c r="FW700" s="162"/>
      <c r="FX700" s="162"/>
      <c r="FY700" s="162"/>
      <c r="FZ700" s="162"/>
      <c r="GA700" s="162"/>
      <c r="GB700" s="162"/>
      <c r="GC700" s="162"/>
      <c r="GD700" s="162"/>
      <c r="GE700" s="162"/>
    </row>
    <row r="701" spans="1:187" s="126" customFormat="1" ht="8.25" customHeight="1">
      <c r="A701" s="356"/>
      <c r="B701" s="147"/>
      <c r="C701" s="354"/>
      <c r="D701" s="354"/>
      <c r="E701" s="480"/>
      <c r="F701" s="553"/>
      <c r="G701" s="162"/>
      <c r="H701" s="162"/>
      <c r="I701" s="162"/>
      <c r="J701" s="162"/>
      <c r="K701" s="162"/>
      <c r="L701" s="162"/>
      <c r="M701" s="162"/>
      <c r="N701" s="162"/>
      <c r="O701" s="162"/>
      <c r="P701" s="162"/>
      <c r="Q701" s="162"/>
      <c r="R701" s="162"/>
      <c r="S701" s="162"/>
      <c r="T701" s="162"/>
      <c r="U701" s="162"/>
      <c r="V701" s="162"/>
      <c r="W701" s="162"/>
      <c r="X701" s="162"/>
      <c r="Y701" s="162"/>
      <c r="Z701" s="162"/>
      <c r="AA701" s="162"/>
      <c r="AB701" s="162"/>
      <c r="AC701" s="162"/>
      <c r="AD701" s="162"/>
      <c r="AE701" s="162"/>
      <c r="AF701" s="162"/>
      <c r="AG701" s="162"/>
      <c r="AH701" s="162"/>
      <c r="AI701" s="162"/>
      <c r="AJ701" s="162"/>
      <c r="AK701" s="162"/>
      <c r="AL701" s="162"/>
      <c r="AM701" s="162"/>
      <c r="AN701" s="162"/>
      <c r="AO701" s="162"/>
      <c r="AP701" s="162"/>
      <c r="AQ701" s="162"/>
      <c r="AR701" s="162"/>
      <c r="AS701" s="162"/>
      <c r="AT701" s="162"/>
      <c r="AU701" s="162"/>
      <c r="AV701" s="162"/>
      <c r="AW701" s="162"/>
      <c r="AX701" s="162"/>
      <c r="AY701" s="162"/>
      <c r="AZ701" s="162"/>
      <c r="BA701" s="162"/>
      <c r="BB701" s="162"/>
      <c r="BC701" s="162"/>
      <c r="BD701" s="162"/>
      <c r="BE701" s="162"/>
      <c r="BF701" s="162"/>
      <c r="BG701" s="162"/>
      <c r="BH701" s="162"/>
      <c r="BI701" s="162"/>
      <c r="BJ701" s="162"/>
      <c r="BK701" s="162"/>
      <c r="BL701" s="162"/>
      <c r="BM701" s="162"/>
      <c r="BN701" s="162"/>
      <c r="BO701" s="162"/>
      <c r="BP701" s="162"/>
      <c r="BQ701" s="162"/>
      <c r="BR701" s="162"/>
      <c r="BS701" s="162"/>
      <c r="BT701" s="162"/>
      <c r="BU701" s="162"/>
      <c r="BV701" s="162"/>
      <c r="BW701" s="162"/>
      <c r="BX701" s="162"/>
      <c r="BY701" s="162"/>
      <c r="BZ701" s="162"/>
      <c r="CA701" s="162"/>
      <c r="CB701" s="162"/>
      <c r="CC701" s="162"/>
      <c r="CD701" s="162"/>
      <c r="CE701" s="162"/>
      <c r="CF701" s="162"/>
      <c r="CG701" s="162"/>
      <c r="CH701" s="162"/>
      <c r="CI701" s="162"/>
      <c r="CJ701" s="162"/>
      <c r="CK701" s="162"/>
      <c r="CL701" s="162"/>
      <c r="CM701" s="162"/>
      <c r="CN701" s="162"/>
      <c r="CO701" s="162"/>
      <c r="CP701" s="162"/>
      <c r="CQ701" s="162"/>
      <c r="CR701" s="162"/>
      <c r="CS701" s="162"/>
      <c r="CT701" s="162"/>
      <c r="CU701" s="162"/>
      <c r="CV701" s="162"/>
      <c r="CW701" s="162"/>
      <c r="CX701" s="162"/>
      <c r="CY701" s="162"/>
      <c r="CZ701" s="162"/>
      <c r="DA701" s="162"/>
      <c r="DB701" s="162"/>
      <c r="DC701" s="162"/>
      <c r="DD701" s="162"/>
      <c r="DE701" s="162"/>
      <c r="DF701" s="162"/>
      <c r="DG701" s="162"/>
      <c r="DH701" s="162"/>
      <c r="DI701" s="162"/>
      <c r="DJ701" s="162"/>
      <c r="DK701" s="162"/>
      <c r="DL701" s="162"/>
      <c r="DM701" s="162"/>
      <c r="DN701" s="162"/>
      <c r="DO701" s="162"/>
      <c r="DP701" s="162"/>
      <c r="DQ701" s="162"/>
      <c r="DR701" s="162"/>
      <c r="DS701" s="162"/>
      <c r="DT701" s="162"/>
      <c r="DU701" s="162"/>
      <c r="DV701" s="162"/>
      <c r="DW701" s="162"/>
      <c r="DX701" s="162"/>
      <c r="DY701" s="162"/>
      <c r="DZ701" s="162"/>
      <c r="EA701" s="162"/>
      <c r="EB701" s="162"/>
      <c r="EC701" s="162"/>
      <c r="ED701" s="162"/>
      <c r="EE701" s="162"/>
      <c r="EF701" s="162"/>
      <c r="EG701" s="162"/>
      <c r="EH701" s="162"/>
      <c r="EI701" s="162"/>
      <c r="EJ701" s="162"/>
      <c r="EK701" s="162"/>
      <c r="EL701" s="162"/>
      <c r="EM701" s="162"/>
      <c r="EN701" s="162"/>
      <c r="EO701" s="162"/>
      <c r="EP701" s="162"/>
      <c r="EQ701" s="162"/>
      <c r="ER701" s="162"/>
      <c r="ES701" s="162"/>
      <c r="ET701" s="162"/>
      <c r="EU701" s="162"/>
      <c r="EV701" s="162"/>
      <c r="EW701" s="162"/>
      <c r="EX701" s="162"/>
      <c r="EY701" s="162"/>
      <c r="EZ701" s="162"/>
      <c r="FA701" s="162"/>
      <c r="FB701" s="162"/>
      <c r="FC701" s="162"/>
      <c r="FD701" s="162"/>
      <c r="FE701" s="162"/>
      <c r="FF701" s="162"/>
      <c r="FG701" s="162"/>
      <c r="FH701" s="162"/>
      <c r="FI701" s="162"/>
      <c r="FJ701" s="162"/>
      <c r="FK701" s="162"/>
      <c r="FL701" s="162"/>
      <c r="FM701" s="162"/>
      <c r="FN701" s="162"/>
      <c r="FO701" s="162"/>
      <c r="FP701" s="162"/>
      <c r="FQ701" s="162"/>
      <c r="FR701" s="162"/>
      <c r="FS701" s="162"/>
      <c r="FT701" s="162"/>
      <c r="FU701" s="162"/>
      <c r="FV701" s="162"/>
      <c r="FW701" s="162"/>
      <c r="FX701" s="162"/>
      <c r="FY701" s="162"/>
      <c r="FZ701" s="162"/>
      <c r="GA701" s="162"/>
      <c r="GB701" s="162"/>
      <c r="GC701" s="162"/>
      <c r="GD701" s="162"/>
      <c r="GE701" s="162"/>
    </row>
    <row r="702" spans="1:187" s="162" customFormat="1">
      <c r="A702" s="313"/>
      <c r="B702" s="314" t="s">
        <v>474</v>
      </c>
      <c r="C702" s="315"/>
      <c r="D702" s="316"/>
      <c r="E702" s="469"/>
      <c r="F702" s="566">
        <f>SUM(F668:F701)</f>
        <v>0</v>
      </c>
    </row>
    <row r="703" spans="1:187" ht="4.5" customHeight="1">
      <c r="A703" s="357"/>
      <c r="B703" s="2"/>
      <c r="C703" s="358"/>
      <c r="D703" s="359"/>
      <c r="E703" s="482"/>
      <c r="F703" s="552"/>
    </row>
    <row r="704" spans="1:187" s="162" customFormat="1">
      <c r="A704" s="313"/>
      <c r="B704" s="314" t="s">
        <v>529</v>
      </c>
      <c r="C704" s="360"/>
      <c r="D704" s="361"/>
      <c r="E704" s="469"/>
      <c r="F704" s="566">
        <f>+F702+F665+F535+F455</f>
        <v>0</v>
      </c>
    </row>
    <row r="705" spans="1:187" s="126" customFormat="1">
      <c r="A705" s="362"/>
      <c r="B705" s="363"/>
      <c r="C705" s="19"/>
      <c r="D705" s="63"/>
      <c r="E705" s="467"/>
      <c r="F705" s="569"/>
      <c r="G705" s="162"/>
      <c r="H705" s="162"/>
      <c r="I705" s="162"/>
      <c r="J705" s="162"/>
      <c r="K705" s="162"/>
      <c r="L705" s="162"/>
      <c r="M705" s="162"/>
      <c r="N705" s="162"/>
      <c r="O705" s="162"/>
      <c r="P705" s="162"/>
      <c r="Q705" s="162"/>
      <c r="R705" s="162"/>
      <c r="S705" s="162"/>
      <c r="T705" s="162"/>
      <c r="U705" s="162"/>
      <c r="V705" s="162"/>
      <c r="W705" s="162"/>
      <c r="X705" s="162"/>
      <c r="Y705" s="162"/>
      <c r="Z705" s="162"/>
      <c r="AA705" s="162"/>
      <c r="AB705" s="162"/>
      <c r="AC705" s="162"/>
      <c r="AD705" s="162"/>
      <c r="AE705" s="162"/>
      <c r="AF705" s="162"/>
      <c r="AG705" s="162"/>
      <c r="AH705" s="162"/>
      <c r="AI705" s="162"/>
      <c r="AJ705" s="162"/>
      <c r="AK705" s="162"/>
      <c r="AL705" s="162"/>
      <c r="AM705" s="162"/>
      <c r="AN705" s="162"/>
      <c r="AO705" s="162"/>
      <c r="AP705" s="162"/>
      <c r="AQ705" s="162"/>
      <c r="AR705" s="162"/>
      <c r="AS705" s="162"/>
      <c r="AT705" s="162"/>
      <c r="AU705" s="162"/>
      <c r="AV705" s="162"/>
      <c r="AW705" s="162"/>
      <c r="AX705" s="162"/>
      <c r="AY705" s="162"/>
      <c r="AZ705" s="162"/>
      <c r="BA705" s="162"/>
      <c r="BB705" s="162"/>
      <c r="BC705" s="162"/>
      <c r="BD705" s="162"/>
      <c r="BE705" s="162"/>
      <c r="BF705" s="162"/>
      <c r="BG705" s="162"/>
      <c r="BH705" s="162"/>
      <c r="BI705" s="162"/>
      <c r="BJ705" s="162"/>
      <c r="BK705" s="162"/>
      <c r="BL705" s="162"/>
      <c r="BM705" s="162"/>
      <c r="BN705" s="162"/>
      <c r="BO705" s="162"/>
      <c r="BP705" s="162"/>
      <c r="BQ705" s="162"/>
      <c r="BR705" s="162"/>
      <c r="BS705" s="162"/>
      <c r="BT705" s="162"/>
      <c r="BU705" s="162"/>
      <c r="BV705" s="162"/>
      <c r="BW705" s="162"/>
      <c r="BX705" s="162"/>
      <c r="BY705" s="162"/>
      <c r="BZ705" s="162"/>
      <c r="CA705" s="162"/>
      <c r="CB705" s="162"/>
      <c r="CC705" s="162"/>
      <c r="CD705" s="162"/>
      <c r="CE705" s="162"/>
      <c r="CF705" s="162"/>
      <c r="CG705" s="162"/>
      <c r="CH705" s="162"/>
      <c r="CI705" s="162"/>
      <c r="CJ705" s="162"/>
      <c r="CK705" s="162"/>
      <c r="CL705" s="162"/>
      <c r="CM705" s="162"/>
      <c r="CN705" s="162"/>
      <c r="CO705" s="162"/>
      <c r="CP705" s="162"/>
      <c r="CQ705" s="162"/>
      <c r="CR705" s="162"/>
      <c r="CS705" s="162"/>
      <c r="CT705" s="162"/>
      <c r="CU705" s="162"/>
      <c r="CV705" s="162"/>
      <c r="CW705" s="162"/>
      <c r="CX705" s="162"/>
      <c r="CY705" s="162"/>
      <c r="CZ705" s="162"/>
      <c r="DA705" s="162"/>
      <c r="DB705" s="162"/>
      <c r="DC705" s="162"/>
      <c r="DD705" s="162"/>
      <c r="DE705" s="162"/>
      <c r="DF705" s="162"/>
      <c r="DG705" s="162"/>
      <c r="DH705" s="162"/>
      <c r="DI705" s="162"/>
      <c r="DJ705" s="162"/>
      <c r="DK705" s="162"/>
      <c r="DL705" s="162"/>
      <c r="DM705" s="162"/>
      <c r="DN705" s="162"/>
      <c r="DO705" s="162"/>
      <c r="DP705" s="162"/>
      <c r="DQ705" s="162"/>
      <c r="DR705" s="162"/>
      <c r="DS705" s="162"/>
      <c r="DT705" s="162"/>
      <c r="DU705" s="162"/>
      <c r="DV705" s="162"/>
      <c r="DW705" s="162"/>
      <c r="DX705" s="162"/>
      <c r="DY705" s="162"/>
      <c r="DZ705" s="162"/>
      <c r="EA705" s="162"/>
      <c r="EB705" s="162"/>
      <c r="EC705" s="162"/>
      <c r="ED705" s="162"/>
      <c r="EE705" s="162"/>
      <c r="EF705" s="162"/>
      <c r="EG705" s="162"/>
      <c r="EH705" s="162"/>
      <c r="EI705" s="162"/>
      <c r="EJ705" s="162"/>
      <c r="EK705" s="162"/>
      <c r="EL705" s="162"/>
      <c r="EM705" s="162"/>
      <c r="EN705" s="162"/>
      <c r="EO705" s="162"/>
      <c r="EP705" s="162"/>
      <c r="EQ705" s="162"/>
      <c r="ER705" s="162"/>
      <c r="ES705" s="162"/>
      <c r="ET705" s="162"/>
      <c r="EU705" s="162"/>
      <c r="EV705" s="162"/>
      <c r="EW705" s="162"/>
      <c r="EX705" s="162"/>
      <c r="EY705" s="162"/>
      <c r="EZ705" s="162"/>
      <c r="FA705" s="162"/>
      <c r="FB705" s="162"/>
      <c r="FC705" s="162"/>
      <c r="FD705" s="162"/>
      <c r="FE705" s="162"/>
      <c r="FF705" s="162"/>
      <c r="FG705" s="162"/>
      <c r="FH705" s="162"/>
      <c r="FI705" s="162"/>
      <c r="FJ705" s="162"/>
      <c r="FK705" s="162"/>
      <c r="FL705" s="162"/>
      <c r="FM705" s="162"/>
      <c r="FN705" s="162"/>
      <c r="FO705" s="162"/>
      <c r="FP705" s="162"/>
      <c r="FQ705" s="162"/>
      <c r="FR705" s="162"/>
      <c r="FS705" s="162"/>
      <c r="FT705" s="162"/>
      <c r="FU705" s="162"/>
      <c r="FV705" s="162"/>
      <c r="FW705" s="162"/>
      <c r="FX705" s="162"/>
      <c r="FY705" s="162"/>
      <c r="FZ705" s="162"/>
      <c r="GA705" s="162"/>
      <c r="GB705" s="162"/>
      <c r="GC705" s="162"/>
      <c r="GD705" s="162"/>
      <c r="GE705" s="162"/>
    </row>
    <row r="706" spans="1:187" s="126" customFormat="1" ht="12.95" customHeight="1">
      <c r="A706" s="143" t="s">
        <v>165</v>
      </c>
      <c r="B706" s="234" t="s">
        <v>518</v>
      </c>
      <c r="C706" s="195"/>
      <c r="D706" s="196"/>
      <c r="E706" s="446"/>
      <c r="F706" s="555"/>
      <c r="G706" s="588"/>
      <c r="H706" s="589"/>
      <c r="I706" s="589"/>
      <c r="J706" s="589"/>
      <c r="K706" s="589"/>
      <c r="L706" s="520"/>
      <c r="M706" s="162"/>
      <c r="N706" s="162"/>
      <c r="O706" s="162"/>
      <c r="P706" s="162"/>
      <c r="Q706" s="162"/>
      <c r="R706" s="162"/>
      <c r="S706" s="162"/>
      <c r="T706" s="162"/>
      <c r="U706" s="162"/>
      <c r="V706" s="162"/>
      <c r="W706" s="162"/>
      <c r="X706" s="162"/>
      <c r="Y706" s="162"/>
      <c r="Z706" s="162"/>
      <c r="AA706" s="162"/>
      <c r="AB706" s="162"/>
      <c r="AC706" s="162"/>
      <c r="AD706" s="162"/>
      <c r="AE706" s="162"/>
      <c r="AF706" s="162"/>
      <c r="AG706" s="162"/>
      <c r="AH706" s="162"/>
      <c r="AI706" s="162"/>
      <c r="AJ706" s="162"/>
      <c r="AK706" s="162"/>
      <c r="AL706" s="162"/>
      <c r="AM706" s="162"/>
      <c r="AN706" s="162"/>
      <c r="AO706" s="162"/>
      <c r="AP706" s="162"/>
      <c r="AQ706" s="162"/>
      <c r="AR706" s="162"/>
      <c r="AS706" s="162"/>
      <c r="AT706" s="162"/>
      <c r="AU706" s="162"/>
      <c r="AV706" s="162"/>
      <c r="AW706" s="162"/>
      <c r="AX706" s="162"/>
      <c r="AY706" s="162"/>
      <c r="AZ706" s="162"/>
      <c r="BA706" s="162"/>
      <c r="BB706" s="162"/>
      <c r="BC706" s="162"/>
      <c r="BD706" s="162"/>
      <c r="BE706" s="162"/>
      <c r="BF706" s="162"/>
      <c r="BG706" s="162"/>
      <c r="BH706" s="162"/>
      <c r="BI706" s="162"/>
      <c r="BJ706" s="162"/>
      <c r="BK706" s="162"/>
      <c r="BL706" s="162"/>
      <c r="BM706" s="162"/>
      <c r="BN706" s="162"/>
      <c r="BO706" s="162"/>
      <c r="BP706" s="162"/>
      <c r="BQ706" s="162"/>
      <c r="BR706" s="162"/>
      <c r="BS706" s="162"/>
      <c r="BT706" s="162"/>
      <c r="BU706" s="162"/>
      <c r="BV706" s="162"/>
      <c r="BW706" s="162"/>
      <c r="BX706" s="162"/>
      <c r="BY706" s="162"/>
      <c r="BZ706" s="162"/>
      <c r="CA706" s="162"/>
      <c r="CB706" s="162"/>
      <c r="CC706" s="162"/>
      <c r="CD706" s="162"/>
      <c r="CE706" s="162"/>
      <c r="CF706" s="162"/>
      <c r="CG706" s="162"/>
      <c r="CH706" s="162"/>
      <c r="CI706" s="162"/>
      <c r="CJ706" s="162"/>
      <c r="CK706" s="162"/>
      <c r="CL706" s="162"/>
      <c r="CM706" s="162"/>
      <c r="CN706" s="162"/>
      <c r="CO706" s="162"/>
      <c r="CP706" s="162"/>
      <c r="CQ706" s="162"/>
      <c r="CR706" s="162"/>
      <c r="CS706" s="162"/>
      <c r="CT706" s="162"/>
      <c r="CU706" s="162"/>
      <c r="CV706" s="162"/>
      <c r="CW706" s="162"/>
      <c r="CX706" s="162"/>
      <c r="CY706" s="162"/>
      <c r="CZ706" s="162"/>
      <c r="DA706" s="162"/>
      <c r="DB706" s="162"/>
      <c r="DC706" s="162"/>
      <c r="DD706" s="162"/>
      <c r="DE706" s="162"/>
      <c r="DF706" s="162"/>
      <c r="DG706" s="162"/>
      <c r="DH706" s="162"/>
      <c r="DI706" s="162"/>
      <c r="DJ706" s="162"/>
      <c r="DK706" s="162"/>
      <c r="DL706" s="162"/>
      <c r="DM706" s="162"/>
      <c r="DN706" s="162"/>
      <c r="DO706" s="162"/>
      <c r="DP706" s="162"/>
      <c r="DQ706" s="162"/>
      <c r="DR706" s="162"/>
      <c r="DS706" s="162"/>
      <c r="DT706" s="162"/>
      <c r="DU706" s="162"/>
      <c r="DV706" s="162"/>
      <c r="DW706" s="162"/>
      <c r="DX706" s="162"/>
      <c r="DY706" s="162"/>
      <c r="DZ706" s="162"/>
      <c r="EA706" s="162"/>
      <c r="EB706" s="162"/>
      <c r="EC706" s="162"/>
      <c r="ED706" s="162"/>
      <c r="EE706" s="162"/>
      <c r="EF706" s="162"/>
      <c r="EG706" s="162"/>
      <c r="EH706" s="162"/>
      <c r="EI706" s="162"/>
      <c r="EJ706" s="162"/>
      <c r="EK706" s="162"/>
      <c r="EL706" s="162"/>
      <c r="EM706" s="162"/>
      <c r="EN706" s="162"/>
      <c r="EO706" s="162"/>
      <c r="EP706" s="162"/>
      <c r="EQ706" s="162"/>
      <c r="ER706" s="162"/>
      <c r="ES706" s="162"/>
      <c r="ET706" s="162"/>
      <c r="EU706" s="162"/>
      <c r="EV706" s="162"/>
      <c r="EW706" s="162"/>
      <c r="EX706" s="162"/>
      <c r="EY706" s="162"/>
      <c r="EZ706" s="162"/>
      <c r="FA706" s="162"/>
      <c r="FB706" s="162"/>
      <c r="FC706" s="162"/>
      <c r="FD706" s="162"/>
      <c r="FE706" s="162"/>
      <c r="FF706" s="162"/>
      <c r="FG706" s="162"/>
      <c r="FH706" s="162"/>
      <c r="FI706" s="162"/>
      <c r="FJ706" s="162"/>
      <c r="FK706" s="162"/>
      <c r="FL706" s="162"/>
      <c r="FM706" s="162"/>
      <c r="FN706" s="162"/>
      <c r="FO706" s="162"/>
      <c r="FP706" s="162"/>
      <c r="FQ706" s="162"/>
      <c r="FR706" s="162"/>
      <c r="FS706" s="162"/>
      <c r="FT706" s="162"/>
      <c r="FU706" s="162"/>
      <c r="FV706" s="162"/>
      <c r="FW706" s="162"/>
      <c r="FX706" s="162"/>
      <c r="FY706" s="162"/>
      <c r="FZ706" s="162"/>
      <c r="GA706" s="162"/>
      <c r="GB706" s="162"/>
      <c r="GC706" s="162"/>
      <c r="GD706" s="162"/>
      <c r="GE706" s="162"/>
    </row>
    <row r="707" spans="1:187" s="126" customFormat="1">
      <c r="A707" s="149"/>
      <c r="B707" s="234"/>
      <c r="C707" s="195"/>
      <c r="D707" s="196"/>
      <c r="E707" s="446"/>
      <c r="F707" s="555"/>
      <c r="G707" s="162"/>
      <c r="H707" s="162"/>
      <c r="I707" s="162"/>
      <c r="J707" s="162"/>
      <c r="K707" s="162"/>
      <c r="L707" s="162"/>
      <c r="M707" s="162"/>
      <c r="N707" s="162"/>
      <c r="O707" s="162"/>
      <c r="P707" s="162"/>
      <c r="Q707" s="162"/>
      <c r="R707" s="162"/>
      <c r="S707" s="162"/>
      <c r="T707" s="162"/>
      <c r="U707" s="162"/>
      <c r="V707" s="162"/>
      <c r="W707" s="162"/>
      <c r="X707" s="162"/>
      <c r="Y707" s="162"/>
      <c r="Z707" s="162"/>
      <c r="AA707" s="162"/>
      <c r="AB707" s="162"/>
      <c r="AC707" s="162"/>
      <c r="AD707" s="162"/>
      <c r="AE707" s="162"/>
      <c r="AF707" s="162"/>
      <c r="AG707" s="162"/>
      <c r="AH707" s="162"/>
      <c r="AI707" s="162"/>
      <c r="AJ707" s="162"/>
      <c r="AK707" s="162"/>
      <c r="AL707" s="162"/>
      <c r="AM707" s="162"/>
      <c r="AN707" s="162"/>
      <c r="AO707" s="162"/>
      <c r="AP707" s="162"/>
      <c r="AQ707" s="162"/>
      <c r="AR707" s="162"/>
      <c r="AS707" s="162"/>
      <c r="AT707" s="162"/>
      <c r="AU707" s="162"/>
      <c r="AV707" s="162"/>
      <c r="AW707" s="162"/>
      <c r="AX707" s="162"/>
      <c r="AY707" s="162"/>
      <c r="AZ707" s="162"/>
      <c r="BA707" s="162"/>
      <c r="BB707" s="162"/>
      <c r="BC707" s="162"/>
      <c r="BD707" s="162"/>
      <c r="BE707" s="162"/>
      <c r="BF707" s="162"/>
      <c r="BG707" s="162"/>
      <c r="BH707" s="162"/>
      <c r="BI707" s="162"/>
      <c r="BJ707" s="162"/>
      <c r="BK707" s="162"/>
      <c r="BL707" s="162"/>
      <c r="BM707" s="162"/>
      <c r="BN707" s="162"/>
      <c r="BO707" s="162"/>
      <c r="BP707" s="162"/>
      <c r="BQ707" s="162"/>
      <c r="BR707" s="162"/>
      <c r="BS707" s="162"/>
      <c r="BT707" s="162"/>
      <c r="BU707" s="162"/>
      <c r="BV707" s="162"/>
      <c r="BW707" s="162"/>
      <c r="BX707" s="162"/>
      <c r="BY707" s="162"/>
      <c r="BZ707" s="162"/>
      <c r="CA707" s="162"/>
      <c r="CB707" s="162"/>
      <c r="CC707" s="162"/>
      <c r="CD707" s="162"/>
      <c r="CE707" s="162"/>
      <c r="CF707" s="162"/>
      <c r="CG707" s="162"/>
      <c r="CH707" s="162"/>
      <c r="CI707" s="162"/>
      <c r="CJ707" s="162"/>
      <c r="CK707" s="162"/>
      <c r="CL707" s="162"/>
      <c r="CM707" s="162"/>
      <c r="CN707" s="162"/>
      <c r="CO707" s="162"/>
      <c r="CP707" s="162"/>
      <c r="CQ707" s="162"/>
      <c r="CR707" s="162"/>
      <c r="CS707" s="162"/>
      <c r="CT707" s="162"/>
      <c r="CU707" s="162"/>
      <c r="CV707" s="162"/>
      <c r="CW707" s="162"/>
      <c r="CX707" s="162"/>
      <c r="CY707" s="162"/>
      <c r="CZ707" s="162"/>
      <c r="DA707" s="162"/>
      <c r="DB707" s="162"/>
      <c r="DC707" s="162"/>
      <c r="DD707" s="162"/>
      <c r="DE707" s="162"/>
      <c r="DF707" s="162"/>
      <c r="DG707" s="162"/>
      <c r="DH707" s="162"/>
      <c r="DI707" s="162"/>
      <c r="DJ707" s="162"/>
      <c r="DK707" s="162"/>
      <c r="DL707" s="162"/>
      <c r="DM707" s="162"/>
      <c r="DN707" s="162"/>
      <c r="DO707" s="162"/>
      <c r="DP707" s="162"/>
      <c r="DQ707" s="162"/>
      <c r="DR707" s="162"/>
      <c r="DS707" s="162"/>
      <c r="DT707" s="162"/>
      <c r="DU707" s="162"/>
      <c r="DV707" s="162"/>
      <c r="DW707" s="162"/>
      <c r="DX707" s="162"/>
      <c r="DY707" s="162"/>
      <c r="DZ707" s="162"/>
      <c r="EA707" s="162"/>
      <c r="EB707" s="162"/>
      <c r="EC707" s="162"/>
      <c r="ED707" s="162"/>
      <c r="EE707" s="162"/>
      <c r="EF707" s="162"/>
      <c r="EG707" s="162"/>
      <c r="EH707" s="162"/>
      <c r="EI707" s="162"/>
      <c r="EJ707" s="162"/>
      <c r="EK707" s="162"/>
      <c r="EL707" s="162"/>
      <c r="EM707" s="162"/>
      <c r="EN707" s="162"/>
      <c r="EO707" s="162"/>
      <c r="EP707" s="162"/>
      <c r="EQ707" s="162"/>
      <c r="ER707" s="162"/>
      <c r="ES707" s="162"/>
      <c r="ET707" s="162"/>
      <c r="EU707" s="162"/>
      <c r="EV707" s="162"/>
      <c r="EW707" s="162"/>
      <c r="EX707" s="162"/>
      <c r="EY707" s="162"/>
      <c r="EZ707" s="162"/>
      <c r="FA707" s="162"/>
      <c r="FB707" s="162"/>
      <c r="FC707" s="162"/>
      <c r="FD707" s="162"/>
      <c r="FE707" s="162"/>
      <c r="FF707" s="162"/>
      <c r="FG707" s="162"/>
      <c r="FH707" s="162"/>
      <c r="FI707" s="162"/>
      <c r="FJ707" s="162"/>
      <c r="FK707" s="162"/>
      <c r="FL707" s="162"/>
      <c r="FM707" s="162"/>
      <c r="FN707" s="162"/>
      <c r="FO707" s="162"/>
      <c r="FP707" s="162"/>
      <c r="FQ707" s="162"/>
      <c r="FR707" s="162"/>
      <c r="FS707" s="162"/>
      <c r="FT707" s="162"/>
      <c r="FU707" s="162"/>
      <c r="FV707" s="162"/>
      <c r="FW707" s="162"/>
      <c r="FX707" s="162"/>
      <c r="FY707" s="162"/>
      <c r="FZ707" s="162"/>
      <c r="GA707" s="162"/>
      <c r="GB707" s="162"/>
      <c r="GC707" s="162"/>
      <c r="GD707" s="162"/>
      <c r="GE707" s="162"/>
    </row>
    <row r="708" spans="1:187" s="126" customFormat="1">
      <c r="A708" s="152">
        <v>1</v>
      </c>
      <c r="B708" s="234" t="s">
        <v>411</v>
      </c>
      <c r="C708" s="195"/>
      <c r="D708" s="196"/>
      <c r="E708" s="446"/>
      <c r="F708" s="555"/>
      <c r="G708" s="162"/>
      <c r="H708" s="162"/>
      <c r="I708" s="162"/>
      <c r="J708" s="162"/>
      <c r="K708" s="162"/>
      <c r="L708" s="162"/>
      <c r="M708" s="162"/>
      <c r="N708" s="162"/>
      <c r="O708" s="162"/>
      <c r="P708" s="162"/>
      <c r="Q708" s="162"/>
      <c r="R708" s="162"/>
      <c r="S708" s="162"/>
      <c r="T708" s="162"/>
      <c r="U708" s="162"/>
      <c r="V708" s="162"/>
      <c r="W708" s="162"/>
      <c r="X708" s="162"/>
      <c r="Y708" s="162"/>
      <c r="Z708" s="162"/>
      <c r="AA708" s="162"/>
      <c r="AB708" s="162"/>
      <c r="AC708" s="162"/>
      <c r="AD708" s="162"/>
      <c r="AE708" s="162"/>
      <c r="AF708" s="162"/>
      <c r="AG708" s="162"/>
      <c r="AH708" s="162"/>
      <c r="AI708" s="162"/>
      <c r="AJ708" s="162"/>
      <c r="AK708" s="162"/>
      <c r="AL708" s="162"/>
      <c r="AM708" s="162"/>
      <c r="AN708" s="162"/>
      <c r="AO708" s="162"/>
      <c r="AP708" s="162"/>
      <c r="AQ708" s="162"/>
      <c r="AR708" s="162"/>
      <c r="AS708" s="162"/>
      <c r="AT708" s="162"/>
      <c r="AU708" s="162"/>
      <c r="AV708" s="162"/>
      <c r="AW708" s="162"/>
      <c r="AX708" s="162"/>
      <c r="AY708" s="162"/>
      <c r="AZ708" s="162"/>
      <c r="BA708" s="162"/>
      <c r="BB708" s="162"/>
      <c r="BC708" s="162"/>
      <c r="BD708" s="162"/>
      <c r="BE708" s="162"/>
      <c r="BF708" s="162"/>
      <c r="BG708" s="162"/>
      <c r="BH708" s="162"/>
      <c r="BI708" s="162"/>
      <c r="BJ708" s="162"/>
      <c r="BK708" s="162"/>
      <c r="BL708" s="162"/>
      <c r="BM708" s="162"/>
      <c r="BN708" s="162"/>
      <c r="BO708" s="162"/>
      <c r="BP708" s="162"/>
      <c r="BQ708" s="162"/>
      <c r="BR708" s="162"/>
      <c r="BS708" s="162"/>
      <c r="BT708" s="162"/>
      <c r="BU708" s="162"/>
      <c r="BV708" s="162"/>
      <c r="BW708" s="162"/>
      <c r="BX708" s="162"/>
      <c r="BY708" s="162"/>
      <c r="BZ708" s="162"/>
      <c r="CA708" s="162"/>
      <c r="CB708" s="162"/>
      <c r="CC708" s="162"/>
      <c r="CD708" s="162"/>
      <c r="CE708" s="162"/>
      <c r="CF708" s="162"/>
      <c r="CG708" s="162"/>
      <c r="CH708" s="162"/>
      <c r="CI708" s="162"/>
      <c r="CJ708" s="162"/>
      <c r="CK708" s="162"/>
      <c r="CL708" s="162"/>
      <c r="CM708" s="162"/>
      <c r="CN708" s="162"/>
      <c r="CO708" s="162"/>
      <c r="CP708" s="162"/>
      <c r="CQ708" s="162"/>
      <c r="CR708" s="162"/>
      <c r="CS708" s="162"/>
      <c r="CT708" s="162"/>
      <c r="CU708" s="162"/>
      <c r="CV708" s="162"/>
      <c r="CW708" s="162"/>
      <c r="CX708" s="162"/>
      <c r="CY708" s="162"/>
      <c r="CZ708" s="162"/>
      <c r="DA708" s="162"/>
      <c r="DB708" s="162"/>
      <c r="DC708" s="162"/>
      <c r="DD708" s="162"/>
      <c r="DE708" s="162"/>
      <c r="DF708" s="162"/>
      <c r="DG708" s="162"/>
      <c r="DH708" s="162"/>
      <c r="DI708" s="162"/>
      <c r="DJ708" s="162"/>
      <c r="DK708" s="162"/>
      <c r="DL708" s="162"/>
      <c r="DM708" s="162"/>
      <c r="DN708" s="162"/>
      <c r="DO708" s="162"/>
      <c r="DP708" s="162"/>
      <c r="DQ708" s="162"/>
      <c r="DR708" s="162"/>
      <c r="DS708" s="162"/>
      <c r="DT708" s="162"/>
      <c r="DU708" s="162"/>
      <c r="DV708" s="162"/>
      <c r="DW708" s="162"/>
      <c r="DX708" s="162"/>
      <c r="DY708" s="162"/>
      <c r="DZ708" s="162"/>
      <c r="EA708" s="162"/>
      <c r="EB708" s="162"/>
      <c r="EC708" s="162"/>
      <c r="ED708" s="162"/>
      <c r="EE708" s="162"/>
      <c r="EF708" s="162"/>
      <c r="EG708" s="162"/>
      <c r="EH708" s="162"/>
      <c r="EI708" s="162"/>
      <c r="EJ708" s="162"/>
      <c r="EK708" s="162"/>
      <c r="EL708" s="162"/>
      <c r="EM708" s="162"/>
      <c r="EN708" s="162"/>
      <c r="EO708" s="162"/>
      <c r="EP708" s="162"/>
      <c r="EQ708" s="162"/>
      <c r="ER708" s="162"/>
      <c r="ES708" s="162"/>
      <c r="ET708" s="162"/>
      <c r="EU708" s="162"/>
      <c r="EV708" s="162"/>
      <c r="EW708" s="162"/>
      <c r="EX708" s="162"/>
      <c r="EY708" s="162"/>
      <c r="EZ708" s="162"/>
      <c r="FA708" s="162"/>
      <c r="FB708" s="162"/>
      <c r="FC708" s="162"/>
      <c r="FD708" s="162"/>
      <c r="FE708" s="162"/>
      <c r="FF708" s="162"/>
      <c r="FG708" s="162"/>
      <c r="FH708" s="162"/>
      <c r="FI708" s="162"/>
      <c r="FJ708" s="162"/>
      <c r="FK708" s="162"/>
      <c r="FL708" s="162"/>
      <c r="FM708" s="162"/>
      <c r="FN708" s="162"/>
      <c r="FO708" s="162"/>
      <c r="FP708" s="162"/>
      <c r="FQ708" s="162"/>
      <c r="FR708" s="162"/>
      <c r="FS708" s="162"/>
      <c r="FT708" s="162"/>
      <c r="FU708" s="162"/>
      <c r="FV708" s="162"/>
      <c r="FW708" s="162"/>
      <c r="FX708" s="162"/>
      <c r="FY708" s="162"/>
      <c r="FZ708" s="162"/>
      <c r="GA708" s="162"/>
      <c r="GB708" s="162"/>
      <c r="GC708" s="162"/>
      <c r="GD708" s="162"/>
      <c r="GE708" s="162"/>
    </row>
    <row r="709" spans="1:187" s="126" customFormat="1">
      <c r="A709" s="149">
        <v>1.1000000000000001</v>
      </c>
      <c r="B709" s="147" t="s">
        <v>44</v>
      </c>
      <c r="C709" s="197">
        <v>1415.12</v>
      </c>
      <c r="D709" s="196" t="s">
        <v>4</v>
      </c>
      <c r="E709" s="446"/>
      <c r="F709" s="16">
        <f t="shared" ref="F709:F742" si="39">ROUND(C709*E709,2)</f>
        <v>0</v>
      </c>
      <c r="G709" s="162"/>
      <c r="H709" s="162"/>
      <c r="I709" s="162"/>
      <c r="J709" s="162"/>
      <c r="K709" s="162"/>
      <c r="L709" s="162"/>
      <c r="M709" s="162"/>
      <c r="N709" s="162"/>
      <c r="O709" s="162"/>
      <c r="P709" s="162"/>
      <c r="Q709" s="162"/>
      <c r="R709" s="162"/>
      <c r="S709" s="162"/>
      <c r="T709" s="162"/>
      <c r="U709" s="162"/>
      <c r="V709" s="162"/>
      <c r="W709" s="162"/>
      <c r="X709" s="162"/>
      <c r="Y709" s="162"/>
      <c r="Z709" s="162"/>
      <c r="AA709" s="162"/>
      <c r="AB709" s="162"/>
      <c r="AC709" s="162"/>
      <c r="AD709" s="162"/>
      <c r="AE709" s="162"/>
      <c r="AF709" s="162"/>
      <c r="AG709" s="162"/>
      <c r="AH709" s="162"/>
      <c r="AI709" s="162"/>
      <c r="AJ709" s="162"/>
      <c r="AK709" s="162"/>
      <c r="AL709" s="162"/>
      <c r="AM709" s="162"/>
      <c r="AN709" s="162"/>
      <c r="AO709" s="162"/>
      <c r="AP709" s="162"/>
      <c r="AQ709" s="162"/>
      <c r="AR709" s="162"/>
      <c r="AS709" s="162"/>
      <c r="AT709" s="162"/>
      <c r="AU709" s="162"/>
      <c r="AV709" s="162"/>
      <c r="AW709" s="162"/>
      <c r="AX709" s="162"/>
      <c r="AY709" s="162"/>
      <c r="AZ709" s="162"/>
      <c r="BA709" s="162"/>
      <c r="BB709" s="162"/>
      <c r="BC709" s="162"/>
      <c r="BD709" s="162"/>
      <c r="BE709" s="162"/>
      <c r="BF709" s="162"/>
      <c r="BG709" s="162"/>
      <c r="BH709" s="162"/>
      <c r="BI709" s="162"/>
      <c r="BJ709" s="162"/>
      <c r="BK709" s="162"/>
      <c r="BL709" s="162"/>
      <c r="BM709" s="162"/>
      <c r="BN709" s="162"/>
      <c r="BO709" s="162"/>
      <c r="BP709" s="162"/>
      <c r="BQ709" s="162"/>
      <c r="BR709" s="162"/>
      <c r="BS709" s="162"/>
      <c r="BT709" s="162"/>
      <c r="BU709" s="162"/>
      <c r="BV709" s="162"/>
      <c r="BW709" s="162"/>
      <c r="BX709" s="162"/>
      <c r="BY709" s="162"/>
      <c r="BZ709" s="162"/>
      <c r="CA709" s="162"/>
      <c r="CB709" s="162"/>
      <c r="CC709" s="162"/>
      <c r="CD709" s="162"/>
      <c r="CE709" s="162"/>
      <c r="CF709" s="162"/>
      <c r="CG709" s="162"/>
      <c r="CH709" s="162"/>
      <c r="CI709" s="162"/>
      <c r="CJ709" s="162"/>
      <c r="CK709" s="162"/>
      <c r="CL709" s="162"/>
      <c r="CM709" s="162"/>
      <c r="CN709" s="162"/>
      <c r="CO709" s="162"/>
      <c r="CP709" s="162"/>
      <c r="CQ709" s="162"/>
      <c r="CR709" s="162"/>
      <c r="CS709" s="162"/>
      <c r="CT709" s="162"/>
      <c r="CU709" s="162"/>
      <c r="CV709" s="162"/>
      <c r="CW709" s="162"/>
      <c r="CX709" s="162"/>
      <c r="CY709" s="162"/>
      <c r="CZ709" s="162"/>
      <c r="DA709" s="162"/>
      <c r="DB709" s="162"/>
      <c r="DC709" s="162"/>
      <c r="DD709" s="162"/>
      <c r="DE709" s="162"/>
      <c r="DF709" s="162"/>
      <c r="DG709" s="162"/>
      <c r="DH709" s="162"/>
      <c r="DI709" s="162"/>
      <c r="DJ709" s="162"/>
      <c r="DK709" s="162"/>
      <c r="DL709" s="162"/>
      <c r="DM709" s="162"/>
      <c r="DN709" s="162"/>
      <c r="DO709" s="162"/>
      <c r="DP709" s="162"/>
      <c r="DQ709" s="162"/>
      <c r="DR709" s="162"/>
      <c r="DS709" s="162"/>
      <c r="DT709" s="162"/>
      <c r="DU709" s="162"/>
      <c r="DV709" s="162"/>
      <c r="DW709" s="162"/>
      <c r="DX709" s="162"/>
      <c r="DY709" s="162"/>
      <c r="DZ709" s="162"/>
      <c r="EA709" s="162"/>
      <c r="EB709" s="162"/>
      <c r="EC709" s="162"/>
      <c r="ED709" s="162"/>
      <c r="EE709" s="162"/>
      <c r="EF709" s="162"/>
      <c r="EG709" s="162"/>
      <c r="EH709" s="162"/>
      <c r="EI709" s="162"/>
      <c r="EJ709" s="162"/>
      <c r="EK709" s="162"/>
      <c r="EL709" s="162"/>
      <c r="EM709" s="162"/>
      <c r="EN709" s="162"/>
      <c r="EO709" s="162"/>
      <c r="EP709" s="162"/>
      <c r="EQ709" s="162"/>
      <c r="ER709" s="162"/>
      <c r="ES709" s="162"/>
      <c r="ET709" s="162"/>
      <c r="EU709" s="162"/>
      <c r="EV709" s="162"/>
      <c r="EW709" s="162"/>
      <c r="EX709" s="162"/>
      <c r="EY709" s="162"/>
      <c r="EZ709" s="162"/>
      <c r="FA709" s="162"/>
      <c r="FB709" s="162"/>
      <c r="FC709" s="162"/>
      <c r="FD709" s="162"/>
      <c r="FE709" s="162"/>
      <c r="FF709" s="162"/>
      <c r="FG709" s="162"/>
      <c r="FH709" s="162"/>
      <c r="FI709" s="162"/>
      <c r="FJ709" s="162"/>
      <c r="FK709" s="162"/>
      <c r="FL709" s="162"/>
      <c r="FM709" s="162"/>
      <c r="FN709" s="162"/>
      <c r="FO709" s="162"/>
      <c r="FP709" s="162"/>
      <c r="FQ709" s="162"/>
      <c r="FR709" s="162"/>
      <c r="FS709" s="162"/>
      <c r="FT709" s="162"/>
      <c r="FU709" s="162"/>
      <c r="FV709" s="162"/>
      <c r="FW709" s="162"/>
      <c r="FX709" s="162"/>
      <c r="FY709" s="162"/>
      <c r="FZ709" s="162"/>
      <c r="GA709" s="162"/>
      <c r="GB709" s="162"/>
      <c r="GC709" s="162"/>
      <c r="GD709" s="162"/>
      <c r="GE709" s="162"/>
    </row>
    <row r="710" spans="1:187" s="126" customFormat="1">
      <c r="A710" s="149"/>
      <c r="B710" s="26"/>
      <c r="C710" s="197"/>
      <c r="D710" s="196"/>
      <c r="E710" s="446"/>
      <c r="F710" s="16"/>
      <c r="G710" s="162"/>
      <c r="H710" s="162"/>
      <c r="I710" s="162"/>
      <c r="J710" s="162"/>
      <c r="K710" s="162"/>
      <c r="L710" s="162"/>
      <c r="M710" s="162"/>
      <c r="N710" s="162"/>
      <c r="O710" s="162"/>
      <c r="P710" s="162"/>
      <c r="Q710" s="162"/>
      <c r="R710" s="162"/>
      <c r="S710" s="162"/>
      <c r="T710" s="162"/>
      <c r="U710" s="162"/>
      <c r="V710" s="162"/>
      <c r="W710" s="162"/>
      <c r="X710" s="162"/>
      <c r="Y710" s="162"/>
      <c r="Z710" s="162"/>
      <c r="AA710" s="162"/>
      <c r="AB710" s="162"/>
      <c r="AC710" s="162"/>
      <c r="AD710" s="162"/>
      <c r="AE710" s="162"/>
      <c r="AF710" s="162"/>
      <c r="AG710" s="162"/>
      <c r="AH710" s="162"/>
      <c r="AI710" s="162"/>
      <c r="AJ710" s="162"/>
      <c r="AK710" s="162"/>
      <c r="AL710" s="162"/>
      <c r="AM710" s="162"/>
      <c r="AN710" s="162"/>
      <c r="AO710" s="162"/>
      <c r="AP710" s="162"/>
      <c r="AQ710" s="162"/>
      <c r="AR710" s="162"/>
      <c r="AS710" s="162"/>
      <c r="AT710" s="162"/>
      <c r="AU710" s="162"/>
      <c r="AV710" s="162"/>
      <c r="AW710" s="162"/>
      <c r="AX710" s="162"/>
      <c r="AY710" s="162"/>
      <c r="AZ710" s="162"/>
      <c r="BA710" s="162"/>
      <c r="BB710" s="162"/>
      <c r="BC710" s="162"/>
      <c r="BD710" s="162"/>
      <c r="BE710" s="162"/>
      <c r="BF710" s="162"/>
      <c r="BG710" s="162"/>
      <c r="BH710" s="162"/>
      <c r="BI710" s="162"/>
      <c r="BJ710" s="162"/>
      <c r="BK710" s="162"/>
      <c r="BL710" s="162"/>
      <c r="BM710" s="162"/>
      <c r="BN710" s="162"/>
      <c r="BO710" s="162"/>
      <c r="BP710" s="162"/>
      <c r="BQ710" s="162"/>
      <c r="BR710" s="162"/>
      <c r="BS710" s="162"/>
      <c r="BT710" s="162"/>
      <c r="BU710" s="162"/>
      <c r="BV710" s="162"/>
      <c r="BW710" s="162"/>
      <c r="BX710" s="162"/>
      <c r="BY710" s="162"/>
      <c r="BZ710" s="162"/>
      <c r="CA710" s="162"/>
      <c r="CB710" s="162"/>
      <c r="CC710" s="162"/>
      <c r="CD710" s="162"/>
      <c r="CE710" s="162"/>
      <c r="CF710" s="162"/>
      <c r="CG710" s="162"/>
      <c r="CH710" s="162"/>
      <c r="CI710" s="162"/>
      <c r="CJ710" s="162"/>
      <c r="CK710" s="162"/>
      <c r="CL710" s="162"/>
      <c r="CM710" s="162"/>
      <c r="CN710" s="162"/>
      <c r="CO710" s="162"/>
      <c r="CP710" s="162"/>
      <c r="CQ710" s="162"/>
      <c r="CR710" s="162"/>
      <c r="CS710" s="162"/>
      <c r="CT710" s="162"/>
      <c r="CU710" s="162"/>
      <c r="CV710" s="162"/>
      <c r="CW710" s="162"/>
      <c r="CX710" s="162"/>
      <c r="CY710" s="162"/>
      <c r="CZ710" s="162"/>
      <c r="DA710" s="162"/>
      <c r="DB710" s="162"/>
      <c r="DC710" s="162"/>
      <c r="DD710" s="162"/>
      <c r="DE710" s="162"/>
      <c r="DF710" s="162"/>
      <c r="DG710" s="162"/>
      <c r="DH710" s="162"/>
      <c r="DI710" s="162"/>
      <c r="DJ710" s="162"/>
      <c r="DK710" s="162"/>
      <c r="DL710" s="162"/>
      <c r="DM710" s="162"/>
      <c r="DN710" s="162"/>
      <c r="DO710" s="162"/>
      <c r="DP710" s="162"/>
      <c r="DQ710" s="162"/>
      <c r="DR710" s="162"/>
      <c r="DS710" s="162"/>
      <c r="DT710" s="162"/>
      <c r="DU710" s="162"/>
      <c r="DV710" s="162"/>
      <c r="DW710" s="162"/>
      <c r="DX710" s="162"/>
      <c r="DY710" s="162"/>
      <c r="DZ710" s="162"/>
      <c r="EA710" s="162"/>
      <c r="EB710" s="162"/>
      <c r="EC710" s="162"/>
      <c r="ED710" s="162"/>
      <c r="EE710" s="162"/>
      <c r="EF710" s="162"/>
      <c r="EG710" s="162"/>
      <c r="EH710" s="162"/>
      <c r="EI710" s="162"/>
      <c r="EJ710" s="162"/>
      <c r="EK710" s="162"/>
      <c r="EL710" s="162"/>
      <c r="EM710" s="162"/>
      <c r="EN710" s="162"/>
      <c r="EO710" s="162"/>
      <c r="EP710" s="162"/>
      <c r="EQ710" s="162"/>
      <c r="ER710" s="162"/>
      <c r="ES710" s="162"/>
      <c r="ET710" s="162"/>
      <c r="EU710" s="162"/>
      <c r="EV710" s="162"/>
      <c r="EW710" s="162"/>
      <c r="EX710" s="162"/>
      <c r="EY710" s="162"/>
      <c r="EZ710" s="162"/>
      <c r="FA710" s="162"/>
      <c r="FB710" s="162"/>
      <c r="FC710" s="162"/>
      <c r="FD710" s="162"/>
      <c r="FE710" s="162"/>
      <c r="FF710" s="162"/>
      <c r="FG710" s="162"/>
      <c r="FH710" s="162"/>
      <c r="FI710" s="162"/>
      <c r="FJ710" s="162"/>
      <c r="FK710" s="162"/>
      <c r="FL710" s="162"/>
      <c r="FM710" s="162"/>
      <c r="FN710" s="162"/>
      <c r="FO710" s="162"/>
      <c r="FP710" s="162"/>
      <c r="FQ710" s="162"/>
      <c r="FR710" s="162"/>
      <c r="FS710" s="162"/>
      <c r="FT710" s="162"/>
      <c r="FU710" s="162"/>
      <c r="FV710" s="162"/>
      <c r="FW710" s="162"/>
      <c r="FX710" s="162"/>
      <c r="FY710" s="162"/>
      <c r="FZ710" s="162"/>
      <c r="GA710" s="162"/>
      <c r="GB710" s="162"/>
      <c r="GC710" s="162"/>
      <c r="GD710" s="162"/>
      <c r="GE710" s="162"/>
    </row>
    <row r="711" spans="1:187" s="126" customFormat="1">
      <c r="A711" s="152">
        <v>2</v>
      </c>
      <c r="B711" s="148" t="s">
        <v>476</v>
      </c>
      <c r="C711" s="31"/>
      <c r="D711" s="196"/>
      <c r="E711" s="446"/>
      <c r="F711" s="16"/>
      <c r="G711" s="162"/>
      <c r="H711" s="162"/>
      <c r="I711" s="162"/>
      <c r="J711" s="162"/>
      <c r="K711" s="162"/>
      <c r="L711" s="162"/>
      <c r="M711" s="162"/>
      <c r="N711" s="162"/>
      <c r="O711" s="162"/>
      <c r="P711" s="162"/>
      <c r="Q711" s="162"/>
      <c r="R711" s="162"/>
      <c r="S711" s="162"/>
      <c r="T711" s="162"/>
      <c r="U711" s="162"/>
      <c r="V711" s="162"/>
      <c r="W711" s="162"/>
      <c r="X711" s="162"/>
      <c r="Y711" s="162"/>
      <c r="Z711" s="162"/>
      <c r="AA711" s="162"/>
      <c r="AB711" s="162"/>
      <c r="AC711" s="162"/>
      <c r="AD711" s="162"/>
      <c r="AE711" s="162"/>
      <c r="AF711" s="162"/>
      <c r="AG711" s="162"/>
      <c r="AH711" s="162"/>
      <c r="AI711" s="162"/>
      <c r="AJ711" s="162"/>
      <c r="AK711" s="162"/>
      <c r="AL711" s="162"/>
      <c r="AM711" s="162"/>
      <c r="AN711" s="162"/>
      <c r="AO711" s="162"/>
      <c r="AP711" s="162"/>
      <c r="AQ711" s="162"/>
      <c r="AR711" s="162"/>
      <c r="AS711" s="162"/>
      <c r="AT711" s="162"/>
      <c r="AU711" s="162"/>
      <c r="AV711" s="162"/>
      <c r="AW711" s="162"/>
      <c r="AX711" s="162"/>
      <c r="AY711" s="162"/>
      <c r="AZ711" s="162"/>
      <c r="BA711" s="162"/>
      <c r="BB711" s="162"/>
      <c r="BC711" s="162"/>
      <c r="BD711" s="162"/>
      <c r="BE711" s="162"/>
      <c r="BF711" s="162"/>
      <c r="BG711" s="162"/>
      <c r="BH711" s="162"/>
      <c r="BI711" s="162"/>
      <c r="BJ711" s="162"/>
      <c r="BK711" s="162"/>
      <c r="BL711" s="162"/>
      <c r="BM711" s="162"/>
      <c r="BN711" s="162"/>
      <c r="BO711" s="162"/>
      <c r="BP711" s="162"/>
      <c r="BQ711" s="162"/>
      <c r="BR711" s="162"/>
      <c r="BS711" s="162"/>
      <c r="BT711" s="162"/>
      <c r="BU711" s="162"/>
      <c r="BV711" s="162"/>
      <c r="BW711" s="162"/>
      <c r="BX711" s="162"/>
      <c r="BY711" s="162"/>
      <c r="BZ711" s="162"/>
      <c r="CA711" s="162"/>
      <c r="CB711" s="162"/>
      <c r="CC711" s="162"/>
      <c r="CD711" s="162"/>
      <c r="CE711" s="162"/>
      <c r="CF711" s="162"/>
      <c r="CG711" s="162"/>
      <c r="CH711" s="162"/>
      <c r="CI711" s="162"/>
      <c r="CJ711" s="162"/>
      <c r="CK711" s="162"/>
      <c r="CL711" s="162"/>
      <c r="CM711" s="162"/>
      <c r="CN711" s="162"/>
      <c r="CO711" s="162"/>
      <c r="CP711" s="162"/>
      <c r="CQ711" s="162"/>
      <c r="CR711" s="162"/>
      <c r="CS711" s="162"/>
      <c r="CT711" s="162"/>
      <c r="CU711" s="162"/>
      <c r="CV711" s="162"/>
      <c r="CW711" s="162"/>
      <c r="CX711" s="162"/>
      <c r="CY711" s="162"/>
      <c r="CZ711" s="162"/>
      <c r="DA711" s="162"/>
      <c r="DB711" s="162"/>
      <c r="DC711" s="162"/>
      <c r="DD711" s="162"/>
      <c r="DE711" s="162"/>
      <c r="DF711" s="162"/>
      <c r="DG711" s="162"/>
      <c r="DH711" s="162"/>
      <c r="DI711" s="162"/>
      <c r="DJ711" s="162"/>
      <c r="DK711" s="162"/>
      <c r="DL711" s="162"/>
      <c r="DM711" s="162"/>
      <c r="DN711" s="162"/>
      <c r="DO711" s="162"/>
      <c r="DP711" s="162"/>
      <c r="DQ711" s="162"/>
      <c r="DR711" s="162"/>
      <c r="DS711" s="162"/>
      <c r="DT711" s="162"/>
      <c r="DU711" s="162"/>
      <c r="DV711" s="162"/>
      <c r="DW711" s="162"/>
      <c r="DX711" s="162"/>
      <c r="DY711" s="162"/>
      <c r="DZ711" s="162"/>
      <c r="EA711" s="162"/>
      <c r="EB711" s="162"/>
      <c r="EC711" s="162"/>
      <c r="ED711" s="162"/>
      <c r="EE711" s="162"/>
      <c r="EF711" s="162"/>
      <c r="EG711" s="162"/>
      <c r="EH711" s="162"/>
      <c r="EI711" s="162"/>
      <c r="EJ711" s="162"/>
      <c r="EK711" s="162"/>
      <c r="EL711" s="162"/>
      <c r="EM711" s="162"/>
      <c r="EN711" s="162"/>
      <c r="EO711" s="162"/>
      <c r="EP711" s="162"/>
      <c r="EQ711" s="162"/>
      <c r="ER711" s="162"/>
      <c r="ES711" s="162"/>
      <c r="ET711" s="162"/>
      <c r="EU711" s="162"/>
      <c r="EV711" s="162"/>
      <c r="EW711" s="162"/>
      <c r="EX711" s="162"/>
      <c r="EY711" s="162"/>
      <c r="EZ711" s="162"/>
      <c r="FA711" s="162"/>
      <c r="FB711" s="162"/>
      <c r="FC711" s="162"/>
      <c r="FD711" s="162"/>
      <c r="FE711" s="162"/>
      <c r="FF711" s="162"/>
      <c r="FG711" s="162"/>
      <c r="FH711" s="162"/>
      <c r="FI711" s="162"/>
      <c r="FJ711" s="162"/>
      <c r="FK711" s="162"/>
      <c r="FL711" s="162"/>
      <c r="FM711" s="162"/>
      <c r="FN711" s="162"/>
      <c r="FO711" s="162"/>
      <c r="FP711" s="162"/>
      <c r="FQ711" s="162"/>
      <c r="FR711" s="162"/>
      <c r="FS711" s="162"/>
      <c r="FT711" s="162"/>
      <c r="FU711" s="162"/>
      <c r="FV711" s="162"/>
      <c r="FW711" s="162"/>
      <c r="FX711" s="162"/>
      <c r="FY711" s="162"/>
      <c r="FZ711" s="162"/>
      <c r="GA711" s="162"/>
      <c r="GB711" s="162"/>
      <c r="GC711" s="162"/>
      <c r="GD711" s="162"/>
      <c r="GE711" s="162"/>
    </row>
    <row r="712" spans="1:187" s="126" customFormat="1">
      <c r="A712" s="149">
        <f>A711+0.1</f>
        <v>2.1</v>
      </c>
      <c r="B712" s="26" t="s">
        <v>568</v>
      </c>
      <c r="C712" s="31">
        <v>1150.24</v>
      </c>
      <c r="D712" s="196" t="s">
        <v>4</v>
      </c>
      <c r="E712" s="16"/>
      <c r="F712" s="16">
        <f t="shared" si="39"/>
        <v>0</v>
      </c>
      <c r="G712" s="162"/>
      <c r="H712" s="162"/>
      <c r="I712" s="162"/>
      <c r="J712" s="162"/>
      <c r="K712" s="162"/>
      <c r="L712" s="162"/>
      <c r="M712" s="162"/>
      <c r="N712" s="162"/>
      <c r="O712" s="162"/>
      <c r="P712" s="162"/>
      <c r="Q712" s="162"/>
      <c r="R712" s="162"/>
      <c r="S712" s="162"/>
      <c r="T712" s="162"/>
      <c r="U712" s="162"/>
      <c r="V712" s="162"/>
      <c r="W712" s="162"/>
      <c r="X712" s="162"/>
      <c r="Y712" s="162"/>
      <c r="Z712" s="162"/>
      <c r="AA712" s="162"/>
      <c r="AB712" s="162"/>
      <c r="AC712" s="162"/>
      <c r="AD712" s="162"/>
      <c r="AE712" s="162"/>
      <c r="AF712" s="162"/>
      <c r="AG712" s="162"/>
      <c r="AH712" s="162"/>
      <c r="AI712" s="162"/>
      <c r="AJ712" s="162"/>
      <c r="AK712" s="162"/>
      <c r="AL712" s="162"/>
      <c r="AM712" s="162"/>
      <c r="AN712" s="162"/>
      <c r="AO712" s="162"/>
      <c r="AP712" s="162"/>
      <c r="AQ712" s="162"/>
      <c r="AR712" s="162"/>
      <c r="AS712" s="162"/>
      <c r="AT712" s="162"/>
      <c r="AU712" s="162"/>
      <c r="AV712" s="162"/>
      <c r="AW712" s="162"/>
      <c r="AX712" s="162"/>
      <c r="AY712" s="162"/>
      <c r="AZ712" s="162"/>
      <c r="BA712" s="162"/>
      <c r="BB712" s="162"/>
      <c r="BC712" s="162"/>
      <c r="BD712" s="162"/>
      <c r="BE712" s="162"/>
      <c r="BF712" s="162"/>
      <c r="BG712" s="162"/>
      <c r="BH712" s="162"/>
      <c r="BI712" s="162"/>
      <c r="BJ712" s="162"/>
      <c r="BK712" s="162"/>
      <c r="BL712" s="162"/>
      <c r="BM712" s="162"/>
      <c r="BN712" s="162"/>
      <c r="BO712" s="162"/>
      <c r="BP712" s="162"/>
      <c r="BQ712" s="162"/>
      <c r="BR712" s="162"/>
      <c r="BS712" s="162"/>
      <c r="BT712" s="162"/>
      <c r="BU712" s="162"/>
      <c r="BV712" s="162"/>
      <c r="BW712" s="162"/>
      <c r="BX712" s="162"/>
      <c r="BY712" s="162"/>
      <c r="BZ712" s="162"/>
      <c r="CA712" s="162"/>
      <c r="CB712" s="162"/>
      <c r="CC712" s="162"/>
      <c r="CD712" s="162"/>
      <c r="CE712" s="162"/>
      <c r="CF712" s="162"/>
      <c r="CG712" s="162"/>
      <c r="CH712" s="162"/>
      <c r="CI712" s="162"/>
      <c r="CJ712" s="162"/>
      <c r="CK712" s="162"/>
      <c r="CL712" s="162"/>
      <c r="CM712" s="162"/>
      <c r="CN712" s="162"/>
      <c r="CO712" s="162"/>
      <c r="CP712" s="162"/>
      <c r="CQ712" s="162"/>
      <c r="CR712" s="162"/>
      <c r="CS712" s="162"/>
      <c r="CT712" s="162"/>
      <c r="CU712" s="162"/>
      <c r="CV712" s="162"/>
      <c r="CW712" s="162"/>
      <c r="CX712" s="162"/>
      <c r="CY712" s="162"/>
      <c r="CZ712" s="162"/>
      <c r="DA712" s="162"/>
      <c r="DB712" s="162"/>
      <c r="DC712" s="162"/>
      <c r="DD712" s="162"/>
      <c r="DE712" s="162"/>
      <c r="DF712" s="162"/>
      <c r="DG712" s="162"/>
      <c r="DH712" s="162"/>
      <c r="DI712" s="162"/>
      <c r="DJ712" s="162"/>
      <c r="DK712" s="162"/>
      <c r="DL712" s="162"/>
      <c r="DM712" s="162"/>
      <c r="DN712" s="162"/>
      <c r="DO712" s="162"/>
      <c r="DP712" s="162"/>
      <c r="DQ712" s="162"/>
      <c r="DR712" s="162"/>
      <c r="DS712" s="162"/>
      <c r="DT712" s="162"/>
      <c r="DU712" s="162"/>
      <c r="DV712" s="162"/>
      <c r="DW712" s="162"/>
      <c r="DX712" s="162"/>
      <c r="DY712" s="162"/>
      <c r="DZ712" s="162"/>
      <c r="EA712" s="162"/>
      <c r="EB712" s="162"/>
      <c r="EC712" s="162"/>
      <c r="ED712" s="162"/>
      <c r="EE712" s="162"/>
      <c r="EF712" s="162"/>
      <c r="EG712" s="162"/>
      <c r="EH712" s="162"/>
      <c r="EI712" s="162"/>
      <c r="EJ712" s="162"/>
      <c r="EK712" s="162"/>
      <c r="EL712" s="162"/>
      <c r="EM712" s="162"/>
      <c r="EN712" s="162"/>
      <c r="EO712" s="162"/>
      <c r="EP712" s="162"/>
      <c r="EQ712" s="162"/>
      <c r="ER712" s="162"/>
      <c r="ES712" s="162"/>
      <c r="ET712" s="162"/>
      <c r="EU712" s="162"/>
      <c r="EV712" s="162"/>
      <c r="EW712" s="162"/>
      <c r="EX712" s="162"/>
      <c r="EY712" s="162"/>
      <c r="EZ712" s="162"/>
      <c r="FA712" s="162"/>
      <c r="FB712" s="162"/>
      <c r="FC712" s="162"/>
      <c r="FD712" s="162"/>
      <c r="FE712" s="162"/>
      <c r="FF712" s="162"/>
      <c r="FG712" s="162"/>
      <c r="FH712" s="162"/>
      <c r="FI712" s="162"/>
      <c r="FJ712" s="162"/>
      <c r="FK712" s="162"/>
      <c r="FL712" s="162"/>
      <c r="FM712" s="162"/>
      <c r="FN712" s="162"/>
      <c r="FO712" s="162"/>
      <c r="FP712" s="162"/>
      <c r="FQ712" s="162"/>
      <c r="FR712" s="162"/>
      <c r="FS712" s="162"/>
      <c r="FT712" s="162"/>
      <c r="FU712" s="162"/>
      <c r="FV712" s="162"/>
      <c r="FW712" s="162"/>
      <c r="FX712" s="162"/>
      <c r="FY712" s="162"/>
      <c r="FZ712" s="162"/>
      <c r="GA712" s="162"/>
      <c r="GB712" s="162"/>
      <c r="GC712" s="162"/>
      <c r="GD712" s="162"/>
      <c r="GE712" s="162"/>
    </row>
    <row r="713" spans="1:187" s="126" customFormat="1">
      <c r="A713" s="149">
        <f>A712+0.1</f>
        <v>2.2000000000000002</v>
      </c>
      <c r="B713" s="147" t="s">
        <v>412</v>
      </c>
      <c r="C713" s="31">
        <v>431.34</v>
      </c>
      <c r="D713" s="196" t="s">
        <v>25</v>
      </c>
      <c r="E713" s="16"/>
      <c r="F713" s="16">
        <f t="shared" si="39"/>
        <v>0</v>
      </c>
      <c r="G713" s="162"/>
      <c r="H713" s="162"/>
      <c r="I713" s="162"/>
      <c r="J713" s="162"/>
      <c r="K713" s="162"/>
      <c r="L713" s="162"/>
      <c r="M713" s="162"/>
      <c r="N713" s="162"/>
      <c r="O713" s="162"/>
      <c r="P713" s="162"/>
      <c r="Q713" s="162"/>
      <c r="R713" s="162"/>
      <c r="S713" s="162"/>
      <c r="T713" s="162"/>
      <c r="U713" s="162"/>
      <c r="V713" s="162"/>
      <c r="W713" s="162"/>
      <c r="X713" s="162"/>
      <c r="Y713" s="162"/>
      <c r="Z713" s="162"/>
      <c r="AA713" s="162"/>
      <c r="AB713" s="162"/>
      <c r="AC713" s="162"/>
      <c r="AD713" s="162"/>
      <c r="AE713" s="162"/>
      <c r="AF713" s="162"/>
      <c r="AG713" s="162"/>
      <c r="AH713" s="162"/>
      <c r="AI713" s="162"/>
      <c r="AJ713" s="162"/>
      <c r="AK713" s="162"/>
      <c r="AL713" s="162"/>
      <c r="AM713" s="162"/>
      <c r="AN713" s="162"/>
      <c r="AO713" s="162"/>
      <c r="AP713" s="162"/>
      <c r="AQ713" s="162"/>
      <c r="AR713" s="162"/>
      <c r="AS713" s="162"/>
      <c r="AT713" s="162"/>
      <c r="AU713" s="162"/>
      <c r="AV713" s="162"/>
      <c r="AW713" s="162"/>
      <c r="AX713" s="162"/>
      <c r="AY713" s="162"/>
      <c r="AZ713" s="162"/>
      <c r="BA713" s="162"/>
      <c r="BB713" s="162"/>
      <c r="BC713" s="162"/>
      <c r="BD713" s="162"/>
      <c r="BE713" s="162"/>
      <c r="BF713" s="162"/>
      <c r="BG713" s="162"/>
      <c r="BH713" s="162"/>
      <c r="BI713" s="162"/>
      <c r="BJ713" s="162"/>
      <c r="BK713" s="162"/>
      <c r="BL713" s="162"/>
      <c r="BM713" s="162"/>
      <c r="BN713" s="162"/>
      <c r="BO713" s="162"/>
      <c r="BP713" s="162"/>
      <c r="BQ713" s="162"/>
      <c r="BR713" s="162"/>
      <c r="BS713" s="162"/>
      <c r="BT713" s="162"/>
      <c r="BU713" s="162"/>
      <c r="BV713" s="162"/>
      <c r="BW713" s="162"/>
      <c r="BX713" s="162"/>
      <c r="BY713" s="162"/>
      <c r="BZ713" s="162"/>
      <c r="CA713" s="162"/>
      <c r="CB713" s="162"/>
      <c r="CC713" s="162"/>
      <c r="CD713" s="162"/>
      <c r="CE713" s="162"/>
      <c r="CF713" s="162"/>
      <c r="CG713" s="162"/>
      <c r="CH713" s="162"/>
      <c r="CI713" s="162"/>
      <c r="CJ713" s="162"/>
      <c r="CK713" s="162"/>
      <c r="CL713" s="162"/>
      <c r="CM713" s="162"/>
      <c r="CN713" s="162"/>
      <c r="CO713" s="162"/>
      <c r="CP713" s="162"/>
      <c r="CQ713" s="162"/>
      <c r="CR713" s="162"/>
      <c r="CS713" s="162"/>
      <c r="CT713" s="162"/>
      <c r="CU713" s="162"/>
      <c r="CV713" s="162"/>
      <c r="CW713" s="162"/>
      <c r="CX713" s="162"/>
      <c r="CY713" s="162"/>
      <c r="CZ713" s="162"/>
      <c r="DA713" s="162"/>
      <c r="DB713" s="162"/>
      <c r="DC713" s="162"/>
      <c r="DD713" s="162"/>
      <c r="DE713" s="162"/>
      <c r="DF713" s="162"/>
      <c r="DG713" s="162"/>
      <c r="DH713" s="162"/>
      <c r="DI713" s="162"/>
      <c r="DJ713" s="162"/>
      <c r="DK713" s="162"/>
      <c r="DL713" s="162"/>
      <c r="DM713" s="162"/>
      <c r="DN713" s="162"/>
      <c r="DO713" s="162"/>
      <c r="DP713" s="162"/>
      <c r="DQ713" s="162"/>
      <c r="DR713" s="162"/>
      <c r="DS713" s="162"/>
      <c r="DT713" s="162"/>
      <c r="DU713" s="162"/>
      <c r="DV713" s="162"/>
      <c r="DW713" s="162"/>
      <c r="DX713" s="162"/>
      <c r="DY713" s="162"/>
      <c r="DZ713" s="162"/>
      <c r="EA713" s="162"/>
      <c r="EB713" s="162"/>
      <c r="EC713" s="162"/>
      <c r="ED713" s="162"/>
      <c r="EE713" s="162"/>
      <c r="EF713" s="162"/>
      <c r="EG713" s="162"/>
      <c r="EH713" s="162"/>
      <c r="EI713" s="162"/>
      <c r="EJ713" s="162"/>
      <c r="EK713" s="162"/>
      <c r="EL713" s="162"/>
      <c r="EM713" s="162"/>
      <c r="EN713" s="162"/>
      <c r="EO713" s="162"/>
      <c r="EP713" s="162"/>
      <c r="EQ713" s="162"/>
      <c r="ER713" s="162"/>
      <c r="ES713" s="162"/>
      <c r="ET713" s="162"/>
      <c r="EU713" s="162"/>
      <c r="EV713" s="162"/>
      <c r="EW713" s="162"/>
      <c r="EX713" s="162"/>
      <c r="EY713" s="162"/>
      <c r="EZ713" s="162"/>
      <c r="FA713" s="162"/>
      <c r="FB713" s="162"/>
      <c r="FC713" s="162"/>
      <c r="FD713" s="162"/>
      <c r="FE713" s="162"/>
      <c r="FF713" s="162"/>
      <c r="FG713" s="162"/>
      <c r="FH713" s="162"/>
      <c r="FI713" s="162"/>
      <c r="FJ713" s="162"/>
      <c r="FK713" s="162"/>
      <c r="FL713" s="162"/>
      <c r="FM713" s="162"/>
      <c r="FN713" s="162"/>
      <c r="FO713" s="162"/>
      <c r="FP713" s="162"/>
      <c r="FQ713" s="162"/>
      <c r="FR713" s="162"/>
      <c r="FS713" s="162"/>
      <c r="FT713" s="162"/>
      <c r="FU713" s="162"/>
      <c r="FV713" s="162"/>
      <c r="FW713" s="162"/>
      <c r="FX713" s="162"/>
      <c r="FY713" s="162"/>
      <c r="FZ713" s="162"/>
      <c r="GA713" s="162"/>
      <c r="GB713" s="162"/>
      <c r="GC713" s="162"/>
      <c r="GD713" s="162"/>
      <c r="GE713" s="162"/>
    </row>
    <row r="714" spans="1:187" s="126" customFormat="1" ht="25.5">
      <c r="A714" s="149">
        <f>A713+0.1</f>
        <v>2.2999999999999998</v>
      </c>
      <c r="B714" s="26" t="s">
        <v>413</v>
      </c>
      <c r="C714" s="31">
        <v>29.12</v>
      </c>
      <c r="D714" s="238" t="s">
        <v>257</v>
      </c>
      <c r="E714" s="446"/>
      <c r="F714" s="16">
        <f t="shared" si="39"/>
        <v>0</v>
      </c>
      <c r="G714" s="162"/>
      <c r="H714" s="162"/>
      <c r="I714" s="162"/>
      <c r="J714" s="162"/>
      <c r="K714" s="162"/>
      <c r="L714" s="162"/>
      <c r="M714" s="162"/>
      <c r="N714" s="162"/>
      <c r="O714" s="162"/>
      <c r="P714" s="162"/>
      <c r="Q714" s="162"/>
      <c r="R714" s="162"/>
      <c r="S714" s="162"/>
      <c r="T714" s="162"/>
      <c r="U714" s="162"/>
      <c r="V714" s="162"/>
      <c r="W714" s="162"/>
      <c r="X714" s="162"/>
      <c r="Y714" s="162"/>
      <c r="Z714" s="162"/>
      <c r="AA714" s="162"/>
      <c r="AB714" s="162"/>
      <c r="AC714" s="162"/>
      <c r="AD714" s="162"/>
      <c r="AE714" s="162"/>
      <c r="AF714" s="162"/>
      <c r="AG714" s="162"/>
      <c r="AH714" s="162"/>
      <c r="AI714" s="162"/>
      <c r="AJ714" s="162"/>
      <c r="AK714" s="162"/>
      <c r="AL714" s="162"/>
      <c r="AM714" s="162"/>
      <c r="AN714" s="162"/>
      <c r="AO714" s="162"/>
      <c r="AP714" s="162"/>
      <c r="AQ714" s="162"/>
      <c r="AR714" s="162"/>
      <c r="AS714" s="162"/>
      <c r="AT714" s="162"/>
      <c r="AU714" s="162"/>
      <c r="AV714" s="162"/>
      <c r="AW714" s="162"/>
      <c r="AX714" s="162"/>
      <c r="AY714" s="162"/>
      <c r="AZ714" s="162"/>
      <c r="BA714" s="162"/>
      <c r="BB714" s="162"/>
      <c r="BC714" s="162"/>
      <c r="BD714" s="162"/>
      <c r="BE714" s="162"/>
      <c r="BF714" s="162"/>
      <c r="BG714" s="162"/>
      <c r="BH714" s="162"/>
      <c r="BI714" s="162"/>
      <c r="BJ714" s="162"/>
      <c r="BK714" s="162"/>
      <c r="BL714" s="162"/>
      <c r="BM714" s="162"/>
      <c r="BN714" s="162"/>
      <c r="BO714" s="162"/>
      <c r="BP714" s="162"/>
      <c r="BQ714" s="162"/>
      <c r="BR714" s="162"/>
      <c r="BS714" s="162"/>
      <c r="BT714" s="162"/>
      <c r="BU714" s="162"/>
      <c r="BV714" s="162"/>
      <c r="BW714" s="162"/>
      <c r="BX714" s="162"/>
      <c r="BY714" s="162"/>
      <c r="BZ714" s="162"/>
      <c r="CA714" s="162"/>
      <c r="CB714" s="162"/>
      <c r="CC714" s="162"/>
      <c r="CD714" s="162"/>
      <c r="CE714" s="162"/>
      <c r="CF714" s="162"/>
      <c r="CG714" s="162"/>
      <c r="CH714" s="162"/>
      <c r="CI714" s="162"/>
      <c r="CJ714" s="162"/>
      <c r="CK714" s="162"/>
      <c r="CL714" s="162"/>
      <c r="CM714" s="162"/>
      <c r="CN714" s="162"/>
      <c r="CO714" s="162"/>
      <c r="CP714" s="162"/>
      <c r="CQ714" s="162"/>
      <c r="CR714" s="162"/>
      <c r="CS714" s="162"/>
      <c r="CT714" s="162"/>
      <c r="CU714" s="162"/>
      <c r="CV714" s="162"/>
      <c r="CW714" s="162"/>
      <c r="CX714" s="162"/>
      <c r="CY714" s="162"/>
      <c r="CZ714" s="162"/>
      <c r="DA714" s="162"/>
      <c r="DB714" s="162"/>
      <c r="DC714" s="162"/>
      <c r="DD714" s="162"/>
      <c r="DE714" s="162"/>
      <c r="DF714" s="162"/>
      <c r="DG714" s="162"/>
      <c r="DH714" s="162"/>
      <c r="DI714" s="162"/>
      <c r="DJ714" s="162"/>
      <c r="DK714" s="162"/>
      <c r="DL714" s="162"/>
      <c r="DM714" s="162"/>
      <c r="DN714" s="162"/>
      <c r="DO714" s="162"/>
      <c r="DP714" s="162"/>
      <c r="DQ714" s="162"/>
      <c r="DR714" s="162"/>
      <c r="DS714" s="162"/>
      <c r="DT714" s="162"/>
      <c r="DU714" s="162"/>
      <c r="DV714" s="162"/>
      <c r="DW714" s="162"/>
      <c r="DX714" s="162"/>
      <c r="DY714" s="162"/>
      <c r="DZ714" s="162"/>
      <c r="EA714" s="162"/>
      <c r="EB714" s="162"/>
      <c r="EC714" s="162"/>
      <c r="ED714" s="162"/>
      <c r="EE714" s="162"/>
      <c r="EF714" s="162"/>
      <c r="EG714" s="162"/>
      <c r="EH714" s="162"/>
      <c r="EI714" s="162"/>
      <c r="EJ714" s="162"/>
      <c r="EK714" s="162"/>
      <c r="EL714" s="162"/>
      <c r="EM714" s="162"/>
      <c r="EN714" s="162"/>
      <c r="EO714" s="162"/>
      <c r="EP714" s="162"/>
      <c r="EQ714" s="162"/>
      <c r="ER714" s="162"/>
      <c r="ES714" s="162"/>
      <c r="ET714" s="162"/>
      <c r="EU714" s="162"/>
      <c r="EV714" s="162"/>
      <c r="EW714" s="162"/>
      <c r="EX714" s="162"/>
      <c r="EY714" s="162"/>
      <c r="EZ714" s="162"/>
      <c r="FA714" s="162"/>
      <c r="FB714" s="162"/>
      <c r="FC714" s="162"/>
      <c r="FD714" s="162"/>
      <c r="FE714" s="162"/>
      <c r="FF714" s="162"/>
      <c r="FG714" s="162"/>
      <c r="FH714" s="162"/>
      <c r="FI714" s="162"/>
      <c r="FJ714" s="162"/>
      <c r="FK714" s="162"/>
      <c r="FL714" s="162"/>
      <c r="FM714" s="162"/>
      <c r="FN714" s="162"/>
      <c r="FO714" s="162"/>
      <c r="FP714" s="162"/>
      <c r="FQ714" s="162"/>
      <c r="FR714" s="162"/>
      <c r="FS714" s="162"/>
      <c r="FT714" s="162"/>
      <c r="FU714" s="162"/>
      <c r="FV714" s="162"/>
      <c r="FW714" s="162"/>
      <c r="FX714" s="162"/>
      <c r="FY714" s="162"/>
      <c r="FZ714" s="162"/>
      <c r="GA714" s="162"/>
      <c r="GB714" s="162"/>
      <c r="GC714" s="162"/>
      <c r="GD714" s="162"/>
      <c r="GE714" s="162"/>
    </row>
    <row r="715" spans="1:187" s="126" customFormat="1">
      <c r="A715" s="149"/>
      <c r="B715" s="26"/>
      <c r="C715" s="197"/>
      <c r="D715" s="196"/>
      <c r="E715" s="446"/>
      <c r="F715" s="16"/>
      <c r="G715" s="162"/>
      <c r="H715" s="162"/>
      <c r="I715" s="162"/>
      <c r="J715" s="162"/>
      <c r="K715" s="162"/>
      <c r="L715" s="162"/>
      <c r="M715" s="162"/>
      <c r="N715" s="162"/>
      <c r="O715" s="162"/>
      <c r="P715" s="162"/>
      <c r="Q715" s="162"/>
      <c r="R715" s="162"/>
      <c r="S715" s="162"/>
      <c r="T715" s="162"/>
      <c r="U715" s="162"/>
      <c r="V715" s="162"/>
      <c r="W715" s="162"/>
      <c r="X715" s="162"/>
      <c r="Y715" s="162"/>
      <c r="Z715" s="162"/>
      <c r="AA715" s="162"/>
      <c r="AB715" s="162"/>
      <c r="AC715" s="162"/>
      <c r="AD715" s="162"/>
      <c r="AE715" s="162"/>
      <c r="AF715" s="162"/>
      <c r="AG715" s="162"/>
      <c r="AH715" s="162"/>
      <c r="AI715" s="162"/>
      <c r="AJ715" s="162"/>
      <c r="AK715" s="162"/>
      <c r="AL715" s="162"/>
      <c r="AM715" s="162"/>
      <c r="AN715" s="162"/>
      <c r="AO715" s="162"/>
      <c r="AP715" s="162"/>
      <c r="AQ715" s="162"/>
      <c r="AR715" s="162"/>
      <c r="AS715" s="162"/>
      <c r="AT715" s="162"/>
      <c r="AU715" s="162"/>
      <c r="AV715" s="162"/>
      <c r="AW715" s="162"/>
      <c r="AX715" s="162"/>
      <c r="AY715" s="162"/>
      <c r="AZ715" s="162"/>
      <c r="BA715" s="162"/>
      <c r="BB715" s="162"/>
      <c r="BC715" s="162"/>
      <c r="BD715" s="162"/>
      <c r="BE715" s="162"/>
      <c r="BF715" s="162"/>
      <c r="BG715" s="162"/>
      <c r="BH715" s="162"/>
      <c r="BI715" s="162"/>
      <c r="BJ715" s="162"/>
      <c r="BK715" s="162"/>
      <c r="BL715" s="162"/>
      <c r="BM715" s="162"/>
      <c r="BN715" s="162"/>
      <c r="BO715" s="162"/>
      <c r="BP715" s="162"/>
      <c r="BQ715" s="162"/>
      <c r="BR715" s="162"/>
      <c r="BS715" s="162"/>
      <c r="BT715" s="162"/>
      <c r="BU715" s="162"/>
      <c r="BV715" s="162"/>
      <c r="BW715" s="162"/>
      <c r="BX715" s="162"/>
      <c r="BY715" s="162"/>
      <c r="BZ715" s="162"/>
      <c r="CA715" s="162"/>
      <c r="CB715" s="162"/>
      <c r="CC715" s="162"/>
      <c r="CD715" s="162"/>
      <c r="CE715" s="162"/>
      <c r="CF715" s="162"/>
      <c r="CG715" s="162"/>
      <c r="CH715" s="162"/>
      <c r="CI715" s="162"/>
      <c r="CJ715" s="162"/>
      <c r="CK715" s="162"/>
      <c r="CL715" s="162"/>
      <c r="CM715" s="162"/>
      <c r="CN715" s="162"/>
      <c r="CO715" s="162"/>
      <c r="CP715" s="162"/>
      <c r="CQ715" s="162"/>
      <c r="CR715" s="162"/>
      <c r="CS715" s="162"/>
      <c r="CT715" s="162"/>
      <c r="CU715" s="162"/>
      <c r="CV715" s="162"/>
      <c r="CW715" s="162"/>
      <c r="CX715" s="162"/>
      <c r="CY715" s="162"/>
      <c r="CZ715" s="162"/>
      <c r="DA715" s="162"/>
      <c r="DB715" s="162"/>
      <c r="DC715" s="162"/>
      <c r="DD715" s="162"/>
      <c r="DE715" s="162"/>
      <c r="DF715" s="162"/>
      <c r="DG715" s="162"/>
      <c r="DH715" s="162"/>
      <c r="DI715" s="162"/>
      <c r="DJ715" s="162"/>
      <c r="DK715" s="162"/>
      <c r="DL715" s="162"/>
      <c r="DM715" s="162"/>
      <c r="DN715" s="162"/>
      <c r="DO715" s="162"/>
      <c r="DP715" s="162"/>
      <c r="DQ715" s="162"/>
      <c r="DR715" s="162"/>
      <c r="DS715" s="162"/>
      <c r="DT715" s="162"/>
      <c r="DU715" s="162"/>
      <c r="DV715" s="162"/>
      <c r="DW715" s="162"/>
      <c r="DX715" s="162"/>
      <c r="DY715" s="162"/>
      <c r="DZ715" s="162"/>
      <c r="EA715" s="162"/>
      <c r="EB715" s="162"/>
      <c r="EC715" s="162"/>
      <c r="ED715" s="162"/>
      <c r="EE715" s="162"/>
      <c r="EF715" s="162"/>
      <c r="EG715" s="162"/>
      <c r="EH715" s="162"/>
      <c r="EI715" s="162"/>
      <c r="EJ715" s="162"/>
      <c r="EK715" s="162"/>
      <c r="EL715" s="162"/>
      <c r="EM715" s="162"/>
      <c r="EN715" s="162"/>
      <c r="EO715" s="162"/>
      <c r="EP715" s="162"/>
      <c r="EQ715" s="162"/>
      <c r="ER715" s="162"/>
      <c r="ES715" s="162"/>
      <c r="ET715" s="162"/>
      <c r="EU715" s="162"/>
      <c r="EV715" s="162"/>
      <c r="EW715" s="162"/>
      <c r="EX715" s="162"/>
      <c r="EY715" s="162"/>
      <c r="EZ715" s="162"/>
      <c r="FA715" s="162"/>
      <c r="FB715" s="162"/>
      <c r="FC715" s="162"/>
      <c r="FD715" s="162"/>
      <c r="FE715" s="162"/>
      <c r="FF715" s="162"/>
      <c r="FG715" s="162"/>
      <c r="FH715" s="162"/>
      <c r="FI715" s="162"/>
      <c r="FJ715" s="162"/>
      <c r="FK715" s="162"/>
      <c r="FL715" s="162"/>
      <c r="FM715" s="162"/>
      <c r="FN715" s="162"/>
      <c r="FO715" s="162"/>
      <c r="FP715" s="162"/>
      <c r="FQ715" s="162"/>
      <c r="FR715" s="162"/>
      <c r="FS715" s="162"/>
      <c r="FT715" s="162"/>
      <c r="FU715" s="162"/>
      <c r="FV715" s="162"/>
      <c r="FW715" s="162"/>
      <c r="FX715" s="162"/>
      <c r="FY715" s="162"/>
      <c r="FZ715" s="162"/>
      <c r="GA715" s="162"/>
      <c r="GB715" s="162"/>
      <c r="GC715" s="162"/>
      <c r="GD715" s="162"/>
      <c r="GE715" s="162"/>
    </row>
    <row r="716" spans="1:187" s="126" customFormat="1">
      <c r="A716" s="114">
        <v>3</v>
      </c>
      <c r="B716" s="234" t="s">
        <v>253</v>
      </c>
      <c r="C716" s="235"/>
      <c r="D716" s="236"/>
      <c r="E716" s="456"/>
      <c r="F716" s="16"/>
      <c r="G716" s="162"/>
      <c r="H716" s="162"/>
      <c r="I716" s="162"/>
      <c r="J716" s="162"/>
      <c r="K716" s="162"/>
      <c r="L716" s="162"/>
      <c r="M716" s="162"/>
      <c r="N716" s="162"/>
      <c r="O716" s="162"/>
      <c r="P716" s="162"/>
      <c r="Q716" s="162"/>
      <c r="R716" s="162"/>
      <c r="S716" s="162"/>
      <c r="T716" s="162"/>
      <c r="U716" s="162"/>
      <c r="V716" s="162"/>
      <c r="W716" s="162"/>
      <c r="X716" s="162"/>
      <c r="Y716" s="162"/>
      <c r="Z716" s="162"/>
      <c r="AA716" s="162"/>
      <c r="AB716" s="162"/>
      <c r="AC716" s="162"/>
      <c r="AD716" s="162"/>
      <c r="AE716" s="162"/>
      <c r="AF716" s="162"/>
      <c r="AG716" s="162"/>
      <c r="AH716" s="162"/>
      <c r="AI716" s="162"/>
      <c r="AJ716" s="162"/>
      <c r="AK716" s="162"/>
      <c r="AL716" s="162"/>
      <c r="AM716" s="162"/>
      <c r="AN716" s="162"/>
      <c r="AO716" s="162"/>
      <c r="AP716" s="162"/>
      <c r="AQ716" s="162"/>
      <c r="AR716" s="162"/>
      <c r="AS716" s="162"/>
      <c r="AT716" s="162"/>
      <c r="AU716" s="162"/>
      <c r="AV716" s="162"/>
      <c r="AW716" s="162"/>
      <c r="AX716" s="162"/>
      <c r="AY716" s="162"/>
      <c r="AZ716" s="162"/>
      <c r="BA716" s="162"/>
      <c r="BB716" s="162"/>
      <c r="BC716" s="162"/>
      <c r="BD716" s="162"/>
      <c r="BE716" s="162"/>
      <c r="BF716" s="162"/>
      <c r="BG716" s="162"/>
      <c r="BH716" s="162"/>
      <c r="BI716" s="162"/>
      <c r="BJ716" s="162"/>
      <c r="BK716" s="162"/>
      <c r="BL716" s="162"/>
      <c r="BM716" s="162"/>
      <c r="BN716" s="162"/>
      <c r="BO716" s="162"/>
      <c r="BP716" s="162"/>
      <c r="BQ716" s="162"/>
      <c r="BR716" s="162"/>
      <c r="BS716" s="162"/>
      <c r="BT716" s="162"/>
      <c r="BU716" s="162"/>
      <c r="BV716" s="162"/>
      <c r="BW716" s="162"/>
      <c r="BX716" s="162"/>
      <c r="BY716" s="162"/>
      <c r="BZ716" s="162"/>
      <c r="CA716" s="162"/>
      <c r="CB716" s="162"/>
      <c r="CC716" s="162"/>
      <c r="CD716" s="162"/>
      <c r="CE716" s="162"/>
      <c r="CF716" s="162"/>
      <c r="CG716" s="162"/>
      <c r="CH716" s="162"/>
      <c r="CI716" s="162"/>
      <c r="CJ716" s="162"/>
      <c r="CK716" s="162"/>
      <c r="CL716" s="162"/>
      <c r="CM716" s="162"/>
      <c r="CN716" s="162"/>
      <c r="CO716" s="162"/>
      <c r="CP716" s="162"/>
      <c r="CQ716" s="162"/>
      <c r="CR716" s="162"/>
      <c r="CS716" s="162"/>
      <c r="CT716" s="162"/>
      <c r="CU716" s="162"/>
      <c r="CV716" s="162"/>
      <c r="CW716" s="162"/>
      <c r="CX716" s="162"/>
      <c r="CY716" s="162"/>
      <c r="CZ716" s="162"/>
      <c r="DA716" s="162"/>
      <c r="DB716" s="162"/>
      <c r="DC716" s="162"/>
      <c r="DD716" s="162"/>
      <c r="DE716" s="162"/>
      <c r="DF716" s="162"/>
      <c r="DG716" s="162"/>
      <c r="DH716" s="162"/>
      <c r="DI716" s="162"/>
      <c r="DJ716" s="162"/>
      <c r="DK716" s="162"/>
      <c r="DL716" s="162"/>
      <c r="DM716" s="162"/>
      <c r="DN716" s="162"/>
      <c r="DO716" s="162"/>
      <c r="DP716" s="162"/>
      <c r="DQ716" s="162"/>
      <c r="DR716" s="162"/>
      <c r="DS716" s="162"/>
      <c r="DT716" s="162"/>
      <c r="DU716" s="162"/>
      <c r="DV716" s="162"/>
      <c r="DW716" s="162"/>
      <c r="DX716" s="162"/>
      <c r="DY716" s="162"/>
      <c r="DZ716" s="162"/>
      <c r="EA716" s="162"/>
      <c r="EB716" s="162"/>
      <c r="EC716" s="162"/>
      <c r="ED716" s="162"/>
      <c r="EE716" s="162"/>
      <c r="EF716" s="162"/>
      <c r="EG716" s="162"/>
      <c r="EH716" s="162"/>
      <c r="EI716" s="162"/>
      <c r="EJ716" s="162"/>
      <c r="EK716" s="162"/>
      <c r="EL716" s="162"/>
      <c r="EM716" s="162"/>
      <c r="EN716" s="162"/>
      <c r="EO716" s="162"/>
      <c r="EP716" s="162"/>
      <c r="EQ716" s="162"/>
      <c r="ER716" s="162"/>
      <c r="ES716" s="162"/>
      <c r="ET716" s="162"/>
      <c r="EU716" s="162"/>
      <c r="EV716" s="162"/>
      <c r="EW716" s="162"/>
      <c r="EX716" s="162"/>
      <c r="EY716" s="162"/>
      <c r="EZ716" s="162"/>
      <c r="FA716" s="162"/>
      <c r="FB716" s="162"/>
      <c r="FC716" s="162"/>
      <c r="FD716" s="162"/>
      <c r="FE716" s="162"/>
      <c r="FF716" s="162"/>
      <c r="FG716" s="162"/>
      <c r="FH716" s="162"/>
      <c r="FI716" s="162"/>
      <c r="FJ716" s="162"/>
      <c r="FK716" s="162"/>
      <c r="FL716" s="162"/>
      <c r="FM716" s="162"/>
      <c r="FN716" s="162"/>
      <c r="FO716" s="162"/>
      <c r="FP716" s="162"/>
      <c r="FQ716" s="162"/>
      <c r="FR716" s="162"/>
      <c r="FS716" s="162"/>
      <c r="FT716" s="162"/>
      <c r="FU716" s="162"/>
      <c r="FV716" s="162"/>
      <c r="FW716" s="162"/>
      <c r="FX716" s="162"/>
      <c r="FY716" s="162"/>
      <c r="FZ716" s="162"/>
      <c r="GA716" s="162"/>
      <c r="GB716" s="162"/>
      <c r="GC716" s="162"/>
      <c r="GD716" s="162"/>
      <c r="GE716" s="162"/>
    </row>
    <row r="717" spans="1:187" s="126" customFormat="1" ht="14.25">
      <c r="A717" s="237">
        <f>+A716+0.1</f>
        <v>3.1</v>
      </c>
      <c r="B717" s="26" t="s">
        <v>414</v>
      </c>
      <c r="C717" s="218">
        <v>1245.31</v>
      </c>
      <c r="D717" s="238" t="s">
        <v>254</v>
      </c>
      <c r="E717" s="20"/>
      <c r="F717" s="16">
        <f t="shared" si="39"/>
        <v>0</v>
      </c>
      <c r="G717" s="162"/>
      <c r="H717" s="162"/>
      <c r="I717" s="162"/>
      <c r="J717" s="162"/>
      <c r="K717" s="162"/>
      <c r="L717" s="162"/>
      <c r="M717" s="162"/>
      <c r="N717" s="162"/>
      <c r="O717" s="162"/>
      <c r="P717" s="162"/>
      <c r="Q717" s="162"/>
      <c r="R717" s="162"/>
      <c r="S717" s="162"/>
      <c r="T717" s="162"/>
      <c r="U717" s="162"/>
      <c r="V717" s="162"/>
      <c r="W717" s="162"/>
      <c r="X717" s="162"/>
      <c r="Y717" s="162"/>
      <c r="Z717" s="162"/>
      <c r="AA717" s="162"/>
      <c r="AB717" s="162"/>
      <c r="AC717" s="162"/>
      <c r="AD717" s="162"/>
      <c r="AE717" s="162"/>
      <c r="AF717" s="162"/>
      <c r="AG717" s="162"/>
      <c r="AH717" s="162"/>
      <c r="AI717" s="162"/>
      <c r="AJ717" s="162"/>
      <c r="AK717" s="162"/>
      <c r="AL717" s="162"/>
      <c r="AM717" s="162"/>
      <c r="AN717" s="162"/>
      <c r="AO717" s="162"/>
      <c r="AP717" s="162"/>
      <c r="AQ717" s="162"/>
      <c r="AR717" s="162"/>
      <c r="AS717" s="162"/>
      <c r="AT717" s="162"/>
      <c r="AU717" s="162"/>
      <c r="AV717" s="162"/>
      <c r="AW717" s="162"/>
      <c r="AX717" s="162"/>
      <c r="AY717" s="162"/>
      <c r="AZ717" s="162"/>
      <c r="BA717" s="162"/>
      <c r="BB717" s="162"/>
      <c r="BC717" s="162"/>
      <c r="BD717" s="162"/>
      <c r="BE717" s="162"/>
      <c r="BF717" s="162"/>
      <c r="BG717" s="162"/>
      <c r="BH717" s="162"/>
      <c r="BI717" s="162"/>
      <c r="BJ717" s="162"/>
      <c r="BK717" s="162"/>
      <c r="BL717" s="162"/>
      <c r="BM717" s="162"/>
      <c r="BN717" s="162"/>
      <c r="BO717" s="162"/>
      <c r="BP717" s="162"/>
      <c r="BQ717" s="162"/>
      <c r="BR717" s="162"/>
      <c r="BS717" s="162"/>
      <c r="BT717" s="162"/>
      <c r="BU717" s="162"/>
      <c r="BV717" s="162"/>
      <c r="BW717" s="162"/>
      <c r="BX717" s="162"/>
      <c r="BY717" s="162"/>
      <c r="BZ717" s="162"/>
      <c r="CA717" s="162"/>
      <c r="CB717" s="162"/>
      <c r="CC717" s="162"/>
      <c r="CD717" s="162"/>
      <c r="CE717" s="162"/>
      <c r="CF717" s="162"/>
      <c r="CG717" s="162"/>
      <c r="CH717" s="162"/>
      <c r="CI717" s="162"/>
      <c r="CJ717" s="162"/>
      <c r="CK717" s="162"/>
      <c r="CL717" s="162"/>
      <c r="CM717" s="162"/>
      <c r="CN717" s="162"/>
      <c r="CO717" s="162"/>
      <c r="CP717" s="162"/>
      <c r="CQ717" s="162"/>
      <c r="CR717" s="162"/>
      <c r="CS717" s="162"/>
      <c r="CT717" s="162"/>
      <c r="CU717" s="162"/>
      <c r="CV717" s="162"/>
      <c r="CW717" s="162"/>
      <c r="CX717" s="162"/>
      <c r="CY717" s="162"/>
      <c r="CZ717" s="162"/>
      <c r="DA717" s="162"/>
      <c r="DB717" s="162"/>
      <c r="DC717" s="162"/>
      <c r="DD717" s="162"/>
      <c r="DE717" s="162"/>
      <c r="DF717" s="162"/>
      <c r="DG717" s="162"/>
      <c r="DH717" s="162"/>
      <c r="DI717" s="162"/>
      <c r="DJ717" s="162"/>
      <c r="DK717" s="162"/>
      <c r="DL717" s="162"/>
      <c r="DM717" s="162"/>
      <c r="DN717" s="162"/>
      <c r="DO717" s="162"/>
      <c r="DP717" s="162"/>
      <c r="DQ717" s="162"/>
      <c r="DR717" s="162"/>
      <c r="DS717" s="162"/>
      <c r="DT717" s="162"/>
      <c r="DU717" s="162"/>
      <c r="DV717" s="162"/>
      <c r="DW717" s="162"/>
      <c r="DX717" s="162"/>
      <c r="DY717" s="162"/>
      <c r="DZ717" s="162"/>
      <c r="EA717" s="162"/>
      <c r="EB717" s="162"/>
      <c r="EC717" s="162"/>
      <c r="ED717" s="162"/>
      <c r="EE717" s="162"/>
      <c r="EF717" s="162"/>
      <c r="EG717" s="162"/>
      <c r="EH717" s="162"/>
      <c r="EI717" s="162"/>
      <c r="EJ717" s="162"/>
      <c r="EK717" s="162"/>
      <c r="EL717" s="162"/>
      <c r="EM717" s="162"/>
      <c r="EN717" s="162"/>
      <c r="EO717" s="162"/>
      <c r="EP717" s="162"/>
      <c r="EQ717" s="162"/>
      <c r="ER717" s="162"/>
      <c r="ES717" s="162"/>
      <c r="ET717" s="162"/>
      <c r="EU717" s="162"/>
      <c r="EV717" s="162"/>
      <c r="EW717" s="162"/>
      <c r="EX717" s="162"/>
      <c r="EY717" s="162"/>
      <c r="EZ717" s="162"/>
      <c r="FA717" s="162"/>
      <c r="FB717" s="162"/>
      <c r="FC717" s="162"/>
      <c r="FD717" s="162"/>
      <c r="FE717" s="162"/>
      <c r="FF717" s="162"/>
      <c r="FG717" s="162"/>
      <c r="FH717" s="162"/>
      <c r="FI717" s="162"/>
      <c r="FJ717" s="162"/>
      <c r="FK717" s="162"/>
      <c r="FL717" s="162"/>
      <c r="FM717" s="162"/>
      <c r="FN717" s="162"/>
      <c r="FO717" s="162"/>
      <c r="FP717" s="162"/>
      <c r="FQ717" s="162"/>
      <c r="FR717" s="162"/>
      <c r="FS717" s="162"/>
      <c r="FT717" s="162"/>
      <c r="FU717" s="162"/>
      <c r="FV717" s="162"/>
      <c r="FW717" s="162"/>
      <c r="FX717" s="162"/>
      <c r="FY717" s="162"/>
      <c r="FZ717" s="162"/>
      <c r="GA717" s="162"/>
      <c r="GB717" s="162"/>
      <c r="GC717" s="162"/>
      <c r="GD717" s="162"/>
      <c r="GE717" s="162"/>
    </row>
    <row r="718" spans="1:187" s="126" customFormat="1" ht="31.5" customHeight="1">
      <c r="A718" s="237">
        <f>+A717+0.1</f>
        <v>3.2</v>
      </c>
      <c r="B718" s="246" t="s">
        <v>415</v>
      </c>
      <c r="C718" s="31">
        <v>276.51</v>
      </c>
      <c r="D718" s="37" t="s">
        <v>288</v>
      </c>
      <c r="E718" s="20"/>
      <c r="F718" s="16">
        <f t="shared" si="39"/>
        <v>0</v>
      </c>
      <c r="G718" s="162"/>
      <c r="H718" s="162"/>
      <c r="I718" s="162"/>
      <c r="J718" s="162"/>
      <c r="K718" s="162"/>
      <c r="L718" s="162"/>
      <c r="M718" s="162"/>
      <c r="N718" s="162"/>
      <c r="O718" s="162"/>
      <c r="P718" s="162"/>
      <c r="Q718" s="162"/>
      <c r="R718" s="162"/>
      <c r="S718" s="162"/>
      <c r="T718" s="162"/>
      <c r="U718" s="162"/>
      <c r="V718" s="162"/>
      <c r="W718" s="162"/>
      <c r="X718" s="162"/>
      <c r="Y718" s="162"/>
      <c r="Z718" s="162"/>
      <c r="AA718" s="162"/>
      <c r="AB718" s="162"/>
      <c r="AC718" s="162"/>
      <c r="AD718" s="162"/>
      <c r="AE718" s="162"/>
      <c r="AF718" s="162"/>
      <c r="AG718" s="162"/>
      <c r="AH718" s="162"/>
      <c r="AI718" s="162"/>
      <c r="AJ718" s="162"/>
      <c r="AK718" s="162"/>
      <c r="AL718" s="162"/>
      <c r="AM718" s="162"/>
      <c r="AN718" s="162"/>
      <c r="AO718" s="162"/>
      <c r="AP718" s="162"/>
      <c r="AQ718" s="162"/>
      <c r="AR718" s="162"/>
      <c r="AS718" s="162"/>
      <c r="AT718" s="162"/>
      <c r="AU718" s="162"/>
      <c r="AV718" s="162"/>
      <c r="AW718" s="162"/>
      <c r="AX718" s="162"/>
      <c r="AY718" s="162"/>
      <c r="AZ718" s="162"/>
      <c r="BA718" s="162"/>
      <c r="BB718" s="162"/>
      <c r="BC718" s="162"/>
      <c r="BD718" s="162"/>
      <c r="BE718" s="162"/>
      <c r="BF718" s="162"/>
      <c r="BG718" s="162"/>
      <c r="BH718" s="162"/>
      <c r="BI718" s="162"/>
      <c r="BJ718" s="162"/>
      <c r="BK718" s="162"/>
      <c r="BL718" s="162"/>
      <c r="BM718" s="162"/>
      <c r="BN718" s="162"/>
      <c r="BO718" s="162"/>
      <c r="BP718" s="162"/>
      <c r="BQ718" s="162"/>
      <c r="BR718" s="162"/>
      <c r="BS718" s="162"/>
      <c r="BT718" s="162"/>
      <c r="BU718" s="162"/>
      <c r="BV718" s="162"/>
      <c r="BW718" s="162"/>
      <c r="BX718" s="162"/>
      <c r="BY718" s="162"/>
      <c r="BZ718" s="162"/>
      <c r="CA718" s="162"/>
      <c r="CB718" s="162"/>
      <c r="CC718" s="162"/>
      <c r="CD718" s="162"/>
      <c r="CE718" s="162"/>
      <c r="CF718" s="162"/>
      <c r="CG718" s="162"/>
      <c r="CH718" s="162"/>
      <c r="CI718" s="162"/>
      <c r="CJ718" s="162"/>
      <c r="CK718" s="162"/>
      <c r="CL718" s="162"/>
      <c r="CM718" s="162"/>
      <c r="CN718" s="162"/>
      <c r="CO718" s="162"/>
      <c r="CP718" s="162"/>
      <c r="CQ718" s="162"/>
      <c r="CR718" s="162"/>
      <c r="CS718" s="162"/>
      <c r="CT718" s="162"/>
      <c r="CU718" s="162"/>
      <c r="CV718" s="162"/>
      <c r="CW718" s="162"/>
      <c r="CX718" s="162"/>
      <c r="CY718" s="162"/>
      <c r="CZ718" s="162"/>
      <c r="DA718" s="162"/>
      <c r="DB718" s="162"/>
      <c r="DC718" s="162"/>
      <c r="DD718" s="162"/>
      <c r="DE718" s="162"/>
      <c r="DF718" s="162"/>
      <c r="DG718" s="162"/>
      <c r="DH718" s="162"/>
      <c r="DI718" s="162"/>
      <c r="DJ718" s="162"/>
      <c r="DK718" s="162"/>
      <c r="DL718" s="162"/>
      <c r="DM718" s="162"/>
      <c r="DN718" s="162"/>
      <c r="DO718" s="162"/>
      <c r="DP718" s="162"/>
      <c r="DQ718" s="162"/>
      <c r="DR718" s="162"/>
      <c r="DS718" s="162"/>
      <c r="DT718" s="162"/>
      <c r="DU718" s="162"/>
      <c r="DV718" s="162"/>
      <c r="DW718" s="162"/>
      <c r="DX718" s="162"/>
      <c r="DY718" s="162"/>
      <c r="DZ718" s="162"/>
      <c r="EA718" s="162"/>
      <c r="EB718" s="162"/>
      <c r="EC718" s="162"/>
      <c r="ED718" s="162"/>
      <c r="EE718" s="162"/>
      <c r="EF718" s="162"/>
      <c r="EG718" s="162"/>
      <c r="EH718" s="162"/>
      <c r="EI718" s="162"/>
      <c r="EJ718" s="162"/>
      <c r="EK718" s="162"/>
      <c r="EL718" s="162"/>
      <c r="EM718" s="162"/>
      <c r="EN718" s="162"/>
      <c r="EO718" s="162"/>
      <c r="EP718" s="162"/>
      <c r="EQ718" s="162"/>
      <c r="ER718" s="162"/>
      <c r="ES718" s="162"/>
      <c r="ET718" s="162"/>
      <c r="EU718" s="162"/>
      <c r="EV718" s="162"/>
      <c r="EW718" s="162"/>
      <c r="EX718" s="162"/>
      <c r="EY718" s="162"/>
      <c r="EZ718" s="162"/>
      <c r="FA718" s="162"/>
      <c r="FB718" s="162"/>
      <c r="FC718" s="162"/>
      <c r="FD718" s="162"/>
      <c r="FE718" s="162"/>
      <c r="FF718" s="162"/>
      <c r="FG718" s="162"/>
      <c r="FH718" s="162"/>
      <c r="FI718" s="162"/>
      <c r="FJ718" s="162"/>
      <c r="FK718" s="162"/>
      <c r="FL718" s="162"/>
      <c r="FM718" s="162"/>
      <c r="FN718" s="162"/>
      <c r="FO718" s="162"/>
      <c r="FP718" s="162"/>
      <c r="FQ718" s="162"/>
      <c r="FR718" s="162"/>
      <c r="FS718" s="162"/>
      <c r="FT718" s="162"/>
      <c r="FU718" s="162"/>
      <c r="FV718" s="162"/>
      <c r="FW718" s="162"/>
      <c r="FX718" s="162"/>
      <c r="FY718" s="162"/>
      <c r="FZ718" s="162"/>
      <c r="GA718" s="162"/>
      <c r="GB718" s="162"/>
      <c r="GC718" s="162"/>
      <c r="GD718" s="162"/>
      <c r="GE718" s="162"/>
    </row>
    <row r="719" spans="1:187" s="126" customFormat="1" ht="14.25">
      <c r="A719" s="237">
        <f>+A718+0.1</f>
        <v>3.3</v>
      </c>
      <c r="B719" s="26" t="s">
        <v>416</v>
      </c>
      <c r="C719" s="218">
        <v>1152.1199999999999</v>
      </c>
      <c r="D719" s="238" t="s">
        <v>256</v>
      </c>
      <c r="E719" s="20"/>
      <c r="F719" s="16">
        <f t="shared" si="39"/>
        <v>0</v>
      </c>
      <c r="G719" s="162"/>
      <c r="H719" s="162"/>
      <c r="I719" s="162"/>
      <c r="J719" s="162"/>
      <c r="K719" s="162"/>
      <c r="L719" s="162"/>
      <c r="M719" s="162"/>
      <c r="N719" s="162"/>
      <c r="O719" s="162"/>
      <c r="P719" s="162"/>
      <c r="Q719" s="162"/>
      <c r="R719" s="162"/>
      <c r="S719" s="162"/>
      <c r="T719" s="162"/>
      <c r="U719" s="162"/>
      <c r="V719" s="162"/>
      <c r="W719" s="162"/>
      <c r="X719" s="162"/>
      <c r="Y719" s="162"/>
      <c r="Z719" s="162"/>
      <c r="AA719" s="162"/>
      <c r="AB719" s="162"/>
      <c r="AC719" s="162"/>
      <c r="AD719" s="162"/>
      <c r="AE719" s="162"/>
      <c r="AF719" s="162"/>
      <c r="AG719" s="162"/>
      <c r="AH719" s="162"/>
      <c r="AI719" s="162"/>
      <c r="AJ719" s="162"/>
      <c r="AK719" s="162"/>
      <c r="AL719" s="162"/>
      <c r="AM719" s="162"/>
      <c r="AN719" s="162"/>
      <c r="AO719" s="162"/>
      <c r="AP719" s="162"/>
      <c r="AQ719" s="162"/>
      <c r="AR719" s="162"/>
      <c r="AS719" s="162"/>
      <c r="AT719" s="162"/>
      <c r="AU719" s="162"/>
      <c r="AV719" s="162"/>
      <c r="AW719" s="162"/>
      <c r="AX719" s="162"/>
      <c r="AY719" s="162"/>
      <c r="AZ719" s="162"/>
      <c r="BA719" s="162"/>
      <c r="BB719" s="162"/>
      <c r="BC719" s="162"/>
      <c r="BD719" s="162"/>
      <c r="BE719" s="162"/>
      <c r="BF719" s="162"/>
      <c r="BG719" s="162"/>
      <c r="BH719" s="162"/>
      <c r="BI719" s="162"/>
      <c r="BJ719" s="162"/>
      <c r="BK719" s="162"/>
      <c r="BL719" s="162"/>
      <c r="BM719" s="162"/>
      <c r="BN719" s="162"/>
      <c r="BO719" s="162"/>
      <c r="BP719" s="162"/>
      <c r="BQ719" s="162"/>
      <c r="BR719" s="162"/>
      <c r="BS719" s="162"/>
      <c r="BT719" s="162"/>
      <c r="BU719" s="162"/>
      <c r="BV719" s="162"/>
      <c r="BW719" s="162"/>
      <c r="BX719" s="162"/>
      <c r="BY719" s="162"/>
      <c r="BZ719" s="162"/>
      <c r="CA719" s="162"/>
      <c r="CB719" s="162"/>
      <c r="CC719" s="162"/>
      <c r="CD719" s="162"/>
      <c r="CE719" s="162"/>
      <c r="CF719" s="162"/>
      <c r="CG719" s="162"/>
      <c r="CH719" s="162"/>
      <c r="CI719" s="162"/>
      <c r="CJ719" s="162"/>
      <c r="CK719" s="162"/>
      <c r="CL719" s="162"/>
      <c r="CM719" s="162"/>
      <c r="CN719" s="162"/>
      <c r="CO719" s="162"/>
      <c r="CP719" s="162"/>
      <c r="CQ719" s="162"/>
      <c r="CR719" s="162"/>
      <c r="CS719" s="162"/>
      <c r="CT719" s="162"/>
      <c r="CU719" s="162"/>
      <c r="CV719" s="162"/>
      <c r="CW719" s="162"/>
      <c r="CX719" s="162"/>
      <c r="CY719" s="162"/>
      <c r="CZ719" s="162"/>
      <c r="DA719" s="162"/>
      <c r="DB719" s="162"/>
      <c r="DC719" s="162"/>
      <c r="DD719" s="162"/>
      <c r="DE719" s="162"/>
      <c r="DF719" s="162"/>
      <c r="DG719" s="162"/>
      <c r="DH719" s="162"/>
      <c r="DI719" s="162"/>
      <c r="DJ719" s="162"/>
      <c r="DK719" s="162"/>
      <c r="DL719" s="162"/>
      <c r="DM719" s="162"/>
      <c r="DN719" s="162"/>
      <c r="DO719" s="162"/>
      <c r="DP719" s="162"/>
      <c r="DQ719" s="162"/>
      <c r="DR719" s="162"/>
      <c r="DS719" s="162"/>
      <c r="DT719" s="162"/>
      <c r="DU719" s="162"/>
      <c r="DV719" s="162"/>
      <c r="DW719" s="162"/>
      <c r="DX719" s="162"/>
      <c r="DY719" s="162"/>
      <c r="DZ719" s="162"/>
      <c r="EA719" s="162"/>
      <c r="EB719" s="162"/>
      <c r="EC719" s="162"/>
      <c r="ED719" s="162"/>
      <c r="EE719" s="162"/>
      <c r="EF719" s="162"/>
      <c r="EG719" s="162"/>
      <c r="EH719" s="162"/>
      <c r="EI719" s="162"/>
      <c r="EJ719" s="162"/>
      <c r="EK719" s="162"/>
      <c r="EL719" s="162"/>
      <c r="EM719" s="162"/>
      <c r="EN719" s="162"/>
      <c r="EO719" s="162"/>
      <c r="EP719" s="162"/>
      <c r="EQ719" s="162"/>
      <c r="ER719" s="162"/>
      <c r="ES719" s="162"/>
      <c r="ET719" s="162"/>
      <c r="EU719" s="162"/>
      <c r="EV719" s="162"/>
      <c r="EW719" s="162"/>
      <c r="EX719" s="162"/>
      <c r="EY719" s="162"/>
      <c r="EZ719" s="162"/>
      <c r="FA719" s="162"/>
      <c r="FB719" s="162"/>
      <c r="FC719" s="162"/>
      <c r="FD719" s="162"/>
      <c r="FE719" s="162"/>
      <c r="FF719" s="162"/>
      <c r="FG719" s="162"/>
      <c r="FH719" s="162"/>
      <c r="FI719" s="162"/>
      <c r="FJ719" s="162"/>
      <c r="FK719" s="162"/>
      <c r="FL719" s="162"/>
      <c r="FM719" s="162"/>
      <c r="FN719" s="162"/>
      <c r="FO719" s="162"/>
      <c r="FP719" s="162"/>
      <c r="FQ719" s="162"/>
      <c r="FR719" s="162"/>
      <c r="FS719" s="162"/>
      <c r="FT719" s="162"/>
      <c r="FU719" s="162"/>
      <c r="FV719" s="162"/>
      <c r="FW719" s="162"/>
      <c r="FX719" s="162"/>
      <c r="FY719" s="162"/>
      <c r="FZ719" s="162"/>
      <c r="GA719" s="162"/>
      <c r="GB719" s="162"/>
      <c r="GC719" s="162"/>
      <c r="GD719" s="162"/>
      <c r="GE719" s="162"/>
    </row>
    <row r="720" spans="1:187" s="126" customFormat="1" ht="25.5">
      <c r="A720" s="237">
        <f>+A719+0.1</f>
        <v>3.4</v>
      </c>
      <c r="B720" s="26" t="s">
        <v>417</v>
      </c>
      <c r="C720" s="218">
        <v>388.34</v>
      </c>
      <c r="D720" s="238" t="s">
        <v>257</v>
      </c>
      <c r="E720" s="20"/>
      <c r="F720" s="16">
        <f t="shared" si="39"/>
        <v>0</v>
      </c>
      <c r="G720" s="162"/>
      <c r="H720" s="162"/>
      <c r="I720" s="162"/>
      <c r="J720" s="162"/>
      <c r="K720" s="162"/>
      <c r="L720" s="162"/>
      <c r="M720" s="162"/>
      <c r="N720" s="162"/>
      <c r="O720" s="162"/>
      <c r="P720" s="162"/>
      <c r="Q720" s="162"/>
      <c r="R720" s="162"/>
      <c r="S720" s="162"/>
      <c r="T720" s="162"/>
      <c r="U720" s="162"/>
      <c r="V720" s="162"/>
      <c r="W720" s="162"/>
      <c r="X720" s="162"/>
      <c r="Y720" s="162"/>
      <c r="Z720" s="162"/>
      <c r="AA720" s="162"/>
      <c r="AB720" s="162"/>
      <c r="AC720" s="162"/>
      <c r="AD720" s="162"/>
      <c r="AE720" s="162"/>
      <c r="AF720" s="162"/>
      <c r="AG720" s="162"/>
      <c r="AH720" s="162"/>
      <c r="AI720" s="162"/>
      <c r="AJ720" s="162"/>
      <c r="AK720" s="162"/>
      <c r="AL720" s="162"/>
      <c r="AM720" s="162"/>
      <c r="AN720" s="162"/>
      <c r="AO720" s="162"/>
      <c r="AP720" s="162"/>
      <c r="AQ720" s="162"/>
      <c r="AR720" s="162"/>
      <c r="AS720" s="162"/>
      <c r="AT720" s="162"/>
      <c r="AU720" s="162"/>
      <c r="AV720" s="162"/>
      <c r="AW720" s="162"/>
      <c r="AX720" s="162"/>
      <c r="AY720" s="162"/>
      <c r="AZ720" s="162"/>
      <c r="BA720" s="162"/>
      <c r="BB720" s="162"/>
      <c r="BC720" s="162"/>
      <c r="BD720" s="162"/>
      <c r="BE720" s="162"/>
      <c r="BF720" s="162"/>
      <c r="BG720" s="162"/>
      <c r="BH720" s="162"/>
      <c r="BI720" s="162"/>
      <c r="BJ720" s="162"/>
      <c r="BK720" s="162"/>
      <c r="BL720" s="162"/>
      <c r="BM720" s="162"/>
      <c r="BN720" s="162"/>
      <c r="BO720" s="162"/>
      <c r="BP720" s="162"/>
      <c r="BQ720" s="162"/>
      <c r="BR720" s="162"/>
      <c r="BS720" s="162"/>
      <c r="BT720" s="162"/>
      <c r="BU720" s="162"/>
      <c r="BV720" s="162"/>
      <c r="BW720" s="162"/>
      <c r="BX720" s="162"/>
      <c r="BY720" s="162"/>
      <c r="BZ720" s="162"/>
      <c r="CA720" s="162"/>
      <c r="CB720" s="162"/>
      <c r="CC720" s="162"/>
      <c r="CD720" s="162"/>
      <c r="CE720" s="162"/>
      <c r="CF720" s="162"/>
      <c r="CG720" s="162"/>
      <c r="CH720" s="162"/>
      <c r="CI720" s="162"/>
      <c r="CJ720" s="162"/>
      <c r="CK720" s="162"/>
      <c r="CL720" s="162"/>
      <c r="CM720" s="162"/>
      <c r="CN720" s="162"/>
      <c r="CO720" s="162"/>
      <c r="CP720" s="162"/>
      <c r="CQ720" s="162"/>
      <c r="CR720" s="162"/>
      <c r="CS720" s="162"/>
      <c r="CT720" s="162"/>
      <c r="CU720" s="162"/>
      <c r="CV720" s="162"/>
      <c r="CW720" s="162"/>
      <c r="CX720" s="162"/>
      <c r="CY720" s="162"/>
      <c r="CZ720" s="162"/>
      <c r="DA720" s="162"/>
      <c r="DB720" s="162"/>
      <c r="DC720" s="162"/>
      <c r="DD720" s="162"/>
      <c r="DE720" s="162"/>
      <c r="DF720" s="162"/>
      <c r="DG720" s="162"/>
      <c r="DH720" s="162"/>
      <c r="DI720" s="162"/>
      <c r="DJ720" s="162"/>
      <c r="DK720" s="162"/>
      <c r="DL720" s="162"/>
      <c r="DM720" s="162"/>
      <c r="DN720" s="162"/>
      <c r="DO720" s="162"/>
      <c r="DP720" s="162"/>
      <c r="DQ720" s="162"/>
      <c r="DR720" s="162"/>
      <c r="DS720" s="162"/>
      <c r="DT720" s="162"/>
      <c r="DU720" s="162"/>
      <c r="DV720" s="162"/>
      <c r="DW720" s="162"/>
      <c r="DX720" s="162"/>
      <c r="DY720" s="162"/>
      <c r="DZ720" s="162"/>
      <c r="EA720" s="162"/>
      <c r="EB720" s="162"/>
      <c r="EC720" s="162"/>
      <c r="ED720" s="162"/>
      <c r="EE720" s="162"/>
      <c r="EF720" s="162"/>
      <c r="EG720" s="162"/>
      <c r="EH720" s="162"/>
      <c r="EI720" s="162"/>
      <c r="EJ720" s="162"/>
      <c r="EK720" s="162"/>
      <c r="EL720" s="162"/>
      <c r="EM720" s="162"/>
      <c r="EN720" s="162"/>
      <c r="EO720" s="162"/>
      <c r="EP720" s="162"/>
      <c r="EQ720" s="162"/>
      <c r="ER720" s="162"/>
      <c r="ES720" s="162"/>
      <c r="ET720" s="162"/>
      <c r="EU720" s="162"/>
      <c r="EV720" s="162"/>
      <c r="EW720" s="162"/>
      <c r="EX720" s="162"/>
      <c r="EY720" s="162"/>
      <c r="EZ720" s="162"/>
      <c r="FA720" s="162"/>
      <c r="FB720" s="162"/>
      <c r="FC720" s="162"/>
      <c r="FD720" s="162"/>
      <c r="FE720" s="162"/>
      <c r="FF720" s="162"/>
      <c r="FG720" s="162"/>
      <c r="FH720" s="162"/>
      <c r="FI720" s="162"/>
      <c r="FJ720" s="162"/>
      <c r="FK720" s="162"/>
      <c r="FL720" s="162"/>
      <c r="FM720" s="162"/>
      <c r="FN720" s="162"/>
      <c r="FO720" s="162"/>
      <c r="FP720" s="162"/>
      <c r="FQ720" s="162"/>
      <c r="FR720" s="162"/>
      <c r="FS720" s="162"/>
      <c r="FT720" s="162"/>
      <c r="FU720" s="162"/>
      <c r="FV720" s="162"/>
      <c r="FW720" s="162"/>
      <c r="FX720" s="162"/>
      <c r="FY720" s="162"/>
      <c r="FZ720" s="162"/>
      <c r="GA720" s="162"/>
      <c r="GB720" s="162"/>
      <c r="GC720" s="162"/>
      <c r="GD720" s="162"/>
      <c r="GE720" s="162"/>
    </row>
    <row r="721" spans="1:187" s="126" customFormat="1">
      <c r="A721" s="239"/>
      <c r="B721" s="240"/>
      <c r="C721" s="218"/>
      <c r="D721" s="241"/>
      <c r="E721" s="12"/>
      <c r="F721" s="16"/>
      <c r="G721" s="162"/>
      <c r="H721" s="162"/>
      <c r="I721" s="162"/>
      <c r="J721" s="162"/>
      <c r="K721" s="162"/>
      <c r="L721" s="162"/>
      <c r="M721" s="162"/>
      <c r="N721" s="162"/>
      <c r="O721" s="162"/>
      <c r="P721" s="162"/>
      <c r="Q721" s="162"/>
      <c r="R721" s="162"/>
      <c r="S721" s="162"/>
      <c r="T721" s="162"/>
      <c r="U721" s="162"/>
      <c r="V721" s="162"/>
      <c r="W721" s="162"/>
      <c r="X721" s="162"/>
      <c r="Y721" s="162"/>
      <c r="Z721" s="162"/>
      <c r="AA721" s="162"/>
      <c r="AB721" s="162"/>
      <c r="AC721" s="162"/>
      <c r="AD721" s="162"/>
      <c r="AE721" s="162"/>
      <c r="AF721" s="162"/>
      <c r="AG721" s="162"/>
      <c r="AH721" s="162"/>
      <c r="AI721" s="162"/>
      <c r="AJ721" s="162"/>
      <c r="AK721" s="162"/>
      <c r="AL721" s="162"/>
      <c r="AM721" s="162"/>
      <c r="AN721" s="162"/>
      <c r="AO721" s="162"/>
      <c r="AP721" s="162"/>
      <c r="AQ721" s="162"/>
      <c r="AR721" s="162"/>
      <c r="AS721" s="162"/>
      <c r="AT721" s="162"/>
      <c r="AU721" s="162"/>
      <c r="AV721" s="162"/>
      <c r="AW721" s="162"/>
      <c r="AX721" s="162"/>
      <c r="AY721" s="162"/>
      <c r="AZ721" s="162"/>
      <c r="BA721" s="162"/>
      <c r="BB721" s="162"/>
      <c r="BC721" s="162"/>
      <c r="BD721" s="162"/>
      <c r="BE721" s="162"/>
      <c r="BF721" s="162"/>
      <c r="BG721" s="162"/>
      <c r="BH721" s="162"/>
      <c r="BI721" s="162"/>
      <c r="BJ721" s="162"/>
      <c r="BK721" s="162"/>
      <c r="BL721" s="162"/>
      <c r="BM721" s="162"/>
      <c r="BN721" s="162"/>
      <c r="BO721" s="162"/>
      <c r="BP721" s="162"/>
      <c r="BQ721" s="162"/>
      <c r="BR721" s="162"/>
      <c r="BS721" s="162"/>
      <c r="BT721" s="162"/>
      <c r="BU721" s="162"/>
      <c r="BV721" s="162"/>
      <c r="BW721" s="162"/>
      <c r="BX721" s="162"/>
      <c r="BY721" s="162"/>
      <c r="BZ721" s="162"/>
      <c r="CA721" s="162"/>
      <c r="CB721" s="162"/>
      <c r="CC721" s="162"/>
      <c r="CD721" s="162"/>
      <c r="CE721" s="162"/>
      <c r="CF721" s="162"/>
      <c r="CG721" s="162"/>
      <c r="CH721" s="162"/>
      <c r="CI721" s="162"/>
      <c r="CJ721" s="162"/>
      <c r="CK721" s="162"/>
      <c r="CL721" s="162"/>
      <c r="CM721" s="162"/>
      <c r="CN721" s="162"/>
      <c r="CO721" s="162"/>
      <c r="CP721" s="162"/>
      <c r="CQ721" s="162"/>
      <c r="CR721" s="162"/>
      <c r="CS721" s="162"/>
      <c r="CT721" s="162"/>
      <c r="CU721" s="162"/>
      <c r="CV721" s="162"/>
      <c r="CW721" s="162"/>
      <c r="CX721" s="162"/>
      <c r="CY721" s="162"/>
      <c r="CZ721" s="162"/>
      <c r="DA721" s="162"/>
      <c r="DB721" s="162"/>
      <c r="DC721" s="162"/>
      <c r="DD721" s="162"/>
      <c r="DE721" s="162"/>
      <c r="DF721" s="162"/>
      <c r="DG721" s="162"/>
      <c r="DH721" s="162"/>
      <c r="DI721" s="162"/>
      <c r="DJ721" s="162"/>
      <c r="DK721" s="162"/>
      <c r="DL721" s="162"/>
      <c r="DM721" s="162"/>
      <c r="DN721" s="162"/>
      <c r="DO721" s="162"/>
      <c r="DP721" s="162"/>
      <c r="DQ721" s="162"/>
      <c r="DR721" s="162"/>
      <c r="DS721" s="162"/>
      <c r="DT721" s="162"/>
      <c r="DU721" s="162"/>
      <c r="DV721" s="162"/>
      <c r="DW721" s="162"/>
      <c r="DX721" s="162"/>
      <c r="DY721" s="162"/>
      <c r="DZ721" s="162"/>
      <c r="EA721" s="162"/>
      <c r="EB721" s="162"/>
      <c r="EC721" s="162"/>
      <c r="ED721" s="162"/>
      <c r="EE721" s="162"/>
      <c r="EF721" s="162"/>
      <c r="EG721" s="162"/>
      <c r="EH721" s="162"/>
      <c r="EI721" s="162"/>
      <c r="EJ721" s="162"/>
      <c r="EK721" s="162"/>
      <c r="EL721" s="162"/>
      <c r="EM721" s="162"/>
      <c r="EN721" s="162"/>
      <c r="EO721" s="162"/>
      <c r="EP721" s="162"/>
      <c r="EQ721" s="162"/>
      <c r="ER721" s="162"/>
      <c r="ES721" s="162"/>
      <c r="ET721" s="162"/>
      <c r="EU721" s="162"/>
      <c r="EV721" s="162"/>
      <c r="EW721" s="162"/>
      <c r="EX721" s="162"/>
      <c r="EY721" s="162"/>
      <c r="EZ721" s="162"/>
      <c r="FA721" s="162"/>
      <c r="FB721" s="162"/>
      <c r="FC721" s="162"/>
      <c r="FD721" s="162"/>
      <c r="FE721" s="162"/>
      <c r="FF721" s="162"/>
      <c r="FG721" s="162"/>
      <c r="FH721" s="162"/>
      <c r="FI721" s="162"/>
      <c r="FJ721" s="162"/>
      <c r="FK721" s="162"/>
      <c r="FL721" s="162"/>
      <c r="FM721" s="162"/>
      <c r="FN721" s="162"/>
      <c r="FO721" s="162"/>
      <c r="FP721" s="162"/>
      <c r="FQ721" s="162"/>
      <c r="FR721" s="162"/>
      <c r="FS721" s="162"/>
      <c r="FT721" s="162"/>
      <c r="FU721" s="162"/>
      <c r="FV721" s="162"/>
      <c r="FW721" s="162"/>
      <c r="FX721" s="162"/>
      <c r="FY721" s="162"/>
      <c r="FZ721" s="162"/>
      <c r="GA721" s="162"/>
      <c r="GB721" s="162"/>
      <c r="GC721" s="162"/>
      <c r="GD721" s="162"/>
      <c r="GE721" s="162"/>
    </row>
    <row r="722" spans="1:187" s="126" customFormat="1">
      <c r="A722" s="152">
        <v>4</v>
      </c>
      <c r="B722" s="234" t="s">
        <v>258</v>
      </c>
      <c r="C722" s="197"/>
      <c r="D722" s="196"/>
      <c r="E722" s="446"/>
      <c r="F722" s="16"/>
      <c r="G722" s="162"/>
      <c r="H722" s="162"/>
      <c r="I722" s="162"/>
      <c r="J722" s="162"/>
      <c r="K722" s="162"/>
      <c r="L722" s="162"/>
      <c r="M722" s="162"/>
      <c r="N722" s="162"/>
      <c r="O722" s="162"/>
      <c r="P722" s="162"/>
      <c r="Q722" s="162"/>
      <c r="R722" s="162"/>
      <c r="S722" s="162"/>
      <c r="T722" s="162"/>
      <c r="U722" s="162"/>
      <c r="V722" s="162"/>
      <c r="W722" s="162"/>
      <c r="X722" s="162"/>
      <c r="Y722" s="162"/>
      <c r="Z722" s="162"/>
      <c r="AA722" s="162"/>
      <c r="AB722" s="162"/>
      <c r="AC722" s="162"/>
      <c r="AD722" s="162"/>
      <c r="AE722" s="162"/>
      <c r="AF722" s="162"/>
      <c r="AG722" s="162"/>
      <c r="AH722" s="162"/>
      <c r="AI722" s="162"/>
      <c r="AJ722" s="162"/>
      <c r="AK722" s="162"/>
      <c r="AL722" s="162"/>
      <c r="AM722" s="162"/>
      <c r="AN722" s="162"/>
      <c r="AO722" s="162"/>
      <c r="AP722" s="162"/>
      <c r="AQ722" s="162"/>
      <c r="AR722" s="162"/>
      <c r="AS722" s="162"/>
      <c r="AT722" s="162"/>
      <c r="AU722" s="162"/>
      <c r="AV722" s="162"/>
      <c r="AW722" s="162"/>
      <c r="AX722" s="162"/>
      <c r="AY722" s="162"/>
      <c r="AZ722" s="162"/>
      <c r="BA722" s="162"/>
      <c r="BB722" s="162"/>
      <c r="BC722" s="162"/>
      <c r="BD722" s="162"/>
      <c r="BE722" s="162"/>
      <c r="BF722" s="162"/>
      <c r="BG722" s="162"/>
      <c r="BH722" s="162"/>
      <c r="BI722" s="162"/>
      <c r="BJ722" s="162"/>
      <c r="BK722" s="162"/>
      <c r="BL722" s="162"/>
      <c r="BM722" s="162"/>
      <c r="BN722" s="162"/>
      <c r="BO722" s="162"/>
      <c r="BP722" s="162"/>
      <c r="BQ722" s="162"/>
      <c r="BR722" s="162"/>
      <c r="BS722" s="162"/>
      <c r="BT722" s="162"/>
      <c r="BU722" s="162"/>
      <c r="BV722" s="162"/>
      <c r="BW722" s="162"/>
      <c r="BX722" s="162"/>
      <c r="BY722" s="162"/>
      <c r="BZ722" s="162"/>
      <c r="CA722" s="162"/>
      <c r="CB722" s="162"/>
      <c r="CC722" s="162"/>
      <c r="CD722" s="162"/>
      <c r="CE722" s="162"/>
      <c r="CF722" s="162"/>
      <c r="CG722" s="162"/>
      <c r="CH722" s="162"/>
      <c r="CI722" s="162"/>
      <c r="CJ722" s="162"/>
      <c r="CK722" s="162"/>
      <c r="CL722" s="162"/>
      <c r="CM722" s="162"/>
      <c r="CN722" s="162"/>
      <c r="CO722" s="162"/>
      <c r="CP722" s="162"/>
      <c r="CQ722" s="162"/>
      <c r="CR722" s="162"/>
      <c r="CS722" s="162"/>
      <c r="CT722" s="162"/>
      <c r="CU722" s="162"/>
      <c r="CV722" s="162"/>
      <c r="CW722" s="162"/>
      <c r="CX722" s="162"/>
      <c r="CY722" s="162"/>
      <c r="CZ722" s="162"/>
      <c r="DA722" s="162"/>
      <c r="DB722" s="162"/>
      <c r="DC722" s="162"/>
      <c r="DD722" s="162"/>
      <c r="DE722" s="162"/>
      <c r="DF722" s="162"/>
      <c r="DG722" s="162"/>
      <c r="DH722" s="162"/>
      <c r="DI722" s="162"/>
      <c r="DJ722" s="162"/>
      <c r="DK722" s="162"/>
      <c r="DL722" s="162"/>
      <c r="DM722" s="162"/>
      <c r="DN722" s="162"/>
      <c r="DO722" s="162"/>
      <c r="DP722" s="162"/>
      <c r="DQ722" s="162"/>
      <c r="DR722" s="162"/>
      <c r="DS722" s="162"/>
      <c r="DT722" s="162"/>
      <c r="DU722" s="162"/>
      <c r="DV722" s="162"/>
      <c r="DW722" s="162"/>
      <c r="DX722" s="162"/>
      <c r="DY722" s="162"/>
      <c r="DZ722" s="162"/>
      <c r="EA722" s="162"/>
      <c r="EB722" s="162"/>
      <c r="EC722" s="162"/>
      <c r="ED722" s="162"/>
      <c r="EE722" s="162"/>
      <c r="EF722" s="162"/>
      <c r="EG722" s="162"/>
      <c r="EH722" s="162"/>
      <c r="EI722" s="162"/>
      <c r="EJ722" s="162"/>
      <c r="EK722" s="162"/>
      <c r="EL722" s="162"/>
      <c r="EM722" s="162"/>
      <c r="EN722" s="162"/>
      <c r="EO722" s="162"/>
      <c r="EP722" s="162"/>
      <c r="EQ722" s="162"/>
      <c r="ER722" s="162"/>
      <c r="ES722" s="162"/>
      <c r="ET722" s="162"/>
      <c r="EU722" s="162"/>
      <c r="EV722" s="162"/>
      <c r="EW722" s="162"/>
      <c r="EX722" s="162"/>
      <c r="EY722" s="162"/>
      <c r="EZ722" s="162"/>
      <c r="FA722" s="162"/>
      <c r="FB722" s="162"/>
      <c r="FC722" s="162"/>
      <c r="FD722" s="162"/>
      <c r="FE722" s="162"/>
      <c r="FF722" s="162"/>
      <c r="FG722" s="162"/>
      <c r="FH722" s="162"/>
      <c r="FI722" s="162"/>
      <c r="FJ722" s="162"/>
      <c r="FK722" s="162"/>
      <c r="FL722" s="162"/>
      <c r="FM722" s="162"/>
      <c r="FN722" s="162"/>
      <c r="FO722" s="162"/>
      <c r="FP722" s="162"/>
      <c r="FQ722" s="162"/>
      <c r="FR722" s="162"/>
      <c r="FS722" s="162"/>
      <c r="FT722" s="162"/>
      <c r="FU722" s="162"/>
      <c r="FV722" s="162"/>
      <c r="FW722" s="162"/>
      <c r="FX722" s="162"/>
      <c r="FY722" s="162"/>
      <c r="FZ722" s="162"/>
      <c r="GA722" s="162"/>
      <c r="GB722" s="162"/>
      <c r="GC722" s="162"/>
      <c r="GD722" s="162"/>
      <c r="GE722" s="162"/>
    </row>
    <row r="723" spans="1:187" s="126" customFormat="1">
      <c r="A723" s="237">
        <v>4.0999999999999996</v>
      </c>
      <c r="B723" s="242" t="s">
        <v>477</v>
      </c>
      <c r="C723" s="197">
        <v>1415.12</v>
      </c>
      <c r="D723" s="37" t="s">
        <v>4</v>
      </c>
      <c r="E723" s="16"/>
      <c r="F723" s="16">
        <f t="shared" si="39"/>
        <v>0</v>
      </c>
      <c r="G723" s="162"/>
      <c r="H723" s="162"/>
      <c r="I723" s="162"/>
      <c r="J723" s="162"/>
      <c r="K723" s="162"/>
      <c r="L723" s="162"/>
      <c r="M723" s="162"/>
      <c r="N723" s="162"/>
      <c r="O723" s="162"/>
      <c r="P723" s="162"/>
      <c r="Q723" s="162"/>
      <c r="R723" s="162"/>
      <c r="S723" s="162"/>
      <c r="T723" s="162"/>
      <c r="U723" s="162"/>
      <c r="V723" s="162"/>
      <c r="W723" s="162"/>
      <c r="X723" s="162"/>
      <c r="Y723" s="162"/>
      <c r="Z723" s="162"/>
      <c r="AA723" s="162"/>
      <c r="AB723" s="162"/>
      <c r="AC723" s="162"/>
      <c r="AD723" s="162"/>
      <c r="AE723" s="162"/>
      <c r="AF723" s="162"/>
      <c r="AG723" s="162"/>
      <c r="AH723" s="162"/>
      <c r="AI723" s="162"/>
      <c r="AJ723" s="162"/>
      <c r="AK723" s="162"/>
      <c r="AL723" s="162"/>
      <c r="AM723" s="162"/>
      <c r="AN723" s="162"/>
      <c r="AO723" s="162"/>
      <c r="AP723" s="162"/>
      <c r="AQ723" s="162"/>
      <c r="AR723" s="162"/>
      <c r="AS723" s="162"/>
      <c r="AT723" s="162"/>
      <c r="AU723" s="162"/>
      <c r="AV723" s="162"/>
      <c r="AW723" s="162"/>
      <c r="AX723" s="162"/>
      <c r="AY723" s="162"/>
      <c r="AZ723" s="162"/>
      <c r="BA723" s="162"/>
      <c r="BB723" s="162"/>
      <c r="BC723" s="162"/>
      <c r="BD723" s="162"/>
      <c r="BE723" s="162"/>
      <c r="BF723" s="162"/>
      <c r="BG723" s="162"/>
      <c r="BH723" s="162"/>
      <c r="BI723" s="162"/>
      <c r="BJ723" s="162"/>
      <c r="BK723" s="162"/>
      <c r="BL723" s="162"/>
      <c r="BM723" s="162"/>
      <c r="BN723" s="162"/>
      <c r="BO723" s="162"/>
      <c r="BP723" s="162"/>
      <c r="BQ723" s="162"/>
      <c r="BR723" s="162"/>
      <c r="BS723" s="162"/>
      <c r="BT723" s="162"/>
      <c r="BU723" s="162"/>
      <c r="BV723" s="162"/>
      <c r="BW723" s="162"/>
      <c r="BX723" s="162"/>
      <c r="BY723" s="162"/>
      <c r="BZ723" s="162"/>
      <c r="CA723" s="162"/>
      <c r="CB723" s="162"/>
      <c r="CC723" s="162"/>
      <c r="CD723" s="162"/>
      <c r="CE723" s="162"/>
      <c r="CF723" s="162"/>
      <c r="CG723" s="162"/>
      <c r="CH723" s="162"/>
      <c r="CI723" s="162"/>
      <c r="CJ723" s="162"/>
      <c r="CK723" s="162"/>
      <c r="CL723" s="162"/>
      <c r="CM723" s="162"/>
      <c r="CN723" s="162"/>
      <c r="CO723" s="162"/>
      <c r="CP723" s="162"/>
      <c r="CQ723" s="162"/>
      <c r="CR723" s="162"/>
      <c r="CS723" s="162"/>
      <c r="CT723" s="162"/>
      <c r="CU723" s="162"/>
      <c r="CV723" s="162"/>
      <c r="CW723" s="162"/>
      <c r="CX723" s="162"/>
      <c r="CY723" s="162"/>
      <c r="CZ723" s="162"/>
      <c r="DA723" s="162"/>
      <c r="DB723" s="162"/>
      <c r="DC723" s="162"/>
      <c r="DD723" s="162"/>
      <c r="DE723" s="162"/>
      <c r="DF723" s="162"/>
      <c r="DG723" s="162"/>
      <c r="DH723" s="162"/>
      <c r="DI723" s="162"/>
      <c r="DJ723" s="162"/>
      <c r="DK723" s="162"/>
      <c r="DL723" s="162"/>
      <c r="DM723" s="162"/>
      <c r="DN723" s="162"/>
      <c r="DO723" s="162"/>
      <c r="DP723" s="162"/>
      <c r="DQ723" s="162"/>
      <c r="DR723" s="162"/>
      <c r="DS723" s="162"/>
      <c r="DT723" s="162"/>
      <c r="DU723" s="162"/>
      <c r="DV723" s="162"/>
      <c r="DW723" s="162"/>
      <c r="DX723" s="162"/>
      <c r="DY723" s="162"/>
      <c r="DZ723" s="162"/>
      <c r="EA723" s="162"/>
      <c r="EB723" s="162"/>
      <c r="EC723" s="162"/>
      <c r="ED723" s="162"/>
      <c r="EE723" s="162"/>
      <c r="EF723" s="162"/>
      <c r="EG723" s="162"/>
      <c r="EH723" s="162"/>
      <c r="EI723" s="162"/>
      <c r="EJ723" s="162"/>
      <c r="EK723" s="162"/>
      <c r="EL723" s="162"/>
      <c r="EM723" s="162"/>
      <c r="EN723" s="162"/>
      <c r="EO723" s="162"/>
      <c r="EP723" s="162"/>
      <c r="EQ723" s="162"/>
      <c r="ER723" s="162"/>
      <c r="ES723" s="162"/>
      <c r="ET723" s="162"/>
      <c r="EU723" s="162"/>
      <c r="EV723" s="162"/>
      <c r="EW723" s="162"/>
      <c r="EX723" s="162"/>
      <c r="EY723" s="162"/>
      <c r="EZ723" s="162"/>
      <c r="FA723" s="162"/>
      <c r="FB723" s="162"/>
      <c r="FC723" s="162"/>
      <c r="FD723" s="162"/>
      <c r="FE723" s="162"/>
      <c r="FF723" s="162"/>
      <c r="FG723" s="162"/>
      <c r="FH723" s="162"/>
      <c r="FI723" s="162"/>
      <c r="FJ723" s="162"/>
      <c r="FK723" s="162"/>
      <c r="FL723" s="162"/>
      <c r="FM723" s="162"/>
      <c r="FN723" s="162"/>
      <c r="FO723" s="162"/>
      <c r="FP723" s="162"/>
      <c r="FQ723" s="162"/>
      <c r="FR723" s="162"/>
      <c r="FS723" s="162"/>
      <c r="FT723" s="162"/>
      <c r="FU723" s="162"/>
      <c r="FV723" s="162"/>
      <c r="FW723" s="162"/>
      <c r="FX723" s="162"/>
      <c r="FY723" s="162"/>
      <c r="FZ723" s="162"/>
      <c r="GA723" s="162"/>
      <c r="GB723" s="162"/>
      <c r="GC723" s="162"/>
      <c r="GD723" s="162"/>
      <c r="GE723" s="162"/>
    </row>
    <row r="724" spans="1:187" s="126" customFormat="1">
      <c r="A724" s="149"/>
      <c r="B724" s="242"/>
      <c r="C724" s="197"/>
      <c r="D724" s="37"/>
      <c r="E724" s="446"/>
      <c r="F724" s="16"/>
      <c r="G724" s="162"/>
      <c r="H724" s="162"/>
      <c r="I724" s="162"/>
      <c r="J724" s="162"/>
      <c r="K724" s="162"/>
      <c r="L724" s="162"/>
      <c r="M724" s="162"/>
      <c r="N724" s="162"/>
      <c r="O724" s="162"/>
      <c r="P724" s="162"/>
      <c r="Q724" s="162"/>
      <c r="R724" s="162"/>
      <c r="S724" s="162"/>
      <c r="T724" s="162"/>
      <c r="U724" s="162"/>
      <c r="V724" s="162"/>
      <c r="W724" s="162"/>
      <c r="X724" s="162"/>
      <c r="Y724" s="162"/>
      <c r="Z724" s="162"/>
      <c r="AA724" s="162"/>
      <c r="AB724" s="162"/>
      <c r="AC724" s="162"/>
      <c r="AD724" s="162"/>
      <c r="AE724" s="162"/>
      <c r="AF724" s="162"/>
      <c r="AG724" s="162"/>
      <c r="AH724" s="162"/>
      <c r="AI724" s="162"/>
      <c r="AJ724" s="162"/>
      <c r="AK724" s="162"/>
      <c r="AL724" s="162"/>
      <c r="AM724" s="162"/>
      <c r="AN724" s="162"/>
      <c r="AO724" s="162"/>
      <c r="AP724" s="162"/>
      <c r="AQ724" s="162"/>
      <c r="AR724" s="162"/>
      <c r="AS724" s="162"/>
      <c r="AT724" s="162"/>
      <c r="AU724" s="162"/>
      <c r="AV724" s="162"/>
      <c r="AW724" s="162"/>
      <c r="AX724" s="162"/>
      <c r="AY724" s="162"/>
      <c r="AZ724" s="162"/>
      <c r="BA724" s="162"/>
      <c r="BB724" s="162"/>
      <c r="BC724" s="162"/>
      <c r="BD724" s="162"/>
      <c r="BE724" s="162"/>
      <c r="BF724" s="162"/>
      <c r="BG724" s="162"/>
      <c r="BH724" s="162"/>
      <c r="BI724" s="162"/>
      <c r="BJ724" s="162"/>
      <c r="BK724" s="162"/>
      <c r="BL724" s="162"/>
      <c r="BM724" s="162"/>
      <c r="BN724" s="162"/>
      <c r="BO724" s="162"/>
      <c r="BP724" s="162"/>
      <c r="BQ724" s="162"/>
      <c r="BR724" s="162"/>
      <c r="BS724" s="162"/>
      <c r="BT724" s="162"/>
      <c r="BU724" s="162"/>
      <c r="BV724" s="162"/>
      <c r="BW724" s="162"/>
      <c r="BX724" s="162"/>
      <c r="BY724" s="162"/>
      <c r="BZ724" s="162"/>
      <c r="CA724" s="162"/>
      <c r="CB724" s="162"/>
      <c r="CC724" s="162"/>
      <c r="CD724" s="162"/>
      <c r="CE724" s="162"/>
      <c r="CF724" s="162"/>
      <c r="CG724" s="162"/>
      <c r="CH724" s="162"/>
      <c r="CI724" s="162"/>
      <c r="CJ724" s="162"/>
      <c r="CK724" s="162"/>
      <c r="CL724" s="162"/>
      <c r="CM724" s="162"/>
      <c r="CN724" s="162"/>
      <c r="CO724" s="162"/>
      <c r="CP724" s="162"/>
      <c r="CQ724" s="162"/>
      <c r="CR724" s="162"/>
      <c r="CS724" s="162"/>
      <c r="CT724" s="162"/>
      <c r="CU724" s="162"/>
      <c r="CV724" s="162"/>
      <c r="CW724" s="162"/>
      <c r="CX724" s="162"/>
      <c r="CY724" s="162"/>
      <c r="CZ724" s="162"/>
      <c r="DA724" s="162"/>
      <c r="DB724" s="162"/>
      <c r="DC724" s="162"/>
      <c r="DD724" s="162"/>
      <c r="DE724" s="162"/>
      <c r="DF724" s="162"/>
      <c r="DG724" s="162"/>
      <c r="DH724" s="162"/>
      <c r="DI724" s="162"/>
      <c r="DJ724" s="162"/>
      <c r="DK724" s="162"/>
      <c r="DL724" s="162"/>
      <c r="DM724" s="162"/>
      <c r="DN724" s="162"/>
      <c r="DO724" s="162"/>
      <c r="DP724" s="162"/>
      <c r="DQ724" s="162"/>
      <c r="DR724" s="162"/>
      <c r="DS724" s="162"/>
      <c r="DT724" s="162"/>
      <c r="DU724" s="162"/>
      <c r="DV724" s="162"/>
      <c r="DW724" s="162"/>
      <c r="DX724" s="162"/>
      <c r="DY724" s="162"/>
      <c r="DZ724" s="162"/>
      <c r="EA724" s="162"/>
      <c r="EB724" s="162"/>
      <c r="EC724" s="162"/>
      <c r="ED724" s="162"/>
      <c r="EE724" s="162"/>
      <c r="EF724" s="162"/>
      <c r="EG724" s="162"/>
      <c r="EH724" s="162"/>
      <c r="EI724" s="162"/>
      <c r="EJ724" s="162"/>
      <c r="EK724" s="162"/>
      <c r="EL724" s="162"/>
      <c r="EM724" s="162"/>
      <c r="EN724" s="162"/>
      <c r="EO724" s="162"/>
      <c r="EP724" s="162"/>
      <c r="EQ724" s="162"/>
      <c r="ER724" s="162"/>
      <c r="ES724" s="162"/>
      <c r="ET724" s="162"/>
      <c r="EU724" s="162"/>
      <c r="EV724" s="162"/>
      <c r="EW724" s="162"/>
      <c r="EX724" s="162"/>
      <c r="EY724" s="162"/>
      <c r="EZ724" s="162"/>
      <c r="FA724" s="162"/>
      <c r="FB724" s="162"/>
      <c r="FC724" s="162"/>
      <c r="FD724" s="162"/>
      <c r="FE724" s="162"/>
      <c r="FF724" s="162"/>
      <c r="FG724" s="162"/>
      <c r="FH724" s="162"/>
      <c r="FI724" s="162"/>
      <c r="FJ724" s="162"/>
      <c r="FK724" s="162"/>
      <c r="FL724" s="162"/>
      <c r="FM724" s="162"/>
      <c r="FN724" s="162"/>
      <c r="FO724" s="162"/>
      <c r="FP724" s="162"/>
      <c r="FQ724" s="162"/>
      <c r="FR724" s="162"/>
      <c r="FS724" s="162"/>
      <c r="FT724" s="162"/>
      <c r="FU724" s="162"/>
      <c r="FV724" s="162"/>
      <c r="FW724" s="162"/>
      <c r="FX724" s="162"/>
      <c r="FY724" s="162"/>
      <c r="FZ724" s="162"/>
      <c r="GA724" s="162"/>
      <c r="GB724" s="162"/>
      <c r="GC724" s="162"/>
      <c r="GD724" s="162"/>
      <c r="GE724" s="162"/>
    </row>
    <row r="725" spans="1:187" s="126" customFormat="1">
      <c r="A725" s="152">
        <v>5</v>
      </c>
      <c r="B725" s="243" t="s">
        <v>402</v>
      </c>
      <c r="C725" s="197"/>
      <c r="D725" s="37"/>
      <c r="E725" s="446"/>
      <c r="F725" s="16"/>
      <c r="G725" s="162"/>
      <c r="H725" s="162"/>
      <c r="I725" s="162"/>
      <c r="J725" s="162"/>
      <c r="K725" s="162"/>
      <c r="L725" s="162"/>
      <c r="M725" s="162"/>
      <c r="N725" s="162"/>
      <c r="O725" s="162"/>
      <c r="P725" s="162"/>
      <c r="Q725" s="162"/>
      <c r="R725" s="162"/>
      <c r="S725" s="162"/>
      <c r="T725" s="162"/>
      <c r="U725" s="162"/>
      <c r="V725" s="162"/>
      <c r="W725" s="162"/>
      <c r="X725" s="162"/>
      <c r="Y725" s="162"/>
      <c r="Z725" s="162"/>
      <c r="AA725" s="162"/>
      <c r="AB725" s="162"/>
      <c r="AC725" s="162"/>
      <c r="AD725" s="162"/>
      <c r="AE725" s="162"/>
      <c r="AF725" s="162"/>
      <c r="AG725" s="162"/>
      <c r="AH725" s="162"/>
      <c r="AI725" s="162"/>
      <c r="AJ725" s="162"/>
      <c r="AK725" s="162"/>
      <c r="AL725" s="162"/>
      <c r="AM725" s="162"/>
      <c r="AN725" s="162"/>
      <c r="AO725" s="162"/>
      <c r="AP725" s="162"/>
      <c r="AQ725" s="162"/>
      <c r="AR725" s="162"/>
      <c r="AS725" s="162"/>
      <c r="AT725" s="162"/>
      <c r="AU725" s="162"/>
      <c r="AV725" s="162"/>
      <c r="AW725" s="162"/>
      <c r="AX725" s="162"/>
      <c r="AY725" s="162"/>
      <c r="AZ725" s="162"/>
      <c r="BA725" s="162"/>
      <c r="BB725" s="162"/>
      <c r="BC725" s="162"/>
      <c r="BD725" s="162"/>
      <c r="BE725" s="162"/>
      <c r="BF725" s="162"/>
      <c r="BG725" s="162"/>
      <c r="BH725" s="162"/>
      <c r="BI725" s="162"/>
      <c r="BJ725" s="162"/>
      <c r="BK725" s="162"/>
      <c r="BL725" s="162"/>
      <c r="BM725" s="162"/>
      <c r="BN725" s="162"/>
      <c r="BO725" s="162"/>
      <c r="BP725" s="162"/>
      <c r="BQ725" s="162"/>
      <c r="BR725" s="162"/>
      <c r="BS725" s="162"/>
      <c r="BT725" s="162"/>
      <c r="BU725" s="162"/>
      <c r="BV725" s="162"/>
      <c r="BW725" s="162"/>
      <c r="BX725" s="162"/>
      <c r="BY725" s="162"/>
      <c r="BZ725" s="162"/>
      <c r="CA725" s="162"/>
      <c r="CB725" s="162"/>
      <c r="CC725" s="162"/>
      <c r="CD725" s="162"/>
      <c r="CE725" s="162"/>
      <c r="CF725" s="162"/>
      <c r="CG725" s="162"/>
      <c r="CH725" s="162"/>
      <c r="CI725" s="162"/>
      <c r="CJ725" s="162"/>
      <c r="CK725" s="162"/>
      <c r="CL725" s="162"/>
      <c r="CM725" s="162"/>
      <c r="CN725" s="162"/>
      <c r="CO725" s="162"/>
      <c r="CP725" s="162"/>
      <c r="CQ725" s="162"/>
      <c r="CR725" s="162"/>
      <c r="CS725" s="162"/>
      <c r="CT725" s="162"/>
      <c r="CU725" s="162"/>
      <c r="CV725" s="162"/>
      <c r="CW725" s="162"/>
      <c r="CX725" s="162"/>
      <c r="CY725" s="162"/>
      <c r="CZ725" s="162"/>
      <c r="DA725" s="162"/>
      <c r="DB725" s="162"/>
      <c r="DC725" s="162"/>
      <c r="DD725" s="162"/>
      <c r="DE725" s="162"/>
      <c r="DF725" s="162"/>
      <c r="DG725" s="162"/>
      <c r="DH725" s="162"/>
      <c r="DI725" s="162"/>
      <c r="DJ725" s="162"/>
      <c r="DK725" s="162"/>
      <c r="DL725" s="162"/>
      <c r="DM725" s="162"/>
      <c r="DN725" s="162"/>
      <c r="DO725" s="162"/>
      <c r="DP725" s="162"/>
      <c r="DQ725" s="162"/>
      <c r="DR725" s="162"/>
      <c r="DS725" s="162"/>
      <c r="DT725" s="162"/>
      <c r="DU725" s="162"/>
      <c r="DV725" s="162"/>
      <c r="DW725" s="162"/>
      <c r="DX725" s="162"/>
      <c r="DY725" s="162"/>
      <c r="DZ725" s="162"/>
      <c r="EA725" s="162"/>
      <c r="EB725" s="162"/>
      <c r="EC725" s="162"/>
      <c r="ED725" s="162"/>
      <c r="EE725" s="162"/>
      <c r="EF725" s="162"/>
      <c r="EG725" s="162"/>
      <c r="EH725" s="162"/>
      <c r="EI725" s="162"/>
      <c r="EJ725" s="162"/>
      <c r="EK725" s="162"/>
      <c r="EL725" s="162"/>
      <c r="EM725" s="162"/>
      <c r="EN725" s="162"/>
      <c r="EO725" s="162"/>
      <c r="EP725" s="162"/>
      <c r="EQ725" s="162"/>
      <c r="ER725" s="162"/>
      <c r="ES725" s="162"/>
      <c r="ET725" s="162"/>
      <c r="EU725" s="162"/>
      <c r="EV725" s="162"/>
      <c r="EW725" s="162"/>
      <c r="EX725" s="162"/>
      <c r="EY725" s="162"/>
      <c r="EZ725" s="162"/>
      <c r="FA725" s="162"/>
      <c r="FB725" s="162"/>
      <c r="FC725" s="162"/>
      <c r="FD725" s="162"/>
      <c r="FE725" s="162"/>
      <c r="FF725" s="162"/>
      <c r="FG725" s="162"/>
      <c r="FH725" s="162"/>
      <c r="FI725" s="162"/>
      <c r="FJ725" s="162"/>
      <c r="FK725" s="162"/>
      <c r="FL725" s="162"/>
      <c r="FM725" s="162"/>
      <c r="FN725" s="162"/>
      <c r="FO725" s="162"/>
      <c r="FP725" s="162"/>
      <c r="FQ725" s="162"/>
      <c r="FR725" s="162"/>
      <c r="FS725" s="162"/>
      <c r="FT725" s="162"/>
      <c r="FU725" s="162"/>
      <c r="FV725" s="162"/>
      <c r="FW725" s="162"/>
      <c r="FX725" s="162"/>
      <c r="FY725" s="162"/>
      <c r="FZ725" s="162"/>
      <c r="GA725" s="162"/>
      <c r="GB725" s="162"/>
      <c r="GC725" s="162"/>
      <c r="GD725" s="162"/>
      <c r="GE725" s="162"/>
    </row>
    <row r="726" spans="1:187" s="126" customFormat="1">
      <c r="A726" s="237">
        <v>5.0999999999999996</v>
      </c>
      <c r="B726" s="242" t="s">
        <v>478</v>
      </c>
      <c r="C726" s="197">
        <v>1415.12</v>
      </c>
      <c r="D726" s="37" t="s">
        <v>4</v>
      </c>
      <c r="E726" s="446"/>
      <c r="F726" s="16">
        <f t="shared" si="39"/>
        <v>0</v>
      </c>
      <c r="G726" s="162"/>
      <c r="H726" s="162"/>
      <c r="I726" s="162"/>
      <c r="J726" s="162"/>
      <c r="K726" s="162"/>
      <c r="L726" s="162"/>
      <c r="M726" s="162"/>
      <c r="N726" s="162"/>
      <c r="O726" s="162"/>
      <c r="P726" s="162"/>
      <c r="Q726" s="162"/>
      <c r="R726" s="162"/>
      <c r="S726" s="162"/>
      <c r="T726" s="162"/>
      <c r="U726" s="162"/>
      <c r="V726" s="162"/>
      <c r="W726" s="162"/>
      <c r="X726" s="162"/>
      <c r="Y726" s="162"/>
      <c r="Z726" s="162"/>
      <c r="AA726" s="162"/>
      <c r="AB726" s="162"/>
      <c r="AC726" s="162"/>
      <c r="AD726" s="162"/>
      <c r="AE726" s="162"/>
      <c r="AF726" s="162"/>
      <c r="AG726" s="162"/>
      <c r="AH726" s="162"/>
      <c r="AI726" s="162"/>
      <c r="AJ726" s="162"/>
      <c r="AK726" s="162"/>
      <c r="AL726" s="162"/>
      <c r="AM726" s="162"/>
      <c r="AN726" s="162"/>
      <c r="AO726" s="162"/>
      <c r="AP726" s="162"/>
      <c r="AQ726" s="162"/>
      <c r="AR726" s="162"/>
      <c r="AS726" s="162"/>
      <c r="AT726" s="162"/>
      <c r="AU726" s="162"/>
      <c r="AV726" s="162"/>
      <c r="AW726" s="162"/>
      <c r="AX726" s="162"/>
      <c r="AY726" s="162"/>
      <c r="AZ726" s="162"/>
      <c r="BA726" s="162"/>
      <c r="BB726" s="162"/>
      <c r="BC726" s="162"/>
      <c r="BD726" s="162"/>
      <c r="BE726" s="162"/>
      <c r="BF726" s="162"/>
      <c r="BG726" s="162"/>
      <c r="BH726" s="162"/>
      <c r="BI726" s="162"/>
      <c r="BJ726" s="162"/>
      <c r="BK726" s="162"/>
      <c r="BL726" s="162"/>
      <c r="BM726" s="162"/>
      <c r="BN726" s="162"/>
      <c r="BO726" s="162"/>
      <c r="BP726" s="162"/>
      <c r="BQ726" s="162"/>
      <c r="BR726" s="162"/>
      <c r="BS726" s="162"/>
      <c r="BT726" s="162"/>
      <c r="BU726" s="162"/>
      <c r="BV726" s="162"/>
      <c r="BW726" s="162"/>
      <c r="BX726" s="162"/>
      <c r="BY726" s="162"/>
      <c r="BZ726" s="162"/>
      <c r="CA726" s="162"/>
      <c r="CB726" s="162"/>
      <c r="CC726" s="162"/>
      <c r="CD726" s="162"/>
      <c r="CE726" s="162"/>
      <c r="CF726" s="162"/>
      <c r="CG726" s="162"/>
      <c r="CH726" s="162"/>
      <c r="CI726" s="162"/>
      <c r="CJ726" s="162"/>
      <c r="CK726" s="162"/>
      <c r="CL726" s="162"/>
      <c r="CM726" s="162"/>
      <c r="CN726" s="162"/>
      <c r="CO726" s="162"/>
      <c r="CP726" s="162"/>
      <c r="CQ726" s="162"/>
      <c r="CR726" s="162"/>
      <c r="CS726" s="162"/>
      <c r="CT726" s="162"/>
      <c r="CU726" s="162"/>
      <c r="CV726" s="162"/>
      <c r="CW726" s="162"/>
      <c r="CX726" s="162"/>
      <c r="CY726" s="162"/>
      <c r="CZ726" s="162"/>
      <c r="DA726" s="162"/>
      <c r="DB726" s="162"/>
      <c r="DC726" s="162"/>
      <c r="DD726" s="162"/>
      <c r="DE726" s="162"/>
      <c r="DF726" s="162"/>
      <c r="DG726" s="162"/>
      <c r="DH726" s="162"/>
      <c r="DI726" s="162"/>
      <c r="DJ726" s="162"/>
      <c r="DK726" s="162"/>
      <c r="DL726" s="162"/>
      <c r="DM726" s="162"/>
      <c r="DN726" s="162"/>
      <c r="DO726" s="162"/>
      <c r="DP726" s="162"/>
      <c r="DQ726" s="162"/>
      <c r="DR726" s="162"/>
      <c r="DS726" s="162"/>
      <c r="DT726" s="162"/>
      <c r="DU726" s="162"/>
      <c r="DV726" s="162"/>
      <c r="DW726" s="162"/>
      <c r="DX726" s="162"/>
      <c r="DY726" s="162"/>
      <c r="DZ726" s="162"/>
      <c r="EA726" s="162"/>
      <c r="EB726" s="162"/>
      <c r="EC726" s="162"/>
      <c r="ED726" s="162"/>
      <c r="EE726" s="162"/>
      <c r="EF726" s="162"/>
      <c r="EG726" s="162"/>
      <c r="EH726" s="162"/>
      <c r="EI726" s="162"/>
      <c r="EJ726" s="162"/>
      <c r="EK726" s="162"/>
      <c r="EL726" s="162"/>
      <c r="EM726" s="162"/>
      <c r="EN726" s="162"/>
      <c r="EO726" s="162"/>
      <c r="EP726" s="162"/>
      <c r="EQ726" s="162"/>
      <c r="ER726" s="162"/>
      <c r="ES726" s="162"/>
      <c r="ET726" s="162"/>
      <c r="EU726" s="162"/>
      <c r="EV726" s="162"/>
      <c r="EW726" s="162"/>
      <c r="EX726" s="162"/>
      <c r="EY726" s="162"/>
      <c r="EZ726" s="162"/>
      <c r="FA726" s="162"/>
      <c r="FB726" s="162"/>
      <c r="FC726" s="162"/>
      <c r="FD726" s="162"/>
      <c r="FE726" s="162"/>
      <c r="FF726" s="162"/>
      <c r="FG726" s="162"/>
      <c r="FH726" s="162"/>
      <c r="FI726" s="162"/>
      <c r="FJ726" s="162"/>
      <c r="FK726" s="162"/>
      <c r="FL726" s="162"/>
      <c r="FM726" s="162"/>
      <c r="FN726" s="162"/>
      <c r="FO726" s="162"/>
      <c r="FP726" s="162"/>
      <c r="FQ726" s="162"/>
      <c r="FR726" s="162"/>
      <c r="FS726" s="162"/>
      <c r="FT726" s="162"/>
      <c r="FU726" s="162"/>
      <c r="FV726" s="162"/>
      <c r="FW726" s="162"/>
      <c r="FX726" s="162"/>
      <c r="FY726" s="162"/>
      <c r="FZ726" s="162"/>
      <c r="GA726" s="162"/>
      <c r="GB726" s="162"/>
      <c r="GC726" s="162"/>
      <c r="GD726" s="162"/>
      <c r="GE726" s="162"/>
    </row>
    <row r="727" spans="1:187" s="126" customFormat="1">
      <c r="A727" s="149"/>
      <c r="B727" s="364"/>
      <c r="C727" s="197"/>
      <c r="D727" s="37"/>
      <c r="E727" s="446"/>
      <c r="F727" s="16"/>
      <c r="G727" s="162"/>
      <c r="H727" s="162"/>
      <c r="I727" s="162"/>
      <c r="J727" s="162"/>
      <c r="K727" s="162"/>
      <c r="L727" s="162"/>
      <c r="M727" s="162"/>
      <c r="N727" s="162"/>
      <c r="O727" s="162"/>
      <c r="P727" s="162"/>
      <c r="Q727" s="162"/>
      <c r="R727" s="162"/>
      <c r="S727" s="162"/>
      <c r="T727" s="162"/>
      <c r="U727" s="162"/>
      <c r="V727" s="162"/>
      <c r="W727" s="162"/>
      <c r="X727" s="162"/>
      <c r="Y727" s="162"/>
      <c r="Z727" s="162"/>
      <c r="AA727" s="162"/>
      <c r="AB727" s="162"/>
      <c r="AC727" s="162"/>
      <c r="AD727" s="162"/>
      <c r="AE727" s="162"/>
      <c r="AF727" s="162"/>
      <c r="AG727" s="162"/>
      <c r="AH727" s="162"/>
      <c r="AI727" s="162"/>
      <c r="AJ727" s="162"/>
      <c r="AK727" s="162"/>
      <c r="AL727" s="162"/>
      <c r="AM727" s="162"/>
      <c r="AN727" s="162"/>
      <c r="AO727" s="162"/>
      <c r="AP727" s="162"/>
      <c r="AQ727" s="162"/>
      <c r="AR727" s="162"/>
      <c r="AS727" s="162"/>
      <c r="AT727" s="162"/>
      <c r="AU727" s="162"/>
      <c r="AV727" s="162"/>
      <c r="AW727" s="162"/>
      <c r="AX727" s="162"/>
      <c r="AY727" s="162"/>
      <c r="AZ727" s="162"/>
      <c r="BA727" s="162"/>
      <c r="BB727" s="162"/>
      <c r="BC727" s="162"/>
      <c r="BD727" s="162"/>
      <c r="BE727" s="162"/>
      <c r="BF727" s="162"/>
      <c r="BG727" s="162"/>
      <c r="BH727" s="162"/>
      <c r="BI727" s="162"/>
      <c r="BJ727" s="162"/>
      <c r="BK727" s="162"/>
      <c r="BL727" s="162"/>
      <c r="BM727" s="162"/>
      <c r="BN727" s="162"/>
      <c r="BO727" s="162"/>
      <c r="BP727" s="162"/>
      <c r="BQ727" s="162"/>
      <c r="BR727" s="162"/>
      <c r="BS727" s="162"/>
      <c r="BT727" s="162"/>
      <c r="BU727" s="162"/>
      <c r="BV727" s="162"/>
      <c r="BW727" s="162"/>
      <c r="BX727" s="162"/>
      <c r="BY727" s="162"/>
      <c r="BZ727" s="162"/>
      <c r="CA727" s="162"/>
      <c r="CB727" s="162"/>
      <c r="CC727" s="162"/>
      <c r="CD727" s="162"/>
      <c r="CE727" s="162"/>
      <c r="CF727" s="162"/>
      <c r="CG727" s="162"/>
      <c r="CH727" s="162"/>
      <c r="CI727" s="162"/>
      <c r="CJ727" s="162"/>
      <c r="CK727" s="162"/>
      <c r="CL727" s="162"/>
      <c r="CM727" s="162"/>
      <c r="CN727" s="162"/>
      <c r="CO727" s="162"/>
      <c r="CP727" s="162"/>
      <c r="CQ727" s="162"/>
      <c r="CR727" s="162"/>
      <c r="CS727" s="162"/>
      <c r="CT727" s="162"/>
      <c r="CU727" s="162"/>
      <c r="CV727" s="162"/>
      <c r="CW727" s="162"/>
      <c r="CX727" s="162"/>
      <c r="CY727" s="162"/>
      <c r="CZ727" s="162"/>
      <c r="DA727" s="162"/>
      <c r="DB727" s="162"/>
      <c r="DC727" s="162"/>
      <c r="DD727" s="162"/>
      <c r="DE727" s="162"/>
      <c r="DF727" s="162"/>
      <c r="DG727" s="162"/>
      <c r="DH727" s="162"/>
      <c r="DI727" s="162"/>
      <c r="DJ727" s="162"/>
      <c r="DK727" s="162"/>
      <c r="DL727" s="162"/>
      <c r="DM727" s="162"/>
      <c r="DN727" s="162"/>
      <c r="DO727" s="162"/>
      <c r="DP727" s="162"/>
      <c r="DQ727" s="162"/>
      <c r="DR727" s="162"/>
      <c r="DS727" s="162"/>
      <c r="DT727" s="162"/>
      <c r="DU727" s="162"/>
      <c r="DV727" s="162"/>
      <c r="DW727" s="162"/>
      <c r="DX727" s="162"/>
      <c r="DY727" s="162"/>
      <c r="DZ727" s="162"/>
      <c r="EA727" s="162"/>
      <c r="EB727" s="162"/>
      <c r="EC727" s="162"/>
      <c r="ED727" s="162"/>
      <c r="EE727" s="162"/>
      <c r="EF727" s="162"/>
      <c r="EG727" s="162"/>
      <c r="EH727" s="162"/>
      <c r="EI727" s="162"/>
      <c r="EJ727" s="162"/>
      <c r="EK727" s="162"/>
      <c r="EL727" s="162"/>
      <c r="EM727" s="162"/>
      <c r="EN727" s="162"/>
      <c r="EO727" s="162"/>
      <c r="EP727" s="162"/>
      <c r="EQ727" s="162"/>
      <c r="ER727" s="162"/>
      <c r="ES727" s="162"/>
      <c r="ET727" s="162"/>
      <c r="EU727" s="162"/>
      <c r="EV727" s="162"/>
      <c r="EW727" s="162"/>
      <c r="EX727" s="162"/>
      <c r="EY727" s="162"/>
      <c r="EZ727" s="162"/>
      <c r="FA727" s="162"/>
      <c r="FB727" s="162"/>
      <c r="FC727" s="162"/>
      <c r="FD727" s="162"/>
      <c r="FE727" s="162"/>
      <c r="FF727" s="162"/>
      <c r="FG727" s="162"/>
      <c r="FH727" s="162"/>
      <c r="FI727" s="162"/>
      <c r="FJ727" s="162"/>
      <c r="FK727" s="162"/>
      <c r="FL727" s="162"/>
      <c r="FM727" s="162"/>
      <c r="FN727" s="162"/>
      <c r="FO727" s="162"/>
      <c r="FP727" s="162"/>
      <c r="FQ727" s="162"/>
      <c r="FR727" s="162"/>
      <c r="FS727" s="162"/>
      <c r="FT727" s="162"/>
      <c r="FU727" s="162"/>
      <c r="FV727" s="162"/>
      <c r="FW727" s="162"/>
      <c r="FX727" s="162"/>
      <c r="FY727" s="162"/>
      <c r="FZ727" s="162"/>
      <c r="GA727" s="162"/>
      <c r="GB727" s="162"/>
      <c r="GC727" s="162"/>
      <c r="GD727" s="162"/>
      <c r="GE727" s="162"/>
    </row>
    <row r="728" spans="1:187" s="126" customFormat="1" ht="25.5" customHeight="1">
      <c r="A728" s="152">
        <v>6</v>
      </c>
      <c r="B728" s="35" t="s">
        <v>418</v>
      </c>
      <c r="C728" s="197"/>
      <c r="D728" s="18"/>
      <c r="E728" s="483"/>
      <c r="F728" s="16"/>
      <c r="G728" s="162"/>
      <c r="H728" s="162"/>
      <c r="I728" s="162"/>
      <c r="J728" s="162"/>
      <c r="K728" s="162"/>
      <c r="L728" s="162"/>
      <c r="M728" s="162"/>
      <c r="N728" s="162"/>
      <c r="O728" s="162"/>
      <c r="P728" s="162"/>
      <c r="Q728" s="162"/>
      <c r="R728" s="162"/>
      <c r="S728" s="162"/>
      <c r="T728" s="162"/>
      <c r="U728" s="162"/>
      <c r="V728" s="162"/>
      <c r="W728" s="162"/>
      <c r="X728" s="162"/>
      <c r="Y728" s="162"/>
      <c r="Z728" s="162"/>
      <c r="AA728" s="162"/>
      <c r="AB728" s="162"/>
      <c r="AC728" s="162"/>
      <c r="AD728" s="162"/>
      <c r="AE728" s="162"/>
      <c r="AF728" s="162"/>
      <c r="AG728" s="162"/>
      <c r="AH728" s="162"/>
      <c r="AI728" s="162"/>
      <c r="AJ728" s="162"/>
      <c r="AK728" s="162"/>
      <c r="AL728" s="162"/>
      <c r="AM728" s="162"/>
      <c r="AN728" s="162"/>
      <c r="AO728" s="162"/>
      <c r="AP728" s="162"/>
      <c r="AQ728" s="162"/>
      <c r="AR728" s="162"/>
      <c r="AS728" s="162"/>
      <c r="AT728" s="162"/>
      <c r="AU728" s="162"/>
      <c r="AV728" s="162"/>
      <c r="AW728" s="162"/>
      <c r="AX728" s="162"/>
      <c r="AY728" s="162"/>
      <c r="AZ728" s="162"/>
      <c r="BA728" s="162"/>
      <c r="BB728" s="162"/>
      <c r="BC728" s="162"/>
      <c r="BD728" s="162"/>
      <c r="BE728" s="162"/>
      <c r="BF728" s="162"/>
      <c r="BG728" s="162"/>
      <c r="BH728" s="162"/>
      <c r="BI728" s="162"/>
      <c r="BJ728" s="162"/>
      <c r="BK728" s="162"/>
      <c r="BL728" s="162"/>
      <c r="BM728" s="162"/>
      <c r="BN728" s="162"/>
      <c r="BO728" s="162"/>
      <c r="BP728" s="162"/>
      <c r="BQ728" s="162"/>
      <c r="BR728" s="162"/>
      <c r="BS728" s="162"/>
      <c r="BT728" s="162"/>
      <c r="BU728" s="162"/>
      <c r="BV728" s="162"/>
      <c r="BW728" s="162"/>
      <c r="BX728" s="162"/>
      <c r="BY728" s="162"/>
      <c r="BZ728" s="162"/>
      <c r="CA728" s="162"/>
      <c r="CB728" s="162"/>
      <c r="CC728" s="162"/>
      <c r="CD728" s="162"/>
      <c r="CE728" s="162"/>
      <c r="CF728" s="162"/>
      <c r="CG728" s="162"/>
      <c r="CH728" s="162"/>
      <c r="CI728" s="162"/>
      <c r="CJ728" s="162"/>
      <c r="CK728" s="162"/>
      <c r="CL728" s="162"/>
      <c r="CM728" s="162"/>
      <c r="CN728" s="162"/>
      <c r="CO728" s="162"/>
      <c r="CP728" s="162"/>
      <c r="CQ728" s="162"/>
      <c r="CR728" s="162"/>
      <c r="CS728" s="162"/>
      <c r="CT728" s="162"/>
      <c r="CU728" s="162"/>
      <c r="CV728" s="162"/>
      <c r="CW728" s="162"/>
      <c r="CX728" s="162"/>
      <c r="CY728" s="162"/>
      <c r="CZ728" s="162"/>
      <c r="DA728" s="162"/>
      <c r="DB728" s="162"/>
      <c r="DC728" s="162"/>
      <c r="DD728" s="162"/>
      <c r="DE728" s="162"/>
      <c r="DF728" s="162"/>
      <c r="DG728" s="162"/>
      <c r="DH728" s="162"/>
      <c r="DI728" s="162"/>
      <c r="DJ728" s="162"/>
      <c r="DK728" s="162"/>
      <c r="DL728" s="162"/>
      <c r="DM728" s="162"/>
      <c r="DN728" s="162"/>
      <c r="DO728" s="162"/>
      <c r="DP728" s="162"/>
      <c r="DQ728" s="162"/>
      <c r="DR728" s="162"/>
      <c r="DS728" s="162"/>
      <c r="DT728" s="162"/>
      <c r="DU728" s="162"/>
      <c r="DV728" s="162"/>
      <c r="DW728" s="162"/>
      <c r="DX728" s="162"/>
      <c r="DY728" s="162"/>
      <c r="DZ728" s="162"/>
      <c r="EA728" s="162"/>
      <c r="EB728" s="162"/>
      <c r="EC728" s="162"/>
      <c r="ED728" s="162"/>
      <c r="EE728" s="162"/>
      <c r="EF728" s="162"/>
      <c r="EG728" s="162"/>
      <c r="EH728" s="162"/>
      <c r="EI728" s="162"/>
      <c r="EJ728" s="162"/>
      <c r="EK728" s="162"/>
      <c r="EL728" s="162"/>
      <c r="EM728" s="162"/>
      <c r="EN728" s="162"/>
      <c r="EO728" s="162"/>
      <c r="EP728" s="162"/>
      <c r="EQ728" s="162"/>
      <c r="ER728" s="162"/>
      <c r="ES728" s="162"/>
      <c r="ET728" s="162"/>
      <c r="EU728" s="162"/>
      <c r="EV728" s="162"/>
      <c r="EW728" s="162"/>
      <c r="EX728" s="162"/>
      <c r="EY728" s="162"/>
      <c r="EZ728" s="162"/>
      <c r="FA728" s="162"/>
      <c r="FB728" s="162"/>
      <c r="FC728" s="162"/>
      <c r="FD728" s="162"/>
      <c r="FE728" s="162"/>
      <c r="FF728" s="162"/>
      <c r="FG728" s="162"/>
      <c r="FH728" s="162"/>
      <c r="FI728" s="162"/>
      <c r="FJ728" s="162"/>
      <c r="FK728" s="162"/>
      <c r="FL728" s="162"/>
      <c r="FM728" s="162"/>
      <c r="FN728" s="162"/>
      <c r="FO728" s="162"/>
      <c r="FP728" s="162"/>
      <c r="FQ728" s="162"/>
      <c r="FR728" s="162"/>
      <c r="FS728" s="162"/>
      <c r="FT728" s="162"/>
      <c r="FU728" s="162"/>
      <c r="FV728" s="162"/>
      <c r="FW728" s="162"/>
      <c r="FX728" s="162"/>
      <c r="FY728" s="162"/>
      <c r="FZ728" s="162"/>
      <c r="GA728" s="162"/>
      <c r="GB728" s="162"/>
      <c r="GC728" s="162"/>
      <c r="GD728" s="162"/>
      <c r="GE728" s="162"/>
    </row>
    <row r="729" spans="1:187" s="126" customFormat="1">
      <c r="A729" s="149">
        <v>6.1</v>
      </c>
      <c r="B729" s="365" t="s">
        <v>419</v>
      </c>
      <c r="C729" s="197">
        <v>5</v>
      </c>
      <c r="D729" s="18" t="s">
        <v>12</v>
      </c>
      <c r="E729" s="484"/>
      <c r="F729" s="16">
        <f t="shared" si="39"/>
        <v>0</v>
      </c>
      <c r="G729" s="162"/>
      <c r="H729" s="162"/>
      <c r="I729" s="162"/>
      <c r="J729" s="162"/>
      <c r="K729" s="162"/>
      <c r="L729" s="162"/>
      <c r="M729" s="162"/>
      <c r="N729" s="162"/>
      <c r="O729" s="162"/>
      <c r="P729" s="162"/>
      <c r="Q729" s="162"/>
      <c r="R729" s="162"/>
      <c r="S729" s="162"/>
      <c r="T729" s="162"/>
      <c r="U729" s="162"/>
      <c r="V729" s="162"/>
      <c r="W729" s="162"/>
      <c r="X729" s="162"/>
      <c r="Y729" s="162"/>
      <c r="Z729" s="162"/>
      <c r="AA729" s="162"/>
      <c r="AB729" s="162"/>
      <c r="AC729" s="162"/>
      <c r="AD729" s="162"/>
      <c r="AE729" s="162"/>
      <c r="AF729" s="162"/>
      <c r="AG729" s="162"/>
      <c r="AH729" s="162"/>
      <c r="AI729" s="162"/>
      <c r="AJ729" s="162"/>
      <c r="AK729" s="162"/>
      <c r="AL729" s="162"/>
      <c r="AM729" s="162"/>
      <c r="AN729" s="162"/>
      <c r="AO729" s="162"/>
      <c r="AP729" s="162"/>
      <c r="AQ729" s="162"/>
      <c r="AR729" s="162"/>
      <c r="AS729" s="162"/>
      <c r="AT729" s="162"/>
      <c r="AU729" s="162"/>
      <c r="AV729" s="162"/>
      <c r="AW729" s="162"/>
      <c r="AX729" s="162"/>
      <c r="AY729" s="162"/>
      <c r="AZ729" s="162"/>
      <c r="BA729" s="162"/>
      <c r="BB729" s="162"/>
      <c r="BC729" s="162"/>
      <c r="BD729" s="162"/>
      <c r="BE729" s="162"/>
      <c r="BF729" s="162"/>
      <c r="BG729" s="162"/>
      <c r="BH729" s="162"/>
      <c r="BI729" s="162"/>
      <c r="BJ729" s="162"/>
      <c r="BK729" s="162"/>
      <c r="BL729" s="162"/>
      <c r="BM729" s="162"/>
      <c r="BN729" s="162"/>
      <c r="BO729" s="162"/>
      <c r="BP729" s="162"/>
      <c r="BQ729" s="162"/>
      <c r="BR729" s="162"/>
      <c r="BS729" s="162"/>
      <c r="BT729" s="162"/>
      <c r="BU729" s="162"/>
      <c r="BV729" s="162"/>
      <c r="BW729" s="162"/>
      <c r="BX729" s="162"/>
      <c r="BY729" s="162"/>
      <c r="BZ729" s="162"/>
      <c r="CA729" s="162"/>
      <c r="CB729" s="162"/>
      <c r="CC729" s="162"/>
      <c r="CD729" s="162"/>
      <c r="CE729" s="162"/>
      <c r="CF729" s="162"/>
      <c r="CG729" s="162"/>
      <c r="CH729" s="162"/>
      <c r="CI729" s="162"/>
      <c r="CJ729" s="162"/>
      <c r="CK729" s="162"/>
      <c r="CL729" s="162"/>
      <c r="CM729" s="162"/>
      <c r="CN729" s="162"/>
      <c r="CO729" s="162"/>
      <c r="CP729" s="162"/>
      <c r="CQ729" s="162"/>
      <c r="CR729" s="162"/>
      <c r="CS729" s="162"/>
      <c r="CT729" s="162"/>
      <c r="CU729" s="162"/>
      <c r="CV729" s="162"/>
      <c r="CW729" s="162"/>
      <c r="CX729" s="162"/>
      <c r="CY729" s="162"/>
      <c r="CZ729" s="162"/>
      <c r="DA729" s="162"/>
      <c r="DB729" s="162"/>
      <c r="DC729" s="162"/>
      <c r="DD729" s="162"/>
      <c r="DE729" s="162"/>
      <c r="DF729" s="162"/>
      <c r="DG729" s="162"/>
      <c r="DH729" s="162"/>
      <c r="DI729" s="162"/>
      <c r="DJ729" s="162"/>
      <c r="DK729" s="162"/>
      <c r="DL729" s="162"/>
      <c r="DM729" s="162"/>
      <c r="DN729" s="162"/>
      <c r="DO729" s="162"/>
      <c r="DP729" s="162"/>
      <c r="DQ729" s="162"/>
      <c r="DR729" s="162"/>
      <c r="DS729" s="162"/>
      <c r="DT729" s="162"/>
      <c r="DU729" s="162"/>
      <c r="DV729" s="162"/>
      <c r="DW729" s="162"/>
      <c r="DX729" s="162"/>
      <c r="DY729" s="162"/>
      <c r="DZ729" s="162"/>
      <c r="EA729" s="162"/>
      <c r="EB729" s="162"/>
      <c r="EC729" s="162"/>
      <c r="ED729" s="162"/>
      <c r="EE729" s="162"/>
      <c r="EF729" s="162"/>
      <c r="EG729" s="162"/>
      <c r="EH729" s="162"/>
      <c r="EI729" s="162"/>
      <c r="EJ729" s="162"/>
      <c r="EK729" s="162"/>
      <c r="EL729" s="162"/>
      <c r="EM729" s="162"/>
      <c r="EN729" s="162"/>
      <c r="EO729" s="162"/>
      <c r="EP729" s="162"/>
      <c r="EQ729" s="162"/>
      <c r="ER729" s="162"/>
      <c r="ES729" s="162"/>
      <c r="ET729" s="162"/>
      <c r="EU729" s="162"/>
      <c r="EV729" s="162"/>
      <c r="EW729" s="162"/>
      <c r="EX729" s="162"/>
      <c r="EY729" s="162"/>
      <c r="EZ729" s="162"/>
      <c r="FA729" s="162"/>
      <c r="FB729" s="162"/>
      <c r="FC729" s="162"/>
      <c r="FD729" s="162"/>
      <c r="FE729" s="162"/>
      <c r="FF729" s="162"/>
      <c r="FG729" s="162"/>
      <c r="FH729" s="162"/>
      <c r="FI729" s="162"/>
      <c r="FJ729" s="162"/>
      <c r="FK729" s="162"/>
      <c r="FL729" s="162"/>
      <c r="FM729" s="162"/>
      <c r="FN729" s="162"/>
      <c r="FO729" s="162"/>
      <c r="FP729" s="162"/>
      <c r="FQ729" s="162"/>
      <c r="FR729" s="162"/>
      <c r="FS729" s="162"/>
      <c r="FT729" s="162"/>
      <c r="FU729" s="162"/>
      <c r="FV729" s="162"/>
      <c r="FW729" s="162"/>
      <c r="FX729" s="162"/>
      <c r="FY729" s="162"/>
      <c r="FZ729" s="162"/>
      <c r="GA729" s="162"/>
      <c r="GB729" s="162"/>
      <c r="GC729" s="162"/>
      <c r="GD729" s="162"/>
      <c r="GE729" s="162"/>
    </row>
    <row r="730" spans="1:187" s="126" customFormat="1">
      <c r="A730" s="149">
        <v>6.2</v>
      </c>
      <c r="B730" s="365" t="s">
        <v>420</v>
      </c>
      <c r="C730" s="197">
        <v>3</v>
      </c>
      <c r="D730" s="18" t="s">
        <v>12</v>
      </c>
      <c r="E730" s="484"/>
      <c r="F730" s="16">
        <f t="shared" si="39"/>
        <v>0</v>
      </c>
      <c r="G730" s="162"/>
      <c r="H730" s="162"/>
      <c r="I730" s="162"/>
      <c r="J730" s="162"/>
      <c r="K730" s="162"/>
      <c r="L730" s="162"/>
      <c r="M730" s="162"/>
      <c r="N730" s="162"/>
      <c r="O730" s="162"/>
      <c r="P730" s="162"/>
      <c r="Q730" s="162"/>
      <c r="R730" s="162"/>
      <c r="S730" s="162"/>
      <c r="T730" s="162"/>
      <c r="U730" s="162"/>
      <c r="V730" s="162"/>
      <c r="W730" s="162"/>
      <c r="X730" s="162"/>
      <c r="Y730" s="162"/>
      <c r="Z730" s="162"/>
      <c r="AA730" s="162"/>
      <c r="AB730" s="162"/>
      <c r="AC730" s="162"/>
      <c r="AD730" s="162"/>
      <c r="AE730" s="162"/>
      <c r="AF730" s="162"/>
      <c r="AG730" s="162"/>
      <c r="AH730" s="162"/>
      <c r="AI730" s="162"/>
      <c r="AJ730" s="162"/>
      <c r="AK730" s="162"/>
      <c r="AL730" s="162"/>
      <c r="AM730" s="162"/>
      <c r="AN730" s="162"/>
      <c r="AO730" s="162"/>
      <c r="AP730" s="162"/>
      <c r="AQ730" s="162"/>
      <c r="AR730" s="162"/>
      <c r="AS730" s="162"/>
      <c r="AT730" s="162"/>
      <c r="AU730" s="162"/>
      <c r="AV730" s="162"/>
      <c r="AW730" s="162"/>
      <c r="AX730" s="162"/>
      <c r="AY730" s="162"/>
      <c r="AZ730" s="162"/>
      <c r="BA730" s="162"/>
      <c r="BB730" s="162"/>
      <c r="BC730" s="162"/>
      <c r="BD730" s="162"/>
      <c r="BE730" s="162"/>
      <c r="BF730" s="162"/>
      <c r="BG730" s="162"/>
      <c r="BH730" s="162"/>
      <c r="BI730" s="162"/>
      <c r="BJ730" s="162"/>
      <c r="BK730" s="162"/>
      <c r="BL730" s="162"/>
      <c r="BM730" s="162"/>
      <c r="BN730" s="162"/>
      <c r="BO730" s="162"/>
      <c r="BP730" s="162"/>
      <c r="BQ730" s="162"/>
      <c r="BR730" s="162"/>
      <c r="BS730" s="162"/>
      <c r="BT730" s="162"/>
      <c r="BU730" s="162"/>
      <c r="BV730" s="162"/>
      <c r="BW730" s="162"/>
      <c r="BX730" s="162"/>
      <c r="BY730" s="162"/>
      <c r="BZ730" s="162"/>
      <c r="CA730" s="162"/>
      <c r="CB730" s="162"/>
      <c r="CC730" s="162"/>
      <c r="CD730" s="162"/>
      <c r="CE730" s="162"/>
      <c r="CF730" s="162"/>
      <c r="CG730" s="162"/>
      <c r="CH730" s="162"/>
      <c r="CI730" s="162"/>
      <c r="CJ730" s="162"/>
      <c r="CK730" s="162"/>
      <c r="CL730" s="162"/>
      <c r="CM730" s="162"/>
      <c r="CN730" s="162"/>
      <c r="CO730" s="162"/>
      <c r="CP730" s="162"/>
      <c r="CQ730" s="162"/>
      <c r="CR730" s="162"/>
      <c r="CS730" s="162"/>
      <c r="CT730" s="162"/>
      <c r="CU730" s="162"/>
      <c r="CV730" s="162"/>
      <c r="CW730" s="162"/>
      <c r="CX730" s="162"/>
      <c r="CY730" s="162"/>
      <c r="CZ730" s="162"/>
      <c r="DA730" s="162"/>
      <c r="DB730" s="162"/>
      <c r="DC730" s="162"/>
      <c r="DD730" s="162"/>
      <c r="DE730" s="162"/>
      <c r="DF730" s="162"/>
      <c r="DG730" s="162"/>
      <c r="DH730" s="162"/>
      <c r="DI730" s="162"/>
      <c r="DJ730" s="162"/>
      <c r="DK730" s="162"/>
      <c r="DL730" s="162"/>
      <c r="DM730" s="162"/>
      <c r="DN730" s="162"/>
      <c r="DO730" s="162"/>
      <c r="DP730" s="162"/>
      <c r="DQ730" s="162"/>
      <c r="DR730" s="162"/>
      <c r="DS730" s="162"/>
      <c r="DT730" s="162"/>
      <c r="DU730" s="162"/>
      <c r="DV730" s="162"/>
      <c r="DW730" s="162"/>
      <c r="DX730" s="162"/>
      <c r="DY730" s="162"/>
      <c r="DZ730" s="162"/>
      <c r="EA730" s="162"/>
      <c r="EB730" s="162"/>
      <c r="EC730" s="162"/>
      <c r="ED730" s="162"/>
      <c r="EE730" s="162"/>
      <c r="EF730" s="162"/>
      <c r="EG730" s="162"/>
      <c r="EH730" s="162"/>
      <c r="EI730" s="162"/>
      <c r="EJ730" s="162"/>
      <c r="EK730" s="162"/>
      <c r="EL730" s="162"/>
      <c r="EM730" s="162"/>
      <c r="EN730" s="162"/>
      <c r="EO730" s="162"/>
      <c r="EP730" s="162"/>
      <c r="EQ730" s="162"/>
      <c r="ER730" s="162"/>
      <c r="ES730" s="162"/>
      <c r="ET730" s="162"/>
      <c r="EU730" s="162"/>
      <c r="EV730" s="162"/>
      <c r="EW730" s="162"/>
      <c r="EX730" s="162"/>
      <c r="EY730" s="162"/>
      <c r="EZ730" s="162"/>
      <c r="FA730" s="162"/>
      <c r="FB730" s="162"/>
      <c r="FC730" s="162"/>
      <c r="FD730" s="162"/>
      <c r="FE730" s="162"/>
      <c r="FF730" s="162"/>
      <c r="FG730" s="162"/>
      <c r="FH730" s="162"/>
      <c r="FI730" s="162"/>
      <c r="FJ730" s="162"/>
      <c r="FK730" s="162"/>
      <c r="FL730" s="162"/>
      <c r="FM730" s="162"/>
      <c r="FN730" s="162"/>
      <c r="FO730" s="162"/>
      <c r="FP730" s="162"/>
      <c r="FQ730" s="162"/>
      <c r="FR730" s="162"/>
      <c r="FS730" s="162"/>
      <c r="FT730" s="162"/>
      <c r="FU730" s="162"/>
      <c r="FV730" s="162"/>
      <c r="FW730" s="162"/>
      <c r="FX730" s="162"/>
      <c r="FY730" s="162"/>
      <c r="FZ730" s="162"/>
      <c r="GA730" s="162"/>
      <c r="GB730" s="162"/>
      <c r="GC730" s="162"/>
      <c r="GD730" s="162"/>
      <c r="GE730" s="162"/>
    </row>
    <row r="731" spans="1:187" s="126" customFormat="1">
      <c r="A731" s="149">
        <v>6.3</v>
      </c>
      <c r="B731" s="365" t="s">
        <v>421</v>
      </c>
      <c r="C731" s="197">
        <v>7</v>
      </c>
      <c r="D731" s="18" t="s">
        <v>12</v>
      </c>
      <c r="E731" s="484"/>
      <c r="F731" s="16">
        <f t="shared" si="39"/>
        <v>0</v>
      </c>
      <c r="G731" s="162"/>
      <c r="H731" s="162"/>
      <c r="I731" s="162"/>
      <c r="J731" s="162"/>
      <c r="K731" s="162"/>
      <c r="L731" s="162"/>
      <c r="M731" s="162"/>
      <c r="N731" s="162"/>
      <c r="O731" s="162"/>
      <c r="P731" s="162"/>
      <c r="Q731" s="162"/>
      <c r="R731" s="162"/>
      <c r="S731" s="162"/>
      <c r="T731" s="162"/>
      <c r="U731" s="162"/>
      <c r="V731" s="162"/>
      <c r="W731" s="162"/>
      <c r="X731" s="162"/>
      <c r="Y731" s="162"/>
      <c r="Z731" s="162"/>
      <c r="AA731" s="162"/>
      <c r="AB731" s="162"/>
      <c r="AC731" s="162"/>
      <c r="AD731" s="162"/>
      <c r="AE731" s="162"/>
      <c r="AF731" s="162"/>
      <c r="AG731" s="162"/>
      <c r="AH731" s="162"/>
      <c r="AI731" s="162"/>
      <c r="AJ731" s="162"/>
      <c r="AK731" s="162"/>
      <c r="AL731" s="162"/>
      <c r="AM731" s="162"/>
      <c r="AN731" s="162"/>
      <c r="AO731" s="162"/>
      <c r="AP731" s="162"/>
      <c r="AQ731" s="162"/>
      <c r="AR731" s="162"/>
      <c r="AS731" s="162"/>
      <c r="AT731" s="162"/>
      <c r="AU731" s="162"/>
      <c r="AV731" s="162"/>
      <c r="AW731" s="162"/>
      <c r="AX731" s="162"/>
      <c r="AY731" s="162"/>
      <c r="AZ731" s="162"/>
      <c r="BA731" s="162"/>
      <c r="BB731" s="162"/>
      <c r="BC731" s="162"/>
      <c r="BD731" s="162"/>
      <c r="BE731" s="162"/>
      <c r="BF731" s="162"/>
      <c r="BG731" s="162"/>
      <c r="BH731" s="162"/>
      <c r="BI731" s="162"/>
      <c r="BJ731" s="162"/>
      <c r="BK731" s="162"/>
      <c r="BL731" s="162"/>
      <c r="BM731" s="162"/>
      <c r="BN731" s="162"/>
      <c r="BO731" s="162"/>
      <c r="BP731" s="162"/>
      <c r="BQ731" s="162"/>
      <c r="BR731" s="162"/>
      <c r="BS731" s="162"/>
      <c r="BT731" s="162"/>
      <c r="BU731" s="162"/>
      <c r="BV731" s="162"/>
      <c r="BW731" s="162"/>
      <c r="BX731" s="162"/>
      <c r="BY731" s="162"/>
      <c r="BZ731" s="162"/>
      <c r="CA731" s="162"/>
      <c r="CB731" s="162"/>
      <c r="CC731" s="162"/>
      <c r="CD731" s="162"/>
      <c r="CE731" s="162"/>
      <c r="CF731" s="162"/>
      <c r="CG731" s="162"/>
      <c r="CH731" s="162"/>
      <c r="CI731" s="162"/>
      <c r="CJ731" s="162"/>
      <c r="CK731" s="162"/>
      <c r="CL731" s="162"/>
      <c r="CM731" s="162"/>
      <c r="CN731" s="162"/>
      <c r="CO731" s="162"/>
      <c r="CP731" s="162"/>
      <c r="CQ731" s="162"/>
      <c r="CR731" s="162"/>
      <c r="CS731" s="162"/>
      <c r="CT731" s="162"/>
      <c r="CU731" s="162"/>
      <c r="CV731" s="162"/>
      <c r="CW731" s="162"/>
      <c r="CX731" s="162"/>
      <c r="CY731" s="162"/>
      <c r="CZ731" s="162"/>
      <c r="DA731" s="162"/>
      <c r="DB731" s="162"/>
      <c r="DC731" s="162"/>
      <c r="DD731" s="162"/>
      <c r="DE731" s="162"/>
      <c r="DF731" s="162"/>
      <c r="DG731" s="162"/>
      <c r="DH731" s="162"/>
      <c r="DI731" s="162"/>
      <c r="DJ731" s="162"/>
      <c r="DK731" s="162"/>
      <c r="DL731" s="162"/>
      <c r="DM731" s="162"/>
      <c r="DN731" s="162"/>
      <c r="DO731" s="162"/>
      <c r="DP731" s="162"/>
      <c r="DQ731" s="162"/>
      <c r="DR731" s="162"/>
      <c r="DS731" s="162"/>
      <c r="DT731" s="162"/>
      <c r="DU731" s="162"/>
      <c r="DV731" s="162"/>
      <c r="DW731" s="162"/>
      <c r="DX731" s="162"/>
      <c r="DY731" s="162"/>
      <c r="DZ731" s="162"/>
      <c r="EA731" s="162"/>
      <c r="EB731" s="162"/>
      <c r="EC731" s="162"/>
      <c r="ED731" s="162"/>
      <c r="EE731" s="162"/>
      <c r="EF731" s="162"/>
      <c r="EG731" s="162"/>
      <c r="EH731" s="162"/>
      <c r="EI731" s="162"/>
      <c r="EJ731" s="162"/>
      <c r="EK731" s="162"/>
      <c r="EL731" s="162"/>
      <c r="EM731" s="162"/>
      <c r="EN731" s="162"/>
      <c r="EO731" s="162"/>
      <c r="EP731" s="162"/>
      <c r="EQ731" s="162"/>
      <c r="ER731" s="162"/>
      <c r="ES731" s="162"/>
      <c r="ET731" s="162"/>
      <c r="EU731" s="162"/>
      <c r="EV731" s="162"/>
      <c r="EW731" s="162"/>
      <c r="EX731" s="162"/>
      <c r="EY731" s="162"/>
      <c r="EZ731" s="162"/>
      <c r="FA731" s="162"/>
      <c r="FB731" s="162"/>
      <c r="FC731" s="162"/>
      <c r="FD731" s="162"/>
      <c r="FE731" s="162"/>
      <c r="FF731" s="162"/>
      <c r="FG731" s="162"/>
      <c r="FH731" s="162"/>
      <c r="FI731" s="162"/>
      <c r="FJ731" s="162"/>
      <c r="FK731" s="162"/>
      <c r="FL731" s="162"/>
      <c r="FM731" s="162"/>
      <c r="FN731" s="162"/>
      <c r="FO731" s="162"/>
      <c r="FP731" s="162"/>
      <c r="FQ731" s="162"/>
      <c r="FR731" s="162"/>
      <c r="FS731" s="162"/>
      <c r="FT731" s="162"/>
      <c r="FU731" s="162"/>
      <c r="FV731" s="162"/>
      <c r="FW731" s="162"/>
      <c r="FX731" s="162"/>
      <c r="FY731" s="162"/>
      <c r="FZ731" s="162"/>
      <c r="GA731" s="162"/>
      <c r="GB731" s="162"/>
      <c r="GC731" s="162"/>
      <c r="GD731" s="162"/>
      <c r="GE731" s="162"/>
    </row>
    <row r="732" spans="1:187" s="126" customFormat="1" ht="15">
      <c r="A732" s="149">
        <v>6.4</v>
      </c>
      <c r="B732" s="26" t="s">
        <v>479</v>
      </c>
      <c r="C732" s="197">
        <v>1.77</v>
      </c>
      <c r="D732" s="238" t="s">
        <v>422</v>
      </c>
      <c r="E732" s="449"/>
      <c r="F732" s="16">
        <f t="shared" si="39"/>
        <v>0</v>
      </c>
      <c r="G732" s="162"/>
      <c r="H732" s="162"/>
      <c r="I732" s="162"/>
      <c r="J732" s="162"/>
      <c r="K732" s="162"/>
      <c r="L732" s="162"/>
      <c r="M732" s="162"/>
      <c r="N732" s="162"/>
      <c r="O732" s="162"/>
      <c r="P732" s="162"/>
      <c r="Q732" s="162"/>
      <c r="R732" s="162"/>
      <c r="S732" s="162"/>
      <c r="T732" s="162"/>
      <c r="U732" s="162"/>
      <c r="V732" s="162"/>
      <c r="W732" s="162"/>
      <c r="X732" s="162"/>
      <c r="Y732" s="162"/>
      <c r="Z732" s="162"/>
      <c r="AA732" s="162"/>
      <c r="AB732" s="162"/>
      <c r="AC732" s="162"/>
      <c r="AD732" s="162"/>
      <c r="AE732" s="162"/>
      <c r="AF732" s="162"/>
      <c r="AG732" s="162"/>
      <c r="AH732" s="162"/>
      <c r="AI732" s="162"/>
      <c r="AJ732" s="162"/>
      <c r="AK732" s="162"/>
      <c r="AL732" s="162"/>
      <c r="AM732" s="162"/>
      <c r="AN732" s="162"/>
      <c r="AO732" s="162"/>
      <c r="AP732" s="162"/>
      <c r="AQ732" s="162"/>
      <c r="AR732" s="162"/>
      <c r="AS732" s="162"/>
      <c r="AT732" s="162"/>
      <c r="AU732" s="162"/>
      <c r="AV732" s="162"/>
      <c r="AW732" s="162"/>
      <c r="AX732" s="162"/>
      <c r="AY732" s="162"/>
      <c r="AZ732" s="162"/>
      <c r="BA732" s="162"/>
      <c r="BB732" s="162"/>
      <c r="BC732" s="162"/>
      <c r="BD732" s="162"/>
      <c r="BE732" s="162"/>
      <c r="BF732" s="162"/>
      <c r="BG732" s="162"/>
      <c r="BH732" s="162"/>
      <c r="BI732" s="162"/>
      <c r="BJ732" s="162"/>
      <c r="BK732" s="162"/>
      <c r="BL732" s="162"/>
      <c r="BM732" s="162"/>
      <c r="BN732" s="162"/>
      <c r="BO732" s="162"/>
      <c r="BP732" s="162"/>
      <c r="BQ732" s="162"/>
      <c r="BR732" s="162"/>
      <c r="BS732" s="162"/>
      <c r="BT732" s="162"/>
      <c r="BU732" s="162"/>
      <c r="BV732" s="162"/>
      <c r="BW732" s="162"/>
      <c r="BX732" s="162"/>
      <c r="BY732" s="162"/>
      <c r="BZ732" s="162"/>
      <c r="CA732" s="162"/>
      <c r="CB732" s="162"/>
      <c r="CC732" s="162"/>
      <c r="CD732" s="162"/>
      <c r="CE732" s="162"/>
      <c r="CF732" s="162"/>
      <c r="CG732" s="162"/>
      <c r="CH732" s="162"/>
      <c r="CI732" s="162"/>
      <c r="CJ732" s="162"/>
      <c r="CK732" s="162"/>
      <c r="CL732" s="162"/>
      <c r="CM732" s="162"/>
      <c r="CN732" s="162"/>
      <c r="CO732" s="162"/>
      <c r="CP732" s="162"/>
      <c r="CQ732" s="162"/>
      <c r="CR732" s="162"/>
      <c r="CS732" s="162"/>
      <c r="CT732" s="162"/>
      <c r="CU732" s="162"/>
      <c r="CV732" s="162"/>
      <c r="CW732" s="162"/>
      <c r="CX732" s="162"/>
      <c r="CY732" s="162"/>
      <c r="CZ732" s="162"/>
      <c r="DA732" s="162"/>
      <c r="DB732" s="162"/>
      <c r="DC732" s="162"/>
      <c r="DD732" s="162"/>
      <c r="DE732" s="162"/>
      <c r="DF732" s="162"/>
      <c r="DG732" s="162"/>
      <c r="DH732" s="162"/>
      <c r="DI732" s="162"/>
      <c r="DJ732" s="162"/>
      <c r="DK732" s="162"/>
      <c r="DL732" s="162"/>
      <c r="DM732" s="162"/>
      <c r="DN732" s="162"/>
      <c r="DO732" s="162"/>
      <c r="DP732" s="162"/>
      <c r="DQ732" s="162"/>
      <c r="DR732" s="162"/>
      <c r="DS732" s="162"/>
      <c r="DT732" s="162"/>
      <c r="DU732" s="162"/>
      <c r="DV732" s="162"/>
      <c r="DW732" s="162"/>
      <c r="DX732" s="162"/>
      <c r="DY732" s="162"/>
      <c r="DZ732" s="162"/>
      <c r="EA732" s="162"/>
      <c r="EB732" s="162"/>
      <c r="EC732" s="162"/>
      <c r="ED732" s="162"/>
      <c r="EE732" s="162"/>
      <c r="EF732" s="162"/>
      <c r="EG732" s="162"/>
      <c r="EH732" s="162"/>
      <c r="EI732" s="162"/>
      <c r="EJ732" s="162"/>
      <c r="EK732" s="162"/>
      <c r="EL732" s="162"/>
      <c r="EM732" s="162"/>
      <c r="EN732" s="162"/>
      <c r="EO732" s="162"/>
      <c r="EP732" s="162"/>
      <c r="EQ732" s="162"/>
      <c r="ER732" s="162"/>
      <c r="ES732" s="162"/>
      <c r="ET732" s="162"/>
      <c r="EU732" s="162"/>
      <c r="EV732" s="162"/>
      <c r="EW732" s="162"/>
      <c r="EX732" s="162"/>
      <c r="EY732" s="162"/>
      <c r="EZ732" s="162"/>
      <c r="FA732" s="162"/>
      <c r="FB732" s="162"/>
      <c r="FC732" s="162"/>
      <c r="FD732" s="162"/>
      <c r="FE732" s="162"/>
      <c r="FF732" s="162"/>
      <c r="FG732" s="162"/>
      <c r="FH732" s="162"/>
      <c r="FI732" s="162"/>
      <c r="FJ732" s="162"/>
      <c r="FK732" s="162"/>
      <c r="FL732" s="162"/>
      <c r="FM732" s="162"/>
      <c r="FN732" s="162"/>
      <c r="FO732" s="162"/>
      <c r="FP732" s="162"/>
      <c r="FQ732" s="162"/>
      <c r="FR732" s="162"/>
      <c r="FS732" s="162"/>
      <c r="FT732" s="162"/>
      <c r="FU732" s="162"/>
      <c r="FV732" s="162"/>
      <c r="FW732" s="162"/>
      <c r="FX732" s="162"/>
      <c r="FY732" s="162"/>
      <c r="FZ732" s="162"/>
      <c r="GA732" s="162"/>
      <c r="GB732" s="162"/>
      <c r="GC732" s="162"/>
      <c r="GD732" s="162"/>
      <c r="GE732" s="162"/>
    </row>
    <row r="733" spans="1:187" s="126" customFormat="1">
      <c r="A733" s="366"/>
      <c r="B733" s="147"/>
      <c r="C733" s="367"/>
      <c r="D733" s="29"/>
      <c r="E733" s="483"/>
      <c r="F733" s="16"/>
      <c r="G733" s="162"/>
      <c r="H733" s="162"/>
      <c r="I733" s="162"/>
      <c r="J733" s="162"/>
      <c r="K733" s="162"/>
      <c r="L733" s="162"/>
      <c r="M733" s="162"/>
      <c r="N733" s="162"/>
      <c r="O733" s="162"/>
      <c r="P733" s="162"/>
      <c r="Q733" s="162"/>
      <c r="R733" s="162"/>
      <c r="S733" s="162"/>
      <c r="T733" s="162"/>
      <c r="U733" s="162"/>
      <c r="V733" s="162"/>
      <c r="W733" s="162"/>
      <c r="X733" s="162"/>
      <c r="Y733" s="162"/>
      <c r="Z733" s="162"/>
      <c r="AA733" s="162"/>
      <c r="AB733" s="162"/>
      <c r="AC733" s="162"/>
      <c r="AD733" s="162"/>
      <c r="AE733" s="162"/>
      <c r="AF733" s="162"/>
      <c r="AG733" s="162"/>
      <c r="AH733" s="162"/>
      <c r="AI733" s="162"/>
      <c r="AJ733" s="162"/>
      <c r="AK733" s="162"/>
      <c r="AL733" s="162"/>
      <c r="AM733" s="162"/>
      <c r="AN733" s="162"/>
      <c r="AO733" s="162"/>
      <c r="AP733" s="162"/>
      <c r="AQ733" s="162"/>
      <c r="AR733" s="162"/>
      <c r="AS733" s="162"/>
      <c r="AT733" s="162"/>
      <c r="AU733" s="162"/>
      <c r="AV733" s="162"/>
      <c r="AW733" s="162"/>
      <c r="AX733" s="162"/>
      <c r="AY733" s="162"/>
      <c r="AZ733" s="162"/>
      <c r="BA733" s="162"/>
      <c r="BB733" s="162"/>
      <c r="BC733" s="162"/>
      <c r="BD733" s="162"/>
      <c r="BE733" s="162"/>
      <c r="BF733" s="162"/>
      <c r="BG733" s="162"/>
      <c r="BH733" s="162"/>
      <c r="BI733" s="162"/>
      <c r="BJ733" s="162"/>
      <c r="BK733" s="162"/>
      <c r="BL733" s="162"/>
      <c r="BM733" s="162"/>
      <c r="BN733" s="162"/>
      <c r="BO733" s="162"/>
      <c r="BP733" s="162"/>
      <c r="BQ733" s="162"/>
      <c r="BR733" s="162"/>
      <c r="BS733" s="162"/>
      <c r="BT733" s="162"/>
      <c r="BU733" s="162"/>
      <c r="BV733" s="162"/>
      <c r="BW733" s="162"/>
      <c r="BX733" s="162"/>
      <c r="BY733" s="162"/>
      <c r="BZ733" s="162"/>
      <c r="CA733" s="162"/>
      <c r="CB733" s="162"/>
      <c r="CC733" s="162"/>
      <c r="CD733" s="162"/>
      <c r="CE733" s="162"/>
      <c r="CF733" s="162"/>
      <c r="CG733" s="162"/>
      <c r="CH733" s="162"/>
      <c r="CI733" s="162"/>
      <c r="CJ733" s="162"/>
      <c r="CK733" s="162"/>
      <c r="CL733" s="162"/>
      <c r="CM733" s="162"/>
      <c r="CN733" s="162"/>
      <c r="CO733" s="162"/>
      <c r="CP733" s="162"/>
      <c r="CQ733" s="162"/>
      <c r="CR733" s="162"/>
      <c r="CS733" s="162"/>
      <c r="CT733" s="162"/>
      <c r="CU733" s="162"/>
      <c r="CV733" s="162"/>
      <c r="CW733" s="162"/>
      <c r="CX733" s="162"/>
      <c r="CY733" s="162"/>
      <c r="CZ733" s="162"/>
      <c r="DA733" s="162"/>
      <c r="DB733" s="162"/>
      <c r="DC733" s="162"/>
      <c r="DD733" s="162"/>
      <c r="DE733" s="162"/>
      <c r="DF733" s="162"/>
      <c r="DG733" s="162"/>
      <c r="DH733" s="162"/>
      <c r="DI733" s="162"/>
      <c r="DJ733" s="162"/>
      <c r="DK733" s="162"/>
      <c r="DL733" s="162"/>
      <c r="DM733" s="162"/>
      <c r="DN733" s="162"/>
      <c r="DO733" s="162"/>
      <c r="DP733" s="162"/>
      <c r="DQ733" s="162"/>
      <c r="DR733" s="162"/>
      <c r="DS733" s="162"/>
      <c r="DT733" s="162"/>
      <c r="DU733" s="162"/>
      <c r="DV733" s="162"/>
      <c r="DW733" s="162"/>
      <c r="DX733" s="162"/>
      <c r="DY733" s="162"/>
      <c r="DZ733" s="162"/>
      <c r="EA733" s="162"/>
      <c r="EB733" s="162"/>
      <c r="EC733" s="162"/>
      <c r="ED733" s="162"/>
      <c r="EE733" s="162"/>
      <c r="EF733" s="162"/>
      <c r="EG733" s="162"/>
      <c r="EH733" s="162"/>
      <c r="EI733" s="162"/>
      <c r="EJ733" s="162"/>
      <c r="EK733" s="162"/>
      <c r="EL733" s="162"/>
      <c r="EM733" s="162"/>
      <c r="EN733" s="162"/>
      <c r="EO733" s="162"/>
      <c r="EP733" s="162"/>
      <c r="EQ733" s="162"/>
      <c r="ER733" s="162"/>
      <c r="ES733" s="162"/>
      <c r="ET733" s="162"/>
      <c r="EU733" s="162"/>
      <c r="EV733" s="162"/>
      <c r="EW733" s="162"/>
      <c r="EX733" s="162"/>
      <c r="EY733" s="162"/>
      <c r="EZ733" s="162"/>
      <c r="FA733" s="162"/>
      <c r="FB733" s="162"/>
      <c r="FC733" s="162"/>
      <c r="FD733" s="162"/>
      <c r="FE733" s="162"/>
      <c r="FF733" s="162"/>
      <c r="FG733" s="162"/>
      <c r="FH733" s="162"/>
      <c r="FI733" s="162"/>
      <c r="FJ733" s="162"/>
      <c r="FK733" s="162"/>
      <c r="FL733" s="162"/>
      <c r="FM733" s="162"/>
      <c r="FN733" s="162"/>
      <c r="FO733" s="162"/>
      <c r="FP733" s="162"/>
      <c r="FQ733" s="162"/>
      <c r="FR733" s="162"/>
      <c r="FS733" s="162"/>
      <c r="FT733" s="162"/>
      <c r="FU733" s="162"/>
      <c r="FV733" s="162"/>
      <c r="FW733" s="162"/>
      <c r="FX733" s="162"/>
      <c r="FY733" s="162"/>
      <c r="FZ733" s="162"/>
      <c r="GA733" s="162"/>
      <c r="GB733" s="162"/>
      <c r="GC733" s="162"/>
      <c r="GD733" s="162"/>
      <c r="GE733" s="162"/>
    </row>
    <row r="734" spans="1:187" s="126" customFormat="1" ht="18.75" customHeight="1">
      <c r="A734" s="152">
        <v>7</v>
      </c>
      <c r="B734" s="234" t="s">
        <v>423</v>
      </c>
      <c r="C734" s="368"/>
      <c r="D734" s="196"/>
      <c r="E734" s="446"/>
      <c r="F734" s="16"/>
      <c r="G734" s="162"/>
      <c r="H734" s="162"/>
      <c r="I734" s="162"/>
      <c r="J734" s="162"/>
      <c r="K734" s="162"/>
      <c r="L734" s="162"/>
      <c r="M734" s="162"/>
      <c r="N734" s="162"/>
      <c r="O734" s="162"/>
      <c r="P734" s="162"/>
      <c r="Q734" s="162"/>
      <c r="R734" s="162"/>
      <c r="S734" s="162"/>
      <c r="T734" s="162"/>
      <c r="U734" s="162"/>
      <c r="V734" s="162"/>
      <c r="W734" s="162"/>
      <c r="X734" s="162"/>
      <c r="Y734" s="162"/>
      <c r="Z734" s="162"/>
      <c r="AA734" s="162"/>
      <c r="AB734" s="162"/>
      <c r="AC734" s="162"/>
      <c r="AD734" s="162"/>
      <c r="AE734" s="162"/>
      <c r="AF734" s="162"/>
      <c r="AG734" s="162"/>
      <c r="AH734" s="162"/>
      <c r="AI734" s="162"/>
      <c r="AJ734" s="162"/>
      <c r="AK734" s="162"/>
      <c r="AL734" s="162"/>
      <c r="AM734" s="162"/>
      <c r="AN734" s="162"/>
      <c r="AO734" s="162"/>
      <c r="AP734" s="162"/>
      <c r="AQ734" s="162"/>
      <c r="AR734" s="162"/>
      <c r="AS734" s="162"/>
      <c r="AT734" s="162"/>
      <c r="AU734" s="162"/>
      <c r="AV734" s="162"/>
      <c r="AW734" s="162"/>
      <c r="AX734" s="162"/>
      <c r="AY734" s="162"/>
      <c r="AZ734" s="162"/>
      <c r="BA734" s="162"/>
      <c r="BB734" s="162"/>
      <c r="BC734" s="162"/>
      <c r="BD734" s="162"/>
      <c r="BE734" s="162"/>
      <c r="BF734" s="162"/>
      <c r="BG734" s="162"/>
      <c r="BH734" s="162"/>
      <c r="BI734" s="162"/>
      <c r="BJ734" s="162"/>
      <c r="BK734" s="162"/>
      <c r="BL734" s="162"/>
      <c r="BM734" s="162"/>
      <c r="BN734" s="162"/>
      <c r="BO734" s="162"/>
      <c r="BP734" s="162"/>
      <c r="BQ734" s="162"/>
      <c r="BR734" s="162"/>
      <c r="BS734" s="162"/>
      <c r="BT734" s="162"/>
      <c r="BU734" s="162"/>
      <c r="BV734" s="162"/>
      <c r="BW734" s="162"/>
      <c r="BX734" s="162"/>
      <c r="BY734" s="162"/>
      <c r="BZ734" s="162"/>
      <c r="CA734" s="162"/>
      <c r="CB734" s="162"/>
      <c r="CC734" s="162"/>
      <c r="CD734" s="162"/>
      <c r="CE734" s="162"/>
      <c r="CF734" s="162"/>
      <c r="CG734" s="162"/>
      <c r="CH734" s="162"/>
      <c r="CI734" s="162"/>
      <c r="CJ734" s="162"/>
      <c r="CK734" s="162"/>
      <c r="CL734" s="162"/>
      <c r="CM734" s="162"/>
      <c r="CN734" s="162"/>
      <c r="CO734" s="162"/>
      <c r="CP734" s="162"/>
      <c r="CQ734" s="162"/>
      <c r="CR734" s="162"/>
      <c r="CS734" s="162"/>
      <c r="CT734" s="162"/>
      <c r="CU734" s="162"/>
      <c r="CV734" s="162"/>
      <c r="CW734" s="162"/>
      <c r="CX734" s="162"/>
      <c r="CY734" s="162"/>
      <c r="CZ734" s="162"/>
      <c r="DA734" s="162"/>
      <c r="DB734" s="162"/>
      <c r="DC734" s="162"/>
      <c r="DD734" s="162"/>
      <c r="DE734" s="162"/>
      <c r="DF734" s="162"/>
      <c r="DG734" s="162"/>
      <c r="DH734" s="162"/>
      <c r="DI734" s="162"/>
      <c r="DJ734" s="162"/>
      <c r="DK734" s="162"/>
      <c r="DL734" s="162"/>
      <c r="DM734" s="162"/>
      <c r="DN734" s="162"/>
      <c r="DO734" s="162"/>
      <c r="DP734" s="162"/>
      <c r="DQ734" s="162"/>
      <c r="DR734" s="162"/>
      <c r="DS734" s="162"/>
      <c r="DT734" s="162"/>
      <c r="DU734" s="162"/>
      <c r="DV734" s="162"/>
      <c r="DW734" s="162"/>
      <c r="DX734" s="162"/>
      <c r="DY734" s="162"/>
      <c r="DZ734" s="162"/>
      <c r="EA734" s="162"/>
      <c r="EB734" s="162"/>
      <c r="EC734" s="162"/>
      <c r="ED734" s="162"/>
      <c r="EE734" s="162"/>
      <c r="EF734" s="162"/>
      <c r="EG734" s="162"/>
      <c r="EH734" s="162"/>
      <c r="EI734" s="162"/>
      <c r="EJ734" s="162"/>
      <c r="EK734" s="162"/>
      <c r="EL734" s="162"/>
      <c r="EM734" s="162"/>
      <c r="EN734" s="162"/>
      <c r="EO734" s="162"/>
      <c r="EP734" s="162"/>
      <c r="EQ734" s="162"/>
      <c r="ER734" s="162"/>
      <c r="ES734" s="162"/>
      <c r="ET734" s="162"/>
      <c r="EU734" s="162"/>
      <c r="EV734" s="162"/>
      <c r="EW734" s="162"/>
      <c r="EX734" s="162"/>
      <c r="EY734" s="162"/>
      <c r="EZ734" s="162"/>
      <c r="FA734" s="162"/>
      <c r="FB734" s="162"/>
      <c r="FC734" s="162"/>
      <c r="FD734" s="162"/>
      <c r="FE734" s="162"/>
      <c r="FF734" s="162"/>
      <c r="FG734" s="162"/>
      <c r="FH734" s="162"/>
      <c r="FI734" s="162"/>
      <c r="FJ734" s="162"/>
      <c r="FK734" s="162"/>
      <c r="FL734" s="162"/>
      <c r="FM734" s="162"/>
      <c r="FN734" s="162"/>
      <c r="FO734" s="162"/>
      <c r="FP734" s="162"/>
      <c r="FQ734" s="162"/>
      <c r="FR734" s="162"/>
      <c r="FS734" s="162"/>
      <c r="FT734" s="162"/>
      <c r="FU734" s="162"/>
      <c r="FV734" s="162"/>
      <c r="FW734" s="162"/>
      <c r="FX734" s="162"/>
      <c r="FY734" s="162"/>
      <c r="FZ734" s="162"/>
      <c r="GA734" s="162"/>
      <c r="GB734" s="162"/>
      <c r="GC734" s="162"/>
      <c r="GD734" s="162"/>
      <c r="GE734" s="162"/>
    </row>
    <row r="735" spans="1:187" s="126" customFormat="1" ht="38.25">
      <c r="A735" s="369">
        <v>7.1</v>
      </c>
      <c r="B735" s="26" t="s">
        <v>569</v>
      </c>
      <c r="C735" s="368">
        <v>1</v>
      </c>
      <c r="D735" s="18" t="s">
        <v>12</v>
      </c>
      <c r="E735" s="446"/>
      <c r="F735" s="16">
        <f t="shared" si="39"/>
        <v>0</v>
      </c>
      <c r="G735" s="162"/>
      <c r="H735" s="162"/>
      <c r="I735" s="162"/>
      <c r="J735" s="162"/>
      <c r="K735" s="162"/>
      <c r="L735" s="162"/>
      <c r="M735" s="162"/>
      <c r="N735" s="162"/>
      <c r="O735" s="162"/>
      <c r="P735" s="162"/>
      <c r="Q735" s="162"/>
      <c r="R735" s="162"/>
      <c r="S735" s="162"/>
      <c r="T735" s="162"/>
      <c r="U735" s="162"/>
      <c r="V735" s="162"/>
      <c r="W735" s="162"/>
      <c r="X735" s="162"/>
      <c r="Y735" s="162"/>
      <c r="Z735" s="162"/>
      <c r="AA735" s="162"/>
      <c r="AB735" s="162"/>
      <c r="AC735" s="162"/>
      <c r="AD735" s="162"/>
      <c r="AE735" s="162"/>
      <c r="AF735" s="162"/>
      <c r="AG735" s="162"/>
      <c r="AH735" s="162"/>
      <c r="AI735" s="162"/>
      <c r="AJ735" s="162"/>
      <c r="AK735" s="162"/>
      <c r="AL735" s="162"/>
      <c r="AM735" s="162"/>
      <c r="AN735" s="162"/>
      <c r="AO735" s="162"/>
      <c r="AP735" s="162"/>
      <c r="AQ735" s="162"/>
      <c r="AR735" s="162"/>
      <c r="AS735" s="162"/>
      <c r="AT735" s="162"/>
      <c r="AU735" s="162"/>
      <c r="AV735" s="162"/>
      <c r="AW735" s="162"/>
      <c r="AX735" s="162"/>
      <c r="AY735" s="162"/>
      <c r="AZ735" s="162"/>
      <c r="BA735" s="162"/>
      <c r="BB735" s="162"/>
      <c r="BC735" s="162"/>
      <c r="BD735" s="162"/>
      <c r="BE735" s="162"/>
      <c r="BF735" s="162"/>
      <c r="BG735" s="162"/>
      <c r="BH735" s="162"/>
      <c r="BI735" s="162"/>
      <c r="BJ735" s="162"/>
      <c r="BK735" s="162"/>
      <c r="BL735" s="162"/>
      <c r="BM735" s="162"/>
      <c r="BN735" s="162"/>
      <c r="BO735" s="162"/>
      <c r="BP735" s="162"/>
      <c r="BQ735" s="162"/>
      <c r="BR735" s="162"/>
      <c r="BS735" s="162"/>
      <c r="BT735" s="162"/>
      <c r="BU735" s="162"/>
      <c r="BV735" s="162"/>
      <c r="BW735" s="162"/>
      <c r="BX735" s="162"/>
      <c r="BY735" s="162"/>
      <c r="BZ735" s="162"/>
      <c r="CA735" s="162"/>
      <c r="CB735" s="162"/>
      <c r="CC735" s="162"/>
      <c r="CD735" s="162"/>
      <c r="CE735" s="162"/>
      <c r="CF735" s="162"/>
      <c r="CG735" s="162"/>
      <c r="CH735" s="162"/>
      <c r="CI735" s="162"/>
      <c r="CJ735" s="162"/>
      <c r="CK735" s="162"/>
      <c r="CL735" s="162"/>
      <c r="CM735" s="162"/>
      <c r="CN735" s="162"/>
      <c r="CO735" s="162"/>
      <c r="CP735" s="162"/>
      <c r="CQ735" s="162"/>
      <c r="CR735" s="162"/>
      <c r="CS735" s="162"/>
      <c r="CT735" s="162"/>
      <c r="CU735" s="162"/>
      <c r="CV735" s="162"/>
      <c r="CW735" s="162"/>
      <c r="CX735" s="162"/>
      <c r="CY735" s="162"/>
      <c r="CZ735" s="162"/>
      <c r="DA735" s="162"/>
      <c r="DB735" s="162"/>
      <c r="DC735" s="162"/>
      <c r="DD735" s="162"/>
      <c r="DE735" s="162"/>
      <c r="DF735" s="162"/>
      <c r="DG735" s="162"/>
      <c r="DH735" s="162"/>
      <c r="DI735" s="162"/>
      <c r="DJ735" s="162"/>
      <c r="DK735" s="162"/>
      <c r="DL735" s="162"/>
      <c r="DM735" s="162"/>
      <c r="DN735" s="162"/>
      <c r="DO735" s="162"/>
      <c r="DP735" s="162"/>
      <c r="DQ735" s="162"/>
      <c r="DR735" s="162"/>
      <c r="DS735" s="162"/>
      <c r="DT735" s="162"/>
      <c r="DU735" s="162"/>
      <c r="DV735" s="162"/>
      <c r="DW735" s="162"/>
      <c r="DX735" s="162"/>
      <c r="DY735" s="162"/>
      <c r="DZ735" s="162"/>
      <c r="EA735" s="162"/>
      <c r="EB735" s="162"/>
      <c r="EC735" s="162"/>
      <c r="ED735" s="162"/>
      <c r="EE735" s="162"/>
      <c r="EF735" s="162"/>
      <c r="EG735" s="162"/>
      <c r="EH735" s="162"/>
      <c r="EI735" s="162"/>
      <c r="EJ735" s="162"/>
      <c r="EK735" s="162"/>
      <c r="EL735" s="162"/>
      <c r="EM735" s="162"/>
      <c r="EN735" s="162"/>
      <c r="EO735" s="162"/>
      <c r="EP735" s="162"/>
      <c r="EQ735" s="162"/>
      <c r="ER735" s="162"/>
      <c r="ES735" s="162"/>
      <c r="ET735" s="162"/>
      <c r="EU735" s="162"/>
      <c r="EV735" s="162"/>
      <c r="EW735" s="162"/>
      <c r="EX735" s="162"/>
      <c r="EY735" s="162"/>
      <c r="EZ735" s="162"/>
      <c r="FA735" s="162"/>
      <c r="FB735" s="162"/>
      <c r="FC735" s="162"/>
      <c r="FD735" s="162"/>
      <c r="FE735" s="162"/>
      <c r="FF735" s="162"/>
      <c r="FG735" s="162"/>
      <c r="FH735" s="162"/>
      <c r="FI735" s="162"/>
      <c r="FJ735" s="162"/>
      <c r="FK735" s="162"/>
      <c r="FL735" s="162"/>
      <c r="FM735" s="162"/>
      <c r="FN735" s="162"/>
      <c r="FO735" s="162"/>
      <c r="FP735" s="162"/>
      <c r="FQ735" s="162"/>
      <c r="FR735" s="162"/>
      <c r="FS735" s="162"/>
      <c r="FT735" s="162"/>
      <c r="FU735" s="162"/>
      <c r="FV735" s="162"/>
      <c r="FW735" s="162"/>
      <c r="FX735" s="162"/>
      <c r="FY735" s="162"/>
      <c r="FZ735" s="162"/>
      <c r="GA735" s="162"/>
      <c r="GB735" s="162"/>
      <c r="GC735" s="162"/>
      <c r="GD735" s="162"/>
      <c r="GE735" s="162"/>
    </row>
    <row r="736" spans="1:187" s="126" customFormat="1" ht="38.25">
      <c r="A736" s="369">
        <v>7.2</v>
      </c>
      <c r="B736" s="26" t="s">
        <v>480</v>
      </c>
      <c r="C736" s="368">
        <v>1</v>
      </c>
      <c r="D736" s="18" t="s">
        <v>12</v>
      </c>
      <c r="E736" s="446"/>
      <c r="F736" s="16">
        <f t="shared" si="39"/>
        <v>0</v>
      </c>
      <c r="G736" s="162"/>
      <c r="H736" s="162"/>
      <c r="I736" s="162"/>
      <c r="J736" s="162"/>
      <c r="K736" s="162"/>
      <c r="L736" s="162"/>
      <c r="M736" s="162"/>
      <c r="N736" s="162"/>
      <c r="O736" s="162"/>
      <c r="P736" s="162"/>
      <c r="Q736" s="162"/>
      <c r="R736" s="162"/>
      <c r="S736" s="162"/>
      <c r="T736" s="162"/>
      <c r="U736" s="162"/>
      <c r="V736" s="162"/>
      <c r="W736" s="162"/>
      <c r="X736" s="162"/>
      <c r="Y736" s="162"/>
      <c r="Z736" s="162"/>
      <c r="AA736" s="162"/>
      <c r="AB736" s="162"/>
      <c r="AC736" s="162"/>
      <c r="AD736" s="162"/>
      <c r="AE736" s="162"/>
      <c r="AF736" s="162"/>
      <c r="AG736" s="162"/>
      <c r="AH736" s="162"/>
      <c r="AI736" s="162"/>
      <c r="AJ736" s="162"/>
      <c r="AK736" s="162"/>
      <c r="AL736" s="162"/>
      <c r="AM736" s="162"/>
      <c r="AN736" s="162"/>
      <c r="AO736" s="162"/>
      <c r="AP736" s="162"/>
      <c r="AQ736" s="162"/>
      <c r="AR736" s="162"/>
      <c r="AS736" s="162"/>
      <c r="AT736" s="162"/>
      <c r="AU736" s="162"/>
      <c r="AV736" s="162"/>
      <c r="AW736" s="162"/>
      <c r="AX736" s="162"/>
      <c r="AY736" s="162"/>
      <c r="AZ736" s="162"/>
      <c r="BA736" s="162"/>
      <c r="BB736" s="162"/>
      <c r="BC736" s="162"/>
      <c r="BD736" s="162"/>
      <c r="BE736" s="162"/>
      <c r="BF736" s="162"/>
      <c r="BG736" s="162"/>
      <c r="BH736" s="162"/>
      <c r="BI736" s="162"/>
      <c r="BJ736" s="162"/>
      <c r="BK736" s="162"/>
      <c r="BL736" s="162"/>
      <c r="BM736" s="162"/>
      <c r="BN736" s="162"/>
      <c r="BO736" s="162"/>
      <c r="BP736" s="162"/>
      <c r="BQ736" s="162"/>
      <c r="BR736" s="162"/>
      <c r="BS736" s="162"/>
      <c r="BT736" s="162"/>
      <c r="BU736" s="162"/>
      <c r="BV736" s="162"/>
      <c r="BW736" s="162"/>
      <c r="BX736" s="162"/>
      <c r="BY736" s="162"/>
      <c r="BZ736" s="162"/>
      <c r="CA736" s="162"/>
      <c r="CB736" s="162"/>
      <c r="CC736" s="162"/>
      <c r="CD736" s="162"/>
      <c r="CE736" s="162"/>
      <c r="CF736" s="162"/>
      <c r="CG736" s="162"/>
      <c r="CH736" s="162"/>
      <c r="CI736" s="162"/>
      <c r="CJ736" s="162"/>
      <c r="CK736" s="162"/>
      <c r="CL736" s="162"/>
      <c r="CM736" s="162"/>
      <c r="CN736" s="162"/>
      <c r="CO736" s="162"/>
      <c r="CP736" s="162"/>
      <c r="CQ736" s="162"/>
      <c r="CR736" s="162"/>
      <c r="CS736" s="162"/>
      <c r="CT736" s="162"/>
      <c r="CU736" s="162"/>
      <c r="CV736" s="162"/>
      <c r="CW736" s="162"/>
      <c r="CX736" s="162"/>
      <c r="CY736" s="162"/>
      <c r="CZ736" s="162"/>
      <c r="DA736" s="162"/>
      <c r="DB736" s="162"/>
      <c r="DC736" s="162"/>
      <c r="DD736" s="162"/>
      <c r="DE736" s="162"/>
      <c r="DF736" s="162"/>
      <c r="DG736" s="162"/>
      <c r="DH736" s="162"/>
      <c r="DI736" s="162"/>
      <c r="DJ736" s="162"/>
      <c r="DK736" s="162"/>
      <c r="DL736" s="162"/>
      <c r="DM736" s="162"/>
      <c r="DN736" s="162"/>
      <c r="DO736" s="162"/>
      <c r="DP736" s="162"/>
      <c r="DQ736" s="162"/>
      <c r="DR736" s="162"/>
      <c r="DS736" s="162"/>
      <c r="DT736" s="162"/>
      <c r="DU736" s="162"/>
      <c r="DV736" s="162"/>
      <c r="DW736" s="162"/>
      <c r="DX736" s="162"/>
      <c r="DY736" s="162"/>
      <c r="DZ736" s="162"/>
      <c r="EA736" s="162"/>
      <c r="EB736" s="162"/>
      <c r="EC736" s="162"/>
      <c r="ED736" s="162"/>
      <c r="EE736" s="162"/>
      <c r="EF736" s="162"/>
      <c r="EG736" s="162"/>
      <c r="EH736" s="162"/>
      <c r="EI736" s="162"/>
      <c r="EJ736" s="162"/>
      <c r="EK736" s="162"/>
      <c r="EL736" s="162"/>
      <c r="EM736" s="162"/>
      <c r="EN736" s="162"/>
      <c r="EO736" s="162"/>
      <c r="EP736" s="162"/>
      <c r="EQ736" s="162"/>
      <c r="ER736" s="162"/>
      <c r="ES736" s="162"/>
      <c r="ET736" s="162"/>
      <c r="EU736" s="162"/>
      <c r="EV736" s="162"/>
      <c r="EW736" s="162"/>
      <c r="EX736" s="162"/>
      <c r="EY736" s="162"/>
      <c r="EZ736" s="162"/>
      <c r="FA736" s="162"/>
      <c r="FB736" s="162"/>
      <c r="FC736" s="162"/>
      <c r="FD736" s="162"/>
      <c r="FE736" s="162"/>
      <c r="FF736" s="162"/>
      <c r="FG736" s="162"/>
      <c r="FH736" s="162"/>
      <c r="FI736" s="162"/>
      <c r="FJ736" s="162"/>
      <c r="FK736" s="162"/>
      <c r="FL736" s="162"/>
      <c r="FM736" s="162"/>
      <c r="FN736" s="162"/>
      <c r="FO736" s="162"/>
      <c r="FP736" s="162"/>
      <c r="FQ736" s="162"/>
      <c r="FR736" s="162"/>
      <c r="FS736" s="162"/>
      <c r="FT736" s="162"/>
      <c r="FU736" s="162"/>
      <c r="FV736" s="162"/>
      <c r="FW736" s="162"/>
      <c r="FX736" s="162"/>
      <c r="FY736" s="162"/>
      <c r="FZ736" s="162"/>
      <c r="GA736" s="162"/>
      <c r="GB736" s="162"/>
      <c r="GC736" s="162"/>
      <c r="GD736" s="162"/>
      <c r="GE736" s="162"/>
    </row>
    <row r="737" spans="1:187" s="126" customFormat="1" ht="25.5">
      <c r="A737" s="369">
        <v>7.3</v>
      </c>
      <c r="B737" s="26" t="s">
        <v>481</v>
      </c>
      <c r="C737" s="368">
        <v>1</v>
      </c>
      <c r="D737" s="18" t="s">
        <v>12</v>
      </c>
      <c r="E737" s="446"/>
      <c r="F737" s="16">
        <f t="shared" si="39"/>
        <v>0</v>
      </c>
      <c r="G737" s="162"/>
      <c r="H737" s="162"/>
      <c r="I737" s="162"/>
      <c r="J737" s="162"/>
      <c r="K737" s="162"/>
      <c r="L737" s="162"/>
      <c r="M737" s="162"/>
      <c r="N737" s="162"/>
      <c r="O737" s="162"/>
      <c r="P737" s="162"/>
      <c r="Q737" s="162"/>
      <c r="R737" s="162"/>
      <c r="S737" s="162"/>
      <c r="T737" s="162"/>
      <c r="U737" s="162"/>
      <c r="V737" s="162"/>
      <c r="W737" s="162"/>
      <c r="X737" s="162"/>
      <c r="Y737" s="162"/>
      <c r="Z737" s="162"/>
      <c r="AA737" s="162"/>
      <c r="AB737" s="162"/>
      <c r="AC737" s="162"/>
      <c r="AD737" s="162"/>
      <c r="AE737" s="162"/>
      <c r="AF737" s="162"/>
      <c r="AG737" s="162"/>
      <c r="AH737" s="162"/>
      <c r="AI737" s="162"/>
      <c r="AJ737" s="162"/>
      <c r="AK737" s="162"/>
      <c r="AL737" s="162"/>
      <c r="AM737" s="162"/>
      <c r="AN737" s="162"/>
      <c r="AO737" s="162"/>
      <c r="AP737" s="162"/>
      <c r="AQ737" s="162"/>
      <c r="AR737" s="162"/>
      <c r="AS737" s="162"/>
      <c r="AT737" s="162"/>
      <c r="AU737" s="162"/>
      <c r="AV737" s="162"/>
      <c r="AW737" s="162"/>
      <c r="AX737" s="162"/>
      <c r="AY737" s="162"/>
      <c r="AZ737" s="162"/>
      <c r="BA737" s="162"/>
      <c r="BB737" s="162"/>
      <c r="BC737" s="162"/>
      <c r="BD737" s="162"/>
      <c r="BE737" s="162"/>
      <c r="BF737" s="162"/>
      <c r="BG737" s="162"/>
      <c r="BH737" s="162"/>
      <c r="BI737" s="162"/>
      <c r="BJ737" s="162"/>
      <c r="BK737" s="162"/>
      <c r="BL737" s="162"/>
      <c r="BM737" s="162"/>
      <c r="BN737" s="162"/>
      <c r="BO737" s="162"/>
      <c r="BP737" s="162"/>
      <c r="BQ737" s="162"/>
      <c r="BR737" s="162"/>
      <c r="BS737" s="162"/>
      <c r="BT737" s="162"/>
      <c r="BU737" s="162"/>
      <c r="BV737" s="162"/>
      <c r="BW737" s="162"/>
      <c r="BX737" s="162"/>
      <c r="BY737" s="162"/>
      <c r="BZ737" s="162"/>
      <c r="CA737" s="162"/>
      <c r="CB737" s="162"/>
      <c r="CC737" s="162"/>
      <c r="CD737" s="162"/>
      <c r="CE737" s="162"/>
      <c r="CF737" s="162"/>
      <c r="CG737" s="162"/>
      <c r="CH737" s="162"/>
      <c r="CI737" s="162"/>
      <c r="CJ737" s="162"/>
      <c r="CK737" s="162"/>
      <c r="CL737" s="162"/>
      <c r="CM737" s="162"/>
      <c r="CN737" s="162"/>
      <c r="CO737" s="162"/>
      <c r="CP737" s="162"/>
      <c r="CQ737" s="162"/>
      <c r="CR737" s="162"/>
      <c r="CS737" s="162"/>
      <c r="CT737" s="162"/>
      <c r="CU737" s="162"/>
      <c r="CV737" s="162"/>
      <c r="CW737" s="162"/>
      <c r="CX737" s="162"/>
      <c r="CY737" s="162"/>
      <c r="CZ737" s="162"/>
      <c r="DA737" s="162"/>
      <c r="DB737" s="162"/>
      <c r="DC737" s="162"/>
      <c r="DD737" s="162"/>
      <c r="DE737" s="162"/>
      <c r="DF737" s="162"/>
      <c r="DG737" s="162"/>
      <c r="DH737" s="162"/>
      <c r="DI737" s="162"/>
      <c r="DJ737" s="162"/>
      <c r="DK737" s="162"/>
      <c r="DL737" s="162"/>
      <c r="DM737" s="162"/>
      <c r="DN737" s="162"/>
      <c r="DO737" s="162"/>
      <c r="DP737" s="162"/>
      <c r="DQ737" s="162"/>
      <c r="DR737" s="162"/>
      <c r="DS737" s="162"/>
      <c r="DT737" s="162"/>
      <c r="DU737" s="162"/>
      <c r="DV737" s="162"/>
      <c r="DW737" s="162"/>
      <c r="DX737" s="162"/>
      <c r="DY737" s="162"/>
      <c r="DZ737" s="162"/>
      <c r="EA737" s="162"/>
      <c r="EB737" s="162"/>
      <c r="EC737" s="162"/>
      <c r="ED737" s="162"/>
      <c r="EE737" s="162"/>
      <c r="EF737" s="162"/>
      <c r="EG737" s="162"/>
      <c r="EH737" s="162"/>
      <c r="EI737" s="162"/>
      <c r="EJ737" s="162"/>
      <c r="EK737" s="162"/>
      <c r="EL737" s="162"/>
      <c r="EM737" s="162"/>
      <c r="EN737" s="162"/>
      <c r="EO737" s="162"/>
      <c r="EP737" s="162"/>
      <c r="EQ737" s="162"/>
      <c r="ER737" s="162"/>
      <c r="ES737" s="162"/>
      <c r="ET737" s="162"/>
      <c r="EU737" s="162"/>
      <c r="EV737" s="162"/>
      <c r="EW737" s="162"/>
      <c r="EX737" s="162"/>
      <c r="EY737" s="162"/>
      <c r="EZ737" s="162"/>
      <c r="FA737" s="162"/>
      <c r="FB737" s="162"/>
      <c r="FC737" s="162"/>
      <c r="FD737" s="162"/>
      <c r="FE737" s="162"/>
      <c r="FF737" s="162"/>
      <c r="FG737" s="162"/>
      <c r="FH737" s="162"/>
      <c r="FI737" s="162"/>
      <c r="FJ737" s="162"/>
      <c r="FK737" s="162"/>
      <c r="FL737" s="162"/>
      <c r="FM737" s="162"/>
      <c r="FN737" s="162"/>
      <c r="FO737" s="162"/>
      <c r="FP737" s="162"/>
      <c r="FQ737" s="162"/>
      <c r="FR737" s="162"/>
      <c r="FS737" s="162"/>
      <c r="FT737" s="162"/>
      <c r="FU737" s="162"/>
      <c r="FV737" s="162"/>
      <c r="FW737" s="162"/>
      <c r="FX737" s="162"/>
      <c r="FY737" s="162"/>
      <c r="FZ737" s="162"/>
      <c r="GA737" s="162"/>
      <c r="GB737" s="162"/>
      <c r="GC737" s="162"/>
      <c r="GD737" s="162"/>
      <c r="GE737" s="162"/>
    </row>
    <row r="738" spans="1:187" s="126" customFormat="1" ht="25.5">
      <c r="A738" s="369">
        <v>7.4</v>
      </c>
      <c r="B738" s="26" t="s">
        <v>482</v>
      </c>
      <c r="C738" s="368">
        <v>1</v>
      </c>
      <c r="D738" s="18" t="s">
        <v>12</v>
      </c>
      <c r="E738" s="446"/>
      <c r="F738" s="16">
        <f t="shared" si="39"/>
        <v>0</v>
      </c>
      <c r="G738" s="162"/>
      <c r="H738" s="162"/>
      <c r="I738" s="162"/>
      <c r="J738" s="162"/>
      <c r="K738" s="162"/>
      <c r="L738" s="162"/>
      <c r="M738" s="162"/>
      <c r="N738" s="162"/>
      <c r="O738" s="162"/>
      <c r="P738" s="162"/>
      <c r="Q738" s="162"/>
      <c r="R738" s="162"/>
      <c r="S738" s="162"/>
      <c r="T738" s="162"/>
      <c r="U738" s="162"/>
      <c r="V738" s="162"/>
      <c r="W738" s="162"/>
      <c r="X738" s="162"/>
      <c r="Y738" s="162"/>
      <c r="Z738" s="162"/>
      <c r="AA738" s="162"/>
      <c r="AB738" s="162"/>
      <c r="AC738" s="162"/>
      <c r="AD738" s="162"/>
      <c r="AE738" s="162"/>
      <c r="AF738" s="162"/>
      <c r="AG738" s="162"/>
      <c r="AH738" s="162"/>
      <c r="AI738" s="162"/>
      <c r="AJ738" s="162"/>
      <c r="AK738" s="162"/>
      <c r="AL738" s="162"/>
      <c r="AM738" s="162"/>
      <c r="AN738" s="162"/>
      <c r="AO738" s="162"/>
      <c r="AP738" s="162"/>
      <c r="AQ738" s="162"/>
      <c r="AR738" s="162"/>
      <c r="AS738" s="162"/>
      <c r="AT738" s="162"/>
      <c r="AU738" s="162"/>
      <c r="AV738" s="162"/>
      <c r="AW738" s="162"/>
      <c r="AX738" s="162"/>
      <c r="AY738" s="162"/>
      <c r="AZ738" s="162"/>
      <c r="BA738" s="162"/>
      <c r="BB738" s="162"/>
      <c r="BC738" s="162"/>
      <c r="BD738" s="162"/>
      <c r="BE738" s="162"/>
      <c r="BF738" s="162"/>
      <c r="BG738" s="162"/>
      <c r="BH738" s="162"/>
      <c r="BI738" s="162"/>
      <c r="BJ738" s="162"/>
      <c r="BK738" s="162"/>
      <c r="BL738" s="162"/>
      <c r="BM738" s="162"/>
      <c r="BN738" s="162"/>
      <c r="BO738" s="162"/>
      <c r="BP738" s="162"/>
      <c r="BQ738" s="162"/>
      <c r="BR738" s="162"/>
      <c r="BS738" s="162"/>
      <c r="BT738" s="162"/>
      <c r="BU738" s="162"/>
      <c r="BV738" s="162"/>
      <c r="BW738" s="162"/>
      <c r="BX738" s="162"/>
      <c r="BY738" s="162"/>
      <c r="BZ738" s="162"/>
      <c r="CA738" s="162"/>
      <c r="CB738" s="162"/>
      <c r="CC738" s="162"/>
      <c r="CD738" s="162"/>
      <c r="CE738" s="162"/>
      <c r="CF738" s="162"/>
      <c r="CG738" s="162"/>
      <c r="CH738" s="162"/>
      <c r="CI738" s="162"/>
      <c r="CJ738" s="162"/>
      <c r="CK738" s="162"/>
      <c r="CL738" s="162"/>
      <c r="CM738" s="162"/>
      <c r="CN738" s="162"/>
      <c r="CO738" s="162"/>
      <c r="CP738" s="162"/>
      <c r="CQ738" s="162"/>
      <c r="CR738" s="162"/>
      <c r="CS738" s="162"/>
      <c r="CT738" s="162"/>
      <c r="CU738" s="162"/>
      <c r="CV738" s="162"/>
      <c r="CW738" s="162"/>
      <c r="CX738" s="162"/>
      <c r="CY738" s="162"/>
      <c r="CZ738" s="162"/>
      <c r="DA738" s="162"/>
      <c r="DB738" s="162"/>
      <c r="DC738" s="162"/>
      <c r="DD738" s="162"/>
      <c r="DE738" s="162"/>
      <c r="DF738" s="162"/>
      <c r="DG738" s="162"/>
      <c r="DH738" s="162"/>
      <c r="DI738" s="162"/>
      <c r="DJ738" s="162"/>
      <c r="DK738" s="162"/>
      <c r="DL738" s="162"/>
      <c r="DM738" s="162"/>
      <c r="DN738" s="162"/>
      <c r="DO738" s="162"/>
      <c r="DP738" s="162"/>
      <c r="DQ738" s="162"/>
      <c r="DR738" s="162"/>
      <c r="DS738" s="162"/>
      <c r="DT738" s="162"/>
      <c r="DU738" s="162"/>
      <c r="DV738" s="162"/>
      <c r="DW738" s="162"/>
      <c r="DX738" s="162"/>
      <c r="DY738" s="162"/>
      <c r="DZ738" s="162"/>
      <c r="EA738" s="162"/>
      <c r="EB738" s="162"/>
      <c r="EC738" s="162"/>
      <c r="ED738" s="162"/>
      <c r="EE738" s="162"/>
      <c r="EF738" s="162"/>
      <c r="EG738" s="162"/>
      <c r="EH738" s="162"/>
      <c r="EI738" s="162"/>
      <c r="EJ738" s="162"/>
      <c r="EK738" s="162"/>
      <c r="EL738" s="162"/>
      <c r="EM738" s="162"/>
      <c r="EN738" s="162"/>
      <c r="EO738" s="162"/>
      <c r="EP738" s="162"/>
      <c r="EQ738" s="162"/>
      <c r="ER738" s="162"/>
      <c r="ES738" s="162"/>
      <c r="ET738" s="162"/>
      <c r="EU738" s="162"/>
      <c r="EV738" s="162"/>
      <c r="EW738" s="162"/>
      <c r="EX738" s="162"/>
      <c r="EY738" s="162"/>
      <c r="EZ738" s="162"/>
      <c r="FA738" s="162"/>
      <c r="FB738" s="162"/>
      <c r="FC738" s="162"/>
      <c r="FD738" s="162"/>
      <c r="FE738" s="162"/>
      <c r="FF738" s="162"/>
      <c r="FG738" s="162"/>
      <c r="FH738" s="162"/>
      <c r="FI738" s="162"/>
      <c r="FJ738" s="162"/>
      <c r="FK738" s="162"/>
      <c r="FL738" s="162"/>
      <c r="FM738" s="162"/>
      <c r="FN738" s="162"/>
      <c r="FO738" s="162"/>
      <c r="FP738" s="162"/>
      <c r="FQ738" s="162"/>
      <c r="FR738" s="162"/>
      <c r="FS738" s="162"/>
      <c r="FT738" s="162"/>
      <c r="FU738" s="162"/>
      <c r="FV738" s="162"/>
      <c r="FW738" s="162"/>
      <c r="FX738" s="162"/>
      <c r="FY738" s="162"/>
      <c r="FZ738" s="162"/>
      <c r="GA738" s="162"/>
      <c r="GB738" s="162"/>
      <c r="GC738" s="162"/>
      <c r="GD738" s="162"/>
      <c r="GE738" s="162"/>
    </row>
    <row r="739" spans="1:187" s="126" customFormat="1">
      <c r="A739" s="369">
        <v>7.5</v>
      </c>
      <c r="B739" s="26" t="s">
        <v>424</v>
      </c>
      <c r="C739" s="368">
        <v>2</v>
      </c>
      <c r="D739" s="18" t="s">
        <v>12</v>
      </c>
      <c r="E739" s="446"/>
      <c r="F739" s="16">
        <f t="shared" si="39"/>
        <v>0</v>
      </c>
      <c r="G739" s="162"/>
      <c r="H739" s="162"/>
      <c r="I739" s="162"/>
      <c r="J739" s="162"/>
      <c r="K739" s="162"/>
      <c r="L739" s="162"/>
      <c r="M739" s="162"/>
      <c r="N739" s="162"/>
      <c r="O739" s="162"/>
      <c r="P739" s="162"/>
      <c r="Q739" s="162"/>
      <c r="R739" s="162"/>
      <c r="S739" s="162"/>
      <c r="T739" s="162"/>
      <c r="U739" s="162"/>
      <c r="V739" s="162"/>
      <c r="W739" s="162"/>
      <c r="X739" s="162"/>
      <c r="Y739" s="162"/>
      <c r="Z739" s="162"/>
      <c r="AA739" s="162"/>
      <c r="AB739" s="162"/>
      <c r="AC739" s="162"/>
      <c r="AD739" s="162"/>
      <c r="AE739" s="162"/>
      <c r="AF739" s="162"/>
      <c r="AG739" s="162"/>
      <c r="AH739" s="162"/>
      <c r="AI739" s="162"/>
      <c r="AJ739" s="162"/>
      <c r="AK739" s="162"/>
      <c r="AL739" s="162"/>
      <c r="AM739" s="162"/>
      <c r="AN739" s="162"/>
      <c r="AO739" s="162"/>
      <c r="AP739" s="162"/>
      <c r="AQ739" s="162"/>
      <c r="AR739" s="162"/>
      <c r="AS739" s="162"/>
      <c r="AT739" s="162"/>
      <c r="AU739" s="162"/>
      <c r="AV739" s="162"/>
      <c r="AW739" s="162"/>
      <c r="AX739" s="162"/>
      <c r="AY739" s="162"/>
      <c r="AZ739" s="162"/>
      <c r="BA739" s="162"/>
      <c r="BB739" s="162"/>
      <c r="BC739" s="162"/>
      <c r="BD739" s="162"/>
      <c r="BE739" s="162"/>
      <c r="BF739" s="162"/>
      <c r="BG739" s="162"/>
      <c r="BH739" s="162"/>
      <c r="BI739" s="162"/>
      <c r="BJ739" s="162"/>
      <c r="BK739" s="162"/>
      <c r="BL739" s="162"/>
      <c r="BM739" s="162"/>
      <c r="BN739" s="162"/>
      <c r="BO739" s="162"/>
      <c r="BP739" s="162"/>
      <c r="BQ739" s="162"/>
      <c r="BR739" s="162"/>
      <c r="BS739" s="162"/>
      <c r="BT739" s="162"/>
      <c r="BU739" s="162"/>
      <c r="BV739" s="162"/>
      <c r="BW739" s="162"/>
      <c r="BX739" s="162"/>
      <c r="BY739" s="162"/>
      <c r="BZ739" s="162"/>
      <c r="CA739" s="162"/>
      <c r="CB739" s="162"/>
      <c r="CC739" s="162"/>
      <c r="CD739" s="162"/>
      <c r="CE739" s="162"/>
      <c r="CF739" s="162"/>
      <c r="CG739" s="162"/>
      <c r="CH739" s="162"/>
      <c r="CI739" s="162"/>
      <c r="CJ739" s="162"/>
      <c r="CK739" s="162"/>
      <c r="CL739" s="162"/>
      <c r="CM739" s="162"/>
      <c r="CN739" s="162"/>
      <c r="CO739" s="162"/>
      <c r="CP739" s="162"/>
      <c r="CQ739" s="162"/>
      <c r="CR739" s="162"/>
      <c r="CS739" s="162"/>
      <c r="CT739" s="162"/>
      <c r="CU739" s="162"/>
      <c r="CV739" s="162"/>
      <c r="CW739" s="162"/>
      <c r="CX739" s="162"/>
      <c r="CY739" s="162"/>
      <c r="CZ739" s="162"/>
      <c r="DA739" s="162"/>
      <c r="DB739" s="162"/>
      <c r="DC739" s="162"/>
      <c r="DD739" s="162"/>
      <c r="DE739" s="162"/>
      <c r="DF739" s="162"/>
      <c r="DG739" s="162"/>
      <c r="DH739" s="162"/>
      <c r="DI739" s="162"/>
      <c r="DJ739" s="162"/>
      <c r="DK739" s="162"/>
      <c r="DL739" s="162"/>
      <c r="DM739" s="162"/>
      <c r="DN739" s="162"/>
      <c r="DO739" s="162"/>
      <c r="DP739" s="162"/>
      <c r="DQ739" s="162"/>
      <c r="DR739" s="162"/>
      <c r="DS739" s="162"/>
      <c r="DT739" s="162"/>
      <c r="DU739" s="162"/>
      <c r="DV739" s="162"/>
      <c r="DW739" s="162"/>
      <c r="DX739" s="162"/>
      <c r="DY739" s="162"/>
      <c r="DZ739" s="162"/>
      <c r="EA739" s="162"/>
      <c r="EB739" s="162"/>
      <c r="EC739" s="162"/>
      <c r="ED739" s="162"/>
      <c r="EE739" s="162"/>
      <c r="EF739" s="162"/>
      <c r="EG739" s="162"/>
      <c r="EH739" s="162"/>
      <c r="EI739" s="162"/>
      <c r="EJ739" s="162"/>
      <c r="EK739" s="162"/>
      <c r="EL739" s="162"/>
      <c r="EM739" s="162"/>
      <c r="EN739" s="162"/>
      <c r="EO739" s="162"/>
      <c r="EP739" s="162"/>
      <c r="EQ739" s="162"/>
      <c r="ER739" s="162"/>
      <c r="ES739" s="162"/>
      <c r="ET739" s="162"/>
      <c r="EU739" s="162"/>
      <c r="EV739" s="162"/>
      <c r="EW739" s="162"/>
      <c r="EX739" s="162"/>
      <c r="EY739" s="162"/>
      <c r="EZ739" s="162"/>
      <c r="FA739" s="162"/>
      <c r="FB739" s="162"/>
      <c r="FC739" s="162"/>
      <c r="FD739" s="162"/>
      <c r="FE739" s="162"/>
      <c r="FF739" s="162"/>
      <c r="FG739" s="162"/>
      <c r="FH739" s="162"/>
      <c r="FI739" s="162"/>
      <c r="FJ739" s="162"/>
      <c r="FK739" s="162"/>
      <c r="FL739" s="162"/>
      <c r="FM739" s="162"/>
      <c r="FN739" s="162"/>
      <c r="FO739" s="162"/>
      <c r="FP739" s="162"/>
      <c r="FQ739" s="162"/>
      <c r="FR739" s="162"/>
      <c r="FS739" s="162"/>
      <c r="FT739" s="162"/>
      <c r="FU739" s="162"/>
      <c r="FV739" s="162"/>
      <c r="FW739" s="162"/>
      <c r="FX739" s="162"/>
      <c r="FY739" s="162"/>
      <c r="FZ739" s="162"/>
      <c r="GA739" s="162"/>
      <c r="GB739" s="162"/>
      <c r="GC739" s="162"/>
      <c r="GD739" s="162"/>
      <c r="GE739" s="162"/>
    </row>
    <row r="740" spans="1:187" s="126" customFormat="1">
      <c r="A740" s="369">
        <v>7.6</v>
      </c>
      <c r="B740" s="26" t="s">
        <v>425</v>
      </c>
      <c r="C740" s="368">
        <v>2</v>
      </c>
      <c r="D740" s="18" t="s">
        <v>12</v>
      </c>
      <c r="E740" s="12"/>
      <c r="F740" s="16">
        <f t="shared" si="39"/>
        <v>0</v>
      </c>
      <c r="G740" s="162"/>
      <c r="H740" s="162"/>
      <c r="I740" s="162"/>
      <c r="J740" s="162"/>
      <c r="K740" s="162"/>
      <c r="L740" s="162"/>
      <c r="M740" s="162"/>
      <c r="N740" s="162"/>
      <c r="O740" s="162"/>
      <c r="P740" s="162"/>
      <c r="Q740" s="162"/>
      <c r="R740" s="162"/>
      <c r="S740" s="162"/>
      <c r="T740" s="162"/>
      <c r="U740" s="162"/>
      <c r="V740" s="162"/>
      <c r="W740" s="162"/>
      <c r="X740" s="162"/>
      <c r="Y740" s="162"/>
      <c r="Z740" s="162"/>
      <c r="AA740" s="162"/>
      <c r="AB740" s="162"/>
      <c r="AC740" s="162"/>
      <c r="AD740" s="162"/>
      <c r="AE740" s="162"/>
      <c r="AF740" s="162"/>
      <c r="AG740" s="162"/>
      <c r="AH740" s="162"/>
      <c r="AI740" s="162"/>
      <c r="AJ740" s="162"/>
      <c r="AK740" s="162"/>
      <c r="AL740" s="162"/>
      <c r="AM740" s="162"/>
      <c r="AN740" s="162"/>
      <c r="AO740" s="162"/>
      <c r="AP740" s="162"/>
      <c r="AQ740" s="162"/>
      <c r="AR740" s="162"/>
      <c r="AS740" s="162"/>
      <c r="AT740" s="162"/>
      <c r="AU740" s="162"/>
      <c r="AV740" s="162"/>
      <c r="AW740" s="162"/>
      <c r="AX740" s="162"/>
      <c r="AY740" s="162"/>
      <c r="AZ740" s="162"/>
      <c r="BA740" s="162"/>
      <c r="BB740" s="162"/>
      <c r="BC740" s="162"/>
      <c r="BD740" s="162"/>
      <c r="BE740" s="162"/>
      <c r="BF740" s="162"/>
      <c r="BG740" s="162"/>
      <c r="BH740" s="162"/>
      <c r="BI740" s="162"/>
      <c r="BJ740" s="162"/>
      <c r="BK740" s="162"/>
      <c r="BL740" s="162"/>
      <c r="BM740" s="162"/>
      <c r="BN740" s="162"/>
      <c r="BO740" s="162"/>
      <c r="BP740" s="162"/>
      <c r="BQ740" s="162"/>
      <c r="BR740" s="162"/>
      <c r="BS740" s="162"/>
      <c r="BT740" s="162"/>
      <c r="BU740" s="162"/>
      <c r="BV740" s="162"/>
      <c r="BW740" s="162"/>
      <c r="BX740" s="162"/>
      <c r="BY740" s="162"/>
      <c r="BZ740" s="162"/>
      <c r="CA740" s="162"/>
      <c r="CB740" s="162"/>
      <c r="CC740" s="162"/>
      <c r="CD740" s="162"/>
      <c r="CE740" s="162"/>
      <c r="CF740" s="162"/>
      <c r="CG740" s="162"/>
      <c r="CH740" s="162"/>
      <c r="CI740" s="162"/>
      <c r="CJ740" s="162"/>
      <c r="CK740" s="162"/>
      <c r="CL740" s="162"/>
      <c r="CM740" s="162"/>
      <c r="CN740" s="162"/>
      <c r="CO740" s="162"/>
      <c r="CP740" s="162"/>
      <c r="CQ740" s="162"/>
      <c r="CR740" s="162"/>
      <c r="CS740" s="162"/>
      <c r="CT740" s="162"/>
      <c r="CU740" s="162"/>
      <c r="CV740" s="162"/>
      <c r="CW740" s="162"/>
      <c r="CX740" s="162"/>
      <c r="CY740" s="162"/>
      <c r="CZ740" s="162"/>
      <c r="DA740" s="162"/>
      <c r="DB740" s="162"/>
      <c r="DC740" s="162"/>
      <c r="DD740" s="162"/>
      <c r="DE740" s="162"/>
      <c r="DF740" s="162"/>
      <c r="DG740" s="162"/>
      <c r="DH740" s="162"/>
      <c r="DI740" s="162"/>
      <c r="DJ740" s="162"/>
      <c r="DK740" s="162"/>
      <c r="DL740" s="162"/>
      <c r="DM740" s="162"/>
      <c r="DN740" s="162"/>
      <c r="DO740" s="162"/>
      <c r="DP740" s="162"/>
      <c r="DQ740" s="162"/>
      <c r="DR740" s="162"/>
      <c r="DS740" s="162"/>
      <c r="DT740" s="162"/>
      <c r="DU740" s="162"/>
      <c r="DV740" s="162"/>
      <c r="DW740" s="162"/>
      <c r="DX740" s="162"/>
      <c r="DY740" s="162"/>
      <c r="DZ740" s="162"/>
      <c r="EA740" s="162"/>
      <c r="EB740" s="162"/>
      <c r="EC740" s="162"/>
      <c r="ED740" s="162"/>
      <c r="EE740" s="162"/>
      <c r="EF740" s="162"/>
      <c r="EG740" s="162"/>
      <c r="EH740" s="162"/>
      <c r="EI740" s="162"/>
      <c r="EJ740" s="162"/>
      <c r="EK740" s="162"/>
      <c r="EL740" s="162"/>
      <c r="EM740" s="162"/>
      <c r="EN740" s="162"/>
      <c r="EO740" s="162"/>
      <c r="EP740" s="162"/>
      <c r="EQ740" s="162"/>
      <c r="ER740" s="162"/>
      <c r="ES740" s="162"/>
      <c r="ET740" s="162"/>
      <c r="EU740" s="162"/>
      <c r="EV740" s="162"/>
      <c r="EW740" s="162"/>
      <c r="EX740" s="162"/>
      <c r="EY740" s="162"/>
      <c r="EZ740" s="162"/>
      <c r="FA740" s="162"/>
      <c r="FB740" s="162"/>
      <c r="FC740" s="162"/>
      <c r="FD740" s="162"/>
      <c r="FE740" s="162"/>
      <c r="FF740" s="162"/>
      <c r="FG740" s="162"/>
      <c r="FH740" s="162"/>
      <c r="FI740" s="162"/>
      <c r="FJ740" s="162"/>
      <c r="FK740" s="162"/>
      <c r="FL740" s="162"/>
      <c r="FM740" s="162"/>
      <c r="FN740" s="162"/>
      <c r="FO740" s="162"/>
      <c r="FP740" s="162"/>
      <c r="FQ740" s="162"/>
      <c r="FR740" s="162"/>
      <c r="FS740" s="162"/>
      <c r="FT740" s="162"/>
      <c r="FU740" s="162"/>
      <c r="FV740" s="162"/>
      <c r="FW740" s="162"/>
      <c r="FX740" s="162"/>
      <c r="FY740" s="162"/>
      <c r="FZ740" s="162"/>
      <c r="GA740" s="162"/>
      <c r="GB740" s="162"/>
      <c r="GC740" s="162"/>
      <c r="GD740" s="162"/>
      <c r="GE740" s="162"/>
    </row>
    <row r="741" spans="1:187" s="126" customFormat="1">
      <c r="A741" s="369"/>
      <c r="B741" s="26"/>
      <c r="C741" s="368"/>
      <c r="D741" s="30"/>
      <c r="E741" s="446"/>
      <c r="F741" s="16"/>
      <c r="G741" s="162"/>
      <c r="H741" s="162"/>
      <c r="I741" s="162"/>
      <c r="J741" s="162"/>
      <c r="K741" s="162"/>
      <c r="L741" s="162"/>
      <c r="M741" s="162"/>
      <c r="N741" s="162"/>
      <c r="O741" s="162"/>
      <c r="P741" s="162"/>
      <c r="Q741" s="162"/>
      <c r="R741" s="162"/>
      <c r="S741" s="162"/>
      <c r="T741" s="162"/>
      <c r="U741" s="162"/>
      <c r="V741" s="162"/>
      <c r="W741" s="162"/>
      <c r="X741" s="162"/>
      <c r="Y741" s="162"/>
      <c r="Z741" s="162"/>
      <c r="AA741" s="162"/>
      <c r="AB741" s="162"/>
      <c r="AC741" s="162"/>
      <c r="AD741" s="162"/>
      <c r="AE741" s="162"/>
      <c r="AF741" s="162"/>
      <c r="AG741" s="162"/>
      <c r="AH741" s="162"/>
      <c r="AI741" s="162"/>
      <c r="AJ741" s="162"/>
      <c r="AK741" s="162"/>
      <c r="AL741" s="162"/>
      <c r="AM741" s="162"/>
      <c r="AN741" s="162"/>
      <c r="AO741" s="162"/>
      <c r="AP741" s="162"/>
      <c r="AQ741" s="162"/>
      <c r="AR741" s="162"/>
      <c r="AS741" s="162"/>
      <c r="AT741" s="162"/>
      <c r="AU741" s="162"/>
      <c r="AV741" s="162"/>
      <c r="AW741" s="162"/>
      <c r="AX741" s="162"/>
      <c r="AY741" s="162"/>
      <c r="AZ741" s="162"/>
      <c r="BA741" s="162"/>
      <c r="BB741" s="162"/>
      <c r="BC741" s="162"/>
      <c r="BD741" s="162"/>
      <c r="BE741" s="162"/>
      <c r="BF741" s="162"/>
      <c r="BG741" s="162"/>
      <c r="BH741" s="162"/>
      <c r="BI741" s="162"/>
      <c r="BJ741" s="162"/>
      <c r="BK741" s="162"/>
      <c r="BL741" s="162"/>
      <c r="BM741" s="162"/>
      <c r="BN741" s="162"/>
      <c r="BO741" s="162"/>
      <c r="BP741" s="162"/>
      <c r="BQ741" s="162"/>
      <c r="BR741" s="162"/>
      <c r="BS741" s="162"/>
      <c r="BT741" s="162"/>
      <c r="BU741" s="162"/>
      <c r="BV741" s="162"/>
      <c r="BW741" s="162"/>
      <c r="BX741" s="162"/>
      <c r="BY741" s="162"/>
      <c r="BZ741" s="162"/>
      <c r="CA741" s="162"/>
      <c r="CB741" s="162"/>
      <c r="CC741" s="162"/>
      <c r="CD741" s="162"/>
      <c r="CE741" s="162"/>
      <c r="CF741" s="162"/>
      <c r="CG741" s="162"/>
      <c r="CH741" s="162"/>
      <c r="CI741" s="162"/>
      <c r="CJ741" s="162"/>
      <c r="CK741" s="162"/>
      <c r="CL741" s="162"/>
      <c r="CM741" s="162"/>
      <c r="CN741" s="162"/>
      <c r="CO741" s="162"/>
      <c r="CP741" s="162"/>
      <c r="CQ741" s="162"/>
      <c r="CR741" s="162"/>
      <c r="CS741" s="162"/>
      <c r="CT741" s="162"/>
      <c r="CU741" s="162"/>
      <c r="CV741" s="162"/>
      <c r="CW741" s="162"/>
      <c r="CX741" s="162"/>
      <c r="CY741" s="162"/>
      <c r="CZ741" s="162"/>
      <c r="DA741" s="162"/>
      <c r="DB741" s="162"/>
      <c r="DC741" s="162"/>
      <c r="DD741" s="162"/>
      <c r="DE741" s="162"/>
      <c r="DF741" s="162"/>
      <c r="DG741" s="162"/>
      <c r="DH741" s="162"/>
      <c r="DI741" s="162"/>
      <c r="DJ741" s="162"/>
      <c r="DK741" s="162"/>
      <c r="DL741" s="162"/>
      <c r="DM741" s="162"/>
      <c r="DN741" s="162"/>
      <c r="DO741" s="162"/>
      <c r="DP741" s="162"/>
      <c r="DQ741" s="162"/>
      <c r="DR741" s="162"/>
      <c r="DS741" s="162"/>
      <c r="DT741" s="162"/>
      <c r="DU741" s="162"/>
      <c r="DV741" s="162"/>
      <c r="DW741" s="162"/>
      <c r="DX741" s="162"/>
      <c r="DY741" s="162"/>
      <c r="DZ741" s="162"/>
      <c r="EA741" s="162"/>
      <c r="EB741" s="162"/>
      <c r="EC741" s="162"/>
      <c r="ED741" s="162"/>
      <c r="EE741" s="162"/>
      <c r="EF741" s="162"/>
      <c r="EG741" s="162"/>
      <c r="EH741" s="162"/>
      <c r="EI741" s="162"/>
      <c r="EJ741" s="162"/>
      <c r="EK741" s="162"/>
      <c r="EL741" s="162"/>
      <c r="EM741" s="162"/>
      <c r="EN741" s="162"/>
      <c r="EO741" s="162"/>
      <c r="EP741" s="162"/>
      <c r="EQ741" s="162"/>
      <c r="ER741" s="162"/>
      <c r="ES741" s="162"/>
      <c r="ET741" s="162"/>
      <c r="EU741" s="162"/>
      <c r="EV741" s="162"/>
      <c r="EW741" s="162"/>
      <c r="EX741" s="162"/>
      <c r="EY741" s="162"/>
      <c r="EZ741" s="162"/>
      <c r="FA741" s="162"/>
      <c r="FB741" s="162"/>
      <c r="FC741" s="162"/>
      <c r="FD741" s="162"/>
      <c r="FE741" s="162"/>
      <c r="FF741" s="162"/>
      <c r="FG741" s="162"/>
      <c r="FH741" s="162"/>
      <c r="FI741" s="162"/>
      <c r="FJ741" s="162"/>
      <c r="FK741" s="162"/>
      <c r="FL741" s="162"/>
      <c r="FM741" s="162"/>
      <c r="FN741" s="162"/>
      <c r="FO741" s="162"/>
      <c r="FP741" s="162"/>
      <c r="FQ741" s="162"/>
      <c r="FR741" s="162"/>
      <c r="FS741" s="162"/>
      <c r="FT741" s="162"/>
      <c r="FU741" s="162"/>
      <c r="FV741" s="162"/>
      <c r="FW741" s="162"/>
      <c r="FX741" s="162"/>
      <c r="FY741" s="162"/>
      <c r="FZ741" s="162"/>
      <c r="GA741" s="162"/>
      <c r="GB741" s="162"/>
      <c r="GC741" s="162"/>
      <c r="GD741" s="162"/>
      <c r="GE741" s="162"/>
    </row>
    <row r="742" spans="1:187" s="126" customFormat="1" ht="63.75">
      <c r="A742" s="152">
        <v>8</v>
      </c>
      <c r="B742" s="246" t="s">
        <v>483</v>
      </c>
      <c r="C742" s="197">
        <v>1415.12</v>
      </c>
      <c r="D742" s="37" t="s">
        <v>4</v>
      </c>
      <c r="E742" s="446"/>
      <c r="F742" s="16">
        <f t="shared" si="39"/>
        <v>0</v>
      </c>
      <c r="G742" s="162"/>
      <c r="H742" s="162"/>
      <c r="I742" s="162"/>
      <c r="J742" s="162"/>
      <c r="K742" s="162"/>
      <c r="L742" s="162"/>
      <c r="M742" s="162"/>
      <c r="N742" s="162"/>
      <c r="O742" s="162"/>
      <c r="P742" s="162"/>
      <c r="Q742" s="162"/>
      <c r="R742" s="162"/>
      <c r="S742" s="162"/>
      <c r="T742" s="162"/>
      <c r="U742" s="162"/>
      <c r="V742" s="162"/>
      <c r="W742" s="162"/>
      <c r="X742" s="162"/>
      <c r="Y742" s="162"/>
      <c r="Z742" s="162"/>
      <c r="AA742" s="162"/>
      <c r="AB742" s="162"/>
      <c r="AC742" s="162"/>
      <c r="AD742" s="162"/>
      <c r="AE742" s="162"/>
      <c r="AF742" s="162"/>
      <c r="AG742" s="162"/>
      <c r="AH742" s="162"/>
      <c r="AI742" s="162"/>
      <c r="AJ742" s="162"/>
      <c r="AK742" s="162"/>
      <c r="AL742" s="162"/>
      <c r="AM742" s="162"/>
      <c r="AN742" s="162"/>
      <c r="AO742" s="162"/>
      <c r="AP742" s="162"/>
      <c r="AQ742" s="162"/>
      <c r="AR742" s="162"/>
      <c r="AS742" s="162"/>
      <c r="AT742" s="162"/>
      <c r="AU742" s="162"/>
      <c r="AV742" s="162"/>
      <c r="AW742" s="162"/>
      <c r="AX742" s="162"/>
      <c r="AY742" s="162"/>
      <c r="AZ742" s="162"/>
      <c r="BA742" s="162"/>
      <c r="BB742" s="162"/>
      <c r="BC742" s="162"/>
      <c r="BD742" s="162"/>
      <c r="BE742" s="162"/>
      <c r="BF742" s="162"/>
      <c r="BG742" s="162"/>
      <c r="BH742" s="162"/>
      <c r="BI742" s="162"/>
      <c r="BJ742" s="162"/>
      <c r="BK742" s="162"/>
      <c r="BL742" s="162"/>
      <c r="BM742" s="162"/>
      <c r="BN742" s="162"/>
      <c r="BO742" s="162"/>
      <c r="BP742" s="162"/>
      <c r="BQ742" s="162"/>
      <c r="BR742" s="162"/>
      <c r="BS742" s="162"/>
      <c r="BT742" s="162"/>
      <c r="BU742" s="162"/>
      <c r="BV742" s="162"/>
      <c r="BW742" s="162"/>
      <c r="BX742" s="162"/>
      <c r="BY742" s="162"/>
      <c r="BZ742" s="162"/>
      <c r="CA742" s="162"/>
      <c r="CB742" s="162"/>
      <c r="CC742" s="162"/>
      <c r="CD742" s="162"/>
      <c r="CE742" s="162"/>
      <c r="CF742" s="162"/>
      <c r="CG742" s="162"/>
      <c r="CH742" s="162"/>
      <c r="CI742" s="162"/>
      <c r="CJ742" s="162"/>
      <c r="CK742" s="162"/>
      <c r="CL742" s="162"/>
      <c r="CM742" s="162"/>
      <c r="CN742" s="162"/>
      <c r="CO742" s="162"/>
      <c r="CP742" s="162"/>
      <c r="CQ742" s="162"/>
      <c r="CR742" s="162"/>
      <c r="CS742" s="162"/>
      <c r="CT742" s="162"/>
      <c r="CU742" s="162"/>
      <c r="CV742" s="162"/>
      <c r="CW742" s="162"/>
      <c r="CX742" s="162"/>
      <c r="CY742" s="162"/>
      <c r="CZ742" s="162"/>
      <c r="DA742" s="162"/>
      <c r="DB742" s="162"/>
      <c r="DC742" s="162"/>
      <c r="DD742" s="162"/>
      <c r="DE742" s="162"/>
      <c r="DF742" s="162"/>
      <c r="DG742" s="162"/>
      <c r="DH742" s="162"/>
      <c r="DI742" s="162"/>
      <c r="DJ742" s="162"/>
      <c r="DK742" s="162"/>
      <c r="DL742" s="162"/>
      <c r="DM742" s="162"/>
      <c r="DN742" s="162"/>
      <c r="DO742" s="162"/>
      <c r="DP742" s="162"/>
      <c r="DQ742" s="162"/>
      <c r="DR742" s="162"/>
      <c r="DS742" s="162"/>
      <c r="DT742" s="162"/>
      <c r="DU742" s="162"/>
      <c r="DV742" s="162"/>
      <c r="DW742" s="162"/>
      <c r="DX742" s="162"/>
      <c r="DY742" s="162"/>
      <c r="DZ742" s="162"/>
      <c r="EA742" s="162"/>
      <c r="EB742" s="162"/>
      <c r="EC742" s="162"/>
      <c r="ED742" s="162"/>
      <c r="EE742" s="162"/>
      <c r="EF742" s="162"/>
      <c r="EG742" s="162"/>
      <c r="EH742" s="162"/>
      <c r="EI742" s="162"/>
      <c r="EJ742" s="162"/>
      <c r="EK742" s="162"/>
      <c r="EL742" s="162"/>
      <c r="EM742" s="162"/>
      <c r="EN742" s="162"/>
      <c r="EO742" s="162"/>
      <c r="EP742" s="162"/>
      <c r="EQ742" s="162"/>
      <c r="ER742" s="162"/>
      <c r="ES742" s="162"/>
      <c r="ET742" s="162"/>
      <c r="EU742" s="162"/>
      <c r="EV742" s="162"/>
      <c r="EW742" s="162"/>
      <c r="EX742" s="162"/>
      <c r="EY742" s="162"/>
      <c r="EZ742" s="162"/>
      <c r="FA742" s="162"/>
      <c r="FB742" s="162"/>
      <c r="FC742" s="162"/>
      <c r="FD742" s="162"/>
      <c r="FE742" s="162"/>
      <c r="FF742" s="162"/>
      <c r="FG742" s="162"/>
      <c r="FH742" s="162"/>
      <c r="FI742" s="162"/>
      <c r="FJ742" s="162"/>
      <c r="FK742" s="162"/>
      <c r="FL742" s="162"/>
      <c r="FM742" s="162"/>
      <c r="FN742" s="162"/>
      <c r="FO742" s="162"/>
      <c r="FP742" s="162"/>
      <c r="FQ742" s="162"/>
      <c r="FR742" s="162"/>
      <c r="FS742" s="162"/>
      <c r="FT742" s="162"/>
      <c r="FU742" s="162"/>
      <c r="FV742" s="162"/>
      <c r="FW742" s="162"/>
      <c r="FX742" s="162"/>
      <c r="FY742" s="162"/>
      <c r="FZ742" s="162"/>
      <c r="GA742" s="162"/>
      <c r="GB742" s="162"/>
      <c r="GC742" s="162"/>
      <c r="GD742" s="162"/>
      <c r="GE742" s="162"/>
    </row>
    <row r="743" spans="1:187" s="126" customFormat="1">
      <c r="A743" s="149"/>
      <c r="B743" s="26"/>
      <c r="C743" s="197"/>
      <c r="D743" s="197"/>
      <c r="E743" s="446"/>
      <c r="F743" s="16"/>
      <c r="G743" s="162"/>
      <c r="H743" s="162"/>
      <c r="I743" s="162"/>
      <c r="J743" s="162"/>
      <c r="K743" s="162"/>
      <c r="L743" s="162"/>
      <c r="M743" s="162"/>
      <c r="N743" s="162"/>
      <c r="O743" s="162"/>
      <c r="P743" s="162"/>
      <c r="Q743" s="162"/>
      <c r="R743" s="162"/>
      <c r="S743" s="162"/>
      <c r="T743" s="162"/>
      <c r="U743" s="162"/>
      <c r="V743" s="162"/>
      <c r="W743" s="162"/>
      <c r="X743" s="162"/>
      <c r="Y743" s="162"/>
      <c r="Z743" s="162"/>
      <c r="AA743" s="162"/>
      <c r="AB743" s="162"/>
      <c r="AC743" s="162"/>
      <c r="AD743" s="162"/>
      <c r="AE743" s="162"/>
      <c r="AF743" s="162"/>
      <c r="AG743" s="162"/>
      <c r="AH743" s="162"/>
      <c r="AI743" s="162"/>
      <c r="AJ743" s="162"/>
      <c r="AK743" s="162"/>
      <c r="AL743" s="162"/>
      <c r="AM743" s="162"/>
      <c r="AN743" s="162"/>
      <c r="AO743" s="162"/>
      <c r="AP743" s="162"/>
      <c r="AQ743" s="162"/>
      <c r="AR743" s="162"/>
      <c r="AS743" s="162"/>
      <c r="AT743" s="162"/>
      <c r="AU743" s="162"/>
      <c r="AV743" s="162"/>
      <c r="AW743" s="162"/>
      <c r="AX743" s="162"/>
      <c r="AY743" s="162"/>
      <c r="AZ743" s="162"/>
      <c r="BA743" s="162"/>
      <c r="BB743" s="162"/>
      <c r="BC743" s="162"/>
      <c r="BD743" s="162"/>
      <c r="BE743" s="162"/>
      <c r="BF743" s="162"/>
      <c r="BG743" s="162"/>
      <c r="BH743" s="162"/>
      <c r="BI743" s="162"/>
      <c r="BJ743" s="162"/>
      <c r="BK743" s="162"/>
      <c r="BL743" s="162"/>
      <c r="BM743" s="162"/>
      <c r="BN743" s="162"/>
      <c r="BO743" s="162"/>
      <c r="BP743" s="162"/>
      <c r="BQ743" s="162"/>
      <c r="BR743" s="162"/>
      <c r="BS743" s="162"/>
      <c r="BT743" s="162"/>
      <c r="BU743" s="162"/>
      <c r="BV743" s="162"/>
      <c r="BW743" s="162"/>
      <c r="BX743" s="162"/>
      <c r="BY743" s="162"/>
      <c r="BZ743" s="162"/>
      <c r="CA743" s="162"/>
      <c r="CB743" s="162"/>
      <c r="CC743" s="162"/>
      <c r="CD743" s="162"/>
      <c r="CE743" s="162"/>
      <c r="CF743" s="162"/>
      <c r="CG743" s="162"/>
      <c r="CH743" s="162"/>
      <c r="CI743" s="162"/>
      <c r="CJ743" s="162"/>
      <c r="CK743" s="162"/>
      <c r="CL743" s="162"/>
      <c r="CM743" s="162"/>
      <c r="CN743" s="162"/>
      <c r="CO743" s="162"/>
      <c r="CP743" s="162"/>
      <c r="CQ743" s="162"/>
      <c r="CR743" s="162"/>
      <c r="CS743" s="162"/>
      <c r="CT743" s="162"/>
      <c r="CU743" s="162"/>
      <c r="CV743" s="162"/>
      <c r="CW743" s="162"/>
      <c r="CX743" s="162"/>
      <c r="CY743" s="162"/>
      <c r="CZ743" s="162"/>
      <c r="DA743" s="162"/>
      <c r="DB743" s="162"/>
      <c r="DC743" s="162"/>
      <c r="DD743" s="162"/>
      <c r="DE743" s="162"/>
      <c r="DF743" s="162"/>
      <c r="DG743" s="162"/>
      <c r="DH743" s="162"/>
      <c r="DI743" s="162"/>
      <c r="DJ743" s="162"/>
      <c r="DK743" s="162"/>
      <c r="DL743" s="162"/>
      <c r="DM743" s="162"/>
      <c r="DN743" s="162"/>
      <c r="DO743" s="162"/>
      <c r="DP743" s="162"/>
      <c r="DQ743" s="162"/>
      <c r="DR743" s="162"/>
      <c r="DS743" s="162"/>
      <c r="DT743" s="162"/>
      <c r="DU743" s="162"/>
      <c r="DV743" s="162"/>
      <c r="DW743" s="162"/>
      <c r="DX743" s="162"/>
      <c r="DY743" s="162"/>
      <c r="DZ743" s="162"/>
      <c r="EA743" s="162"/>
      <c r="EB743" s="162"/>
      <c r="EC743" s="162"/>
      <c r="ED743" s="162"/>
      <c r="EE743" s="162"/>
      <c r="EF743" s="162"/>
      <c r="EG743" s="162"/>
      <c r="EH743" s="162"/>
      <c r="EI743" s="162"/>
      <c r="EJ743" s="162"/>
      <c r="EK743" s="162"/>
      <c r="EL743" s="162"/>
      <c r="EM743" s="162"/>
      <c r="EN743" s="162"/>
      <c r="EO743" s="162"/>
      <c r="EP743" s="162"/>
      <c r="EQ743" s="162"/>
      <c r="ER743" s="162"/>
      <c r="ES743" s="162"/>
      <c r="ET743" s="162"/>
      <c r="EU743" s="162"/>
      <c r="EV743" s="162"/>
      <c r="EW743" s="162"/>
      <c r="EX743" s="162"/>
      <c r="EY743" s="162"/>
      <c r="EZ743" s="162"/>
      <c r="FA743" s="162"/>
      <c r="FB743" s="162"/>
      <c r="FC743" s="162"/>
      <c r="FD743" s="162"/>
      <c r="FE743" s="162"/>
      <c r="FF743" s="162"/>
      <c r="FG743" s="162"/>
      <c r="FH743" s="162"/>
      <c r="FI743" s="162"/>
      <c r="FJ743" s="162"/>
      <c r="FK743" s="162"/>
      <c r="FL743" s="162"/>
      <c r="FM743" s="162"/>
      <c r="FN743" s="162"/>
      <c r="FO743" s="162"/>
      <c r="FP743" s="162"/>
      <c r="FQ743" s="162"/>
      <c r="FR743" s="162"/>
      <c r="FS743" s="162"/>
      <c r="FT743" s="162"/>
      <c r="FU743" s="162"/>
      <c r="FV743" s="162"/>
      <c r="FW743" s="162"/>
      <c r="FX743" s="162"/>
      <c r="FY743" s="162"/>
      <c r="FZ743" s="162"/>
      <c r="GA743" s="162"/>
      <c r="GB743" s="162"/>
      <c r="GC743" s="162"/>
      <c r="GD743" s="162"/>
      <c r="GE743" s="162"/>
    </row>
    <row r="744" spans="1:187" s="126" customFormat="1">
      <c r="A744" s="370">
        <v>9</v>
      </c>
      <c r="B744" s="148" t="s">
        <v>426</v>
      </c>
      <c r="C744" s="245"/>
      <c r="D744" s="37"/>
      <c r="E744" s="56"/>
      <c r="F744" s="16"/>
      <c r="G744" s="162"/>
      <c r="H744" s="162"/>
      <c r="I744" s="162"/>
      <c r="J744" s="162"/>
      <c r="K744" s="162"/>
      <c r="L744" s="162"/>
      <c r="M744" s="162"/>
      <c r="N744" s="162"/>
      <c r="O744" s="162"/>
      <c r="P744" s="162"/>
      <c r="Q744" s="162"/>
      <c r="R744" s="162"/>
      <c r="S744" s="162"/>
      <c r="T744" s="162"/>
      <c r="U744" s="162"/>
      <c r="V744" s="162"/>
      <c r="W744" s="162"/>
      <c r="X744" s="162"/>
      <c r="Y744" s="162"/>
      <c r="Z744" s="162"/>
      <c r="AA744" s="162"/>
      <c r="AB744" s="162"/>
      <c r="AC744" s="162"/>
      <c r="AD744" s="162"/>
      <c r="AE744" s="162"/>
      <c r="AF744" s="162"/>
      <c r="AG744" s="162"/>
      <c r="AH744" s="162"/>
      <c r="AI744" s="162"/>
      <c r="AJ744" s="162"/>
      <c r="AK744" s="162"/>
      <c r="AL744" s="162"/>
      <c r="AM744" s="162"/>
      <c r="AN744" s="162"/>
      <c r="AO744" s="162"/>
      <c r="AP744" s="162"/>
      <c r="AQ744" s="162"/>
      <c r="AR744" s="162"/>
      <c r="AS744" s="162"/>
      <c r="AT744" s="162"/>
      <c r="AU744" s="162"/>
      <c r="AV744" s="162"/>
      <c r="AW744" s="162"/>
      <c r="AX744" s="162"/>
      <c r="AY744" s="162"/>
      <c r="AZ744" s="162"/>
      <c r="BA744" s="162"/>
      <c r="BB744" s="162"/>
      <c r="BC744" s="162"/>
      <c r="BD744" s="162"/>
      <c r="BE744" s="162"/>
      <c r="BF744" s="162"/>
      <c r="BG744" s="162"/>
      <c r="BH744" s="162"/>
      <c r="BI744" s="162"/>
      <c r="BJ744" s="162"/>
      <c r="BK744" s="162"/>
      <c r="BL744" s="162"/>
      <c r="BM744" s="162"/>
      <c r="BN744" s="162"/>
      <c r="BO744" s="162"/>
      <c r="BP744" s="162"/>
      <c r="BQ744" s="162"/>
      <c r="BR744" s="162"/>
      <c r="BS744" s="162"/>
      <c r="BT744" s="162"/>
      <c r="BU744" s="162"/>
      <c r="BV744" s="162"/>
      <c r="BW744" s="162"/>
      <c r="BX744" s="162"/>
      <c r="BY744" s="162"/>
      <c r="BZ744" s="162"/>
      <c r="CA744" s="162"/>
      <c r="CB744" s="162"/>
      <c r="CC744" s="162"/>
      <c r="CD744" s="162"/>
      <c r="CE744" s="162"/>
      <c r="CF744" s="162"/>
      <c r="CG744" s="162"/>
      <c r="CH744" s="162"/>
      <c r="CI744" s="162"/>
      <c r="CJ744" s="162"/>
      <c r="CK744" s="162"/>
      <c r="CL744" s="162"/>
      <c r="CM744" s="162"/>
      <c r="CN744" s="162"/>
      <c r="CO744" s="162"/>
      <c r="CP744" s="162"/>
      <c r="CQ744" s="162"/>
      <c r="CR744" s="162"/>
      <c r="CS744" s="162"/>
      <c r="CT744" s="162"/>
      <c r="CU744" s="162"/>
      <c r="CV744" s="162"/>
      <c r="CW744" s="162"/>
      <c r="CX744" s="162"/>
      <c r="CY744" s="162"/>
      <c r="CZ744" s="162"/>
      <c r="DA744" s="162"/>
      <c r="DB744" s="162"/>
      <c r="DC744" s="162"/>
      <c r="DD744" s="162"/>
      <c r="DE744" s="162"/>
      <c r="DF744" s="162"/>
      <c r="DG744" s="162"/>
      <c r="DH744" s="162"/>
      <c r="DI744" s="162"/>
      <c r="DJ744" s="162"/>
      <c r="DK744" s="162"/>
      <c r="DL744" s="162"/>
      <c r="DM744" s="162"/>
      <c r="DN744" s="162"/>
      <c r="DO744" s="162"/>
      <c r="DP744" s="162"/>
      <c r="DQ744" s="162"/>
      <c r="DR744" s="162"/>
      <c r="DS744" s="162"/>
      <c r="DT744" s="162"/>
      <c r="DU744" s="162"/>
      <c r="DV744" s="162"/>
      <c r="DW744" s="162"/>
      <c r="DX744" s="162"/>
      <c r="DY744" s="162"/>
      <c r="DZ744" s="162"/>
      <c r="EA744" s="162"/>
      <c r="EB744" s="162"/>
      <c r="EC744" s="162"/>
      <c r="ED744" s="162"/>
      <c r="EE744" s="162"/>
      <c r="EF744" s="162"/>
      <c r="EG744" s="162"/>
      <c r="EH744" s="162"/>
      <c r="EI744" s="162"/>
      <c r="EJ744" s="162"/>
      <c r="EK744" s="162"/>
      <c r="EL744" s="162"/>
      <c r="EM744" s="162"/>
      <c r="EN744" s="162"/>
      <c r="EO744" s="162"/>
      <c r="EP744" s="162"/>
      <c r="EQ744" s="162"/>
      <c r="ER744" s="162"/>
      <c r="ES744" s="162"/>
      <c r="ET744" s="162"/>
      <c r="EU744" s="162"/>
      <c r="EV744" s="162"/>
      <c r="EW744" s="162"/>
      <c r="EX744" s="162"/>
      <c r="EY744" s="162"/>
      <c r="EZ744" s="162"/>
      <c r="FA744" s="162"/>
      <c r="FB744" s="162"/>
      <c r="FC744" s="162"/>
      <c r="FD744" s="162"/>
      <c r="FE744" s="162"/>
      <c r="FF744" s="162"/>
      <c r="FG744" s="162"/>
      <c r="FH744" s="162"/>
      <c r="FI744" s="162"/>
      <c r="FJ744" s="162"/>
      <c r="FK744" s="162"/>
      <c r="FL744" s="162"/>
      <c r="FM744" s="162"/>
      <c r="FN744" s="162"/>
      <c r="FO744" s="162"/>
      <c r="FP744" s="162"/>
      <c r="FQ744" s="162"/>
      <c r="FR744" s="162"/>
      <c r="FS744" s="162"/>
      <c r="FT744" s="162"/>
      <c r="FU744" s="162"/>
      <c r="FV744" s="162"/>
      <c r="FW744" s="162"/>
      <c r="FX744" s="162"/>
      <c r="FY744" s="162"/>
      <c r="FZ744" s="162"/>
      <c r="GA744" s="162"/>
      <c r="GB744" s="162"/>
      <c r="GC744" s="162"/>
      <c r="GD744" s="162"/>
      <c r="GE744" s="162"/>
    </row>
    <row r="745" spans="1:187" s="126" customFormat="1">
      <c r="A745" s="356">
        <v>9.1</v>
      </c>
      <c r="B745" s="26" t="s">
        <v>570</v>
      </c>
      <c r="C745" s="65">
        <v>431.34</v>
      </c>
      <c r="D745" s="37" t="s">
        <v>25</v>
      </c>
      <c r="E745" s="16"/>
      <c r="F745" s="16">
        <f>ROUND(C745*E745,2)</f>
        <v>0</v>
      </c>
      <c r="G745" s="162"/>
      <c r="H745" s="162"/>
      <c r="I745" s="162"/>
      <c r="J745" s="162"/>
      <c r="K745" s="162"/>
      <c r="L745" s="162"/>
      <c r="M745" s="162"/>
      <c r="N745" s="162"/>
      <c r="O745" s="162"/>
      <c r="P745" s="162"/>
      <c r="Q745" s="162"/>
      <c r="R745" s="162"/>
      <c r="S745" s="162"/>
      <c r="T745" s="162"/>
      <c r="U745" s="162"/>
      <c r="V745" s="162"/>
      <c r="W745" s="162"/>
      <c r="X745" s="162"/>
      <c r="Y745" s="162"/>
      <c r="Z745" s="162"/>
      <c r="AA745" s="162"/>
      <c r="AB745" s="162"/>
      <c r="AC745" s="162"/>
      <c r="AD745" s="162"/>
      <c r="AE745" s="162"/>
      <c r="AF745" s="162"/>
      <c r="AG745" s="162"/>
      <c r="AH745" s="162"/>
      <c r="AI745" s="162"/>
      <c r="AJ745" s="162"/>
      <c r="AK745" s="162"/>
      <c r="AL745" s="162"/>
      <c r="AM745" s="162"/>
      <c r="AN745" s="162"/>
      <c r="AO745" s="162"/>
      <c r="AP745" s="162"/>
      <c r="AQ745" s="162"/>
      <c r="AR745" s="162"/>
      <c r="AS745" s="162"/>
      <c r="AT745" s="162"/>
      <c r="AU745" s="162"/>
      <c r="AV745" s="162"/>
      <c r="AW745" s="162"/>
      <c r="AX745" s="162"/>
      <c r="AY745" s="162"/>
      <c r="AZ745" s="162"/>
      <c r="BA745" s="162"/>
      <c r="BB745" s="162"/>
      <c r="BC745" s="162"/>
      <c r="BD745" s="162"/>
      <c r="BE745" s="162"/>
      <c r="BF745" s="162"/>
      <c r="BG745" s="162"/>
      <c r="BH745" s="162"/>
      <c r="BI745" s="162"/>
      <c r="BJ745" s="162"/>
      <c r="BK745" s="162"/>
      <c r="BL745" s="162"/>
      <c r="BM745" s="162"/>
      <c r="BN745" s="162"/>
      <c r="BO745" s="162"/>
      <c r="BP745" s="162"/>
      <c r="BQ745" s="162"/>
      <c r="BR745" s="162"/>
      <c r="BS745" s="162"/>
      <c r="BT745" s="162"/>
      <c r="BU745" s="162"/>
      <c r="BV745" s="162"/>
      <c r="BW745" s="162"/>
      <c r="BX745" s="162"/>
      <c r="BY745" s="162"/>
      <c r="BZ745" s="162"/>
      <c r="CA745" s="162"/>
      <c r="CB745" s="162"/>
      <c r="CC745" s="162"/>
      <c r="CD745" s="162"/>
      <c r="CE745" s="162"/>
      <c r="CF745" s="162"/>
      <c r="CG745" s="162"/>
      <c r="CH745" s="162"/>
      <c r="CI745" s="162"/>
      <c r="CJ745" s="162"/>
      <c r="CK745" s="162"/>
      <c r="CL745" s="162"/>
      <c r="CM745" s="162"/>
      <c r="CN745" s="162"/>
      <c r="CO745" s="162"/>
      <c r="CP745" s="162"/>
      <c r="CQ745" s="162"/>
      <c r="CR745" s="162"/>
      <c r="CS745" s="162"/>
      <c r="CT745" s="162"/>
      <c r="CU745" s="162"/>
      <c r="CV745" s="162"/>
      <c r="CW745" s="162"/>
      <c r="CX745" s="162"/>
      <c r="CY745" s="162"/>
      <c r="CZ745" s="162"/>
      <c r="DA745" s="162"/>
      <c r="DB745" s="162"/>
      <c r="DC745" s="162"/>
      <c r="DD745" s="162"/>
      <c r="DE745" s="162"/>
      <c r="DF745" s="162"/>
      <c r="DG745" s="162"/>
      <c r="DH745" s="162"/>
      <c r="DI745" s="162"/>
      <c r="DJ745" s="162"/>
      <c r="DK745" s="162"/>
      <c r="DL745" s="162"/>
      <c r="DM745" s="162"/>
      <c r="DN745" s="162"/>
      <c r="DO745" s="162"/>
      <c r="DP745" s="162"/>
      <c r="DQ745" s="162"/>
      <c r="DR745" s="162"/>
      <c r="DS745" s="162"/>
      <c r="DT745" s="162"/>
      <c r="DU745" s="162"/>
      <c r="DV745" s="162"/>
      <c r="DW745" s="162"/>
      <c r="DX745" s="162"/>
      <c r="DY745" s="162"/>
      <c r="DZ745" s="162"/>
      <c r="EA745" s="162"/>
      <c r="EB745" s="162"/>
      <c r="EC745" s="162"/>
      <c r="ED745" s="162"/>
      <c r="EE745" s="162"/>
      <c r="EF745" s="162"/>
      <c r="EG745" s="162"/>
      <c r="EH745" s="162"/>
      <c r="EI745" s="162"/>
      <c r="EJ745" s="162"/>
      <c r="EK745" s="162"/>
      <c r="EL745" s="162"/>
      <c r="EM745" s="162"/>
      <c r="EN745" s="162"/>
      <c r="EO745" s="162"/>
      <c r="EP745" s="162"/>
      <c r="EQ745" s="162"/>
      <c r="ER745" s="162"/>
      <c r="ES745" s="162"/>
      <c r="ET745" s="162"/>
      <c r="EU745" s="162"/>
      <c r="EV745" s="162"/>
      <c r="EW745" s="162"/>
      <c r="EX745" s="162"/>
      <c r="EY745" s="162"/>
      <c r="EZ745" s="162"/>
      <c r="FA745" s="162"/>
      <c r="FB745" s="162"/>
      <c r="FC745" s="162"/>
      <c r="FD745" s="162"/>
      <c r="FE745" s="162"/>
      <c r="FF745" s="162"/>
      <c r="FG745" s="162"/>
      <c r="FH745" s="162"/>
      <c r="FI745" s="162"/>
      <c r="FJ745" s="162"/>
      <c r="FK745" s="162"/>
      <c r="FL745" s="162"/>
      <c r="FM745" s="162"/>
      <c r="FN745" s="162"/>
      <c r="FO745" s="162"/>
      <c r="FP745" s="162"/>
      <c r="FQ745" s="162"/>
      <c r="FR745" s="162"/>
      <c r="FS745" s="162"/>
      <c r="FT745" s="162"/>
      <c r="FU745" s="162"/>
      <c r="FV745" s="162"/>
      <c r="FW745" s="162"/>
      <c r="FX745" s="162"/>
      <c r="FY745" s="162"/>
      <c r="FZ745" s="162"/>
      <c r="GA745" s="162"/>
      <c r="GB745" s="162"/>
      <c r="GC745" s="162"/>
      <c r="GD745" s="162"/>
      <c r="GE745" s="162"/>
    </row>
    <row r="746" spans="1:187" s="126" customFormat="1">
      <c r="A746" s="356">
        <v>9.1999999999999993</v>
      </c>
      <c r="B746" s="26" t="s">
        <v>571</v>
      </c>
      <c r="C746" s="65">
        <v>431.34</v>
      </c>
      <c r="D746" s="37" t="s">
        <v>25</v>
      </c>
      <c r="E746" s="16"/>
      <c r="F746" s="16">
        <f>ROUND(C746*E746,2)</f>
        <v>0</v>
      </c>
      <c r="G746" s="162"/>
      <c r="H746" s="162"/>
      <c r="I746" s="162"/>
      <c r="J746" s="162"/>
      <c r="K746" s="162"/>
      <c r="L746" s="162"/>
      <c r="M746" s="162"/>
      <c r="N746" s="162"/>
      <c r="O746" s="162"/>
      <c r="P746" s="162"/>
      <c r="Q746" s="162"/>
      <c r="R746" s="162"/>
      <c r="S746" s="162"/>
      <c r="T746" s="162"/>
      <c r="U746" s="162"/>
      <c r="V746" s="162"/>
      <c r="W746" s="162"/>
      <c r="X746" s="162"/>
      <c r="Y746" s="162"/>
      <c r="Z746" s="162"/>
      <c r="AA746" s="162"/>
      <c r="AB746" s="162"/>
      <c r="AC746" s="162"/>
      <c r="AD746" s="162"/>
      <c r="AE746" s="162"/>
      <c r="AF746" s="162"/>
      <c r="AG746" s="162"/>
      <c r="AH746" s="162"/>
      <c r="AI746" s="162"/>
      <c r="AJ746" s="162"/>
      <c r="AK746" s="162"/>
      <c r="AL746" s="162"/>
      <c r="AM746" s="162"/>
      <c r="AN746" s="162"/>
      <c r="AO746" s="162"/>
      <c r="AP746" s="162"/>
      <c r="AQ746" s="162"/>
      <c r="AR746" s="162"/>
      <c r="AS746" s="162"/>
      <c r="AT746" s="162"/>
      <c r="AU746" s="162"/>
      <c r="AV746" s="162"/>
      <c r="AW746" s="162"/>
      <c r="AX746" s="162"/>
      <c r="AY746" s="162"/>
      <c r="AZ746" s="162"/>
      <c r="BA746" s="162"/>
      <c r="BB746" s="162"/>
      <c r="BC746" s="162"/>
      <c r="BD746" s="162"/>
      <c r="BE746" s="162"/>
      <c r="BF746" s="162"/>
      <c r="BG746" s="162"/>
      <c r="BH746" s="162"/>
      <c r="BI746" s="162"/>
      <c r="BJ746" s="162"/>
      <c r="BK746" s="162"/>
      <c r="BL746" s="162"/>
      <c r="BM746" s="162"/>
      <c r="BN746" s="162"/>
      <c r="BO746" s="162"/>
      <c r="BP746" s="162"/>
      <c r="BQ746" s="162"/>
      <c r="BR746" s="162"/>
      <c r="BS746" s="162"/>
      <c r="BT746" s="162"/>
      <c r="BU746" s="162"/>
      <c r="BV746" s="162"/>
      <c r="BW746" s="162"/>
      <c r="BX746" s="162"/>
      <c r="BY746" s="162"/>
      <c r="BZ746" s="162"/>
      <c r="CA746" s="162"/>
      <c r="CB746" s="162"/>
      <c r="CC746" s="162"/>
      <c r="CD746" s="162"/>
      <c r="CE746" s="162"/>
      <c r="CF746" s="162"/>
      <c r="CG746" s="162"/>
      <c r="CH746" s="162"/>
      <c r="CI746" s="162"/>
      <c r="CJ746" s="162"/>
      <c r="CK746" s="162"/>
      <c r="CL746" s="162"/>
      <c r="CM746" s="162"/>
      <c r="CN746" s="162"/>
      <c r="CO746" s="162"/>
      <c r="CP746" s="162"/>
      <c r="CQ746" s="162"/>
      <c r="CR746" s="162"/>
      <c r="CS746" s="162"/>
      <c r="CT746" s="162"/>
      <c r="CU746" s="162"/>
      <c r="CV746" s="162"/>
      <c r="CW746" s="162"/>
      <c r="CX746" s="162"/>
      <c r="CY746" s="162"/>
      <c r="CZ746" s="162"/>
      <c r="DA746" s="162"/>
      <c r="DB746" s="162"/>
      <c r="DC746" s="162"/>
      <c r="DD746" s="162"/>
      <c r="DE746" s="162"/>
      <c r="DF746" s="162"/>
      <c r="DG746" s="162"/>
      <c r="DH746" s="162"/>
      <c r="DI746" s="162"/>
      <c r="DJ746" s="162"/>
      <c r="DK746" s="162"/>
      <c r="DL746" s="162"/>
      <c r="DM746" s="162"/>
      <c r="DN746" s="162"/>
      <c r="DO746" s="162"/>
      <c r="DP746" s="162"/>
      <c r="DQ746" s="162"/>
      <c r="DR746" s="162"/>
      <c r="DS746" s="162"/>
      <c r="DT746" s="162"/>
      <c r="DU746" s="162"/>
      <c r="DV746" s="162"/>
      <c r="DW746" s="162"/>
      <c r="DX746" s="162"/>
      <c r="DY746" s="162"/>
      <c r="DZ746" s="162"/>
      <c r="EA746" s="162"/>
      <c r="EB746" s="162"/>
      <c r="EC746" s="162"/>
      <c r="ED746" s="162"/>
      <c r="EE746" s="162"/>
      <c r="EF746" s="162"/>
      <c r="EG746" s="162"/>
      <c r="EH746" s="162"/>
      <c r="EI746" s="162"/>
      <c r="EJ746" s="162"/>
      <c r="EK746" s="162"/>
      <c r="EL746" s="162"/>
      <c r="EM746" s="162"/>
      <c r="EN746" s="162"/>
      <c r="EO746" s="162"/>
      <c r="EP746" s="162"/>
      <c r="EQ746" s="162"/>
      <c r="ER746" s="162"/>
      <c r="ES746" s="162"/>
      <c r="ET746" s="162"/>
      <c r="EU746" s="162"/>
      <c r="EV746" s="162"/>
      <c r="EW746" s="162"/>
      <c r="EX746" s="162"/>
      <c r="EY746" s="162"/>
      <c r="EZ746" s="162"/>
      <c r="FA746" s="162"/>
      <c r="FB746" s="162"/>
      <c r="FC746" s="162"/>
      <c r="FD746" s="162"/>
      <c r="FE746" s="162"/>
      <c r="FF746" s="162"/>
      <c r="FG746" s="162"/>
      <c r="FH746" s="162"/>
      <c r="FI746" s="162"/>
      <c r="FJ746" s="162"/>
      <c r="FK746" s="162"/>
      <c r="FL746" s="162"/>
      <c r="FM746" s="162"/>
      <c r="FN746" s="162"/>
      <c r="FO746" s="162"/>
      <c r="FP746" s="162"/>
      <c r="FQ746" s="162"/>
      <c r="FR746" s="162"/>
      <c r="FS746" s="162"/>
      <c r="FT746" s="162"/>
      <c r="FU746" s="162"/>
      <c r="FV746" s="162"/>
      <c r="FW746" s="162"/>
      <c r="FX746" s="162"/>
      <c r="FY746" s="162"/>
      <c r="FZ746" s="162"/>
      <c r="GA746" s="162"/>
      <c r="GB746" s="162"/>
      <c r="GC746" s="162"/>
      <c r="GD746" s="162"/>
      <c r="GE746" s="162"/>
    </row>
    <row r="747" spans="1:187" s="126" customFormat="1">
      <c r="A747" s="356">
        <v>9.3000000000000007</v>
      </c>
      <c r="B747" s="26" t="s">
        <v>427</v>
      </c>
      <c r="C747" s="65">
        <v>1078.3499999999999</v>
      </c>
      <c r="D747" s="37" t="s">
        <v>520</v>
      </c>
      <c r="E747" s="16"/>
      <c r="F747" s="16">
        <f>ROUND(C747*E747,2)</f>
        <v>0</v>
      </c>
      <c r="G747" s="162"/>
      <c r="H747" s="162"/>
      <c r="I747" s="162"/>
      <c r="J747" s="162"/>
      <c r="K747" s="162"/>
      <c r="L747" s="162"/>
      <c r="M747" s="162"/>
      <c r="N747" s="162"/>
      <c r="O747" s="162"/>
      <c r="P747" s="162"/>
      <c r="Q747" s="162"/>
      <c r="R747" s="162"/>
      <c r="S747" s="162"/>
      <c r="T747" s="162"/>
      <c r="U747" s="162"/>
      <c r="V747" s="162"/>
      <c r="W747" s="162"/>
      <c r="X747" s="162"/>
      <c r="Y747" s="162"/>
      <c r="Z747" s="162"/>
      <c r="AA747" s="162"/>
      <c r="AB747" s="162"/>
      <c r="AC747" s="162"/>
      <c r="AD747" s="162"/>
      <c r="AE747" s="162"/>
      <c r="AF747" s="162"/>
      <c r="AG747" s="162"/>
      <c r="AH747" s="162"/>
      <c r="AI747" s="162"/>
      <c r="AJ747" s="162"/>
      <c r="AK747" s="162"/>
      <c r="AL747" s="162"/>
      <c r="AM747" s="162"/>
      <c r="AN747" s="162"/>
      <c r="AO747" s="162"/>
      <c r="AP747" s="162"/>
      <c r="AQ747" s="162"/>
      <c r="AR747" s="162"/>
      <c r="AS747" s="162"/>
      <c r="AT747" s="162"/>
      <c r="AU747" s="162"/>
      <c r="AV747" s="162"/>
      <c r="AW747" s="162"/>
      <c r="AX747" s="162"/>
      <c r="AY747" s="162"/>
      <c r="AZ747" s="162"/>
      <c r="BA747" s="162"/>
      <c r="BB747" s="162"/>
      <c r="BC747" s="162"/>
      <c r="BD747" s="162"/>
      <c r="BE747" s="162"/>
      <c r="BF747" s="162"/>
      <c r="BG747" s="162"/>
      <c r="BH747" s="162"/>
      <c r="BI747" s="162"/>
      <c r="BJ747" s="162"/>
      <c r="BK747" s="162"/>
      <c r="BL747" s="162"/>
      <c r="BM747" s="162"/>
      <c r="BN747" s="162"/>
      <c r="BO747" s="162"/>
      <c r="BP747" s="162"/>
      <c r="BQ747" s="162"/>
      <c r="BR747" s="162"/>
      <c r="BS747" s="162"/>
      <c r="BT747" s="162"/>
      <c r="BU747" s="162"/>
      <c r="BV747" s="162"/>
      <c r="BW747" s="162"/>
      <c r="BX747" s="162"/>
      <c r="BY747" s="162"/>
      <c r="BZ747" s="162"/>
      <c r="CA747" s="162"/>
      <c r="CB747" s="162"/>
      <c r="CC747" s="162"/>
      <c r="CD747" s="162"/>
      <c r="CE747" s="162"/>
      <c r="CF747" s="162"/>
      <c r="CG747" s="162"/>
      <c r="CH747" s="162"/>
      <c r="CI747" s="162"/>
      <c r="CJ747" s="162"/>
      <c r="CK747" s="162"/>
      <c r="CL747" s="162"/>
      <c r="CM747" s="162"/>
      <c r="CN747" s="162"/>
      <c r="CO747" s="162"/>
      <c r="CP747" s="162"/>
      <c r="CQ747" s="162"/>
      <c r="CR747" s="162"/>
      <c r="CS747" s="162"/>
      <c r="CT747" s="162"/>
      <c r="CU747" s="162"/>
      <c r="CV747" s="162"/>
      <c r="CW747" s="162"/>
      <c r="CX747" s="162"/>
      <c r="CY747" s="162"/>
      <c r="CZ747" s="162"/>
      <c r="DA747" s="162"/>
      <c r="DB747" s="162"/>
      <c r="DC747" s="162"/>
      <c r="DD747" s="162"/>
      <c r="DE747" s="162"/>
      <c r="DF747" s="162"/>
      <c r="DG747" s="162"/>
      <c r="DH747" s="162"/>
      <c r="DI747" s="162"/>
      <c r="DJ747" s="162"/>
      <c r="DK747" s="162"/>
      <c r="DL747" s="162"/>
      <c r="DM747" s="162"/>
      <c r="DN747" s="162"/>
      <c r="DO747" s="162"/>
      <c r="DP747" s="162"/>
      <c r="DQ747" s="162"/>
      <c r="DR747" s="162"/>
      <c r="DS747" s="162"/>
      <c r="DT747" s="162"/>
      <c r="DU747" s="162"/>
      <c r="DV747" s="162"/>
      <c r="DW747" s="162"/>
      <c r="DX747" s="162"/>
      <c r="DY747" s="162"/>
      <c r="DZ747" s="162"/>
      <c r="EA747" s="162"/>
      <c r="EB747" s="162"/>
      <c r="EC747" s="162"/>
      <c r="ED747" s="162"/>
      <c r="EE747" s="162"/>
      <c r="EF747" s="162"/>
      <c r="EG747" s="162"/>
      <c r="EH747" s="162"/>
      <c r="EI747" s="162"/>
      <c r="EJ747" s="162"/>
      <c r="EK747" s="162"/>
      <c r="EL747" s="162"/>
      <c r="EM747" s="162"/>
      <c r="EN747" s="162"/>
      <c r="EO747" s="162"/>
      <c r="EP747" s="162"/>
      <c r="EQ747" s="162"/>
      <c r="ER747" s="162"/>
      <c r="ES747" s="162"/>
      <c r="ET747" s="162"/>
      <c r="EU747" s="162"/>
      <c r="EV747" s="162"/>
      <c r="EW747" s="162"/>
      <c r="EX747" s="162"/>
      <c r="EY747" s="162"/>
      <c r="EZ747" s="162"/>
      <c r="FA747" s="162"/>
      <c r="FB747" s="162"/>
      <c r="FC747" s="162"/>
      <c r="FD747" s="162"/>
      <c r="FE747" s="162"/>
      <c r="FF747" s="162"/>
      <c r="FG747" s="162"/>
      <c r="FH747" s="162"/>
      <c r="FI747" s="162"/>
      <c r="FJ747" s="162"/>
      <c r="FK747" s="162"/>
      <c r="FL747" s="162"/>
      <c r="FM747" s="162"/>
      <c r="FN747" s="162"/>
      <c r="FO747" s="162"/>
      <c r="FP747" s="162"/>
      <c r="FQ747" s="162"/>
      <c r="FR747" s="162"/>
      <c r="FS747" s="162"/>
      <c r="FT747" s="162"/>
      <c r="FU747" s="162"/>
      <c r="FV747" s="162"/>
      <c r="FW747" s="162"/>
      <c r="FX747" s="162"/>
      <c r="FY747" s="162"/>
      <c r="FZ747" s="162"/>
      <c r="GA747" s="162"/>
      <c r="GB747" s="162"/>
      <c r="GC747" s="162"/>
      <c r="GD747" s="162"/>
      <c r="GE747" s="162"/>
    </row>
    <row r="748" spans="1:187" s="126" customFormat="1">
      <c r="A748" s="152"/>
      <c r="B748" s="242"/>
      <c r="C748" s="197"/>
      <c r="D748" s="197"/>
      <c r="E748" s="446"/>
      <c r="F748" s="16"/>
      <c r="G748" s="162"/>
      <c r="H748" s="162"/>
      <c r="I748" s="162"/>
      <c r="J748" s="162"/>
      <c r="K748" s="162"/>
      <c r="L748" s="162"/>
      <c r="M748" s="162"/>
      <c r="N748" s="162"/>
      <c r="O748" s="162"/>
      <c r="P748" s="162"/>
      <c r="Q748" s="162"/>
      <c r="R748" s="162"/>
      <c r="S748" s="162"/>
      <c r="T748" s="162"/>
      <c r="U748" s="162"/>
      <c r="V748" s="162"/>
      <c r="W748" s="162"/>
      <c r="X748" s="162"/>
      <c r="Y748" s="162"/>
      <c r="Z748" s="162"/>
      <c r="AA748" s="162"/>
      <c r="AB748" s="162"/>
      <c r="AC748" s="162"/>
      <c r="AD748" s="162"/>
      <c r="AE748" s="162"/>
      <c r="AF748" s="162"/>
      <c r="AG748" s="162"/>
      <c r="AH748" s="162"/>
      <c r="AI748" s="162"/>
      <c r="AJ748" s="162"/>
      <c r="AK748" s="162"/>
      <c r="AL748" s="162"/>
      <c r="AM748" s="162"/>
      <c r="AN748" s="162"/>
      <c r="AO748" s="162"/>
      <c r="AP748" s="162"/>
      <c r="AQ748" s="162"/>
      <c r="AR748" s="162"/>
      <c r="AS748" s="162"/>
      <c r="AT748" s="162"/>
      <c r="AU748" s="162"/>
      <c r="AV748" s="162"/>
      <c r="AW748" s="162"/>
      <c r="AX748" s="162"/>
      <c r="AY748" s="162"/>
      <c r="AZ748" s="162"/>
      <c r="BA748" s="162"/>
      <c r="BB748" s="162"/>
      <c r="BC748" s="162"/>
      <c r="BD748" s="162"/>
      <c r="BE748" s="162"/>
      <c r="BF748" s="162"/>
      <c r="BG748" s="162"/>
      <c r="BH748" s="162"/>
      <c r="BI748" s="162"/>
      <c r="BJ748" s="162"/>
      <c r="BK748" s="162"/>
      <c r="BL748" s="162"/>
      <c r="BM748" s="162"/>
      <c r="BN748" s="162"/>
      <c r="BO748" s="162"/>
      <c r="BP748" s="162"/>
      <c r="BQ748" s="162"/>
      <c r="BR748" s="162"/>
      <c r="BS748" s="162"/>
      <c r="BT748" s="162"/>
      <c r="BU748" s="162"/>
      <c r="BV748" s="162"/>
      <c r="BW748" s="162"/>
      <c r="BX748" s="162"/>
      <c r="BY748" s="162"/>
      <c r="BZ748" s="162"/>
      <c r="CA748" s="162"/>
      <c r="CB748" s="162"/>
      <c r="CC748" s="162"/>
      <c r="CD748" s="162"/>
      <c r="CE748" s="162"/>
      <c r="CF748" s="162"/>
      <c r="CG748" s="162"/>
      <c r="CH748" s="162"/>
      <c r="CI748" s="162"/>
      <c r="CJ748" s="162"/>
      <c r="CK748" s="162"/>
      <c r="CL748" s="162"/>
      <c r="CM748" s="162"/>
      <c r="CN748" s="162"/>
      <c r="CO748" s="162"/>
      <c r="CP748" s="162"/>
      <c r="CQ748" s="162"/>
      <c r="CR748" s="162"/>
      <c r="CS748" s="162"/>
      <c r="CT748" s="162"/>
      <c r="CU748" s="162"/>
      <c r="CV748" s="162"/>
      <c r="CW748" s="162"/>
      <c r="CX748" s="162"/>
      <c r="CY748" s="162"/>
      <c r="CZ748" s="162"/>
      <c r="DA748" s="162"/>
      <c r="DB748" s="162"/>
      <c r="DC748" s="162"/>
      <c r="DD748" s="162"/>
      <c r="DE748" s="162"/>
      <c r="DF748" s="162"/>
      <c r="DG748" s="162"/>
      <c r="DH748" s="162"/>
      <c r="DI748" s="162"/>
      <c r="DJ748" s="162"/>
      <c r="DK748" s="162"/>
      <c r="DL748" s="162"/>
      <c r="DM748" s="162"/>
      <c r="DN748" s="162"/>
      <c r="DO748" s="162"/>
      <c r="DP748" s="162"/>
      <c r="DQ748" s="162"/>
      <c r="DR748" s="162"/>
      <c r="DS748" s="162"/>
      <c r="DT748" s="162"/>
      <c r="DU748" s="162"/>
      <c r="DV748" s="162"/>
      <c r="DW748" s="162"/>
      <c r="DX748" s="162"/>
      <c r="DY748" s="162"/>
      <c r="DZ748" s="162"/>
      <c r="EA748" s="162"/>
      <c r="EB748" s="162"/>
      <c r="EC748" s="162"/>
      <c r="ED748" s="162"/>
      <c r="EE748" s="162"/>
      <c r="EF748" s="162"/>
      <c r="EG748" s="162"/>
      <c r="EH748" s="162"/>
      <c r="EI748" s="162"/>
      <c r="EJ748" s="162"/>
      <c r="EK748" s="162"/>
      <c r="EL748" s="162"/>
      <c r="EM748" s="162"/>
      <c r="EN748" s="162"/>
      <c r="EO748" s="162"/>
      <c r="EP748" s="162"/>
      <c r="EQ748" s="162"/>
      <c r="ER748" s="162"/>
      <c r="ES748" s="162"/>
      <c r="ET748" s="162"/>
      <c r="EU748" s="162"/>
      <c r="EV748" s="162"/>
      <c r="EW748" s="162"/>
      <c r="EX748" s="162"/>
      <c r="EY748" s="162"/>
      <c r="EZ748" s="162"/>
      <c r="FA748" s="162"/>
      <c r="FB748" s="162"/>
      <c r="FC748" s="162"/>
      <c r="FD748" s="162"/>
      <c r="FE748" s="162"/>
      <c r="FF748" s="162"/>
      <c r="FG748" s="162"/>
      <c r="FH748" s="162"/>
      <c r="FI748" s="162"/>
      <c r="FJ748" s="162"/>
      <c r="FK748" s="162"/>
      <c r="FL748" s="162"/>
      <c r="FM748" s="162"/>
      <c r="FN748" s="162"/>
      <c r="FO748" s="162"/>
      <c r="FP748" s="162"/>
      <c r="FQ748" s="162"/>
      <c r="FR748" s="162"/>
      <c r="FS748" s="162"/>
      <c r="FT748" s="162"/>
      <c r="FU748" s="162"/>
      <c r="FV748" s="162"/>
      <c r="FW748" s="162"/>
      <c r="FX748" s="162"/>
      <c r="FY748" s="162"/>
      <c r="FZ748" s="162"/>
      <c r="GA748" s="162"/>
      <c r="GB748" s="162"/>
      <c r="GC748" s="162"/>
      <c r="GD748" s="162"/>
      <c r="GE748" s="162"/>
    </row>
    <row r="749" spans="1:187" s="126" customFormat="1" ht="25.5">
      <c r="A749" s="152">
        <v>10</v>
      </c>
      <c r="B749" s="246" t="s">
        <v>428</v>
      </c>
      <c r="C749" s="197">
        <v>1415.12</v>
      </c>
      <c r="D749" s="37" t="s">
        <v>4</v>
      </c>
      <c r="E749" s="446"/>
      <c r="F749" s="16">
        <f>ROUND(C749*E749,2)</f>
        <v>0</v>
      </c>
      <c r="G749" s="162"/>
      <c r="H749" s="162"/>
      <c r="I749" s="162"/>
      <c r="J749" s="162"/>
      <c r="K749" s="162"/>
      <c r="L749" s="162"/>
      <c r="M749" s="162"/>
      <c r="N749" s="162"/>
      <c r="O749" s="162"/>
      <c r="P749" s="162"/>
      <c r="Q749" s="162"/>
      <c r="R749" s="162"/>
      <c r="S749" s="162"/>
      <c r="T749" s="162"/>
      <c r="U749" s="162"/>
      <c r="V749" s="162"/>
      <c r="W749" s="162"/>
      <c r="X749" s="162"/>
      <c r="Y749" s="162"/>
      <c r="Z749" s="162"/>
      <c r="AA749" s="162"/>
      <c r="AB749" s="162"/>
      <c r="AC749" s="162"/>
      <c r="AD749" s="162"/>
      <c r="AE749" s="162"/>
      <c r="AF749" s="162"/>
      <c r="AG749" s="162"/>
      <c r="AH749" s="162"/>
      <c r="AI749" s="162"/>
      <c r="AJ749" s="162"/>
      <c r="AK749" s="162"/>
      <c r="AL749" s="162"/>
      <c r="AM749" s="162"/>
      <c r="AN749" s="162"/>
      <c r="AO749" s="162"/>
      <c r="AP749" s="162"/>
      <c r="AQ749" s="162"/>
      <c r="AR749" s="162"/>
      <c r="AS749" s="162"/>
      <c r="AT749" s="162"/>
      <c r="AU749" s="162"/>
      <c r="AV749" s="162"/>
      <c r="AW749" s="162"/>
      <c r="AX749" s="162"/>
      <c r="AY749" s="162"/>
      <c r="AZ749" s="162"/>
      <c r="BA749" s="162"/>
      <c r="BB749" s="162"/>
      <c r="BC749" s="162"/>
      <c r="BD749" s="162"/>
      <c r="BE749" s="162"/>
      <c r="BF749" s="162"/>
      <c r="BG749" s="162"/>
      <c r="BH749" s="162"/>
      <c r="BI749" s="162"/>
      <c r="BJ749" s="162"/>
      <c r="BK749" s="162"/>
      <c r="BL749" s="162"/>
      <c r="BM749" s="162"/>
      <c r="BN749" s="162"/>
      <c r="BO749" s="162"/>
      <c r="BP749" s="162"/>
      <c r="BQ749" s="162"/>
      <c r="BR749" s="162"/>
      <c r="BS749" s="162"/>
      <c r="BT749" s="162"/>
      <c r="BU749" s="162"/>
      <c r="BV749" s="162"/>
      <c r="BW749" s="162"/>
      <c r="BX749" s="162"/>
      <c r="BY749" s="162"/>
      <c r="BZ749" s="162"/>
      <c r="CA749" s="162"/>
      <c r="CB749" s="162"/>
      <c r="CC749" s="162"/>
      <c r="CD749" s="162"/>
      <c r="CE749" s="162"/>
      <c r="CF749" s="162"/>
      <c r="CG749" s="162"/>
      <c r="CH749" s="162"/>
      <c r="CI749" s="162"/>
      <c r="CJ749" s="162"/>
      <c r="CK749" s="162"/>
      <c r="CL749" s="162"/>
      <c r="CM749" s="162"/>
      <c r="CN749" s="162"/>
      <c r="CO749" s="162"/>
      <c r="CP749" s="162"/>
      <c r="CQ749" s="162"/>
      <c r="CR749" s="162"/>
      <c r="CS749" s="162"/>
      <c r="CT749" s="162"/>
      <c r="CU749" s="162"/>
      <c r="CV749" s="162"/>
      <c r="CW749" s="162"/>
      <c r="CX749" s="162"/>
      <c r="CY749" s="162"/>
      <c r="CZ749" s="162"/>
      <c r="DA749" s="162"/>
      <c r="DB749" s="162"/>
      <c r="DC749" s="162"/>
      <c r="DD749" s="162"/>
      <c r="DE749" s="162"/>
      <c r="DF749" s="162"/>
      <c r="DG749" s="162"/>
      <c r="DH749" s="162"/>
      <c r="DI749" s="162"/>
      <c r="DJ749" s="162"/>
      <c r="DK749" s="162"/>
      <c r="DL749" s="162"/>
      <c r="DM749" s="162"/>
      <c r="DN749" s="162"/>
      <c r="DO749" s="162"/>
      <c r="DP749" s="162"/>
      <c r="DQ749" s="162"/>
      <c r="DR749" s="162"/>
      <c r="DS749" s="162"/>
      <c r="DT749" s="162"/>
      <c r="DU749" s="162"/>
      <c r="DV749" s="162"/>
      <c r="DW749" s="162"/>
      <c r="DX749" s="162"/>
      <c r="DY749" s="162"/>
      <c r="DZ749" s="162"/>
      <c r="EA749" s="162"/>
      <c r="EB749" s="162"/>
      <c r="EC749" s="162"/>
      <c r="ED749" s="162"/>
      <c r="EE749" s="162"/>
      <c r="EF749" s="162"/>
      <c r="EG749" s="162"/>
      <c r="EH749" s="162"/>
      <c r="EI749" s="162"/>
      <c r="EJ749" s="162"/>
      <c r="EK749" s="162"/>
      <c r="EL749" s="162"/>
      <c r="EM749" s="162"/>
      <c r="EN749" s="162"/>
      <c r="EO749" s="162"/>
      <c r="EP749" s="162"/>
      <c r="EQ749" s="162"/>
      <c r="ER749" s="162"/>
      <c r="ES749" s="162"/>
      <c r="ET749" s="162"/>
      <c r="EU749" s="162"/>
      <c r="EV749" s="162"/>
      <c r="EW749" s="162"/>
      <c r="EX749" s="162"/>
      <c r="EY749" s="162"/>
      <c r="EZ749" s="162"/>
      <c r="FA749" s="162"/>
      <c r="FB749" s="162"/>
      <c r="FC749" s="162"/>
      <c r="FD749" s="162"/>
      <c r="FE749" s="162"/>
      <c r="FF749" s="162"/>
      <c r="FG749" s="162"/>
      <c r="FH749" s="162"/>
      <c r="FI749" s="162"/>
      <c r="FJ749" s="162"/>
      <c r="FK749" s="162"/>
      <c r="FL749" s="162"/>
      <c r="FM749" s="162"/>
      <c r="FN749" s="162"/>
      <c r="FO749" s="162"/>
      <c r="FP749" s="162"/>
      <c r="FQ749" s="162"/>
      <c r="FR749" s="162"/>
      <c r="FS749" s="162"/>
      <c r="FT749" s="162"/>
      <c r="FU749" s="162"/>
      <c r="FV749" s="162"/>
      <c r="FW749" s="162"/>
      <c r="FX749" s="162"/>
      <c r="FY749" s="162"/>
      <c r="FZ749" s="162"/>
      <c r="GA749" s="162"/>
      <c r="GB749" s="162"/>
      <c r="GC749" s="162"/>
      <c r="GD749" s="162"/>
      <c r="GE749" s="162"/>
    </row>
    <row r="750" spans="1:187" s="126" customFormat="1" ht="13.5" customHeight="1">
      <c r="A750" s="313"/>
      <c r="B750" s="371" t="s">
        <v>475</v>
      </c>
      <c r="C750" s="360"/>
      <c r="D750" s="361"/>
      <c r="E750" s="485"/>
      <c r="F750" s="566">
        <f>SUM(F708:F749)</f>
        <v>0</v>
      </c>
      <c r="G750" s="162"/>
      <c r="H750" s="162"/>
      <c r="I750" s="162"/>
      <c r="J750" s="162"/>
      <c r="K750" s="162"/>
      <c r="L750" s="162"/>
      <c r="M750" s="162"/>
      <c r="N750" s="162"/>
      <c r="O750" s="162"/>
      <c r="P750" s="162"/>
      <c r="Q750" s="162"/>
      <c r="R750" s="162"/>
      <c r="S750" s="162"/>
      <c r="T750" s="162"/>
      <c r="U750" s="162"/>
      <c r="V750" s="162"/>
      <c r="W750" s="162"/>
      <c r="X750" s="162"/>
      <c r="Y750" s="162"/>
      <c r="Z750" s="162"/>
      <c r="AA750" s="162"/>
      <c r="AB750" s="162"/>
      <c r="AC750" s="162"/>
      <c r="AD750" s="162"/>
      <c r="AE750" s="162"/>
      <c r="AF750" s="162"/>
      <c r="AG750" s="162"/>
      <c r="AH750" s="162"/>
      <c r="AI750" s="162"/>
      <c r="AJ750" s="162"/>
      <c r="AK750" s="162"/>
      <c r="AL750" s="162"/>
      <c r="AM750" s="162"/>
      <c r="AN750" s="162"/>
      <c r="AO750" s="162"/>
      <c r="AP750" s="162"/>
      <c r="AQ750" s="162"/>
      <c r="AR750" s="162"/>
      <c r="AS750" s="162"/>
      <c r="AT750" s="162"/>
      <c r="AU750" s="162"/>
      <c r="AV750" s="162"/>
      <c r="AW750" s="162"/>
      <c r="AX750" s="162"/>
      <c r="AY750" s="162"/>
      <c r="AZ750" s="162"/>
      <c r="BA750" s="162"/>
      <c r="BB750" s="162"/>
      <c r="BC750" s="162"/>
      <c r="BD750" s="162"/>
      <c r="BE750" s="162"/>
      <c r="BF750" s="162"/>
      <c r="BG750" s="162"/>
      <c r="BH750" s="162"/>
      <c r="BI750" s="162"/>
      <c r="BJ750" s="162"/>
      <c r="BK750" s="162"/>
      <c r="BL750" s="162"/>
      <c r="BM750" s="162"/>
      <c r="BN750" s="162"/>
      <c r="BO750" s="162"/>
      <c r="BP750" s="162"/>
      <c r="BQ750" s="162"/>
      <c r="BR750" s="162"/>
      <c r="BS750" s="162"/>
      <c r="BT750" s="162"/>
      <c r="BU750" s="162"/>
      <c r="BV750" s="162"/>
      <c r="BW750" s="162"/>
      <c r="BX750" s="162"/>
      <c r="BY750" s="162"/>
      <c r="BZ750" s="162"/>
      <c r="CA750" s="162"/>
      <c r="CB750" s="162"/>
      <c r="CC750" s="162"/>
      <c r="CD750" s="162"/>
      <c r="CE750" s="162"/>
      <c r="CF750" s="162"/>
      <c r="CG750" s="162"/>
      <c r="CH750" s="162"/>
      <c r="CI750" s="162"/>
      <c r="CJ750" s="162"/>
      <c r="CK750" s="162"/>
      <c r="CL750" s="162"/>
      <c r="CM750" s="162"/>
      <c r="CN750" s="162"/>
      <c r="CO750" s="162"/>
      <c r="CP750" s="162"/>
      <c r="CQ750" s="162"/>
      <c r="CR750" s="162"/>
      <c r="CS750" s="162"/>
      <c r="CT750" s="162"/>
      <c r="CU750" s="162"/>
      <c r="CV750" s="162"/>
      <c r="CW750" s="162"/>
      <c r="CX750" s="162"/>
      <c r="CY750" s="162"/>
      <c r="CZ750" s="162"/>
      <c r="DA750" s="162"/>
      <c r="DB750" s="162"/>
      <c r="DC750" s="162"/>
      <c r="DD750" s="162"/>
      <c r="DE750" s="162"/>
      <c r="DF750" s="162"/>
      <c r="DG750" s="162"/>
      <c r="DH750" s="162"/>
      <c r="DI750" s="162"/>
      <c r="DJ750" s="162"/>
      <c r="DK750" s="162"/>
      <c r="DL750" s="162"/>
      <c r="DM750" s="162"/>
      <c r="DN750" s="162"/>
      <c r="DO750" s="162"/>
      <c r="DP750" s="162"/>
      <c r="DQ750" s="162"/>
      <c r="DR750" s="162"/>
      <c r="DS750" s="162"/>
      <c r="DT750" s="162"/>
      <c r="DU750" s="162"/>
      <c r="DV750" s="162"/>
      <c r="DW750" s="162"/>
      <c r="DX750" s="162"/>
      <c r="DY750" s="162"/>
      <c r="DZ750" s="162"/>
      <c r="EA750" s="162"/>
      <c r="EB750" s="162"/>
      <c r="EC750" s="162"/>
      <c r="ED750" s="162"/>
      <c r="EE750" s="162"/>
      <c r="EF750" s="162"/>
      <c r="EG750" s="162"/>
      <c r="EH750" s="162"/>
      <c r="EI750" s="162"/>
      <c r="EJ750" s="162"/>
      <c r="EK750" s="162"/>
      <c r="EL750" s="162"/>
      <c r="EM750" s="162"/>
      <c r="EN750" s="162"/>
      <c r="EO750" s="162"/>
      <c r="EP750" s="162"/>
      <c r="EQ750" s="162"/>
      <c r="ER750" s="162"/>
      <c r="ES750" s="162"/>
      <c r="ET750" s="162"/>
      <c r="EU750" s="162"/>
      <c r="EV750" s="162"/>
      <c r="EW750" s="162"/>
      <c r="EX750" s="162"/>
      <c r="EY750" s="162"/>
      <c r="EZ750" s="162"/>
      <c r="FA750" s="162"/>
      <c r="FB750" s="162"/>
      <c r="FC750" s="162"/>
      <c r="FD750" s="162"/>
      <c r="FE750" s="162"/>
      <c r="FF750" s="162"/>
      <c r="FG750" s="162"/>
      <c r="FH750" s="162"/>
      <c r="FI750" s="162"/>
      <c r="FJ750" s="162"/>
      <c r="FK750" s="162"/>
      <c r="FL750" s="162"/>
      <c r="FM750" s="162"/>
      <c r="FN750" s="162"/>
      <c r="FO750" s="162"/>
      <c r="FP750" s="162"/>
      <c r="FQ750" s="162"/>
      <c r="FR750" s="162"/>
      <c r="FS750" s="162"/>
      <c r="FT750" s="162"/>
      <c r="FU750" s="162"/>
      <c r="FV750" s="162"/>
      <c r="FW750" s="162"/>
      <c r="FX750" s="162"/>
      <c r="FY750" s="162"/>
      <c r="FZ750" s="162"/>
      <c r="GA750" s="162"/>
      <c r="GB750" s="162"/>
      <c r="GC750" s="162"/>
      <c r="GD750" s="162"/>
      <c r="GE750" s="162"/>
    </row>
    <row r="751" spans="1:187" s="126" customFormat="1">
      <c r="A751" s="362"/>
      <c r="B751" s="242"/>
      <c r="C751" s="19"/>
      <c r="D751" s="63"/>
      <c r="E751" s="455"/>
      <c r="F751" s="569"/>
      <c r="G751" s="162"/>
      <c r="H751" s="162"/>
      <c r="I751" s="162"/>
      <c r="J751" s="162"/>
      <c r="K751" s="162"/>
      <c r="L751" s="162"/>
      <c r="M751" s="162"/>
      <c r="N751" s="162"/>
      <c r="O751" s="162"/>
      <c r="P751" s="162"/>
      <c r="Q751" s="162"/>
      <c r="R751" s="162"/>
      <c r="S751" s="162"/>
      <c r="T751" s="162"/>
      <c r="U751" s="162"/>
      <c r="V751" s="162"/>
      <c r="W751" s="162"/>
      <c r="X751" s="162"/>
      <c r="Y751" s="162"/>
      <c r="Z751" s="162"/>
      <c r="AA751" s="162"/>
      <c r="AB751" s="162"/>
      <c r="AC751" s="162"/>
      <c r="AD751" s="162"/>
      <c r="AE751" s="162"/>
      <c r="AF751" s="162"/>
      <c r="AG751" s="162"/>
      <c r="AH751" s="162"/>
      <c r="AI751" s="162"/>
      <c r="AJ751" s="162"/>
      <c r="AK751" s="162"/>
      <c r="AL751" s="162"/>
      <c r="AM751" s="162"/>
      <c r="AN751" s="162"/>
      <c r="AO751" s="162"/>
      <c r="AP751" s="162"/>
      <c r="AQ751" s="162"/>
      <c r="AR751" s="162"/>
      <c r="AS751" s="162"/>
      <c r="AT751" s="162"/>
      <c r="AU751" s="162"/>
      <c r="AV751" s="162"/>
      <c r="AW751" s="162"/>
      <c r="AX751" s="162"/>
      <c r="AY751" s="162"/>
      <c r="AZ751" s="162"/>
      <c r="BA751" s="162"/>
      <c r="BB751" s="162"/>
      <c r="BC751" s="162"/>
      <c r="BD751" s="162"/>
      <c r="BE751" s="162"/>
      <c r="BF751" s="162"/>
      <c r="BG751" s="162"/>
      <c r="BH751" s="162"/>
      <c r="BI751" s="162"/>
      <c r="BJ751" s="162"/>
      <c r="BK751" s="162"/>
      <c r="BL751" s="162"/>
      <c r="BM751" s="162"/>
      <c r="BN751" s="162"/>
      <c r="BO751" s="162"/>
      <c r="BP751" s="162"/>
      <c r="BQ751" s="162"/>
      <c r="BR751" s="162"/>
      <c r="BS751" s="162"/>
      <c r="BT751" s="162"/>
      <c r="BU751" s="162"/>
      <c r="BV751" s="162"/>
      <c r="BW751" s="162"/>
      <c r="BX751" s="162"/>
      <c r="BY751" s="162"/>
      <c r="BZ751" s="162"/>
      <c r="CA751" s="162"/>
      <c r="CB751" s="162"/>
      <c r="CC751" s="162"/>
      <c r="CD751" s="162"/>
      <c r="CE751" s="162"/>
      <c r="CF751" s="162"/>
      <c r="CG751" s="162"/>
      <c r="CH751" s="162"/>
      <c r="CI751" s="162"/>
      <c r="CJ751" s="162"/>
      <c r="CK751" s="162"/>
      <c r="CL751" s="162"/>
      <c r="CM751" s="162"/>
      <c r="CN751" s="162"/>
      <c r="CO751" s="162"/>
      <c r="CP751" s="162"/>
      <c r="CQ751" s="162"/>
      <c r="CR751" s="162"/>
      <c r="CS751" s="162"/>
      <c r="CT751" s="162"/>
      <c r="CU751" s="162"/>
      <c r="CV751" s="162"/>
      <c r="CW751" s="162"/>
      <c r="CX751" s="162"/>
      <c r="CY751" s="162"/>
      <c r="CZ751" s="162"/>
      <c r="DA751" s="162"/>
      <c r="DB751" s="162"/>
      <c r="DC751" s="162"/>
      <c r="DD751" s="162"/>
      <c r="DE751" s="162"/>
      <c r="DF751" s="162"/>
      <c r="DG751" s="162"/>
      <c r="DH751" s="162"/>
      <c r="DI751" s="162"/>
      <c r="DJ751" s="162"/>
      <c r="DK751" s="162"/>
      <c r="DL751" s="162"/>
      <c r="DM751" s="162"/>
      <c r="DN751" s="162"/>
      <c r="DO751" s="162"/>
      <c r="DP751" s="162"/>
      <c r="DQ751" s="162"/>
      <c r="DR751" s="162"/>
      <c r="DS751" s="162"/>
      <c r="DT751" s="162"/>
      <c r="DU751" s="162"/>
      <c r="DV751" s="162"/>
      <c r="DW751" s="162"/>
      <c r="DX751" s="162"/>
      <c r="DY751" s="162"/>
      <c r="DZ751" s="162"/>
      <c r="EA751" s="162"/>
      <c r="EB751" s="162"/>
      <c r="EC751" s="162"/>
      <c r="ED751" s="162"/>
      <c r="EE751" s="162"/>
      <c r="EF751" s="162"/>
      <c r="EG751" s="162"/>
      <c r="EH751" s="162"/>
      <c r="EI751" s="162"/>
      <c r="EJ751" s="162"/>
      <c r="EK751" s="162"/>
      <c r="EL751" s="162"/>
      <c r="EM751" s="162"/>
      <c r="EN751" s="162"/>
      <c r="EO751" s="162"/>
      <c r="EP751" s="162"/>
      <c r="EQ751" s="162"/>
      <c r="ER751" s="162"/>
      <c r="ES751" s="162"/>
      <c r="ET751" s="162"/>
      <c r="EU751" s="162"/>
      <c r="EV751" s="162"/>
      <c r="EW751" s="162"/>
      <c r="EX751" s="162"/>
      <c r="EY751" s="162"/>
      <c r="EZ751" s="162"/>
      <c r="FA751" s="162"/>
      <c r="FB751" s="162"/>
      <c r="FC751" s="162"/>
      <c r="FD751" s="162"/>
      <c r="FE751" s="162"/>
      <c r="FF751" s="162"/>
      <c r="FG751" s="162"/>
      <c r="FH751" s="162"/>
      <c r="FI751" s="162"/>
      <c r="FJ751" s="162"/>
      <c r="FK751" s="162"/>
      <c r="FL751" s="162"/>
      <c r="FM751" s="162"/>
      <c r="FN751" s="162"/>
      <c r="FO751" s="162"/>
      <c r="FP751" s="162"/>
      <c r="FQ751" s="162"/>
      <c r="FR751" s="162"/>
      <c r="FS751" s="162"/>
      <c r="FT751" s="162"/>
      <c r="FU751" s="162"/>
      <c r="FV751" s="162"/>
      <c r="FW751" s="162"/>
      <c r="FX751" s="162"/>
      <c r="FY751" s="162"/>
      <c r="FZ751" s="162"/>
      <c r="GA751" s="162"/>
      <c r="GB751" s="162"/>
      <c r="GC751" s="162"/>
      <c r="GD751" s="162"/>
      <c r="GE751" s="162"/>
    </row>
    <row r="752" spans="1:187" s="126" customFormat="1">
      <c r="A752" s="296" t="s">
        <v>262</v>
      </c>
      <c r="B752" s="35" t="s">
        <v>485</v>
      </c>
      <c r="C752" s="27"/>
      <c r="D752" s="18"/>
      <c r="E752" s="16"/>
      <c r="F752" s="565"/>
      <c r="G752" s="162"/>
      <c r="H752" s="162"/>
      <c r="I752" s="162"/>
      <c r="J752" s="162"/>
      <c r="K752" s="162"/>
      <c r="L752" s="162"/>
      <c r="M752" s="162"/>
      <c r="N752" s="162"/>
      <c r="O752" s="162"/>
      <c r="P752" s="162"/>
      <c r="Q752" s="162"/>
      <c r="R752" s="162"/>
      <c r="S752" s="162"/>
      <c r="T752" s="162"/>
      <c r="U752" s="162"/>
      <c r="V752" s="162"/>
      <c r="W752" s="162"/>
      <c r="X752" s="162"/>
      <c r="Y752" s="162"/>
      <c r="Z752" s="162"/>
      <c r="AA752" s="162"/>
      <c r="AB752" s="162"/>
      <c r="AC752" s="162"/>
      <c r="AD752" s="162"/>
      <c r="AE752" s="162"/>
      <c r="AF752" s="162"/>
      <c r="AG752" s="162"/>
      <c r="AH752" s="162"/>
      <c r="AI752" s="162"/>
      <c r="AJ752" s="162"/>
      <c r="AK752" s="162"/>
      <c r="AL752" s="162"/>
      <c r="AM752" s="162"/>
      <c r="AN752" s="162"/>
      <c r="AO752" s="162"/>
      <c r="AP752" s="162"/>
      <c r="AQ752" s="162"/>
      <c r="AR752" s="162"/>
      <c r="AS752" s="162"/>
      <c r="AT752" s="162"/>
      <c r="AU752" s="162"/>
      <c r="AV752" s="162"/>
      <c r="AW752" s="162"/>
      <c r="AX752" s="162"/>
      <c r="AY752" s="162"/>
      <c r="AZ752" s="162"/>
      <c r="BA752" s="162"/>
      <c r="BB752" s="162"/>
      <c r="BC752" s="162"/>
      <c r="BD752" s="162"/>
      <c r="BE752" s="162"/>
      <c r="BF752" s="162"/>
      <c r="BG752" s="162"/>
      <c r="BH752" s="162"/>
      <c r="BI752" s="162"/>
      <c r="BJ752" s="162"/>
      <c r="BK752" s="162"/>
      <c r="BL752" s="162"/>
      <c r="BM752" s="162"/>
      <c r="BN752" s="162"/>
      <c r="BO752" s="162"/>
      <c r="BP752" s="162"/>
      <c r="BQ752" s="162"/>
      <c r="BR752" s="162"/>
      <c r="BS752" s="162"/>
      <c r="BT752" s="162"/>
      <c r="BU752" s="162"/>
      <c r="BV752" s="162"/>
      <c r="BW752" s="162"/>
      <c r="BX752" s="162"/>
      <c r="BY752" s="162"/>
      <c r="BZ752" s="162"/>
      <c r="CA752" s="162"/>
      <c r="CB752" s="162"/>
      <c r="CC752" s="162"/>
      <c r="CD752" s="162"/>
      <c r="CE752" s="162"/>
      <c r="CF752" s="162"/>
      <c r="CG752" s="162"/>
      <c r="CH752" s="162"/>
      <c r="CI752" s="162"/>
      <c r="CJ752" s="162"/>
      <c r="CK752" s="162"/>
      <c r="CL752" s="162"/>
      <c r="CM752" s="162"/>
      <c r="CN752" s="162"/>
      <c r="CO752" s="162"/>
      <c r="CP752" s="162"/>
      <c r="CQ752" s="162"/>
      <c r="CR752" s="162"/>
      <c r="CS752" s="162"/>
      <c r="CT752" s="162"/>
      <c r="CU752" s="162"/>
      <c r="CV752" s="162"/>
      <c r="CW752" s="162"/>
      <c r="CX752" s="162"/>
      <c r="CY752" s="162"/>
      <c r="CZ752" s="162"/>
      <c r="DA752" s="162"/>
      <c r="DB752" s="162"/>
      <c r="DC752" s="162"/>
      <c r="DD752" s="162"/>
      <c r="DE752" s="162"/>
      <c r="DF752" s="162"/>
      <c r="DG752" s="162"/>
      <c r="DH752" s="162"/>
      <c r="DI752" s="162"/>
      <c r="DJ752" s="162"/>
      <c r="DK752" s="162"/>
      <c r="DL752" s="162"/>
      <c r="DM752" s="162"/>
      <c r="DN752" s="162"/>
      <c r="DO752" s="162"/>
      <c r="DP752" s="162"/>
      <c r="DQ752" s="162"/>
      <c r="DR752" s="162"/>
      <c r="DS752" s="162"/>
      <c r="DT752" s="162"/>
      <c r="DU752" s="162"/>
      <c r="DV752" s="162"/>
      <c r="DW752" s="162"/>
      <c r="DX752" s="162"/>
      <c r="DY752" s="162"/>
      <c r="DZ752" s="162"/>
      <c r="EA752" s="162"/>
      <c r="EB752" s="162"/>
      <c r="EC752" s="162"/>
      <c r="ED752" s="162"/>
      <c r="EE752" s="162"/>
      <c r="EF752" s="162"/>
      <c r="EG752" s="162"/>
      <c r="EH752" s="162"/>
      <c r="EI752" s="162"/>
      <c r="EJ752" s="162"/>
      <c r="EK752" s="162"/>
      <c r="EL752" s="162"/>
      <c r="EM752" s="162"/>
      <c r="EN752" s="162"/>
      <c r="EO752" s="162"/>
      <c r="EP752" s="162"/>
      <c r="EQ752" s="162"/>
      <c r="ER752" s="162"/>
      <c r="ES752" s="162"/>
      <c r="ET752" s="162"/>
      <c r="EU752" s="162"/>
      <c r="EV752" s="162"/>
      <c r="EW752" s="162"/>
      <c r="EX752" s="162"/>
      <c r="EY752" s="162"/>
      <c r="EZ752" s="162"/>
      <c r="FA752" s="162"/>
      <c r="FB752" s="162"/>
      <c r="FC752" s="162"/>
      <c r="FD752" s="162"/>
      <c r="FE752" s="162"/>
      <c r="FF752" s="162"/>
      <c r="FG752" s="162"/>
      <c r="FH752" s="162"/>
      <c r="FI752" s="162"/>
      <c r="FJ752" s="162"/>
      <c r="FK752" s="162"/>
      <c r="FL752" s="162"/>
      <c r="FM752" s="162"/>
      <c r="FN752" s="162"/>
      <c r="FO752" s="162"/>
      <c r="FP752" s="162"/>
      <c r="FQ752" s="162"/>
      <c r="FR752" s="162"/>
      <c r="FS752" s="162"/>
      <c r="FT752" s="162"/>
      <c r="FU752" s="162"/>
      <c r="FV752" s="162"/>
      <c r="FW752" s="162"/>
      <c r="FX752" s="162"/>
      <c r="FY752" s="162"/>
      <c r="FZ752" s="162"/>
      <c r="GA752" s="162"/>
      <c r="GB752" s="162"/>
      <c r="GC752" s="162"/>
      <c r="GD752" s="162"/>
      <c r="GE752" s="162"/>
    </row>
    <row r="753" spans="1:187" s="126" customFormat="1">
      <c r="A753" s="296"/>
      <c r="B753" s="35"/>
      <c r="C753" s="27"/>
      <c r="D753" s="18"/>
      <c r="E753" s="16"/>
      <c r="F753" s="565"/>
      <c r="G753" s="162"/>
      <c r="H753" s="162"/>
      <c r="I753" s="162"/>
      <c r="J753" s="162"/>
      <c r="K753" s="162"/>
      <c r="L753" s="162"/>
      <c r="M753" s="162"/>
      <c r="N753" s="162"/>
      <c r="O753" s="162"/>
      <c r="P753" s="162"/>
      <c r="Q753" s="162"/>
      <c r="R753" s="162"/>
      <c r="S753" s="162"/>
      <c r="T753" s="162"/>
      <c r="U753" s="162"/>
      <c r="V753" s="162"/>
      <c r="W753" s="162"/>
      <c r="X753" s="162"/>
      <c r="Y753" s="162"/>
      <c r="Z753" s="162"/>
      <c r="AA753" s="162"/>
      <c r="AB753" s="162"/>
      <c r="AC753" s="162"/>
      <c r="AD753" s="162"/>
      <c r="AE753" s="162"/>
      <c r="AF753" s="162"/>
      <c r="AG753" s="162"/>
      <c r="AH753" s="162"/>
      <c r="AI753" s="162"/>
      <c r="AJ753" s="162"/>
      <c r="AK753" s="162"/>
      <c r="AL753" s="162"/>
      <c r="AM753" s="162"/>
      <c r="AN753" s="162"/>
      <c r="AO753" s="162"/>
      <c r="AP753" s="162"/>
      <c r="AQ753" s="162"/>
      <c r="AR753" s="162"/>
      <c r="AS753" s="162"/>
      <c r="AT753" s="162"/>
      <c r="AU753" s="162"/>
      <c r="AV753" s="162"/>
      <c r="AW753" s="162"/>
      <c r="AX753" s="162"/>
      <c r="AY753" s="162"/>
      <c r="AZ753" s="162"/>
      <c r="BA753" s="162"/>
      <c r="BB753" s="162"/>
      <c r="BC753" s="162"/>
      <c r="BD753" s="162"/>
      <c r="BE753" s="162"/>
      <c r="BF753" s="162"/>
      <c r="BG753" s="162"/>
      <c r="BH753" s="162"/>
      <c r="BI753" s="162"/>
      <c r="BJ753" s="162"/>
      <c r="BK753" s="162"/>
      <c r="BL753" s="162"/>
      <c r="BM753" s="162"/>
      <c r="BN753" s="162"/>
      <c r="BO753" s="162"/>
      <c r="BP753" s="162"/>
      <c r="BQ753" s="162"/>
      <c r="BR753" s="162"/>
      <c r="BS753" s="162"/>
      <c r="BT753" s="162"/>
      <c r="BU753" s="162"/>
      <c r="BV753" s="162"/>
      <c r="BW753" s="162"/>
      <c r="BX753" s="162"/>
      <c r="BY753" s="162"/>
      <c r="BZ753" s="162"/>
      <c r="CA753" s="162"/>
      <c r="CB753" s="162"/>
      <c r="CC753" s="162"/>
      <c r="CD753" s="162"/>
      <c r="CE753" s="162"/>
      <c r="CF753" s="162"/>
      <c r="CG753" s="162"/>
      <c r="CH753" s="162"/>
      <c r="CI753" s="162"/>
      <c r="CJ753" s="162"/>
      <c r="CK753" s="162"/>
      <c r="CL753" s="162"/>
      <c r="CM753" s="162"/>
      <c r="CN753" s="162"/>
      <c r="CO753" s="162"/>
      <c r="CP753" s="162"/>
      <c r="CQ753" s="162"/>
      <c r="CR753" s="162"/>
      <c r="CS753" s="162"/>
      <c r="CT753" s="162"/>
      <c r="CU753" s="162"/>
      <c r="CV753" s="162"/>
      <c r="CW753" s="162"/>
      <c r="CX753" s="162"/>
      <c r="CY753" s="162"/>
      <c r="CZ753" s="162"/>
      <c r="DA753" s="162"/>
      <c r="DB753" s="162"/>
      <c r="DC753" s="162"/>
      <c r="DD753" s="162"/>
      <c r="DE753" s="162"/>
      <c r="DF753" s="162"/>
      <c r="DG753" s="162"/>
      <c r="DH753" s="162"/>
      <c r="DI753" s="162"/>
      <c r="DJ753" s="162"/>
      <c r="DK753" s="162"/>
      <c r="DL753" s="162"/>
      <c r="DM753" s="162"/>
      <c r="DN753" s="162"/>
      <c r="DO753" s="162"/>
      <c r="DP753" s="162"/>
      <c r="DQ753" s="162"/>
      <c r="DR753" s="162"/>
      <c r="DS753" s="162"/>
      <c r="DT753" s="162"/>
      <c r="DU753" s="162"/>
      <c r="DV753" s="162"/>
      <c r="DW753" s="162"/>
      <c r="DX753" s="162"/>
      <c r="DY753" s="162"/>
      <c r="DZ753" s="162"/>
      <c r="EA753" s="162"/>
      <c r="EB753" s="162"/>
      <c r="EC753" s="162"/>
      <c r="ED753" s="162"/>
      <c r="EE753" s="162"/>
      <c r="EF753" s="162"/>
      <c r="EG753" s="162"/>
      <c r="EH753" s="162"/>
      <c r="EI753" s="162"/>
      <c r="EJ753" s="162"/>
      <c r="EK753" s="162"/>
      <c r="EL753" s="162"/>
      <c r="EM753" s="162"/>
      <c r="EN753" s="162"/>
      <c r="EO753" s="162"/>
      <c r="EP753" s="162"/>
      <c r="EQ753" s="162"/>
      <c r="ER753" s="162"/>
      <c r="ES753" s="162"/>
      <c r="ET753" s="162"/>
      <c r="EU753" s="162"/>
      <c r="EV753" s="162"/>
      <c r="EW753" s="162"/>
      <c r="EX753" s="162"/>
      <c r="EY753" s="162"/>
      <c r="EZ753" s="162"/>
      <c r="FA753" s="162"/>
      <c r="FB753" s="162"/>
      <c r="FC753" s="162"/>
      <c r="FD753" s="162"/>
      <c r="FE753" s="162"/>
      <c r="FF753" s="162"/>
      <c r="FG753" s="162"/>
      <c r="FH753" s="162"/>
      <c r="FI753" s="162"/>
      <c r="FJ753" s="162"/>
      <c r="FK753" s="162"/>
      <c r="FL753" s="162"/>
      <c r="FM753" s="162"/>
      <c r="FN753" s="162"/>
      <c r="FO753" s="162"/>
      <c r="FP753" s="162"/>
      <c r="FQ753" s="162"/>
      <c r="FR753" s="162"/>
      <c r="FS753" s="162"/>
      <c r="FT753" s="162"/>
      <c r="FU753" s="162"/>
      <c r="FV753" s="162"/>
      <c r="FW753" s="162"/>
      <c r="FX753" s="162"/>
      <c r="FY753" s="162"/>
      <c r="FZ753" s="162"/>
      <c r="GA753" s="162"/>
      <c r="GB753" s="162"/>
      <c r="GC753" s="162"/>
      <c r="GD753" s="162"/>
      <c r="GE753" s="162"/>
    </row>
    <row r="754" spans="1:187" s="126" customFormat="1">
      <c r="A754" s="296"/>
      <c r="B754" s="148"/>
      <c r="C754" s="27"/>
      <c r="D754" s="18"/>
      <c r="E754" s="16"/>
      <c r="F754" s="565"/>
      <c r="G754" s="162"/>
      <c r="H754" s="162"/>
      <c r="I754" s="162"/>
      <c r="J754" s="162"/>
      <c r="K754" s="162"/>
      <c r="L754" s="162"/>
      <c r="M754" s="162"/>
      <c r="N754" s="162"/>
      <c r="O754" s="162"/>
      <c r="P754" s="162"/>
      <c r="Q754" s="162"/>
      <c r="R754" s="162"/>
      <c r="S754" s="162"/>
      <c r="T754" s="162"/>
      <c r="U754" s="162"/>
      <c r="V754" s="162"/>
      <c r="W754" s="162"/>
      <c r="X754" s="162"/>
      <c r="Y754" s="162"/>
      <c r="Z754" s="162"/>
      <c r="AA754" s="162"/>
      <c r="AB754" s="162"/>
      <c r="AC754" s="162"/>
      <c r="AD754" s="162"/>
      <c r="AE754" s="162"/>
      <c r="AF754" s="162"/>
      <c r="AG754" s="162"/>
      <c r="AH754" s="162"/>
      <c r="AI754" s="162"/>
      <c r="AJ754" s="162"/>
      <c r="AK754" s="162"/>
      <c r="AL754" s="162"/>
      <c r="AM754" s="162"/>
      <c r="AN754" s="162"/>
      <c r="AO754" s="162"/>
      <c r="AP754" s="162"/>
      <c r="AQ754" s="162"/>
      <c r="AR754" s="162"/>
      <c r="AS754" s="162"/>
      <c r="AT754" s="162"/>
      <c r="AU754" s="162"/>
      <c r="AV754" s="162"/>
      <c r="AW754" s="162"/>
      <c r="AX754" s="162"/>
      <c r="AY754" s="162"/>
      <c r="AZ754" s="162"/>
      <c r="BA754" s="162"/>
      <c r="BB754" s="162"/>
      <c r="BC754" s="162"/>
      <c r="BD754" s="162"/>
      <c r="BE754" s="162"/>
      <c r="BF754" s="162"/>
      <c r="BG754" s="162"/>
      <c r="BH754" s="162"/>
      <c r="BI754" s="162"/>
      <c r="BJ754" s="162"/>
      <c r="BK754" s="162"/>
      <c r="BL754" s="162"/>
      <c r="BM754" s="162"/>
      <c r="BN754" s="162"/>
      <c r="BO754" s="162"/>
      <c r="BP754" s="162"/>
      <c r="BQ754" s="162"/>
      <c r="BR754" s="162"/>
      <c r="BS754" s="162"/>
      <c r="BT754" s="162"/>
      <c r="BU754" s="162"/>
      <c r="BV754" s="162"/>
      <c r="BW754" s="162"/>
      <c r="BX754" s="162"/>
      <c r="BY754" s="162"/>
      <c r="BZ754" s="162"/>
      <c r="CA754" s="162"/>
      <c r="CB754" s="162"/>
      <c r="CC754" s="162"/>
      <c r="CD754" s="162"/>
      <c r="CE754" s="162"/>
      <c r="CF754" s="162"/>
      <c r="CG754" s="162"/>
      <c r="CH754" s="162"/>
      <c r="CI754" s="162"/>
      <c r="CJ754" s="162"/>
      <c r="CK754" s="162"/>
      <c r="CL754" s="162"/>
      <c r="CM754" s="162"/>
      <c r="CN754" s="162"/>
      <c r="CO754" s="162"/>
      <c r="CP754" s="162"/>
      <c r="CQ754" s="162"/>
      <c r="CR754" s="162"/>
      <c r="CS754" s="162"/>
      <c r="CT754" s="162"/>
      <c r="CU754" s="162"/>
      <c r="CV754" s="162"/>
      <c r="CW754" s="162"/>
      <c r="CX754" s="162"/>
      <c r="CY754" s="162"/>
      <c r="CZ754" s="162"/>
      <c r="DA754" s="162"/>
      <c r="DB754" s="162"/>
      <c r="DC754" s="162"/>
      <c r="DD754" s="162"/>
      <c r="DE754" s="162"/>
      <c r="DF754" s="162"/>
      <c r="DG754" s="162"/>
      <c r="DH754" s="162"/>
      <c r="DI754" s="162"/>
      <c r="DJ754" s="162"/>
      <c r="DK754" s="162"/>
      <c r="DL754" s="162"/>
      <c r="DM754" s="162"/>
      <c r="DN754" s="162"/>
      <c r="DO754" s="162"/>
      <c r="DP754" s="162"/>
      <c r="DQ754" s="162"/>
      <c r="DR754" s="162"/>
      <c r="DS754" s="162"/>
      <c r="DT754" s="162"/>
      <c r="DU754" s="162"/>
      <c r="DV754" s="162"/>
      <c r="DW754" s="162"/>
      <c r="DX754" s="162"/>
      <c r="DY754" s="162"/>
      <c r="DZ754" s="162"/>
      <c r="EA754" s="162"/>
      <c r="EB754" s="162"/>
      <c r="EC754" s="162"/>
      <c r="ED754" s="162"/>
      <c r="EE754" s="162"/>
      <c r="EF754" s="162"/>
      <c r="EG754" s="162"/>
      <c r="EH754" s="162"/>
      <c r="EI754" s="162"/>
      <c r="EJ754" s="162"/>
      <c r="EK754" s="162"/>
      <c r="EL754" s="162"/>
      <c r="EM754" s="162"/>
      <c r="EN754" s="162"/>
      <c r="EO754" s="162"/>
      <c r="EP754" s="162"/>
      <c r="EQ754" s="162"/>
      <c r="ER754" s="162"/>
      <c r="ES754" s="162"/>
      <c r="ET754" s="162"/>
      <c r="EU754" s="162"/>
      <c r="EV754" s="162"/>
      <c r="EW754" s="162"/>
      <c r="EX754" s="162"/>
      <c r="EY754" s="162"/>
      <c r="EZ754" s="162"/>
      <c r="FA754" s="162"/>
      <c r="FB754" s="162"/>
      <c r="FC754" s="162"/>
      <c r="FD754" s="162"/>
      <c r="FE754" s="162"/>
      <c r="FF754" s="162"/>
      <c r="FG754" s="162"/>
      <c r="FH754" s="162"/>
      <c r="FI754" s="162"/>
      <c r="FJ754" s="162"/>
      <c r="FK754" s="162"/>
      <c r="FL754" s="162"/>
      <c r="FM754" s="162"/>
      <c r="FN754" s="162"/>
      <c r="FO754" s="162"/>
      <c r="FP754" s="162"/>
      <c r="FQ754" s="162"/>
      <c r="FR754" s="162"/>
      <c r="FS754" s="162"/>
      <c r="FT754" s="162"/>
      <c r="FU754" s="162"/>
      <c r="FV754" s="162"/>
      <c r="FW754" s="162"/>
      <c r="FX754" s="162"/>
      <c r="FY754" s="162"/>
      <c r="FZ754" s="162"/>
      <c r="GA754" s="162"/>
      <c r="GB754" s="162"/>
      <c r="GC754" s="162"/>
      <c r="GD754" s="162"/>
      <c r="GE754" s="162"/>
    </row>
    <row r="755" spans="1:187" s="126" customFormat="1">
      <c r="A755" s="296" t="s">
        <v>15</v>
      </c>
      <c r="B755" s="148" t="s">
        <v>485</v>
      </c>
      <c r="C755" s="27"/>
      <c r="D755" s="18"/>
      <c r="E755" s="16"/>
      <c r="F755" s="565"/>
      <c r="G755" s="162"/>
      <c r="H755" s="162"/>
      <c r="I755" s="162"/>
      <c r="J755" s="162"/>
      <c r="K755" s="162"/>
      <c r="L755" s="162"/>
      <c r="M755" s="162"/>
      <c r="N755" s="162"/>
      <c r="O755" s="162"/>
      <c r="P755" s="162"/>
      <c r="Q755" s="162"/>
      <c r="R755" s="162"/>
      <c r="S755" s="162"/>
      <c r="T755" s="162"/>
      <c r="U755" s="162"/>
      <c r="V755" s="162"/>
      <c r="W755" s="162"/>
      <c r="X755" s="162"/>
      <c r="Y755" s="162"/>
      <c r="Z755" s="162"/>
      <c r="AA755" s="162"/>
      <c r="AB755" s="162"/>
      <c r="AC755" s="162"/>
      <c r="AD755" s="162"/>
      <c r="AE755" s="162"/>
      <c r="AF755" s="162"/>
      <c r="AG755" s="162"/>
      <c r="AH755" s="162"/>
      <c r="AI755" s="162"/>
      <c r="AJ755" s="162"/>
      <c r="AK755" s="162"/>
      <c r="AL755" s="162"/>
      <c r="AM755" s="162"/>
      <c r="AN755" s="162"/>
      <c r="AO755" s="162"/>
      <c r="AP755" s="162"/>
      <c r="AQ755" s="162"/>
      <c r="AR755" s="162"/>
      <c r="AS755" s="162"/>
      <c r="AT755" s="162"/>
      <c r="AU755" s="162"/>
      <c r="AV755" s="162"/>
      <c r="AW755" s="162"/>
      <c r="AX755" s="162"/>
      <c r="AY755" s="162"/>
      <c r="AZ755" s="162"/>
      <c r="BA755" s="162"/>
      <c r="BB755" s="162"/>
      <c r="BC755" s="162"/>
      <c r="BD755" s="162"/>
      <c r="BE755" s="162"/>
      <c r="BF755" s="162"/>
      <c r="BG755" s="162"/>
      <c r="BH755" s="162"/>
      <c r="BI755" s="162"/>
      <c r="BJ755" s="162"/>
      <c r="BK755" s="162"/>
      <c r="BL755" s="162"/>
      <c r="BM755" s="162"/>
      <c r="BN755" s="162"/>
      <c r="BO755" s="162"/>
      <c r="BP755" s="162"/>
      <c r="BQ755" s="162"/>
      <c r="BR755" s="162"/>
      <c r="BS755" s="162"/>
      <c r="BT755" s="162"/>
      <c r="BU755" s="162"/>
      <c r="BV755" s="162"/>
      <c r="BW755" s="162"/>
      <c r="BX755" s="162"/>
      <c r="BY755" s="162"/>
      <c r="BZ755" s="162"/>
      <c r="CA755" s="162"/>
      <c r="CB755" s="162"/>
      <c r="CC755" s="162"/>
      <c r="CD755" s="162"/>
      <c r="CE755" s="162"/>
      <c r="CF755" s="162"/>
      <c r="CG755" s="162"/>
      <c r="CH755" s="162"/>
      <c r="CI755" s="162"/>
      <c r="CJ755" s="162"/>
      <c r="CK755" s="162"/>
      <c r="CL755" s="162"/>
      <c r="CM755" s="162"/>
      <c r="CN755" s="162"/>
      <c r="CO755" s="162"/>
      <c r="CP755" s="162"/>
      <c r="CQ755" s="162"/>
      <c r="CR755" s="162"/>
      <c r="CS755" s="162"/>
      <c r="CT755" s="162"/>
      <c r="CU755" s="162"/>
      <c r="CV755" s="162"/>
      <c r="CW755" s="162"/>
      <c r="CX755" s="162"/>
      <c r="CY755" s="162"/>
      <c r="CZ755" s="162"/>
      <c r="DA755" s="162"/>
      <c r="DB755" s="162"/>
      <c r="DC755" s="162"/>
      <c r="DD755" s="162"/>
      <c r="DE755" s="162"/>
      <c r="DF755" s="162"/>
      <c r="DG755" s="162"/>
      <c r="DH755" s="162"/>
      <c r="DI755" s="162"/>
      <c r="DJ755" s="162"/>
      <c r="DK755" s="162"/>
      <c r="DL755" s="162"/>
      <c r="DM755" s="162"/>
      <c r="DN755" s="162"/>
      <c r="DO755" s="162"/>
      <c r="DP755" s="162"/>
      <c r="DQ755" s="162"/>
      <c r="DR755" s="162"/>
      <c r="DS755" s="162"/>
      <c r="DT755" s="162"/>
      <c r="DU755" s="162"/>
      <c r="DV755" s="162"/>
      <c r="DW755" s="162"/>
      <c r="DX755" s="162"/>
      <c r="DY755" s="162"/>
      <c r="DZ755" s="162"/>
      <c r="EA755" s="162"/>
      <c r="EB755" s="162"/>
      <c r="EC755" s="162"/>
      <c r="ED755" s="162"/>
      <c r="EE755" s="162"/>
      <c r="EF755" s="162"/>
      <c r="EG755" s="162"/>
      <c r="EH755" s="162"/>
      <c r="EI755" s="162"/>
      <c r="EJ755" s="162"/>
      <c r="EK755" s="162"/>
      <c r="EL755" s="162"/>
      <c r="EM755" s="162"/>
      <c r="EN755" s="162"/>
      <c r="EO755" s="162"/>
      <c r="EP755" s="162"/>
      <c r="EQ755" s="162"/>
      <c r="ER755" s="162"/>
      <c r="ES755" s="162"/>
      <c r="ET755" s="162"/>
      <c r="EU755" s="162"/>
      <c r="EV755" s="162"/>
      <c r="EW755" s="162"/>
      <c r="EX755" s="162"/>
      <c r="EY755" s="162"/>
      <c r="EZ755" s="162"/>
      <c r="FA755" s="162"/>
      <c r="FB755" s="162"/>
      <c r="FC755" s="162"/>
      <c r="FD755" s="162"/>
      <c r="FE755" s="162"/>
      <c r="FF755" s="162"/>
      <c r="FG755" s="162"/>
      <c r="FH755" s="162"/>
      <c r="FI755" s="162"/>
      <c r="FJ755" s="162"/>
      <c r="FK755" s="162"/>
      <c r="FL755" s="162"/>
      <c r="FM755" s="162"/>
      <c r="FN755" s="162"/>
      <c r="FO755" s="162"/>
      <c r="FP755" s="162"/>
      <c r="FQ755" s="162"/>
      <c r="FR755" s="162"/>
      <c r="FS755" s="162"/>
      <c r="FT755" s="162"/>
      <c r="FU755" s="162"/>
      <c r="FV755" s="162"/>
      <c r="FW755" s="162"/>
      <c r="FX755" s="162"/>
      <c r="FY755" s="162"/>
      <c r="FZ755" s="162"/>
      <c r="GA755" s="162"/>
      <c r="GB755" s="162"/>
      <c r="GC755" s="162"/>
      <c r="GD755" s="162"/>
      <c r="GE755" s="162"/>
    </row>
    <row r="756" spans="1:187" s="126" customFormat="1">
      <c r="A756" s="114">
        <v>1</v>
      </c>
      <c r="B756" s="148" t="s">
        <v>168</v>
      </c>
      <c r="C756" s="27"/>
      <c r="D756" s="37"/>
      <c r="E756" s="16"/>
      <c r="F756" s="565"/>
      <c r="G756" s="162"/>
      <c r="H756" s="162"/>
      <c r="I756" s="162"/>
      <c r="J756" s="162"/>
      <c r="K756" s="162"/>
      <c r="L756" s="162"/>
      <c r="M756" s="162"/>
      <c r="N756" s="162"/>
      <c r="O756" s="162"/>
      <c r="P756" s="162"/>
      <c r="Q756" s="162"/>
      <c r="R756" s="162"/>
      <c r="S756" s="162"/>
      <c r="T756" s="162"/>
      <c r="U756" s="162"/>
      <c r="V756" s="162"/>
      <c r="W756" s="162"/>
      <c r="X756" s="162"/>
      <c r="Y756" s="162"/>
      <c r="Z756" s="162"/>
      <c r="AA756" s="162"/>
      <c r="AB756" s="162"/>
      <c r="AC756" s="162"/>
      <c r="AD756" s="162"/>
      <c r="AE756" s="162"/>
      <c r="AF756" s="162"/>
      <c r="AG756" s="162"/>
      <c r="AH756" s="162"/>
      <c r="AI756" s="162"/>
      <c r="AJ756" s="162"/>
      <c r="AK756" s="162"/>
      <c r="AL756" s="162"/>
      <c r="AM756" s="162"/>
      <c r="AN756" s="162"/>
      <c r="AO756" s="162"/>
      <c r="AP756" s="162"/>
      <c r="AQ756" s="162"/>
      <c r="AR756" s="162"/>
      <c r="AS756" s="162"/>
      <c r="AT756" s="162"/>
      <c r="AU756" s="162"/>
      <c r="AV756" s="162"/>
      <c r="AW756" s="162"/>
      <c r="AX756" s="162"/>
      <c r="AY756" s="162"/>
      <c r="AZ756" s="162"/>
      <c r="BA756" s="162"/>
      <c r="BB756" s="162"/>
      <c r="BC756" s="162"/>
      <c r="BD756" s="162"/>
      <c r="BE756" s="162"/>
      <c r="BF756" s="162"/>
      <c r="BG756" s="162"/>
      <c r="BH756" s="162"/>
      <c r="BI756" s="162"/>
      <c r="BJ756" s="162"/>
      <c r="BK756" s="162"/>
      <c r="BL756" s="162"/>
      <c r="BM756" s="162"/>
      <c r="BN756" s="162"/>
      <c r="BO756" s="162"/>
      <c r="BP756" s="162"/>
      <c r="BQ756" s="162"/>
      <c r="BR756" s="162"/>
      <c r="BS756" s="162"/>
      <c r="BT756" s="162"/>
      <c r="BU756" s="162"/>
      <c r="BV756" s="162"/>
      <c r="BW756" s="162"/>
      <c r="BX756" s="162"/>
      <c r="BY756" s="162"/>
      <c r="BZ756" s="162"/>
      <c r="CA756" s="162"/>
      <c r="CB756" s="162"/>
      <c r="CC756" s="162"/>
      <c r="CD756" s="162"/>
      <c r="CE756" s="162"/>
      <c r="CF756" s="162"/>
      <c r="CG756" s="162"/>
      <c r="CH756" s="162"/>
      <c r="CI756" s="162"/>
      <c r="CJ756" s="162"/>
      <c r="CK756" s="162"/>
      <c r="CL756" s="162"/>
      <c r="CM756" s="162"/>
      <c r="CN756" s="162"/>
      <c r="CO756" s="162"/>
      <c r="CP756" s="162"/>
      <c r="CQ756" s="162"/>
      <c r="CR756" s="162"/>
      <c r="CS756" s="162"/>
      <c r="CT756" s="162"/>
      <c r="CU756" s="162"/>
      <c r="CV756" s="162"/>
      <c r="CW756" s="162"/>
      <c r="CX756" s="162"/>
      <c r="CY756" s="162"/>
      <c r="CZ756" s="162"/>
      <c r="DA756" s="162"/>
      <c r="DB756" s="162"/>
      <c r="DC756" s="162"/>
      <c r="DD756" s="162"/>
      <c r="DE756" s="162"/>
      <c r="DF756" s="162"/>
      <c r="DG756" s="162"/>
      <c r="DH756" s="162"/>
      <c r="DI756" s="162"/>
      <c r="DJ756" s="162"/>
      <c r="DK756" s="162"/>
      <c r="DL756" s="162"/>
      <c r="DM756" s="162"/>
      <c r="DN756" s="162"/>
      <c r="DO756" s="162"/>
      <c r="DP756" s="162"/>
      <c r="DQ756" s="162"/>
      <c r="DR756" s="162"/>
      <c r="DS756" s="162"/>
      <c r="DT756" s="162"/>
      <c r="DU756" s="162"/>
      <c r="DV756" s="162"/>
      <c r="DW756" s="162"/>
      <c r="DX756" s="162"/>
      <c r="DY756" s="162"/>
      <c r="DZ756" s="162"/>
      <c r="EA756" s="162"/>
      <c r="EB756" s="162"/>
      <c r="EC756" s="162"/>
      <c r="ED756" s="162"/>
      <c r="EE756" s="162"/>
      <c r="EF756" s="162"/>
      <c r="EG756" s="162"/>
      <c r="EH756" s="162"/>
      <c r="EI756" s="162"/>
      <c r="EJ756" s="162"/>
      <c r="EK756" s="162"/>
      <c r="EL756" s="162"/>
      <c r="EM756" s="162"/>
      <c r="EN756" s="162"/>
      <c r="EO756" s="162"/>
      <c r="EP756" s="162"/>
      <c r="EQ756" s="162"/>
      <c r="ER756" s="162"/>
      <c r="ES756" s="162"/>
      <c r="ET756" s="162"/>
      <c r="EU756" s="162"/>
      <c r="EV756" s="162"/>
      <c r="EW756" s="162"/>
      <c r="EX756" s="162"/>
      <c r="EY756" s="162"/>
      <c r="EZ756" s="162"/>
      <c r="FA756" s="162"/>
      <c r="FB756" s="162"/>
      <c r="FC756" s="162"/>
      <c r="FD756" s="162"/>
      <c r="FE756" s="162"/>
      <c r="FF756" s="162"/>
      <c r="FG756" s="162"/>
      <c r="FH756" s="162"/>
      <c r="FI756" s="162"/>
      <c r="FJ756" s="162"/>
      <c r="FK756" s="162"/>
      <c r="FL756" s="162"/>
      <c r="FM756" s="162"/>
      <c r="FN756" s="162"/>
      <c r="FO756" s="162"/>
      <c r="FP756" s="162"/>
      <c r="FQ756" s="162"/>
      <c r="FR756" s="162"/>
      <c r="FS756" s="162"/>
      <c r="FT756" s="162"/>
      <c r="FU756" s="162"/>
      <c r="FV756" s="162"/>
      <c r="FW756" s="162"/>
      <c r="FX756" s="162"/>
      <c r="FY756" s="162"/>
      <c r="FZ756" s="162"/>
      <c r="GA756" s="162"/>
      <c r="GB756" s="162"/>
      <c r="GC756" s="162"/>
      <c r="GD756" s="162"/>
      <c r="GE756" s="162"/>
    </row>
    <row r="757" spans="1:187" s="126" customFormat="1">
      <c r="A757" s="110">
        <v>1.1000000000000001</v>
      </c>
      <c r="B757" s="147" t="s">
        <v>169</v>
      </c>
      <c r="C757" s="27">
        <v>2</v>
      </c>
      <c r="D757" s="37" t="s">
        <v>79</v>
      </c>
      <c r="E757" s="16"/>
      <c r="F757" s="16">
        <f t="shared" ref="F757:F813" si="40">ROUND(C757*E757,2)</f>
        <v>0</v>
      </c>
      <c r="G757" s="162"/>
      <c r="H757" s="162"/>
      <c r="I757" s="162"/>
      <c r="J757" s="162"/>
      <c r="K757" s="162"/>
      <c r="L757" s="162"/>
      <c r="M757" s="162"/>
      <c r="N757" s="162"/>
      <c r="O757" s="162"/>
      <c r="P757" s="162"/>
      <c r="Q757" s="162"/>
      <c r="R757" s="162"/>
      <c r="S757" s="162"/>
      <c r="T757" s="162"/>
      <c r="U757" s="162"/>
      <c r="V757" s="162"/>
      <c r="W757" s="162"/>
      <c r="X757" s="162"/>
      <c r="Y757" s="162"/>
      <c r="Z757" s="162"/>
      <c r="AA757" s="162"/>
      <c r="AB757" s="162"/>
      <c r="AC757" s="162"/>
      <c r="AD757" s="162"/>
      <c r="AE757" s="162"/>
      <c r="AF757" s="162"/>
      <c r="AG757" s="162"/>
      <c r="AH757" s="162"/>
      <c r="AI757" s="162"/>
      <c r="AJ757" s="162"/>
      <c r="AK757" s="162"/>
      <c r="AL757" s="162"/>
      <c r="AM757" s="162"/>
      <c r="AN757" s="162"/>
      <c r="AO757" s="162"/>
      <c r="AP757" s="162"/>
      <c r="AQ757" s="162"/>
      <c r="AR757" s="162"/>
      <c r="AS757" s="162"/>
      <c r="AT757" s="162"/>
      <c r="AU757" s="162"/>
      <c r="AV757" s="162"/>
      <c r="AW757" s="162"/>
      <c r="AX757" s="162"/>
      <c r="AY757" s="162"/>
      <c r="AZ757" s="162"/>
      <c r="BA757" s="162"/>
      <c r="BB757" s="162"/>
      <c r="BC757" s="162"/>
      <c r="BD757" s="162"/>
      <c r="BE757" s="162"/>
      <c r="BF757" s="162"/>
      <c r="BG757" s="162"/>
      <c r="BH757" s="162"/>
      <c r="BI757" s="162"/>
      <c r="BJ757" s="162"/>
      <c r="BK757" s="162"/>
      <c r="BL757" s="162"/>
      <c r="BM757" s="162"/>
      <c r="BN757" s="162"/>
      <c r="BO757" s="162"/>
      <c r="BP757" s="162"/>
      <c r="BQ757" s="162"/>
      <c r="BR757" s="162"/>
      <c r="BS757" s="162"/>
      <c r="BT757" s="162"/>
      <c r="BU757" s="162"/>
      <c r="BV757" s="162"/>
      <c r="BW757" s="162"/>
      <c r="BX757" s="162"/>
      <c r="BY757" s="162"/>
      <c r="BZ757" s="162"/>
      <c r="CA757" s="162"/>
      <c r="CB757" s="162"/>
      <c r="CC757" s="162"/>
      <c r="CD757" s="162"/>
      <c r="CE757" s="162"/>
      <c r="CF757" s="162"/>
      <c r="CG757" s="162"/>
      <c r="CH757" s="162"/>
      <c r="CI757" s="162"/>
      <c r="CJ757" s="162"/>
      <c r="CK757" s="162"/>
      <c r="CL757" s="162"/>
      <c r="CM757" s="162"/>
      <c r="CN757" s="162"/>
      <c r="CO757" s="162"/>
      <c r="CP757" s="162"/>
      <c r="CQ757" s="162"/>
      <c r="CR757" s="162"/>
      <c r="CS757" s="162"/>
      <c r="CT757" s="162"/>
      <c r="CU757" s="162"/>
      <c r="CV757" s="162"/>
      <c r="CW757" s="162"/>
      <c r="CX757" s="162"/>
      <c r="CY757" s="162"/>
      <c r="CZ757" s="162"/>
      <c r="DA757" s="162"/>
      <c r="DB757" s="162"/>
      <c r="DC757" s="162"/>
      <c r="DD757" s="162"/>
      <c r="DE757" s="162"/>
      <c r="DF757" s="162"/>
      <c r="DG757" s="162"/>
      <c r="DH757" s="162"/>
      <c r="DI757" s="162"/>
      <c r="DJ757" s="162"/>
      <c r="DK757" s="162"/>
      <c r="DL757" s="162"/>
      <c r="DM757" s="162"/>
      <c r="DN757" s="162"/>
      <c r="DO757" s="162"/>
      <c r="DP757" s="162"/>
      <c r="DQ757" s="162"/>
      <c r="DR757" s="162"/>
      <c r="DS757" s="162"/>
      <c r="DT757" s="162"/>
      <c r="DU757" s="162"/>
      <c r="DV757" s="162"/>
      <c r="DW757" s="162"/>
      <c r="DX757" s="162"/>
      <c r="DY757" s="162"/>
      <c r="DZ757" s="162"/>
      <c r="EA757" s="162"/>
      <c r="EB757" s="162"/>
      <c r="EC757" s="162"/>
      <c r="ED757" s="162"/>
      <c r="EE757" s="162"/>
      <c r="EF757" s="162"/>
      <c r="EG757" s="162"/>
      <c r="EH757" s="162"/>
      <c r="EI757" s="162"/>
      <c r="EJ757" s="162"/>
      <c r="EK757" s="162"/>
      <c r="EL757" s="162"/>
      <c r="EM757" s="162"/>
      <c r="EN757" s="162"/>
      <c r="EO757" s="162"/>
      <c r="EP757" s="162"/>
      <c r="EQ757" s="162"/>
      <c r="ER757" s="162"/>
      <c r="ES757" s="162"/>
      <c r="ET757" s="162"/>
      <c r="EU757" s="162"/>
      <c r="EV757" s="162"/>
      <c r="EW757" s="162"/>
      <c r="EX757" s="162"/>
      <c r="EY757" s="162"/>
      <c r="EZ757" s="162"/>
      <c r="FA757" s="162"/>
      <c r="FB757" s="162"/>
      <c r="FC757" s="162"/>
      <c r="FD757" s="162"/>
      <c r="FE757" s="162"/>
      <c r="FF757" s="162"/>
      <c r="FG757" s="162"/>
      <c r="FH757" s="162"/>
      <c r="FI757" s="162"/>
      <c r="FJ757" s="162"/>
      <c r="FK757" s="162"/>
      <c r="FL757" s="162"/>
      <c r="FM757" s="162"/>
      <c r="FN757" s="162"/>
      <c r="FO757" s="162"/>
      <c r="FP757" s="162"/>
      <c r="FQ757" s="162"/>
      <c r="FR757" s="162"/>
      <c r="FS757" s="162"/>
      <c r="FT757" s="162"/>
      <c r="FU757" s="162"/>
      <c r="FV757" s="162"/>
      <c r="FW757" s="162"/>
      <c r="FX757" s="162"/>
      <c r="FY757" s="162"/>
      <c r="FZ757" s="162"/>
      <c r="GA757" s="162"/>
      <c r="GB757" s="162"/>
      <c r="GC757" s="162"/>
      <c r="GD757" s="162"/>
      <c r="GE757" s="162"/>
    </row>
    <row r="758" spans="1:187" s="126" customFormat="1">
      <c r="A758" s="297"/>
      <c r="B758" s="147"/>
      <c r="C758" s="27"/>
      <c r="D758" s="37"/>
      <c r="E758" s="16"/>
      <c r="F758" s="16"/>
      <c r="G758" s="162"/>
      <c r="H758" s="162"/>
      <c r="I758" s="162"/>
      <c r="J758" s="162"/>
      <c r="K758" s="162"/>
      <c r="L758" s="162"/>
      <c r="M758" s="162"/>
      <c r="N758" s="162"/>
      <c r="O758" s="162"/>
      <c r="P758" s="162"/>
      <c r="Q758" s="162"/>
      <c r="R758" s="162"/>
      <c r="S758" s="162"/>
      <c r="T758" s="162"/>
      <c r="U758" s="162"/>
      <c r="V758" s="162"/>
      <c r="W758" s="162"/>
      <c r="X758" s="162"/>
      <c r="Y758" s="162"/>
      <c r="Z758" s="162"/>
      <c r="AA758" s="162"/>
      <c r="AB758" s="162"/>
      <c r="AC758" s="162"/>
      <c r="AD758" s="162"/>
      <c r="AE758" s="162"/>
      <c r="AF758" s="162"/>
      <c r="AG758" s="162"/>
      <c r="AH758" s="162"/>
      <c r="AI758" s="162"/>
      <c r="AJ758" s="162"/>
      <c r="AK758" s="162"/>
      <c r="AL758" s="162"/>
      <c r="AM758" s="162"/>
      <c r="AN758" s="162"/>
      <c r="AO758" s="162"/>
      <c r="AP758" s="162"/>
      <c r="AQ758" s="162"/>
      <c r="AR758" s="162"/>
      <c r="AS758" s="162"/>
      <c r="AT758" s="162"/>
      <c r="AU758" s="162"/>
      <c r="AV758" s="162"/>
      <c r="AW758" s="162"/>
      <c r="AX758" s="162"/>
      <c r="AY758" s="162"/>
      <c r="AZ758" s="162"/>
      <c r="BA758" s="162"/>
      <c r="BB758" s="162"/>
      <c r="BC758" s="162"/>
      <c r="BD758" s="162"/>
      <c r="BE758" s="162"/>
      <c r="BF758" s="162"/>
      <c r="BG758" s="162"/>
      <c r="BH758" s="162"/>
      <c r="BI758" s="162"/>
      <c r="BJ758" s="162"/>
      <c r="BK758" s="162"/>
      <c r="BL758" s="162"/>
      <c r="BM758" s="162"/>
      <c r="BN758" s="162"/>
      <c r="BO758" s="162"/>
      <c r="BP758" s="162"/>
      <c r="BQ758" s="162"/>
      <c r="BR758" s="162"/>
      <c r="BS758" s="162"/>
      <c r="BT758" s="162"/>
      <c r="BU758" s="162"/>
      <c r="BV758" s="162"/>
      <c r="BW758" s="162"/>
      <c r="BX758" s="162"/>
      <c r="BY758" s="162"/>
      <c r="BZ758" s="162"/>
      <c r="CA758" s="162"/>
      <c r="CB758" s="162"/>
      <c r="CC758" s="162"/>
      <c r="CD758" s="162"/>
      <c r="CE758" s="162"/>
      <c r="CF758" s="162"/>
      <c r="CG758" s="162"/>
      <c r="CH758" s="162"/>
      <c r="CI758" s="162"/>
      <c r="CJ758" s="162"/>
      <c r="CK758" s="162"/>
      <c r="CL758" s="162"/>
      <c r="CM758" s="162"/>
      <c r="CN758" s="162"/>
      <c r="CO758" s="162"/>
      <c r="CP758" s="162"/>
      <c r="CQ758" s="162"/>
      <c r="CR758" s="162"/>
      <c r="CS758" s="162"/>
      <c r="CT758" s="162"/>
      <c r="CU758" s="162"/>
      <c r="CV758" s="162"/>
      <c r="CW758" s="162"/>
      <c r="CX758" s="162"/>
      <c r="CY758" s="162"/>
      <c r="CZ758" s="162"/>
      <c r="DA758" s="162"/>
      <c r="DB758" s="162"/>
      <c r="DC758" s="162"/>
      <c r="DD758" s="162"/>
      <c r="DE758" s="162"/>
      <c r="DF758" s="162"/>
      <c r="DG758" s="162"/>
      <c r="DH758" s="162"/>
      <c r="DI758" s="162"/>
      <c r="DJ758" s="162"/>
      <c r="DK758" s="162"/>
      <c r="DL758" s="162"/>
      <c r="DM758" s="162"/>
      <c r="DN758" s="162"/>
      <c r="DO758" s="162"/>
      <c r="DP758" s="162"/>
      <c r="DQ758" s="162"/>
      <c r="DR758" s="162"/>
      <c r="DS758" s="162"/>
      <c r="DT758" s="162"/>
      <c r="DU758" s="162"/>
      <c r="DV758" s="162"/>
      <c r="DW758" s="162"/>
      <c r="DX758" s="162"/>
      <c r="DY758" s="162"/>
      <c r="DZ758" s="162"/>
      <c r="EA758" s="162"/>
      <c r="EB758" s="162"/>
      <c r="EC758" s="162"/>
      <c r="ED758" s="162"/>
      <c r="EE758" s="162"/>
      <c r="EF758" s="162"/>
      <c r="EG758" s="162"/>
      <c r="EH758" s="162"/>
      <c r="EI758" s="162"/>
      <c r="EJ758" s="162"/>
      <c r="EK758" s="162"/>
      <c r="EL758" s="162"/>
      <c r="EM758" s="162"/>
      <c r="EN758" s="162"/>
      <c r="EO758" s="162"/>
      <c r="EP758" s="162"/>
      <c r="EQ758" s="162"/>
      <c r="ER758" s="162"/>
      <c r="ES758" s="162"/>
      <c r="ET758" s="162"/>
      <c r="EU758" s="162"/>
      <c r="EV758" s="162"/>
      <c r="EW758" s="162"/>
      <c r="EX758" s="162"/>
      <c r="EY758" s="162"/>
      <c r="EZ758" s="162"/>
      <c r="FA758" s="162"/>
      <c r="FB758" s="162"/>
      <c r="FC758" s="162"/>
      <c r="FD758" s="162"/>
      <c r="FE758" s="162"/>
      <c r="FF758" s="162"/>
      <c r="FG758" s="162"/>
      <c r="FH758" s="162"/>
      <c r="FI758" s="162"/>
      <c r="FJ758" s="162"/>
      <c r="FK758" s="162"/>
      <c r="FL758" s="162"/>
      <c r="FM758" s="162"/>
      <c r="FN758" s="162"/>
      <c r="FO758" s="162"/>
      <c r="FP758" s="162"/>
      <c r="FQ758" s="162"/>
      <c r="FR758" s="162"/>
      <c r="FS758" s="162"/>
      <c r="FT758" s="162"/>
      <c r="FU758" s="162"/>
      <c r="FV758" s="162"/>
      <c r="FW758" s="162"/>
      <c r="FX758" s="162"/>
      <c r="FY758" s="162"/>
      <c r="FZ758" s="162"/>
      <c r="GA758" s="162"/>
      <c r="GB758" s="162"/>
      <c r="GC758" s="162"/>
      <c r="GD758" s="162"/>
      <c r="GE758" s="162"/>
    </row>
    <row r="759" spans="1:187" s="126" customFormat="1">
      <c r="A759" s="114">
        <v>2</v>
      </c>
      <c r="B759" s="148" t="s">
        <v>8</v>
      </c>
      <c r="C759" s="27"/>
      <c r="D759" s="37"/>
      <c r="E759" s="16"/>
      <c r="F759" s="16"/>
      <c r="G759" s="162"/>
      <c r="H759" s="162"/>
      <c r="I759" s="162"/>
      <c r="J759" s="162"/>
      <c r="K759" s="162"/>
      <c r="L759" s="162"/>
      <c r="M759" s="162"/>
      <c r="N759" s="162"/>
      <c r="O759" s="162"/>
      <c r="P759" s="162"/>
      <c r="Q759" s="162"/>
      <c r="R759" s="162"/>
      <c r="S759" s="162"/>
      <c r="T759" s="162"/>
      <c r="U759" s="162"/>
      <c r="V759" s="162"/>
      <c r="W759" s="162"/>
      <c r="X759" s="162"/>
      <c r="Y759" s="162"/>
      <c r="Z759" s="162"/>
      <c r="AA759" s="162"/>
      <c r="AB759" s="162"/>
      <c r="AC759" s="162"/>
      <c r="AD759" s="162"/>
      <c r="AE759" s="162"/>
      <c r="AF759" s="162"/>
      <c r="AG759" s="162"/>
      <c r="AH759" s="162"/>
      <c r="AI759" s="162"/>
      <c r="AJ759" s="162"/>
      <c r="AK759" s="162"/>
      <c r="AL759" s="162"/>
      <c r="AM759" s="162"/>
      <c r="AN759" s="162"/>
      <c r="AO759" s="162"/>
      <c r="AP759" s="162"/>
      <c r="AQ759" s="162"/>
      <c r="AR759" s="162"/>
      <c r="AS759" s="162"/>
      <c r="AT759" s="162"/>
      <c r="AU759" s="162"/>
      <c r="AV759" s="162"/>
      <c r="AW759" s="162"/>
      <c r="AX759" s="162"/>
      <c r="AY759" s="162"/>
      <c r="AZ759" s="162"/>
      <c r="BA759" s="162"/>
      <c r="BB759" s="162"/>
      <c r="BC759" s="162"/>
      <c r="BD759" s="162"/>
      <c r="BE759" s="162"/>
      <c r="BF759" s="162"/>
      <c r="BG759" s="162"/>
      <c r="BH759" s="162"/>
      <c r="BI759" s="162"/>
      <c r="BJ759" s="162"/>
      <c r="BK759" s="162"/>
      <c r="BL759" s="162"/>
      <c r="BM759" s="162"/>
      <c r="BN759" s="162"/>
      <c r="BO759" s="162"/>
      <c r="BP759" s="162"/>
      <c r="BQ759" s="162"/>
      <c r="BR759" s="162"/>
      <c r="BS759" s="162"/>
      <c r="BT759" s="162"/>
      <c r="BU759" s="162"/>
      <c r="BV759" s="162"/>
      <c r="BW759" s="162"/>
      <c r="BX759" s="162"/>
      <c r="BY759" s="162"/>
      <c r="BZ759" s="162"/>
      <c r="CA759" s="162"/>
      <c r="CB759" s="162"/>
      <c r="CC759" s="162"/>
      <c r="CD759" s="162"/>
      <c r="CE759" s="162"/>
      <c r="CF759" s="162"/>
      <c r="CG759" s="162"/>
      <c r="CH759" s="162"/>
      <c r="CI759" s="162"/>
      <c r="CJ759" s="162"/>
      <c r="CK759" s="162"/>
      <c r="CL759" s="162"/>
      <c r="CM759" s="162"/>
      <c r="CN759" s="162"/>
      <c r="CO759" s="162"/>
      <c r="CP759" s="162"/>
      <c r="CQ759" s="162"/>
      <c r="CR759" s="162"/>
      <c r="CS759" s="162"/>
      <c r="CT759" s="162"/>
      <c r="CU759" s="162"/>
      <c r="CV759" s="162"/>
      <c r="CW759" s="162"/>
      <c r="CX759" s="162"/>
      <c r="CY759" s="162"/>
      <c r="CZ759" s="162"/>
      <c r="DA759" s="162"/>
      <c r="DB759" s="162"/>
      <c r="DC759" s="162"/>
      <c r="DD759" s="162"/>
      <c r="DE759" s="162"/>
      <c r="DF759" s="162"/>
      <c r="DG759" s="162"/>
      <c r="DH759" s="162"/>
      <c r="DI759" s="162"/>
      <c r="DJ759" s="162"/>
      <c r="DK759" s="162"/>
      <c r="DL759" s="162"/>
      <c r="DM759" s="162"/>
      <c r="DN759" s="162"/>
      <c r="DO759" s="162"/>
      <c r="DP759" s="162"/>
      <c r="DQ759" s="162"/>
      <c r="DR759" s="162"/>
      <c r="DS759" s="162"/>
      <c r="DT759" s="162"/>
      <c r="DU759" s="162"/>
      <c r="DV759" s="162"/>
      <c r="DW759" s="162"/>
      <c r="DX759" s="162"/>
      <c r="DY759" s="162"/>
      <c r="DZ759" s="162"/>
      <c r="EA759" s="162"/>
      <c r="EB759" s="162"/>
      <c r="EC759" s="162"/>
      <c r="ED759" s="162"/>
      <c r="EE759" s="162"/>
      <c r="EF759" s="162"/>
      <c r="EG759" s="162"/>
      <c r="EH759" s="162"/>
      <c r="EI759" s="162"/>
      <c r="EJ759" s="162"/>
      <c r="EK759" s="162"/>
      <c r="EL759" s="162"/>
      <c r="EM759" s="162"/>
      <c r="EN759" s="162"/>
      <c r="EO759" s="162"/>
      <c r="EP759" s="162"/>
      <c r="EQ759" s="162"/>
      <c r="ER759" s="162"/>
      <c r="ES759" s="162"/>
      <c r="ET759" s="162"/>
      <c r="EU759" s="162"/>
      <c r="EV759" s="162"/>
      <c r="EW759" s="162"/>
      <c r="EX759" s="162"/>
      <c r="EY759" s="162"/>
      <c r="EZ759" s="162"/>
      <c r="FA759" s="162"/>
      <c r="FB759" s="162"/>
      <c r="FC759" s="162"/>
      <c r="FD759" s="162"/>
      <c r="FE759" s="162"/>
      <c r="FF759" s="162"/>
      <c r="FG759" s="162"/>
      <c r="FH759" s="162"/>
      <c r="FI759" s="162"/>
      <c r="FJ759" s="162"/>
      <c r="FK759" s="162"/>
      <c r="FL759" s="162"/>
      <c r="FM759" s="162"/>
      <c r="FN759" s="162"/>
      <c r="FO759" s="162"/>
      <c r="FP759" s="162"/>
      <c r="FQ759" s="162"/>
      <c r="FR759" s="162"/>
      <c r="FS759" s="162"/>
      <c r="FT759" s="162"/>
      <c r="FU759" s="162"/>
      <c r="FV759" s="162"/>
      <c r="FW759" s="162"/>
      <c r="FX759" s="162"/>
      <c r="FY759" s="162"/>
      <c r="FZ759" s="162"/>
      <c r="GA759" s="162"/>
      <c r="GB759" s="162"/>
      <c r="GC759" s="162"/>
      <c r="GD759" s="162"/>
      <c r="GE759" s="162"/>
    </row>
    <row r="760" spans="1:187" s="300" customFormat="1" ht="12.75" customHeight="1">
      <c r="A760" s="298">
        <f>+A759+0.1</f>
        <v>2.1</v>
      </c>
      <c r="B760" s="299" t="s">
        <v>574</v>
      </c>
      <c r="C760" s="197">
        <v>40</v>
      </c>
      <c r="D760" s="37" t="s">
        <v>23</v>
      </c>
      <c r="E760" s="446"/>
      <c r="F760" s="16">
        <f>ROUND(C760*E760,2)</f>
        <v>0</v>
      </c>
      <c r="G760" s="526"/>
      <c r="H760" s="526"/>
      <c r="I760" s="526"/>
      <c r="J760" s="526"/>
      <c r="K760" s="526"/>
      <c r="L760" s="526"/>
      <c r="M760" s="526"/>
      <c r="N760" s="526"/>
      <c r="O760" s="526"/>
      <c r="P760" s="526"/>
      <c r="Q760" s="526"/>
      <c r="R760" s="526"/>
      <c r="S760" s="526"/>
      <c r="T760" s="526"/>
      <c r="U760" s="526"/>
      <c r="V760" s="526"/>
      <c r="W760" s="526"/>
      <c r="X760" s="526"/>
      <c r="Y760" s="526"/>
      <c r="Z760" s="526"/>
      <c r="AA760" s="526"/>
      <c r="AB760" s="526"/>
      <c r="AC760" s="526"/>
      <c r="AD760" s="526"/>
      <c r="AE760" s="526"/>
      <c r="AF760" s="526"/>
      <c r="AG760" s="526"/>
      <c r="AH760" s="526"/>
      <c r="AI760" s="526"/>
      <c r="AJ760" s="526"/>
      <c r="AK760" s="526"/>
      <c r="AL760" s="526"/>
      <c r="AM760" s="526"/>
      <c r="AN760" s="526"/>
      <c r="AO760" s="526"/>
      <c r="AP760" s="526"/>
      <c r="AQ760" s="526"/>
      <c r="AR760" s="526"/>
      <c r="AS760" s="526"/>
      <c r="AT760" s="526"/>
      <c r="AU760" s="526"/>
      <c r="AV760" s="526"/>
      <c r="AW760" s="526"/>
      <c r="AX760" s="526"/>
      <c r="AY760" s="526"/>
      <c r="AZ760" s="526"/>
      <c r="BA760" s="526"/>
      <c r="BB760" s="526"/>
      <c r="BC760" s="526"/>
      <c r="BD760" s="526"/>
      <c r="BE760" s="526"/>
      <c r="BF760" s="526"/>
      <c r="BG760" s="526"/>
      <c r="BH760" s="526"/>
      <c r="BI760" s="526"/>
      <c r="BJ760" s="526"/>
      <c r="BK760" s="526"/>
      <c r="BL760" s="526"/>
      <c r="BM760" s="526"/>
      <c r="BN760" s="526"/>
      <c r="BO760" s="526"/>
      <c r="BP760" s="526"/>
      <c r="BQ760" s="526"/>
      <c r="BR760" s="526"/>
      <c r="BS760" s="526"/>
      <c r="BT760" s="526"/>
      <c r="BU760" s="526"/>
      <c r="BV760" s="526"/>
      <c r="BW760" s="526"/>
      <c r="BX760" s="526"/>
      <c r="BY760" s="526"/>
      <c r="BZ760" s="526"/>
      <c r="CA760" s="526"/>
      <c r="CB760" s="526"/>
      <c r="CC760" s="526"/>
      <c r="CD760" s="526"/>
      <c r="CE760" s="526"/>
      <c r="CF760" s="526"/>
      <c r="CG760" s="526"/>
      <c r="CH760" s="526"/>
      <c r="CI760" s="526"/>
      <c r="CJ760" s="526"/>
      <c r="CK760" s="526"/>
      <c r="CL760" s="526"/>
      <c r="CM760" s="526"/>
      <c r="CN760" s="526"/>
      <c r="CO760" s="526"/>
      <c r="CP760" s="526"/>
      <c r="CQ760" s="526"/>
      <c r="CR760" s="526"/>
      <c r="CS760" s="526"/>
      <c r="CT760" s="526"/>
      <c r="CU760" s="526"/>
      <c r="CV760" s="526"/>
      <c r="CW760" s="526"/>
      <c r="CX760" s="526"/>
      <c r="CY760" s="526"/>
      <c r="CZ760" s="526"/>
      <c r="DA760" s="526"/>
      <c r="DB760" s="526"/>
      <c r="DC760" s="526"/>
      <c r="DD760" s="526"/>
      <c r="DE760" s="526"/>
      <c r="DF760" s="526"/>
      <c r="DG760" s="526"/>
      <c r="DH760" s="526"/>
      <c r="DI760" s="526"/>
      <c r="DJ760" s="526"/>
      <c r="DK760" s="526"/>
      <c r="DL760" s="526"/>
      <c r="DM760" s="526"/>
      <c r="DN760" s="526"/>
      <c r="DO760" s="526"/>
      <c r="DP760" s="526"/>
      <c r="DQ760" s="526"/>
      <c r="DR760" s="526"/>
      <c r="DS760" s="526"/>
      <c r="DT760" s="526"/>
      <c r="DU760" s="526"/>
      <c r="DV760" s="526"/>
      <c r="DW760" s="526"/>
      <c r="DX760" s="526"/>
      <c r="DY760" s="526"/>
      <c r="DZ760" s="526"/>
      <c r="EA760" s="526"/>
      <c r="EB760" s="526"/>
      <c r="EC760" s="526"/>
      <c r="ED760" s="526"/>
      <c r="EE760" s="526"/>
      <c r="EF760" s="526"/>
      <c r="EG760" s="526"/>
      <c r="EH760" s="526"/>
      <c r="EI760" s="526"/>
      <c r="EJ760" s="526"/>
      <c r="EK760" s="526"/>
      <c r="EL760" s="526"/>
      <c r="EM760" s="526"/>
      <c r="EN760" s="526"/>
      <c r="EO760" s="526"/>
      <c r="EP760" s="526"/>
      <c r="EQ760" s="526"/>
      <c r="ER760" s="526"/>
      <c r="ES760" s="526"/>
      <c r="ET760" s="526"/>
      <c r="EU760" s="526"/>
      <c r="EV760" s="526"/>
      <c r="EW760" s="526"/>
      <c r="EX760" s="526"/>
      <c r="EY760" s="526"/>
      <c r="EZ760" s="526"/>
      <c r="FA760" s="526"/>
      <c r="FB760" s="526"/>
      <c r="FC760" s="526"/>
      <c r="FD760" s="526"/>
      <c r="FE760" s="526"/>
      <c r="FF760" s="526"/>
      <c r="FG760" s="526"/>
      <c r="FH760" s="526"/>
      <c r="FI760" s="526"/>
      <c r="FJ760" s="526"/>
      <c r="FK760" s="526"/>
      <c r="FL760" s="526"/>
      <c r="FM760" s="526"/>
      <c r="FN760" s="526"/>
      <c r="FO760" s="526"/>
      <c r="FP760" s="526"/>
      <c r="FQ760" s="526"/>
      <c r="FR760" s="526"/>
      <c r="FS760" s="526"/>
      <c r="FT760" s="526"/>
      <c r="FU760" s="526"/>
      <c r="FV760" s="526"/>
      <c r="FW760" s="526"/>
      <c r="FX760" s="526"/>
      <c r="FY760" s="526"/>
      <c r="FZ760" s="526"/>
      <c r="GA760" s="526"/>
      <c r="GB760" s="526"/>
      <c r="GC760" s="526"/>
      <c r="GD760" s="526"/>
      <c r="GE760" s="526"/>
    </row>
    <row r="761" spans="1:187" s="126" customFormat="1">
      <c r="A761" s="110">
        <v>2.2000000000000002</v>
      </c>
      <c r="B761" s="74" t="s">
        <v>572</v>
      </c>
      <c r="C761" s="27">
        <v>41.19</v>
      </c>
      <c r="D761" s="37" t="s">
        <v>80</v>
      </c>
      <c r="E761" s="435"/>
      <c r="F761" s="16">
        <f t="shared" si="40"/>
        <v>0</v>
      </c>
      <c r="G761" s="162"/>
      <c r="H761" s="162"/>
      <c r="I761" s="162"/>
      <c r="J761" s="162"/>
      <c r="K761" s="162"/>
      <c r="L761" s="162"/>
      <c r="M761" s="162"/>
      <c r="N761" s="162"/>
      <c r="O761" s="162"/>
      <c r="P761" s="162"/>
      <c r="Q761" s="162"/>
      <c r="R761" s="162"/>
      <c r="S761" s="162"/>
      <c r="T761" s="162"/>
      <c r="U761" s="162"/>
      <c r="V761" s="162"/>
      <c r="W761" s="162"/>
      <c r="X761" s="162"/>
      <c r="Y761" s="162"/>
      <c r="Z761" s="162"/>
      <c r="AA761" s="162"/>
      <c r="AB761" s="162"/>
      <c r="AC761" s="162"/>
      <c r="AD761" s="162"/>
      <c r="AE761" s="162"/>
      <c r="AF761" s="162"/>
      <c r="AG761" s="162"/>
      <c r="AH761" s="162"/>
      <c r="AI761" s="162"/>
      <c r="AJ761" s="162"/>
      <c r="AK761" s="162"/>
      <c r="AL761" s="162"/>
      <c r="AM761" s="162"/>
      <c r="AN761" s="162"/>
      <c r="AO761" s="162"/>
      <c r="AP761" s="162"/>
      <c r="AQ761" s="162"/>
      <c r="AR761" s="162"/>
      <c r="AS761" s="162"/>
      <c r="AT761" s="162"/>
      <c r="AU761" s="162"/>
      <c r="AV761" s="162"/>
      <c r="AW761" s="162"/>
      <c r="AX761" s="162"/>
      <c r="AY761" s="162"/>
      <c r="AZ761" s="162"/>
      <c r="BA761" s="162"/>
      <c r="BB761" s="162"/>
      <c r="BC761" s="162"/>
      <c r="BD761" s="162"/>
      <c r="BE761" s="162"/>
      <c r="BF761" s="162"/>
      <c r="BG761" s="162"/>
      <c r="BH761" s="162"/>
      <c r="BI761" s="162"/>
      <c r="BJ761" s="162"/>
      <c r="BK761" s="162"/>
      <c r="BL761" s="162"/>
      <c r="BM761" s="162"/>
      <c r="BN761" s="162"/>
      <c r="BO761" s="162"/>
      <c r="BP761" s="162"/>
      <c r="BQ761" s="162"/>
      <c r="BR761" s="162"/>
      <c r="BS761" s="162"/>
      <c r="BT761" s="162"/>
      <c r="BU761" s="162"/>
      <c r="BV761" s="162"/>
      <c r="BW761" s="162"/>
      <c r="BX761" s="162"/>
      <c r="BY761" s="162"/>
      <c r="BZ761" s="162"/>
      <c r="CA761" s="162"/>
      <c r="CB761" s="162"/>
      <c r="CC761" s="162"/>
      <c r="CD761" s="162"/>
      <c r="CE761" s="162"/>
      <c r="CF761" s="162"/>
      <c r="CG761" s="162"/>
      <c r="CH761" s="162"/>
      <c r="CI761" s="162"/>
      <c r="CJ761" s="162"/>
      <c r="CK761" s="162"/>
      <c r="CL761" s="162"/>
      <c r="CM761" s="162"/>
      <c r="CN761" s="162"/>
      <c r="CO761" s="162"/>
      <c r="CP761" s="162"/>
      <c r="CQ761" s="162"/>
      <c r="CR761" s="162"/>
      <c r="CS761" s="162"/>
      <c r="CT761" s="162"/>
      <c r="CU761" s="162"/>
      <c r="CV761" s="162"/>
      <c r="CW761" s="162"/>
      <c r="CX761" s="162"/>
      <c r="CY761" s="162"/>
      <c r="CZ761" s="162"/>
      <c r="DA761" s="162"/>
      <c r="DB761" s="162"/>
      <c r="DC761" s="162"/>
      <c r="DD761" s="162"/>
      <c r="DE761" s="162"/>
      <c r="DF761" s="162"/>
      <c r="DG761" s="162"/>
      <c r="DH761" s="162"/>
      <c r="DI761" s="162"/>
      <c r="DJ761" s="162"/>
      <c r="DK761" s="162"/>
      <c r="DL761" s="162"/>
      <c r="DM761" s="162"/>
      <c r="DN761" s="162"/>
      <c r="DO761" s="162"/>
      <c r="DP761" s="162"/>
      <c r="DQ761" s="162"/>
      <c r="DR761" s="162"/>
      <c r="DS761" s="162"/>
      <c r="DT761" s="162"/>
      <c r="DU761" s="162"/>
      <c r="DV761" s="162"/>
      <c r="DW761" s="162"/>
      <c r="DX761" s="162"/>
      <c r="DY761" s="162"/>
      <c r="DZ761" s="162"/>
      <c r="EA761" s="162"/>
      <c r="EB761" s="162"/>
      <c r="EC761" s="162"/>
      <c r="ED761" s="162"/>
      <c r="EE761" s="162"/>
      <c r="EF761" s="162"/>
      <c r="EG761" s="162"/>
      <c r="EH761" s="162"/>
      <c r="EI761" s="162"/>
      <c r="EJ761" s="162"/>
      <c r="EK761" s="162"/>
      <c r="EL761" s="162"/>
      <c r="EM761" s="162"/>
      <c r="EN761" s="162"/>
      <c r="EO761" s="162"/>
      <c r="EP761" s="162"/>
      <c r="EQ761" s="162"/>
      <c r="ER761" s="162"/>
      <c r="ES761" s="162"/>
      <c r="ET761" s="162"/>
      <c r="EU761" s="162"/>
      <c r="EV761" s="162"/>
      <c r="EW761" s="162"/>
      <c r="EX761" s="162"/>
      <c r="EY761" s="162"/>
      <c r="EZ761" s="162"/>
      <c r="FA761" s="162"/>
      <c r="FB761" s="162"/>
      <c r="FC761" s="162"/>
      <c r="FD761" s="162"/>
      <c r="FE761" s="162"/>
      <c r="FF761" s="162"/>
      <c r="FG761" s="162"/>
      <c r="FH761" s="162"/>
      <c r="FI761" s="162"/>
      <c r="FJ761" s="162"/>
      <c r="FK761" s="162"/>
      <c r="FL761" s="162"/>
      <c r="FM761" s="162"/>
      <c r="FN761" s="162"/>
      <c r="FO761" s="162"/>
      <c r="FP761" s="162"/>
      <c r="FQ761" s="162"/>
      <c r="FR761" s="162"/>
      <c r="FS761" s="162"/>
      <c r="FT761" s="162"/>
      <c r="FU761" s="162"/>
      <c r="FV761" s="162"/>
      <c r="FW761" s="162"/>
      <c r="FX761" s="162"/>
      <c r="FY761" s="162"/>
      <c r="FZ761" s="162"/>
      <c r="GA761" s="162"/>
      <c r="GB761" s="162"/>
      <c r="GC761" s="162"/>
      <c r="GD761" s="162"/>
      <c r="GE761" s="162"/>
    </row>
    <row r="762" spans="1:187" s="126" customFormat="1" ht="15.75" customHeight="1">
      <c r="A762" s="110">
        <v>2.2999999999999998</v>
      </c>
      <c r="B762" s="74" t="s">
        <v>431</v>
      </c>
      <c r="C762" s="27">
        <v>322.06</v>
      </c>
      <c r="D762" s="37" t="s">
        <v>56</v>
      </c>
      <c r="E762" s="435"/>
      <c r="F762" s="16">
        <f t="shared" si="40"/>
        <v>0</v>
      </c>
      <c r="G762" s="162"/>
      <c r="H762" s="162"/>
      <c r="I762" s="162"/>
      <c r="J762" s="162"/>
      <c r="K762" s="162"/>
      <c r="L762" s="162"/>
      <c r="M762" s="162"/>
      <c r="N762" s="162"/>
      <c r="O762" s="162"/>
      <c r="P762" s="162"/>
      <c r="Q762" s="162"/>
      <c r="R762" s="162"/>
      <c r="S762" s="162"/>
      <c r="T762" s="162"/>
      <c r="U762" s="162"/>
      <c r="V762" s="162"/>
      <c r="W762" s="162"/>
      <c r="X762" s="162"/>
      <c r="Y762" s="162"/>
      <c r="Z762" s="162"/>
      <c r="AA762" s="162"/>
      <c r="AB762" s="162"/>
      <c r="AC762" s="162"/>
      <c r="AD762" s="162"/>
      <c r="AE762" s="162"/>
      <c r="AF762" s="162"/>
      <c r="AG762" s="162"/>
      <c r="AH762" s="162"/>
      <c r="AI762" s="162"/>
      <c r="AJ762" s="162"/>
      <c r="AK762" s="162"/>
      <c r="AL762" s="162"/>
      <c r="AM762" s="162"/>
      <c r="AN762" s="162"/>
      <c r="AO762" s="162"/>
      <c r="AP762" s="162"/>
      <c r="AQ762" s="162"/>
      <c r="AR762" s="162"/>
      <c r="AS762" s="162"/>
      <c r="AT762" s="162"/>
      <c r="AU762" s="162"/>
      <c r="AV762" s="162"/>
      <c r="AW762" s="162"/>
      <c r="AX762" s="162"/>
      <c r="AY762" s="162"/>
      <c r="AZ762" s="162"/>
      <c r="BA762" s="162"/>
      <c r="BB762" s="162"/>
      <c r="BC762" s="162"/>
      <c r="BD762" s="162"/>
      <c r="BE762" s="162"/>
      <c r="BF762" s="162"/>
      <c r="BG762" s="162"/>
      <c r="BH762" s="162"/>
      <c r="BI762" s="162"/>
      <c r="BJ762" s="162"/>
      <c r="BK762" s="162"/>
      <c r="BL762" s="162"/>
      <c r="BM762" s="162"/>
      <c r="BN762" s="162"/>
      <c r="BO762" s="162"/>
      <c r="BP762" s="162"/>
      <c r="BQ762" s="162"/>
      <c r="BR762" s="162"/>
      <c r="BS762" s="162"/>
      <c r="BT762" s="162"/>
      <c r="BU762" s="162"/>
      <c r="BV762" s="162"/>
      <c r="BW762" s="162"/>
      <c r="BX762" s="162"/>
      <c r="BY762" s="162"/>
      <c r="BZ762" s="162"/>
      <c r="CA762" s="162"/>
      <c r="CB762" s="162"/>
      <c r="CC762" s="162"/>
      <c r="CD762" s="162"/>
      <c r="CE762" s="162"/>
      <c r="CF762" s="162"/>
      <c r="CG762" s="162"/>
      <c r="CH762" s="162"/>
      <c r="CI762" s="162"/>
      <c r="CJ762" s="162"/>
      <c r="CK762" s="162"/>
      <c r="CL762" s="162"/>
      <c r="CM762" s="162"/>
      <c r="CN762" s="162"/>
      <c r="CO762" s="162"/>
      <c r="CP762" s="162"/>
      <c r="CQ762" s="162"/>
      <c r="CR762" s="162"/>
      <c r="CS762" s="162"/>
      <c r="CT762" s="162"/>
      <c r="CU762" s="162"/>
      <c r="CV762" s="162"/>
      <c r="CW762" s="162"/>
      <c r="CX762" s="162"/>
      <c r="CY762" s="162"/>
      <c r="CZ762" s="162"/>
      <c r="DA762" s="162"/>
      <c r="DB762" s="162"/>
      <c r="DC762" s="162"/>
      <c r="DD762" s="162"/>
      <c r="DE762" s="162"/>
      <c r="DF762" s="162"/>
      <c r="DG762" s="162"/>
      <c r="DH762" s="162"/>
      <c r="DI762" s="162"/>
      <c r="DJ762" s="162"/>
      <c r="DK762" s="162"/>
      <c r="DL762" s="162"/>
      <c r="DM762" s="162"/>
      <c r="DN762" s="162"/>
      <c r="DO762" s="162"/>
      <c r="DP762" s="162"/>
      <c r="DQ762" s="162"/>
      <c r="DR762" s="162"/>
      <c r="DS762" s="162"/>
      <c r="DT762" s="162"/>
      <c r="DU762" s="162"/>
      <c r="DV762" s="162"/>
      <c r="DW762" s="162"/>
      <c r="DX762" s="162"/>
      <c r="DY762" s="162"/>
      <c r="DZ762" s="162"/>
      <c r="EA762" s="162"/>
      <c r="EB762" s="162"/>
      <c r="EC762" s="162"/>
      <c r="ED762" s="162"/>
      <c r="EE762" s="162"/>
      <c r="EF762" s="162"/>
      <c r="EG762" s="162"/>
      <c r="EH762" s="162"/>
      <c r="EI762" s="162"/>
      <c r="EJ762" s="162"/>
      <c r="EK762" s="162"/>
      <c r="EL762" s="162"/>
      <c r="EM762" s="162"/>
      <c r="EN762" s="162"/>
      <c r="EO762" s="162"/>
      <c r="EP762" s="162"/>
      <c r="EQ762" s="162"/>
      <c r="ER762" s="162"/>
      <c r="ES762" s="162"/>
      <c r="ET762" s="162"/>
      <c r="EU762" s="162"/>
      <c r="EV762" s="162"/>
      <c r="EW762" s="162"/>
      <c r="EX762" s="162"/>
      <c r="EY762" s="162"/>
      <c r="EZ762" s="162"/>
      <c r="FA762" s="162"/>
      <c r="FB762" s="162"/>
      <c r="FC762" s="162"/>
      <c r="FD762" s="162"/>
      <c r="FE762" s="162"/>
      <c r="FF762" s="162"/>
      <c r="FG762" s="162"/>
      <c r="FH762" s="162"/>
      <c r="FI762" s="162"/>
      <c r="FJ762" s="162"/>
      <c r="FK762" s="162"/>
      <c r="FL762" s="162"/>
      <c r="FM762" s="162"/>
      <c r="FN762" s="162"/>
      <c r="FO762" s="162"/>
      <c r="FP762" s="162"/>
      <c r="FQ762" s="162"/>
      <c r="FR762" s="162"/>
      <c r="FS762" s="162"/>
      <c r="FT762" s="162"/>
      <c r="FU762" s="162"/>
      <c r="FV762" s="162"/>
      <c r="FW762" s="162"/>
      <c r="FX762" s="162"/>
      <c r="FY762" s="162"/>
      <c r="FZ762" s="162"/>
      <c r="GA762" s="162"/>
      <c r="GB762" s="162"/>
      <c r="GC762" s="162"/>
      <c r="GD762" s="162"/>
      <c r="GE762" s="162"/>
    </row>
    <row r="763" spans="1:187" s="126" customFormat="1" ht="14.25" customHeight="1">
      <c r="A763" s="110">
        <v>2.4</v>
      </c>
      <c r="B763" s="74" t="s">
        <v>432</v>
      </c>
      <c r="C763" s="27">
        <v>99.43</v>
      </c>
      <c r="D763" s="37" t="s">
        <v>30</v>
      </c>
      <c r="E763" s="435"/>
      <c r="F763" s="16">
        <f t="shared" si="40"/>
        <v>0</v>
      </c>
      <c r="G763" s="162"/>
      <c r="H763" s="162"/>
      <c r="I763" s="162"/>
      <c r="J763" s="162"/>
      <c r="K763" s="162"/>
      <c r="L763" s="162"/>
      <c r="M763" s="162"/>
      <c r="N763" s="162"/>
      <c r="O763" s="162"/>
      <c r="P763" s="162"/>
      <c r="Q763" s="162"/>
      <c r="R763" s="162"/>
      <c r="S763" s="162"/>
      <c r="T763" s="162"/>
      <c r="U763" s="162"/>
      <c r="V763" s="162"/>
      <c r="W763" s="162"/>
      <c r="X763" s="162"/>
      <c r="Y763" s="162"/>
      <c r="Z763" s="162"/>
      <c r="AA763" s="162"/>
      <c r="AB763" s="162"/>
      <c r="AC763" s="162"/>
      <c r="AD763" s="162"/>
      <c r="AE763" s="162"/>
      <c r="AF763" s="162"/>
      <c r="AG763" s="162"/>
      <c r="AH763" s="162"/>
      <c r="AI763" s="162"/>
      <c r="AJ763" s="162"/>
      <c r="AK763" s="162"/>
      <c r="AL763" s="162"/>
      <c r="AM763" s="162"/>
      <c r="AN763" s="162"/>
      <c r="AO763" s="162"/>
      <c r="AP763" s="162"/>
      <c r="AQ763" s="162"/>
      <c r="AR763" s="162"/>
      <c r="AS763" s="162"/>
      <c r="AT763" s="162"/>
      <c r="AU763" s="162"/>
      <c r="AV763" s="162"/>
      <c r="AW763" s="162"/>
      <c r="AX763" s="162"/>
      <c r="AY763" s="162"/>
      <c r="AZ763" s="162"/>
      <c r="BA763" s="162"/>
      <c r="BB763" s="162"/>
      <c r="BC763" s="162"/>
      <c r="BD763" s="162"/>
      <c r="BE763" s="162"/>
      <c r="BF763" s="162"/>
      <c r="BG763" s="162"/>
      <c r="BH763" s="162"/>
      <c r="BI763" s="162"/>
      <c r="BJ763" s="162"/>
      <c r="BK763" s="162"/>
      <c r="BL763" s="162"/>
      <c r="BM763" s="162"/>
      <c r="BN763" s="162"/>
      <c r="BO763" s="162"/>
      <c r="BP763" s="162"/>
      <c r="BQ763" s="162"/>
      <c r="BR763" s="162"/>
      <c r="BS763" s="162"/>
      <c r="BT763" s="162"/>
      <c r="BU763" s="162"/>
      <c r="BV763" s="162"/>
      <c r="BW763" s="162"/>
      <c r="BX763" s="162"/>
      <c r="BY763" s="162"/>
      <c r="BZ763" s="162"/>
      <c r="CA763" s="162"/>
      <c r="CB763" s="162"/>
      <c r="CC763" s="162"/>
      <c r="CD763" s="162"/>
      <c r="CE763" s="162"/>
      <c r="CF763" s="162"/>
      <c r="CG763" s="162"/>
      <c r="CH763" s="162"/>
      <c r="CI763" s="162"/>
      <c r="CJ763" s="162"/>
      <c r="CK763" s="162"/>
      <c r="CL763" s="162"/>
      <c r="CM763" s="162"/>
      <c r="CN763" s="162"/>
      <c r="CO763" s="162"/>
      <c r="CP763" s="162"/>
      <c r="CQ763" s="162"/>
      <c r="CR763" s="162"/>
      <c r="CS763" s="162"/>
      <c r="CT763" s="162"/>
      <c r="CU763" s="162"/>
      <c r="CV763" s="162"/>
      <c r="CW763" s="162"/>
      <c r="CX763" s="162"/>
      <c r="CY763" s="162"/>
      <c r="CZ763" s="162"/>
      <c r="DA763" s="162"/>
      <c r="DB763" s="162"/>
      <c r="DC763" s="162"/>
      <c r="DD763" s="162"/>
      <c r="DE763" s="162"/>
      <c r="DF763" s="162"/>
      <c r="DG763" s="162"/>
      <c r="DH763" s="162"/>
      <c r="DI763" s="162"/>
      <c r="DJ763" s="162"/>
      <c r="DK763" s="162"/>
      <c r="DL763" s="162"/>
      <c r="DM763" s="162"/>
      <c r="DN763" s="162"/>
      <c r="DO763" s="162"/>
      <c r="DP763" s="162"/>
      <c r="DQ763" s="162"/>
      <c r="DR763" s="162"/>
      <c r="DS763" s="162"/>
      <c r="DT763" s="162"/>
      <c r="DU763" s="162"/>
      <c r="DV763" s="162"/>
      <c r="DW763" s="162"/>
      <c r="DX763" s="162"/>
      <c r="DY763" s="162"/>
      <c r="DZ763" s="162"/>
      <c r="EA763" s="162"/>
      <c r="EB763" s="162"/>
      <c r="EC763" s="162"/>
      <c r="ED763" s="162"/>
      <c r="EE763" s="162"/>
      <c r="EF763" s="162"/>
      <c r="EG763" s="162"/>
      <c r="EH763" s="162"/>
      <c r="EI763" s="162"/>
      <c r="EJ763" s="162"/>
      <c r="EK763" s="162"/>
      <c r="EL763" s="162"/>
      <c r="EM763" s="162"/>
      <c r="EN763" s="162"/>
      <c r="EO763" s="162"/>
      <c r="EP763" s="162"/>
      <c r="EQ763" s="162"/>
      <c r="ER763" s="162"/>
      <c r="ES763" s="162"/>
      <c r="ET763" s="162"/>
      <c r="EU763" s="162"/>
      <c r="EV763" s="162"/>
      <c r="EW763" s="162"/>
      <c r="EX763" s="162"/>
      <c r="EY763" s="162"/>
      <c r="EZ763" s="162"/>
      <c r="FA763" s="162"/>
      <c r="FB763" s="162"/>
      <c r="FC763" s="162"/>
      <c r="FD763" s="162"/>
      <c r="FE763" s="162"/>
      <c r="FF763" s="162"/>
      <c r="FG763" s="162"/>
      <c r="FH763" s="162"/>
      <c r="FI763" s="162"/>
      <c r="FJ763" s="162"/>
      <c r="FK763" s="162"/>
      <c r="FL763" s="162"/>
      <c r="FM763" s="162"/>
      <c r="FN763" s="162"/>
      <c r="FO763" s="162"/>
      <c r="FP763" s="162"/>
      <c r="FQ763" s="162"/>
      <c r="FR763" s="162"/>
      <c r="FS763" s="162"/>
      <c r="FT763" s="162"/>
      <c r="FU763" s="162"/>
      <c r="FV763" s="162"/>
      <c r="FW763" s="162"/>
      <c r="FX763" s="162"/>
      <c r="FY763" s="162"/>
      <c r="FZ763" s="162"/>
      <c r="GA763" s="162"/>
      <c r="GB763" s="162"/>
      <c r="GC763" s="162"/>
      <c r="GD763" s="162"/>
      <c r="GE763" s="162"/>
    </row>
    <row r="764" spans="1:187" s="126" customFormat="1">
      <c r="A764" s="296"/>
      <c r="B764" s="148"/>
      <c r="C764" s="27"/>
      <c r="D764" s="18"/>
      <c r="E764" s="16"/>
      <c r="F764" s="16"/>
      <c r="G764" s="162"/>
      <c r="H764" s="162"/>
      <c r="I764" s="162"/>
      <c r="J764" s="162"/>
      <c r="K764" s="162"/>
      <c r="L764" s="162"/>
      <c r="M764" s="162"/>
      <c r="N764" s="162"/>
      <c r="O764" s="162"/>
      <c r="P764" s="162"/>
      <c r="Q764" s="162"/>
      <c r="R764" s="162"/>
      <c r="S764" s="162"/>
      <c r="T764" s="162"/>
      <c r="U764" s="162"/>
      <c r="V764" s="162"/>
      <c r="W764" s="162"/>
      <c r="X764" s="162"/>
      <c r="Y764" s="162"/>
      <c r="Z764" s="162"/>
      <c r="AA764" s="162"/>
      <c r="AB764" s="162"/>
      <c r="AC764" s="162"/>
      <c r="AD764" s="162"/>
      <c r="AE764" s="162"/>
      <c r="AF764" s="162"/>
      <c r="AG764" s="162"/>
      <c r="AH764" s="162"/>
      <c r="AI764" s="162"/>
      <c r="AJ764" s="162"/>
      <c r="AK764" s="162"/>
      <c r="AL764" s="162"/>
      <c r="AM764" s="162"/>
      <c r="AN764" s="162"/>
      <c r="AO764" s="162"/>
      <c r="AP764" s="162"/>
      <c r="AQ764" s="162"/>
      <c r="AR764" s="162"/>
      <c r="AS764" s="162"/>
      <c r="AT764" s="162"/>
      <c r="AU764" s="162"/>
      <c r="AV764" s="162"/>
      <c r="AW764" s="162"/>
      <c r="AX764" s="162"/>
      <c r="AY764" s="162"/>
      <c r="AZ764" s="162"/>
      <c r="BA764" s="162"/>
      <c r="BB764" s="162"/>
      <c r="BC764" s="162"/>
      <c r="BD764" s="162"/>
      <c r="BE764" s="162"/>
      <c r="BF764" s="162"/>
      <c r="BG764" s="162"/>
      <c r="BH764" s="162"/>
      <c r="BI764" s="162"/>
      <c r="BJ764" s="162"/>
      <c r="BK764" s="162"/>
      <c r="BL764" s="162"/>
      <c r="BM764" s="162"/>
      <c r="BN764" s="162"/>
      <c r="BO764" s="162"/>
      <c r="BP764" s="162"/>
      <c r="BQ764" s="162"/>
      <c r="BR764" s="162"/>
      <c r="BS764" s="162"/>
      <c r="BT764" s="162"/>
      <c r="BU764" s="162"/>
      <c r="BV764" s="162"/>
      <c r="BW764" s="162"/>
      <c r="BX764" s="162"/>
      <c r="BY764" s="162"/>
      <c r="BZ764" s="162"/>
      <c r="CA764" s="162"/>
      <c r="CB764" s="162"/>
      <c r="CC764" s="162"/>
      <c r="CD764" s="162"/>
      <c r="CE764" s="162"/>
      <c r="CF764" s="162"/>
      <c r="CG764" s="162"/>
      <c r="CH764" s="162"/>
      <c r="CI764" s="162"/>
      <c r="CJ764" s="162"/>
      <c r="CK764" s="162"/>
      <c r="CL764" s="162"/>
      <c r="CM764" s="162"/>
      <c r="CN764" s="162"/>
      <c r="CO764" s="162"/>
      <c r="CP764" s="162"/>
      <c r="CQ764" s="162"/>
      <c r="CR764" s="162"/>
      <c r="CS764" s="162"/>
      <c r="CT764" s="162"/>
      <c r="CU764" s="162"/>
      <c r="CV764" s="162"/>
      <c r="CW764" s="162"/>
      <c r="CX764" s="162"/>
      <c r="CY764" s="162"/>
      <c r="CZ764" s="162"/>
      <c r="DA764" s="162"/>
      <c r="DB764" s="162"/>
      <c r="DC764" s="162"/>
      <c r="DD764" s="162"/>
      <c r="DE764" s="162"/>
      <c r="DF764" s="162"/>
      <c r="DG764" s="162"/>
      <c r="DH764" s="162"/>
      <c r="DI764" s="162"/>
      <c r="DJ764" s="162"/>
      <c r="DK764" s="162"/>
      <c r="DL764" s="162"/>
      <c r="DM764" s="162"/>
      <c r="DN764" s="162"/>
      <c r="DO764" s="162"/>
      <c r="DP764" s="162"/>
      <c r="DQ764" s="162"/>
      <c r="DR764" s="162"/>
      <c r="DS764" s="162"/>
      <c r="DT764" s="162"/>
      <c r="DU764" s="162"/>
      <c r="DV764" s="162"/>
      <c r="DW764" s="162"/>
      <c r="DX764" s="162"/>
      <c r="DY764" s="162"/>
      <c r="DZ764" s="162"/>
      <c r="EA764" s="162"/>
      <c r="EB764" s="162"/>
      <c r="EC764" s="162"/>
      <c r="ED764" s="162"/>
      <c r="EE764" s="162"/>
      <c r="EF764" s="162"/>
      <c r="EG764" s="162"/>
      <c r="EH764" s="162"/>
      <c r="EI764" s="162"/>
      <c r="EJ764" s="162"/>
      <c r="EK764" s="162"/>
      <c r="EL764" s="162"/>
      <c r="EM764" s="162"/>
      <c r="EN764" s="162"/>
      <c r="EO764" s="162"/>
      <c r="EP764" s="162"/>
      <c r="EQ764" s="162"/>
      <c r="ER764" s="162"/>
      <c r="ES764" s="162"/>
      <c r="ET764" s="162"/>
      <c r="EU764" s="162"/>
      <c r="EV764" s="162"/>
      <c r="EW764" s="162"/>
      <c r="EX764" s="162"/>
      <c r="EY764" s="162"/>
      <c r="EZ764" s="162"/>
      <c r="FA764" s="162"/>
      <c r="FB764" s="162"/>
      <c r="FC764" s="162"/>
      <c r="FD764" s="162"/>
      <c r="FE764" s="162"/>
      <c r="FF764" s="162"/>
      <c r="FG764" s="162"/>
      <c r="FH764" s="162"/>
      <c r="FI764" s="162"/>
      <c r="FJ764" s="162"/>
      <c r="FK764" s="162"/>
      <c r="FL764" s="162"/>
      <c r="FM764" s="162"/>
      <c r="FN764" s="162"/>
      <c r="FO764" s="162"/>
      <c r="FP764" s="162"/>
      <c r="FQ764" s="162"/>
      <c r="FR764" s="162"/>
      <c r="FS764" s="162"/>
      <c r="FT764" s="162"/>
      <c r="FU764" s="162"/>
      <c r="FV764" s="162"/>
      <c r="FW764" s="162"/>
      <c r="FX764" s="162"/>
      <c r="FY764" s="162"/>
      <c r="FZ764" s="162"/>
      <c r="GA764" s="162"/>
      <c r="GB764" s="162"/>
      <c r="GC764" s="162"/>
      <c r="GD764" s="162"/>
      <c r="GE764" s="162"/>
    </row>
    <row r="765" spans="1:187" s="126" customFormat="1">
      <c r="A765" s="114">
        <v>3</v>
      </c>
      <c r="B765" s="372" t="s">
        <v>575</v>
      </c>
      <c r="C765" s="27"/>
      <c r="D765" s="37"/>
      <c r="E765" s="16"/>
      <c r="F765" s="16"/>
      <c r="G765" s="162"/>
      <c r="H765" s="162"/>
      <c r="I765" s="162"/>
      <c r="J765" s="162"/>
      <c r="K765" s="162"/>
      <c r="L765" s="162"/>
      <c r="M765" s="162"/>
      <c r="N765" s="162"/>
      <c r="O765" s="162"/>
      <c r="P765" s="162"/>
      <c r="Q765" s="162"/>
      <c r="R765" s="162"/>
      <c r="S765" s="162"/>
      <c r="T765" s="162"/>
      <c r="U765" s="162"/>
      <c r="V765" s="162"/>
      <c r="W765" s="162"/>
      <c r="X765" s="162"/>
      <c r="Y765" s="162"/>
      <c r="Z765" s="162"/>
      <c r="AA765" s="162"/>
      <c r="AB765" s="162"/>
      <c r="AC765" s="162"/>
      <c r="AD765" s="162"/>
      <c r="AE765" s="162"/>
      <c r="AF765" s="162"/>
      <c r="AG765" s="162"/>
      <c r="AH765" s="162"/>
      <c r="AI765" s="162"/>
      <c r="AJ765" s="162"/>
      <c r="AK765" s="162"/>
      <c r="AL765" s="162"/>
      <c r="AM765" s="162"/>
      <c r="AN765" s="162"/>
      <c r="AO765" s="162"/>
      <c r="AP765" s="162"/>
      <c r="AQ765" s="162"/>
      <c r="AR765" s="162"/>
      <c r="AS765" s="162"/>
      <c r="AT765" s="162"/>
      <c r="AU765" s="162"/>
      <c r="AV765" s="162"/>
      <c r="AW765" s="162"/>
      <c r="AX765" s="162"/>
      <c r="AY765" s="162"/>
      <c r="AZ765" s="162"/>
      <c r="BA765" s="162"/>
      <c r="BB765" s="162"/>
      <c r="BC765" s="162"/>
      <c r="BD765" s="162"/>
      <c r="BE765" s="162"/>
      <c r="BF765" s="162"/>
      <c r="BG765" s="162"/>
      <c r="BH765" s="162"/>
      <c r="BI765" s="162"/>
      <c r="BJ765" s="162"/>
      <c r="BK765" s="162"/>
      <c r="BL765" s="162"/>
      <c r="BM765" s="162"/>
      <c r="BN765" s="162"/>
      <c r="BO765" s="162"/>
      <c r="BP765" s="162"/>
      <c r="BQ765" s="162"/>
      <c r="BR765" s="162"/>
      <c r="BS765" s="162"/>
      <c r="BT765" s="162"/>
      <c r="BU765" s="162"/>
      <c r="BV765" s="162"/>
      <c r="BW765" s="162"/>
      <c r="BX765" s="162"/>
      <c r="BY765" s="162"/>
      <c r="BZ765" s="162"/>
      <c r="CA765" s="162"/>
      <c r="CB765" s="162"/>
      <c r="CC765" s="162"/>
      <c r="CD765" s="162"/>
      <c r="CE765" s="162"/>
      <c r="CF765" s="162"/>
      <c r="CG765" s="162"/>
      <c r="CH765" s="162"/>
      <c r="CI765" s="162"/>
      <c r="CJ765" s="162"/>
      <c r="CK765" s="162"/>
      <c r="CL765" s="162"/>
      <c r="CM765" s="162"/>
      <c r="CN765" s="162"/>
      <c r="CO765" s="162"/>
      <c r="CP765" s="162"/>
      <c r="CQ765" s="162"/>
      <c r="CR765" s="162"/>
      <c r="CS765" s="162"/>
      <c r="CT765" s="162"/>
      <c r="CU765" s="162"/>
      <c r="CV765" s="162"/>
      <c r="CW765" s="162"/>
      <c r="CX765" s="162"/>
      <c r="CY765" s="162"/>
      <c r="CZ765" s="162"/>
      <c r="DA765" s="162"/>
      <c r="DB765" s="162"/>
      <c r="DC765" s="162"/>
      <c r="DD765" s="162"/>
      <c r="DE765" s="162"/>
      <c r="DF765" s="162"/>
      <c r="DG765" s="162"/>
      <c r="DH765" s="162"/>
      <c r="DI765" s="162"/>
      <c r="DJ765" s="162"/>
      <c r="DK765" s="162"/>
      <c r="DL765" s="162"/>
      <c r="DM765" s="162"/>
      <c r="DN765" s="162"/>
      <c r="DO765" s="162"/>
      <c r="DP765" s="162"/>
      <c r="DQ765" s="162"/>
      <c r="DR765" s="162"/>
      <c r="DS765" s="162"/>
      <c r="DT765" s="162"/>
      <c r="DU765" s="162"/>
      <c r="DV765" s="162"/>
      <c r="DW765" s="162"/>
      <c r="DX765" s="162"/>
      <c r="DY765" s="162"/>
      <c r="DZ765" s="162"/>
      <c r="EA765" s="162"/>
      <c r="EB765" s="162"/>
      <c r="EC765" s="162"/>
      <c r="ED765" s="162"/>
      <c r="EE765" s="162"/>
      <c r="EF765" s="162"/>
      <c r="EG765" s="162"/>
      <c r="EH765" s="162"/>
      <c r="EI765" s="162"/>
      <c r="EJ765" s="162"/>
      <c r="EK765" s="162"/>
      <c r="EL765" s="162"/>
      <c r="EM765" s="162"/>
      <c r="EN765" s="162"/>
      <c r="EO765" s="162"/>
      <c r="EP765" s="162"/>
      <c r="EQ765" s="162"/>
      <c r="ER765" s="162"/>
      <c r="ES765" s="162"/>
      <c r="ET765" s="162"/>
      <c r="EU765" s="162"/>
      <c r="EV765" s="162"/>
      <c r="EW765" s="162"/>
      <c r="EX765" s="162"/>
      <c r="EY765" s="162"/>
      <c r="EZ765" s="162"/>
      <c r="FA765" s="162"/>
      <c r="FB765" s="162"/>
      <c r="FC765" s="162"/>
      <c r="FD765" s="162"/>
      <c r="FE765" s="162"/>
      <c r="FF765" s="162"/>
      <c r="FG765" s="162"/>
      <c r="FH765" s="162"/>
      <c r="FI765" s="162"/>
      <c r="FJ765" s="162"/>
      <c r="FK765" s="162"/>
      <c r="FL765" s="162"/>
      <c r="FM765" s="162"/>
      <c r="FN765" s="162"/>
      <c r="FO765" s="162"/>
      <c r="FP765" s="162"/>
      <c r="FQ765" s="162"/>
      <c r="FR765" s="162"/>
      <c r="FS765" s="162"/>
      <c r="FT765" s="162"/>
      <c r="FU765" s="162"/>
      <c r="FV765" s="162"/>
      <c r="FW765" s="162"/>
      <c r="FX765" s="162"/>
      <c r="FY765" s="162"/>
      <c r="FZ765" s="162"/>
      <c r="GA765" s="162"/>
      <c r="GB765" s="162"/>
      <c r="GC765" s="162"/>
      <c r="GD765" s="162"/>
      <c r="GE765" s="162"/>
    </row>
    <row r="766" spans="1:187" s="126" customFormat="1">
      <c r="A766" s="110">
        <v>3.1</v>
      </c>
      <c r="B766" s="258" t="s">
        <v>486</v>
      </c>
      <c r="C766" s="303">
        <v>11.83</v>
      </c>
      <c r="D766" s="304" t="s">
        <v>23</v>
      </c>
      <c r="E766" s="16"/>
      <c r="F766" s="16">
        <f t="shared" si="40"/>
        <v>0</v>
      </c>
      <c r="G766" s="162"/>
      <c r="H766" s="162"/>
      <c r="I766" s="162"/>
      <c r="J766" s="162"/>
      <c r="K766" s="162"/>
      <c r="L766" s="162"/>
      <c r="M766" s="162"/>
      <c r="N766" s="162"/>
      <c r="O766" s="162"/>
      <c r="P766" s="162"/>
      <c r="Q766" s="162"/>
      <c r="R766" s="162"/>
      <c r="S766" s="162"/>
      <c r="T766" s="162"/>
      <c r="U766" s="162"/>
      <c r="V766" s="162"/>
      <c r="W766" s="162"/>
      <c r="X766" s="162"/>
      <c r="Y766" s="162"/>
      <c r="Z766" s="162"/>
      <c r="AA766" s="162"/>
      <c r="AB766" s="162"/>
      <c r="AC766" s="162"/>
      <c r="AD766" s="162"/>
      <c r="AE766" s="162"/>
      <c r="AF766" s="162"/>
      <c r="AG766" s="162"/>
      <c r="AH766" s="162"/>
      <c r="AI766" s="162"/>
      <c r="AJ766" s="162"/>
      <c r="AK766" s="162"/>
      <c r="AL766" s="162"/>
      <c r="AM766" s="162"/>
      <c r="AN766" s="162"/>
      <c r="AO766" s="162"/>
      <c r="AP766" s="162"/>
      <c r="AQ766" s="162"/>
      <c r="AR766" s="162"/>
      <c r="AS766" s="162"/>
      <c r="AT766" s="162"/>
      <c r="AU766" s="162"/>
      <c r="AV766" s="162"/>
      <c r="AW766" s="162"/>
      <c r="AX766" s="162"/>
      <c r="AY766" s="162"/>
      <c r="AZ766" s="162"/>
      <c r="BA766" s="162"/>
      <c r="BB766" s="162"/>
      <c r="BC766" s="162"/>
      <c r="BD766" s="162"/>
      <c r="BE766" s="162"/>
      <c r="BF766" s="162"/>
      <c r="BG766" s="162"/>
      <c r="BH766" s="162"/>
      <c r="BI766" s="162"/>
      <c r="BJ766" s="162"/>
      <c r="BK766" s="162"/>
      <c r="BL766" s="162"/>
      <c r="BM766" s="162"/>
      <c r="BN766" s="162"/>
      <c r="BO766" s="162"/>
      <c r="BP766" s="162"/>
      <c r="BQ766" s="162"/>
      <c r="BR766" s="162"/>
      <c r="BS766" s="162"/>
      <c r="BT766" s="162"/>
      <c r="BU766" s="162"/>
      <c r="BV766" s="162"/>
      <c r="BW766" s="162"/>
      <c r="BX766" s="162"/>
      <c r="BY766" s="162"/>
      <c r="BZ766" s="162"/>
      <c r="CA766" s="162"/>
      <c r="CB766" s="162"/>
      <c r="CC766" s="162"/>
      <c r="CD766" s="162"/>
      <c r="CE766" s="162"/>
      <c r="CF766" s="162"/>
      <c r="CG766" s="162"/>
      <c r="CH766" s="162"/>
      <c r="CI766" s="162"/>
      <c r="CJ766" s="162"/>
      <c r="CK766" s="162"/>
      <c r="CL766" s="162"/>
      <c r="CM766" s="162"/>
      <c r="CN766" s="162"/>
      <c r="CO766" s="162"/>
      <c r="CP766" s="162"/>
      <c r="CQ766" s="162"/>
      <c r="CR766" s="162"/>
      <c r="CS766" s="162"/>
      <c r="CT766" s="162"/>
      <c r="CU766" s="162"/>
      <c r="CV766" s="162"/>
      <c r="CW766" s="162"/>
      <c r="CX766" s="162"/>
      <c r="CY766" s="162"/>
      <c r="CZ766" s="162"/>
      <c r="DA766" s="162"/>
      <c r="DB766" s="162"/>
      <c r="DC766" s="162"/>
      <c r="DD766" s="162"/>
      <c r="DE766" s="162"/>
      <c r="DF766" s="162"/>
      <c r="DG766" s="162"/>
      <c r="DH766" s="162"/>
      <c r="DI766" s="162"/>
      <c r="DJ766" s="162"/>
      <c r="DK766" s="162"/>
      <c r="DL766" s="162"/>
      <c r="DM766" s="162"/>
      <c r="DN766" s="162"/>
      <c r="DO766" s="162"/>
      <c r="DP766" s="162"/>
      <c r="DQ766" s="162"/>
      <c r="DR766" s="162"/>
      <c r="DS766" s="162"/>
      <c r="DT766" s="162"/>
      <c r="DU766" s="162"/>
      <c r="DV766" s="162"/>
      <c r="DW766" s="162"/>
      <c r="DX766" s="162"/>
      <c r="DY766" s="162"/>
      <c r="DZ766" s="162"/>
      <c r="EA766" s="162"/>
      <c r="EB766" s="162"/>
      <c r="EC766" s="162"/>
      <c r="ED766" s="162"/>
      <c r="EE766" s="162"/>
      <c r="EF766" s="162"/>
      <c r="EG766" s="162"/>
      <c r="EH766" s="162"/>
      <c r="EI766" s="162"/>
      <c r="EJ766" s="162"/>
      <c r="EK766" s="162"/>
      <c r="EL766" s="162"/>
      <c r="EM766" s="162"/>
      <c r="EN766" s="162"/>
      <c r="EO766" s="162"/>
      <c r="EP766" s="162"/>
      <c r="EQ766" s="162"/>
      <c r="ER766" s="162"/>
      <c r="ES766" s="162"/>
      <c r="ET766" s="162"/>
      <c r="EU766" s="162"/>
      <c r="EV766" s="162"/>
      <c r="EW766" s="162"/>
      <c r="EX766" s="162"/>
      <c r="EY766" s="162"/>
      <c r="EZ766" s="162"/>
      <c r="FA766" s="162"/>
      <c r="FB766" s="162"/>
      <c r="FC766" s="162"/>
      <c r="FD766" s="162"/>
      <c r="FE766" s="162"/>
      <c r="FF766" s="162"/>
      <c r="FG766" s="162"/>
      <c r="FH766" s="162"/>
      <c r="FI766" s="162"/>
      <c r="FJ766" s="162"/>
      <c r="FK766" s="162"/>
      <c r="FL766" s="162"/>
      <c r="FM766" s="162"/>
      <c r="FN766" s="162"/>
      <c r="FO766" s="162"/>
      <c r="FP766" s="162"/>
      <c r="FQ766" s="162"/>
      <c r="FR766" s="162"/>
      <c r="FS766" s="162"/>
      <c r="FT766" s="162"/>
      <c r="FU766" s="162"/>
      <c r="FV766" s="162"/>
      <c r="FW766" s="162"/>
      <c r="FX766" s="162"/>
      <c r="FY766" s="162"/>
      <c r="FZ766" s="162"/>
      <c r="GA766" s="162"/>
      <c r="GB766" s="162"/>
      <c r="GC766" s="162"/>
      <c r="GD766" s="162"/>
      <c r="GE766" s="162"/>
    </row>
    <row r="767" spans="1:187" s="126" customFormat="1" ht="16.5" customHeight="1">
      <c r="A767" s="110">
        <v>3.2</v>
      </c>
      <c r="B767" s="74" t="s">
        <v>487</v>
      </c>
      <c r="C767" s="303">
        <v>1.33</v>
      </c>
      <c r="D767" s="304" t="s">
        <v>23</v>
      </c>
      <c r="E767" s="16"/>
      <c r="F767" s="16">
        <f t="shared" si="40"/>
        <v>0</v>
      </c>
      <c r="G767" s="162"/>
      <c r="H767" s="162"/>
      <c r="I767" s="162"/>
      <c r="J767" s="162"/>
      <c r="K767" s="162"/>
      <c r="L767" s="162"/>
      <c r="M767" s="162"/>
      <c r="N767" s="162"/>
      <c r="O767" s="162"/>
      <c r="P767" s="162"/>
      <c r="Q767" s="162"/>
      <c r="R767" s="162"/>
      <c r="S767" s="162"/>
      <c r="T767" s="162"/>
      <c r="U767" s="162"/>
      <c r="V767" s="162"/>
      <c r="W767" s="162"/>
      <c r="X767" s="162"/>
      <c r="Y767" s="162"/>
      <c r="Z767" s="162"/>
      <c r="AA767" s="162"/>
      <c r="AB767" s="162"/>
      <c r="AC767" s="162"/>
      <c r="AD767" s="162"/>
      <c r="AE767" s="162"/>
      <c r="AF767" s="162"/>
      <c r="AG767" s="162"/>
      <c r="AH767" s="162"/>
      <c r="AI767" s="162"/>
      <c r="AJ767" s="162"/>
      <c r="AK767" s="162"/>
      <c r="AL767" s="162"/>
      <c r="AM767" s="162"/>
      <c r="AN767" s="162"/>
      <c r="AO767" s="162"/>
      <c r="AP767" s="162"/>
      <c r="AQ767" s="162"/>
      <c r="AR767" s="162"/>
      <c r="AS767" s="162"/>
      <c r="AT767" s="162"/>
      <c r="AU767" s="162"/>
      <c r="AV767" s="162"/>
      <c r="AW767" s="162"/>
      <c r="AX767" s="162"/>
      <c r="AY767" s="162"/>
      <c r="AZ767" s="162"/>
      <c r="BA767" s="162"/>
      <c r="BB767" s="162"/>
      <c r="BC767" s="162"/>
      <c r="BD767" s="162"/>
      <c r="BE767" s="162"/>
      <c r="BF767" s="162"/>
      <c r="BG767" s="162"/>
      <c r="BH767" s="162"/>
      <c r="BI767" s="162"/>
      <c r="BJ767" s="162"/>
      <c r="BK767" s="162"/>
      <c r="BL767" s="162"/>
      <c r="BM767" s="162"/>
      <c r="BN767" s="162"/>
      <c r="BO767" s="162"/>
      <c r="BP767" s="162"/>
      <c r="BQ767" s="162"/>
      <c r="BR767" s="162"/>
      <c r="BS767" s="162"/>
      <c r="BT767" s="162"/>
      <c r="BU767" s="162"/>
      <c r="BV767" s="162"/>
      <c r="BW767" s="162"/>
      <c r="BX767" s="162"/>
      <c r="BY767" s="162"/>
      <c r="BZ767" s="162"/>
      <c r="CA767" s="162"/>
      <c r="CB767" s="162"/>
      <c r="CC767" s="162"/>
      <c r="CD767" s="162"/>
      <c r="CE767" s="162"/>
      <c r="CF767" s="162"/>
      <c r="CG767" s="162"/>
      <c r="CH767" s="162"/>
      <c r="CI767" s="162"/>
      <c r="CJ767" s="162"/>
      <c r="CK767" s="162"/>
      <c r="CL767" s="162"/>
      <c r="CM767" s="162"/>
      <c r="CN767" s="162"/>
      <c r="CO767" s="162"/>
      <c r="CP767" s="162"/>
      <c r="CQ767" s="162"/>
      <c r="CR767" s="162"/>
      <c r="CS767" s="162"/>
      <c r="CT767" s="162"/>
      <c r="CU767" s="162"/>
      <c r="CV767" s="162"/>
      <c r="CW767" s="162"/>
      <c r="CX767" s="162"/>
      <c r="CY767" s="162"/>
      <c r="CZ767" s="162"/>
      <c r="DA767" s="162"/>
      <c r="DB767" s="162"/>
      <c r="DC767" s="162"/>
      <c r="DD767" s="162"/>
      <c r="DE767" s="162"/>
      <c r="DF767" s="162"/>
      <c r="DG767" s="162"/>
      <c r="DH767" s="162"/>
      <c r="DI767" s="162"/>
      <c r="DJ767" s="162"/>
      <c r="DK767" s="162"/>
      <c r="DL767" s="162"/>
      <c r="DM767" s="162"/>
      <c r="DN767" s="162"/>
      <c r="DO767" s="162"/>
      <c r="DP767" s="162"/>
      <c r="DQ767" s="162"/>
      <c r="DR767" s="162"/>
      <c r="DS767" s="162"/>
      <c r="DT767" s="162"/>
      <c r="DU767" s="162"/>
      <c r="DV767" s="162"/>
      <c r="DW767" s="162"/>
      <c r="DX767" s="162"/>
      <c r="DY767" s="162"/>
      <c r="DZ767" s="162"/>
      <c r="EA767" s="162"/>
      <c r="EB767" s="162"/>
      <c r="EC767" s="162"/>
      <c r="ED767" s="162"/>
      <c r="EE767" s="162"/>
      <c r="EF767" s="162"/>
      <c r="EG767" s="162"/>
      <c r="EH767" s="162"/>
      <c r="EI767" s="162"/>
      <c r="EJ767" s="162"/>
      <c r="EK767" s="162"/>
      <c r="EL767" s="162"/>
      <c r="EM767" s="162"/>
      <c r="EN767" s="162"/>
      <c r="EO767" s="162"/>
      <c r="EP767" s="162"/>
      <c r="EQ767" s="162"/>
      <c r="ER767" s="162"/>
      <c r="ES767" s="162"/>
      <c r="ET767" s="162"/>
      <c r="EU767" s="162"/>
      <c r="EV767" s="162"/>
      <c r="EW767" s="162"/>
      <c r="EX767" s="162"/>
      <c r="EY767" s="162"/>
      <c r="EZ767" s="162"/>
      <c r="FA767" s="162"/>
      <c r="FB767" s="162"/>
      <c r="FC767" s="162"/>
      <c r="FD767" s="162"/>
      <c r="FE767" s="162"/>
      <c r="FF767" s="162"/>
      <c r="FG767" s="162"/>
      <c r="FH767" s="162"/>
      <c r="FI767" s="162"/>
      <c r="FJ767" s="162"/>
      <c r="FK767" s="162"/>
      <c r="FL767" s="162"/>
      <c r="FM767" s="162"/>
      <c r="FN767" s="162"/>
      <c r="FO767" s="162"/>
      <c r="FP767" s="162"/>
      <c r="FQ767" s="162"/>
      <c r="FR767" s="162"/>
      <c r="FS767" s="162"/>
      <c r="FT767" s="162"/>
      <c r="FU767" s="162"/>
      <c r="FV767" s="162"/>
      <c r="FW767" s="162"/>
      <c r="FX767" s="162"/>
      <c r="FY767" s="162"/>
      <c r="FZ767" s="162"/>
      <c r="GA767" s="162"/>
      <c r="GB767" s="162"/>
      <c r="GC767" s="162"/>
      <c r="GD767" s="162"/>
      <c r="GE767" s="162"/>
    </row>
    <row r="768" spans="1:187" s="126" customFormat="1" ht="16.5" customHeight="1">
      <c r="A768" s="110">
        <v>3.3</v>
      </c>
      <c r="B768" s="74" t="s">
        <v>488</v>
      </c>
      <c r="C768" s="303">
        <v>1.54</v>
      </c>
      <c r="D768" s="304" t="s">
        <v>23</v>
      </c>
      <c r="E768" s="16"/>
      <c r="F768" s="16">
        <f t="shared" si="40"/>
        <v>0</v>
      </c>
      <c r="G768" s="162"/>
      <c r="H768" s="162"/>
      <c r="I768" s="162"/>
      <c r="J768" s="162"/>
      <c r="K768" s="162"/>
      <c r="L768" s="162"/>
      <c r="M768" s="162"/>
      <c r="N768" s="162"/>
      <c r="O768" s="162"/>
      <c r="P768" s="162"/>
      <c r="Q768" s="162"/>
      <c r="R768" s="162"/>
      <c r="S768" s="162"/>
      <c r="T768" s="162"/>
      <c r="U768" s="162"/>
      <c r="V768" s="162"/>
      <c r="W768" s="162"/>
      <c r="X768" s="162"/>
      <c r="Y768" s="162"/>
      <c r="Z768" s="162"/>
      <c r="AA768" s="162"/>
      <c r="AB768" s="162"/>
      <c r="AC768" s="162"/>
      <c r="AD768" s="162"/>
      <c r="AE768" s="162"/>
      <c r="AF768" s="162"/>
      <c r="AG768" s="162"/>
      <c r="AH768" s="162"/>
      <c r="AI768" s="162"/>
      <c r="AJ768" s="162"/>
      <c r="AK768" s="162"/>
      <c r="AL768" s="162"/>
      <c r="AM768" s="162"/>
      <c r="AN768" s="162"/>
      <c r="AO768" s="162"/>
      <c r="AP768" s="162"/>
      <c r="AQ768" s="162"/>
      <c r="AR768" s="162"/>
      <c r="AS768" s="162"/>
      <c r="AT768" s="162"/>
      <c r="AU768" s="162"/>
      <c r="AV768" s="162"/>
      <c r="AW768" s="162"/>
      <c r="AX768" s="162"/>
      <c r="AY768" s="162"/>
      <c r="AZ768" s="162"/>
      <c r="BA768" s="162"/>
      <c r="BB768" s="162"/>
      <c r="BC768" s="162"/>
      <c r="BD768" s="162"/>
      <c r="BE768" s="162"/>
      <c r="BF768" s="162"/>
      <c r="BG768" s="162"/>
      <c r="BH768" s="162"/>
      <c r="BI768" s="162"/>
      <c r="BJ768" s="162"/>
      <c r="BK768" s="162"/>
      <c r="BL768" s="162"/>
      <c r="BM768" s="162"/>
      <c r="BN768" s="162"/>
      <c r="BO768" s="162"/>
      <c r="BP768" s="162"/>
      <c r="BQ768" s="162"/>
      <c r="BR768" s="162"/>
      <c r="BS768" s="162"/>
      <c r="BT768" s="162"/>
      <c r="BU768" s="162"/>
      <c r="BV768" s="162"/>
      <c r="BW768" s="162"/>
      <c r="BX768" s="162"/>
      <c r="BY768" s="162"/>
      <c r="BZ768" s="162"/>
      <c r="CA768" s="162"/>
      <c r="CB768" s="162"/>
      <c r="CC768" s="162"/>
      <c r="CD768" s="162"/>
      <c r="CE768" s="162"/>
      <c r="CF768" s="162"/>
      <c r="CG768" s="162"/>
      <c r="CH768" s="162"/>
      <c r="CI768" s="162"/>
      <c r="CJ768" s="162"/>
      <c r="CK768" s="162"/>
      <c r="CL768" s="162"/>
      <c r="CM768" s="162"/>
      <c r="CN768" s="162"/>
      <c r="CO768" s="162"/>
      <c r="CP768" s="162"/>
      <c r="CQ768" s="162"/>
      <c r="CR768" s="162"/>
      <c r="CS768" s="162"/>
      <c r="CT768" s="162"/>
      <c r="CU768" s="162"/>
      <c r="CV768" s="162"/>
      <c r="CW768" s="162"/>
      <c r="CX768" s="162"/>
      <c r="CY768" s="162"/>
      <c r="CZ768" s="162"/>
      <c r="DA768" s="162"/>
      <c r="DB768" s="162"/>
      <c r="DC768" s="162"/>
      <c r="DD768" s="162"/>
      <c r="DE768" s="162"/>
      <c r="DF768" s="162"/>
      <c r="DG768" s="162"/>
      <c r="DH768" s="162"/>
      <c r="DI768" s="162"/>
      <c r="DJ768" s="162"/>
      <c r="DK768" s="162"/>
      <c r="DL768" s="162"/>
      <c r="DM768" s="162"/>
      <c r="DN768" s="162"/>
      <c r="DO768" s="162"/>
      <c r="DP768" s="162"/>
      <c r="DQ768" s="162"/>
      <c r="DR768" s="162"/>
      <c r="DS768" s="162"/>
      <c r="DT768" s="162"/>
      <c r="DU768" s="162"/>
      <c r="DV768" s="162"/>
      <c r="DW768" s="162"/>
      <c r="DX768" s="162"/>
      <c r="DY768" s="162"/>
      <c r="DZ768" s="162"/>
      <c r="EA768" s="162"/>
      <c r="EB768" s="162"/>
      <c r="EC768" s="162"/>
      <c r="ED768" s="162"/>
      <c r="EE768" s="162"/>
      <c r="EF768" s="162"/>
      <c r="EG768" s="162"/>
      <c r="EH768" s="162"/>
      <c r="EI768" s="162"/>
      <c r="EJ768" s="162"/>
      <c r="EK768" s="162"/>
      <c r="EL768" s="162"/>
      <c r="EM768" s="162"/>
      <c r="EN768" s="162"/>
      <c r="EO768" s="162"/>
      <c r="EP768" s="162"/>
      <c r="EQ768" s="162"/>
      <c r="ER768" s="162"/>
      <c r="ES768" s="162"/>
      <c r="ET768" s="162"/>
      <c r="EU768" s="162"/>
      <c r="EV768" s="162"/>
      <c r="EW768" s="162"/>
      <c r="EX768" s="162"/>
      <c r="EY768" s="162"/>
      <c r="EZ768" s="162"/>
      <c r="FA768" s="162"/>
      <c r="FB768" s="162"/>
      <c r="FC768" s="162"/>
      <c r="FD768" s="162"/>
      <c r="FE768" s="162"/>
      <c r="FF768" s="162"/>
      <c r="FG768" s="162"/>
      <c r="FH768" s="162"/>
      <c r="FI768" s="162"/>
      <c r="FJ768" s="162"/>
      <c r="FK768" s="162"/>
      <c r="FL768" s="162"/>
      <c r="FM768" s="162"/>
      <c r="FN768" s="162"/>
      <c r="FO768" s="162"/>
      <c r="FP768" s="162"/>
      <c r="FQ768" s="162"/>
      <c r="FR768" s="162"/>
      <c r="FS768" s="162"/>
      <c r="FT768" s="162"/>
      <c r="FU768" s="162"/>
      <c r="FV768" s="162"/>
      <c r="FW768" s="162"/>
      <c r="FX768" s="162"/>
      <c r="FY768" s="162"/>
      <c r="FZ768" s="162"/>
      <c r="GA768" s="162"/>
      <c r="GB768" s="162"/>
      <c r="GC768" s="162"/>
      <c r="GD768" s="162"/>
      <c r="GE768" s="162"/>
    </row>
    <row r="769" spans="1:187" s="126" customFormat="1">
      <c r="A769" s="110">
        <v>3.4</v>
      </c>
      <c r="B769" s="74" t="s">
        <v>436</v>
      </c>
      <c r="C769" s="303">
        <v>12.96</v>
      </c>
      <c r="D769" s="304" t="s">
        <v>23</v>
      </c>
      <c r="E769" s="16"/>
      <c r="F769" s="16">
        <f t="shared" si="40"/>
        <v>0</v>
      </c>
      <c r="G769" s="162"/>
      <c r="H769" s="162"/>
      <c r="I769" s="162"/>
      <c r="J769" s="162"/>
      <c r="K769" s="162"/>
      <c r="L769" s="162"/>
      <c r="M769" s="162"/>
      <c r="N769" s="162"/>
      <c r="O769" s="162"/>
      <c r="P769" s="162"/>
      <c r="Q769" s="162"/>
      <c r="R769" s="162"/>
      <c r="S769" s="162"/>
      <c r="T769" s="162"/>
      <c r="U769" s="162"/>
      <c r="V769" s="162"/>
      <c r="W769" s="162"/>
      <c r="X769" s="162"/>
      <c r="Y769" s="162"/>
      <c r="Z769" s="162"/>
      <c r="AA769" s="162"/>
      <c r="AB769" s="162"/>
      <c r="AC769" s="162"/>
      <c r="AD769" s="162"/>
      <c r="AE769" s="162"/>
      <c r="AF769" s="162"/>
      <c r="AG769" s="162"/>
      <c r="AH769" s="162"/>
      <c r="AI769" s="162"/>
      <c r="AJ769" s="162"/>
      <c r="AK769" s="162"/>
      <c r="AL769" s="162"/>
      <c r="AM769" s="162"/>
      <c r="AN769" s="162"/>
      <c r="AO769" s="162"/>
      <c r="AP769" s="162"/>
      <c r="AQ769" s="162"/>
      <c r="AR769" s="162"/>
      <c r="AS769" s="162"/>
      <c r="AT769" s="162"/>
      <c r="AU769" s="162"/>
      <c r="AV769" s="162"/>
      <c r="AW769" s="162"/>
      <c r="AX769" s="162"/>
      <c r="AY769" s="162"/>
      <c r="AZ769" s="162"/>
      <c r="BA769" s="162"/>
      <c r="BB769" s="162"/>
      <c r="BC769" s="162"/>
      <c r="BD769" s="162"/>
      <c r="BE769" s="162"/>
      <c r="BF769" s="162"/>
      <c r="BG769" s="162"/>
      <c r="BH769" s="162"/>
      <c r="BI769" s="162"/>
      <c r="BJ769" s="162"/>
      <c r="BK769" s="162"/>
      <c r="BL769" s="162"/>
      <c r="BM769" s="162"/>
      <c r="BN769" s="162"/>
      <c r="BO769" s="162"/>
      <c r="BP769" s="162"/>
      <c r="BQ769" s="162"/>
      <c r="BR769" s="162"/>
      <c r="BS769" s="162"/>
      <c r="BT769" s="162"/>
      <c r="BU769" s="162"/>
      <c r="BV769" s="162"/>
      <c r="BW769" s="162"/>
      <c r="BX769" s="162"/>
      <c r="BY769" s="162"/>
      <c r="BZ769" s="162"/>
      <c r="CA769" s="162"/>
      <c r="CB769" s="162"/>
      <c r="CC769" s="162"/>
      <c r="CD769" s="162"/>
      <c r="CE769" s="162"/>
      <c r="CF769" s="162"/>
      <c r="CG769" s="162"/>
      <c r="CH769" s="162"/>
      <c r="CI769" s="162"/>
      <c r="CJ769" s="162"/>
      <c r="CK769" s="162"/>
      <c r="CL769" s="162"/>
      <c r="CM769" s="162"/>
      <c r="CN769" s="162"/>
      <c r="CO769" s="162"/>
      <c r="CP769" s="162"/>
      <c r="CQ769" s="162"/>
      <c r="CR769" s="162"/>
      <c r="CS769" s="162"/>
      <c r="CT769" s="162"/>
      <c r="CU769" s="162"/>
      <c r="CV769" s="162"/>
      <c r="CW769" s="162"/>
      <c r="CX769" s="162"/>
      <c r="CY769" s="162"/>
      <c r="CZ769" s="162"/>
      <c r="DA769" s="162"/>
      <c r="DB769" s="162"/>
      <c r="DC769" s="162"/>
      <c r="DD769" s="162"/>
      <c r="DE769" s="162"/>
      <c r="DF769" s="162"/>
      <c r="DG769" s="162"/>
      <c r="DH769" s="162"/>
      <c r="DI769" s="162"/>
      <c r="DJ769" s="162"/>
      <c r="DK769" s="162"/>
      <c r="DL769" s="162"/>
      <c r="DM769" s="162"/>
      <c r="DN769" s="162"/>
      <c r="DO769" s="162"/>
      <c r="DP769" s="162"/>
      <c r="DQ769" s="162"/>
      <c r="DR769" s="162"/>
      <c r="DS769" s="162"/>
      <c r="DT769" s="162"/>
      <c r="DU769" s="162"/>
      <c r="DV769" s="162"/>
      <c r="DW769" s="162"/>
      <c r="DX769" s="162"/>
      <c r="DY769" s="162"/>
      <c r="DZ769" s="162"/>
      <c r="EA769" s="162"/>
      <c r="EB769" s="162"/>
      <c r="EC769" s="162"/>
      <c r="ED769" s="162"/>
      <c r="EE769" s="162"/>
      <c r="EF769" s="162"/>
      <c r="EG769" s="162"/>
      <c r="EH769" s="162"/>
      <c r="EI769" s="162"/>
      <c r="EJ769" s="162"/>
      <c r="EK769" s="162"/>
      <c r="EL769" s="162"/>
      <c r="EM769" s="162"/>
      <c r="EN769" s="162"/>
      <c r="EO769" s="162"/>
      <c r="EP769" s="162"/>
      <c r="EQ769" s="162"/>
      <c r="ER769" s="162"/>
      <c r="ES769" s="162"/>
      <c r="ET769" s="162"/>
      <c r="EU769" s="162"/>
      <c r="EV769" s="162"/>
      <c r="EW769" s="162"/>
      <c r="EX769" s="162"/>
      <c r="EY769" s="162"/>
      <c r="EZ769" s="162"/>
      <c r="FA769" s="162"/>
      <c r="FB769" s="162"/>
      <c r="FC769" s="162"/>
      <c r="FD769" s="162"/>
      <c r="FE769" s="162"/>
      <c r="FF769" s="162"/>
      <c r="FG769" s="162"/>
      <c r="FH769" s="162"/>
      <c r="FI769" s="162"/>
      <c r="FJ769" s="162"/>
      <c r="FK769" s="162"/>
      <c r="FL769" s="162"/>
      <c r="FM769" s="162"/>
      <c r="FN769" s="162"/>
      <c r="FO769" s="162"/>
      <c r="FP769" s="162"/>
      <c r="FQ769" s="162"/>
      <c r="FR769" s="162"/>
      <c r="FS769" s="162"/>
      <c r="FT769" s="162"/>
      <c r="FU769" s="162"/>
      <c r="FV769" s="162"/>
      <c r="FW769" s="162"/>
      <c r="FX769" s="162"/>
      <c r="FY769" s="162"/>
      <c r="FZ769" s="162"/>
      <c r="GA769" s="162"/>
      <c r="GB769" s="162"/>
      <c r="GC769" s="162"/>
      <c r="GD769" s="162"/>
      <c r="GE769" s="162"/>
    </row>
    <row r="770" spans="1:187" s="126" customFormat="1">
      <c r="A770" s="110">
        <v>3.5</v>
      </c>
      <c r="B770" s="258" t="s">
        <v>437</v>
      </c>
      <c r="C770" s="303">
        <v>21</v>
      </c>
      <c r="D770" s="304" t="s">
        <v>23</v>
      </c>
      <c r="E770" s="16"/>
      <c r="F770" s="16">
        <f t="shared" si="40"/>
        <v>0</v>
      </c>
      <c r="G770" s="162"/>
      <c r="H770" s="162"/>
      <c r="I770" s="162"/>
      <c r="J770" s="162"/>
      <c r="K770" s="162"/>
      <c r="L770" s="162"/>
      <c r="M770" s="162"/>
      <c r="N770" s="162"/>
      <c r="O770" s="162"/>
      <c r="P770" s="162"/>
      <c r="Q770" s="162"/>
      <c r="R770" s="162"/>
      <c r="S770" s="162"/>
      <c r="T770" s="162"/>
      <c r="U770" s="162"/>
      <c r="V770" s="162"/>
      <c r="W770" s="162"/>
      <c r="X770" s="162"/>
      <c r="Y770" s="162"/>
      <c r="Z770" s="162"/>
      <c r="AA770" s="162"/>
      <c r="AB770" s="162"/>
      <c r="AC770" s="162"/>
      <c r="AD770" s="162"/>
      <c r="AE770" s="162"/>
      <c r="AF770" s="162"/>
      <c r="AG770" s="162"/>
      <c r="AH770" s="162"/>
      <c r="AI770" s="162"/>
      <c r="AJ770" s="162"/>
      <c r="AK770" s="162"/>
      <c r="AL770" s="162"/>
      <c r="AM770" s="162"/>
      <c r="AN770" s="162"/>
      <c r="AO770" s="162"/>
      <c r="AP770" s="162"/>
      <c r="AQ770" s="162"/>
      <c r="AR770" s="162"/>
      <c r="AS770" s="162"/>
      <c r="AT770" s="162"/>
      <c r="AU770" s="162"/>
      <c r="AV770" s="162"/>
      <c r="AW770" s="162"/>
      <c r="AX770" s="162"/>
      <c r="AY770" s="162"/>
      <c r="AZ770" s="162"/>
      <c r="BA770" s="162"/>
      <c r="BB770" s="162"/>
      <c r="BC770" s="162"/>
      <c r="BD770" s="162"/>
      <c r="BE770" s="162"/>
      <c r="BF770" s="162"/>
      <c r="BG770" s="162"/>
      <c r="BH770" s="162"/>
      <c r="BI770" s="162"/>
      <c r="BJ770" s="162"/>
      <c r="BK770" s="162"/>
      <c r="BL770" s="162"/>
      <c r="BM770" s="162"/>
      <c r="BN770" s="162"/>
      <c r="BO770" s="162"/>
      <c r="BP770" s="162"/>
      <c r="BQ770" s="162"/>
      <c r="BR770" s="162"/>
      <c r="BS770" s="162"/>
      <c r="BT770" s="162"/>
      <c r="BU770" s="162"/>
      <c r="BV770" s="162"/>
      <c r="BW770" s="162"/>
      <c r="BX770" s="162"/>
      <c r="BY770" s="162"/>
      <c r="BZ770" s="162"/>
      <c r="CA770" s="162"/>
      <c r="CB770" s="162"/>
      <c r="CC770" s="162"/>
      <c r="CD770" s="162"/>
      <c r="CE770" s="162"/>
      <c r="CF770" s="162"/>
      <c r="CG770" s="162"/>
      <c r="CH770" s="162"/>
      <c r="CI770" s="162"/>
      <c r="CJ770" s="162"/>
      <c r="CK770" s="162"/>
      <c r="CL770" s="162"/>
      <c r="CM770" s="162"/>
      <c r="CN770" s="162"/>
      <c r="CO770" s="162"/>
      <c r="CP770" s="162"/>
      <c r="CQ770" s="162"/>
      <c r="CR770" s="162"/>
      <c r="CS770" s="162"/>
      <c r="CT770" s="162"/>
      <c r="CU770" s="162"/>
      <c r="CV770" s="162"/>
      <c r="CW770" s="162"/>
      <c r="CX770" s="162"/>
      <c r="CY770" s="162"/>
      <c r="CZ770" s="162"/>
      <c r="DA770" s="162"/>
      <c r="DB770" s="162"/>
      <c r="DC770" s="162"/>
      <c r="DD770" s="162"/>
      <c r="DE770" s="162"/>
      <c r="DF770" s="162"/>
      <c r="DG770" s="162"/>
      <c r="DH770" s="162"/>
      <c r="DI770" s="162"/>
      <c r="DJ770" s="162"/>
      <c r="DK770" s="162"/>
      <c r="DL770" s="162"/>
      <c r="DM770" s="162"/>
      <c r="DN770" s="162"/>
      <c r="DO770" s="162"/>
      <c r="DP770" s="162"/>
      <c r="DQ770" s="162"/>
      <c r="DR770" s="162"/>
      <c r="DS770" s="162"/>
      <c r="DT770" s="162"/>
      <c r="DU770" s="162"/>
      <c r="DV770" s="162"/>
      <c r="DW770" s="162"/>
      <c r="DX770" s="162"/>
      <c r="DY770" s="162"/>
      <c r="DZ770" s="162"/>
      <c r="EA770" s="162"/>
      <c r="EB770" s="162"/>
      <c r="EC770" s="162"/>
      <c r="ED770" s="162"/>
      <c r="EE770" s="162"/>
      <c r="EF770" s="162"/>
      <c r="EG770" s="162"/>
      <c r="EH770" s="162"/>
      <c r="EI770" s="162"/>
      <c r="EJ770" s="162"/>
      <c r="EK770" s="162"/>
      <c r="EL770" s="162"/>
      <c r="EM770" s="162"/>
      <c r="EN770" s="162"/>
      <c r="EO770" s="162"/>
      <c r="EP770" s="162"/>
      <c r="EQ770" s="162"/>
      <c r="ER770" s="162"/>
      <c r="ES770" s="162"/>
      <c r="ET770" s="162"/>
      <c r="EU770" s="162"/>
      <c r="EV770" s="162"/>
      <c r="EW770" s="162"/>
      <c r="EX770" s="162"/>
      <c r="EY770" s="162"/>
      <c r="EZ770" s="162"/>
      <c r="FA770" s="162"/>
      <c r="FB770" s="162"/>
      <c r="FC770" s="162"/>
      <c r="FD770" s="162"/>
      <c r="FE770" s="162"/>
      <c r="FF770" s="162"/>
      <c r="FG770" s="162"/>
      <c r="FH770" s="162"/>
      <c r="FI770" s="162"/>
      <c r="FJ770" s="162"/>
      <c r="FK770" s="162"/>
      <c r="FL770" s="162"/>
      <c r="FM770" s="162"/>
      <c r="FN770" s="162"/>
      <c r="FO770" s="162"/>
      <c r="FP770" s="162"/>
      <c r="FQ770" s="162"/>
      <c r="FR770" s="162"/>
      <c r="FS770" s="162"/>
      <c r="FT770" s="162"/>
      <c r="FU770" s="162"/>
      <c r="FV770" s="162"/>
      <c r="FW770" s="162"/>
      <c r="FX770" s="162"/>
      <c r="FY770" s="162"/>
      <c r="FZ770" s="162"/>
      <c r="GA770" s="162"/>
      <c r="GB770" s="162"/>
      <c r="GC770" s="162"/>
      <c r="GD770" s="162"/>
      <c r="GE770" s="162"/>
    </row>
    <row r="771" spans="1:187" s="126" customFormat="1">
      <c r="A771" s="110">
        <v>3.6</v>
      </c>
      <c r="B771" s="258" t="s">
        <v>489</v>
      </c>
      <c r="C771" s="303">
        <v>0.38</v>
      </c>
      <c r="D771" s="304" t="s">
        <v>23</v>
      </c>
      <c r="E771" s="16"/>
      <c r="F771" s="16">
        <f t="shared" si="40"/>
        <v>0</v>
      </c>
      <c r="G771" s="162"/>
      <c r="H771" s="162"/>
      <c r="I771" s="162"/>
      <c r="J771" s="162"/>
      <c r="K771" s="162"/>
      <c r="L771" s="162"/>
      <c r="M771" s="162"/>
      <c r="N771" s="162"/>
      <c r="O771" s="162"/>
      <c r="P771" s="162"/>
      <c r="Q771" s="162"/>
      <c r="R771" s="162"/>
      <c r="S771" s="162"/>
      <c r="T771" s="162"/>
      <c r="U771" s="162"/>
      <c r="V771" s="162"/>
      <c r="W771" s="162"/>
      <c r="X771" s="162"/>
      <c r="Y771" s="162"/>
      <c r="Z771" s="162"/>
      <c r="AA771" s="162"/>
      <c r="AB771" s="162"/>
      <c r="AC771" s="162"/>
      <c r="AD771" s="162"/>
      <c r="AE771" s="162"/>
      <c r="AF771" s="162"/>
      <c r="AG771" s="162"/>
      <c r="AH771" s="162"/>
      <c r="AI771" s="162"/>
      <c r="AJ771" s="162"/>
      <c r="AK771" s="162"/>
      <c r="AL771" s="162"/>
      <c r="AM771" s="162"/>
      <c r="AN771" s="162"/>
      <c r="AO771" s="162"/>
      <c r="AP771" s="162"/>
      <c r="AQ771" s="162"/>
      <c r="AR771" s="162"/>
      <c r="AS771" s="162"/>
      <c r="AT771" s="162"/>
      <c r="AU771" s="162"/>
      <c r="AV771" s="162"/>
      <c r="AW771" s="162"/>
      <c r="AX771" s="162"/>
      <c r="AY771" s="162"/>
      <c r="AZ771" s="162"/>
      <c r="BA771" s="162"/>
      <c r="BB771" s="162"/>
      <c r="BC771" s="162"/>
      <c r="BD771" s="162"/>
      <c r="BE771" s="162"/>
      <c r="BF771" s="162"/>
      <c r="BG771" s="162"/>
      <c r="BH771" s="162"/>
      <c r="BI771" s="162"/>
      <c r="BJ771" s="162"/>
      <c r="BK771" s="162"/>
      <c r="BL771" s="162"/>
      <c r="BM771" s="162"/>
      <c r="BN771" s="162"/>
      <c r="BO771" s="162"/>
      <c r="BP771" s="162"/>
      <c r="BQ771" s="162"/>
      <c r="BR771" s="162"/>
      <c r="BS771" s="162"/>
      <c r="BT771" s="162"/>
      <c r="BU771" s="162"/>
      <c r="BV771" s="162"/>
      <c r="BW771" s="162"/>
      <c r="BX771" s="162"/>
      <c r="BY771" s="162"/>
      <c r="BZ771" s="162"/>
      <c r="CA771" s="162"/>
      <c r="CB771" s="162"/>
      <c r="CC771" s="162"/>
      <c r="CD771" s="162"/>
      <c r="CE771" s="162"/>
      <c r="CF771" s="162"/>
      <c r="CG771" s="162"/>
      <c r="CH771" s="162"/>
      <c r="CI771" s="162"/>
      <c r="CJ771" s="162"/>
      <c r="CK771" s="162"/>
      <c r="CL771" s="162"/>
      <c r="CM771" s="162"/>
      <c r="CN771" s="162"/>
      <c r="CO771" s="162"/>
      <c r="CP771" s="162"/>
      <c r="CQ771" s="162"/>
      <c r="CR771" s="162"/>
      <c r="CS771" s="162"/>
      <c r="CT771" s="162"/>
      <c r="CU771" s="162"/>
      <c r="CV771" s="162"/>
      <c r="CW771" s="162"/>
      <c r="CX771" s="162"/>
      <c r="CY771" s="162"/>
      <c r="CZ771" s="162"/>
      <c r="DA771" s="162"/>
      <c r="DB771" s="162"/>
      <c r="DC771" s="162"/>
      <c r="DD771" s="162"/>
      <c r="DE771" s="162"/>
      <c r="DF771" s="162"/>
      <c r="DG771" s="162"/>
      <c r="DH771" s="162"/>
      <c r="DI771" s="162"/>
      <c r="DJ771" s="162"/>
      <c r="DK771" s="162"/>
      <c r="DL771" s="162"/>
      <c r="DM771" s="162"/>
      <c r="DN771" s="162"/>
      <c r="DO771" s="162"/>
      <c r="DP771" s="162"/>
      <c r="DQ771" s="162"/>
      <c r="DR771" s="162"/>
      <c r="DS771" s="162"/>
      <c r="DT771" s="162"/>
      <c r="DU771" s="162"/>
      <c r="DV771" s="162"/>
      <c r="DW771" s="162"/>
      <c r="DX771" s="162"/>
      <c r="DY771" s="162"/>
      <c r="DZ771" s="162"/>
      <c r="EA771" s="162"/>
      <c r="EB771" s="162"/>
      <c r="EC771" s="162"/>
      <c r="ED771" s="162"/>
      <c r="EE771" s="162"/>
      <c r="EF771" s="162"/>
      <c r="EG771" s="162"/>
      <c r="EH771" s="162"/>
      <c r="EI771" s="162"/>
      <c r="EJ771" s="162"/>
      <c r="EK771" s="162"/>
      <c r="EL771" s="162"/>
      <c r="EM771" s="162"/>
      <c r="EN771" s="162"/>
      <c r="EO771" s="162"/>
      <c r="EP771" s="162"/>
      <c r="EQ771" s="162"/>
      <c r="ER771" s="162"/>
      <c r="ES771" s="162"/>
      <c r="ET771" s="162"/>
      <c r="EU771" s="162"/>
      <c r="EV771" s="162"/>
      <c r="EW771" s="162"/>
      <c r="EX771" s="162"/>
      <c r="EY771" s="162"/>
      <c r="EZ771" s="162"/>
      <c r="FA771" s="162"/>
      <c r="FB771" s="162"/>
      <c r="FC771" s="162"/>
      <c r="FD771" s="162"/>
      <c r="FE771" s="162"/>
      <c r="FF771" s="162"/>
      <c r="FG771" s="162"/>
      <c r="FH771" s="162"/>
      <c r="FI771" s="162"/>
      <c r="FJ771" s="162"/>
      <c r="FK771" s="162"/>
      <c r="FL771" s="162"/>
      <c r="FM771" s="162"/>
      <c r="FN771" s="162"/>
      <c r="FO771" s="162"/>
      <c r="FP771" s="162"/>
      <c r="FQ771" s="162"/>
      <c r="FR771" s="162"/>
      <c r="FS771" s="162"/>
      <c r="FT771" s="162"/>
      <c r="FU771" s="162"/>
      <c r="FV771" s="162"/>
      <c r="FW771" s="162"/>
      <c r="FX771" s="162"/>
      <c r="FY771" s="162"/>
      <c r="FZ771" s="162"/>
      <c r="GA771" s="162"/>
      <c r="GB771" s="162"/>
      <c r="GC771" s="162"/>
      <c r="GD771" s="162"/>
      <c r="GE771" s="162"/>
    </row>
    <row r="772" spans="1:187" s="126" customFormat="1">
      <c r="A772" s="110">
        <v>3.7</v>
      </c>
      <c r="B772" s="258" t="s">
        <v>490</v>
      </c>
      <c r="C772" s="303">
        <v>1.18</v>
      </c>
      <c r="D772" s="304" t="s">
        <v>23</v>
      </c>
      <c r="E772" s="16"/>
      <c r="F772" s="16">
        <f t="shared" si="40"/>
        <v>0</v>
      </c>
      <c r="G772" s="162"/>
      <c r="H772" s="162"/>
      <c r="I772" s="162"/>
      <c r="J772" s="162"/>
      <c r="K772" s="162"/>
      <c r="L772" s="162"/>
      <c r="M772" s="162"/>
      <c r="N772" s="162"/>
      <c r="O772" s="162"/>
      <c r="P772" s="162"/>
      <c r="Q772" s="162"/>
      <c r="R772" s="162"/>
      <c r="S772" s="162"/>
      <c r="T772" s="162"/>
      <c r="U772" s="162"/>
      <c r="V772" s="162"/>
      <c r="W772" s="162"/>
      <c r="X772" s="162"/>
      <c r="Y772" s="162"/>
      <c r="Z772" s="162"/>
      <c r="AA772" s="162"/>
      <c r="AB772" s="162"/>
      <c r="AC772" s="162"/>
      <c r="AD772" s="162"/>
      <c r="AE772" s="162"/>
      <c r="AF772" s="162"/>
      <c r="AG772" s="162"/>
      <c r="AH772" s="162"/>
      <c r="AI772" s="162"/>
      <c r="AJ772" s="162"/>
      <c r="AK772" s="162"/>
      <c r="AL772" s="162"/>
      <c r="AM772" s="162"/>
      <c r="AN772" s="162"/>
      <c r="AO772" s="162"/>
      <c r="AP772" s="162"/>
      <c r="AQ772" s="162"/>
      <c r="AR772" s="162"/>
      <c r="AS772" s="162"/>
      <c r="AT772" s="162"/>
      <c r="AU772" s="162"/>
      <c r="AV772" s="162"/>
      <c r="AW772" s="162"/>
      <c r="AX772" s="162"/>
      <c r="AY772" s="162"/>
      <c r="AZ772" s="162"/>
      <c r="BA772" s="162"/>
      <c r="BB772" s="162"/>
      <c r="BC772" s="162"/>
      <c r="BD772" s="162"/>
      <c r="BE772" s="162"/>
      <c r="BF772" s="162"/>
      <c r="BG772" s="162"/>
      <c r="BH772" s="162"/>
      <c r="BI772" s="162"/>
      <c r="BJ772" s="162"/>
      <c r="BK772" s="162"/>
      <c r="BL772" s="162"/>
      <c r="BM772" s="162"/>
      <c r="BN772" s="162"/>
      <c r="BO772" s="162"/>
      <c r="BP772" s="162"/>
      <c r="BQ772" s="162"/>
      <c r="BR772" s="162"/>
      <c r="BS772" s="162"/>
      <c r="BT772" s="162"/>
      <c r="BU772" s="162"/>
      <c r="BV772" s="162"/>
      <c r="BW772" s="162"/>
      <c r="BX772" s="162"/>
      <c r="BY772" s="162"/>
      <c r="BZ772" s="162"/>
      <c r="CA772" s="162"/>
      <c r="CB772" s="162"/>
      <c r="CC772" s="162"/>
      <c r="CD772" s="162"/>
      <c r="CE772" s="162"/>
      <c r="CF772" s="162"/>
      <c r="CG772" s="162"/>
      <c r="CH772" s="162"/>
      <c r="CI772" s="162"/>
      <c r="CJ772" s="162"/>
      <c r="CK772" s="162"/>
      <c r="CL772" s="162"/>
      <c r="CM772" s="162"/>
      <c r="CN772" s="162"/>
      <c r="CO772" s="162"/>
      <c r="CP772" s="162"/>
      <c r="CQ772" s="162"/>
      <c r="CR772" s="162"/>
      <c r="CS772" s="162"/>
      <c r="CT772" s="162"/>
      <c r="CU772" s="162"/>
      <c r="CV772" s="162"/>
      <c r="CW772" s="162"/>
      <c r="CX772" s="162"/>
      <c r="CY772" s="162"/>
      <c r="CZ772" s="162"/>
      <c r="DA772" s="162"/>
      <c r="DB772" s="162"/>
      <c r="DC772" s="162"/>
      <c r="DD772" s="162"/>
      <c r="DE772" s="162"/>
      <c r="DF772" s="162"/>
      <c r="DG772" s="162"/>
      <c r="DH772" s="162"/>
      <c r="DI772" s="162"/>
      <c r="DJ772" s="162"/>
      <c r="DK772" s="162"/>
      <c r="DL772" s="162"/>
      <c r="DM772" s="162"/>
      <c r="DN772" s="162"/>
      <c r="DO772" s="162"/>
      <c r="DP772" s="162"/>
      <c r="DQ772" s="162"/>
      <c r="DR772" s="162"/>
      <c r="DS772" s="162"/>
      <c r="DT772" s="162"/>
      <c r="DU772" s="162"/>
      <c r="DV772" s="162"/>
      <c r="DW772" s="162"/>
      <c r="DX772" s="162"/>
      <c r="DY772" s="162"/>
      <c r="DZ772" s="162"/>
      <c r="EA772" s="162"/>
      <c r="EB772" s="162"/>
      <c r="EC772" s="162"/>
      <c r="ED772" s="162"/>
      <c r="EE772" s="162"/>
      <c r="EF772" s="162"/>
      <c r="EG772" s="162"/>
      <c r="EH772" s="162"/>
      <c r="EI772" s="162"/>
      <c r="EJ772" s="162"/>
      <c r="EK772" s="162"/>
      <c r="EL772" s="162"/>
      <c r="EM772" s="162"/>
      <c r="EN772" s="162"/>
      <c r="EO772" s="162"/>
      <c r="EP772" s="162"/>
      <c r="EQ772" s="162"/>
      <c r="ER772" s="162"/>
      <c r="ES772" s="162"/>
      <c r="ET772" s="162"/>
      <c r="EU772" s="162"/>
      <c r="EV772" s="162"/>
      <c r="EW772" s="162"/>
      <c r="EX772" s="162"/>
      <c r="EY772" s="162"/>
      <c r="EZ772" s="162"/>
      <c r="FA772" s="162"/>
      <c r="FB772" s="162"/>
      <c r="FC772" s="162"/>
      <c r="FD772" s="162"/>
      <c r="FE772" s="162"/>
      <c r="FF772" s="162"/>
      <c r="FG772" s="162"/>
      <c r="FH772" s="162"/>
      <c r="FI772" s="162"/>
      <c r="FJ772" s="162"/>
      <c r="FK772" s="162"/>
      <c r="FL772" s="162"/>
      <c r="FM772" s="162"/>
      <c r="FN772" s="162"/>
      <c r="FO772" s="162"/>
      <c r="FP772" s="162"/>
      <c r="FQ772" s="162"/>
      <c r="FR772" s="162"/>
      <c r="FS772" s="162"/>
      <c r="FT772" s="162"/>
      <c r="FU772" s="162"/>
      <c r="FV772" s="162"/>
      <c r="FW772" s="162"/>
      <c r="FX772" s="162"/>
      <c r="FY772" s="162"/>
      <c r="FZ772" s="162"/>
      <c r="GA772" s="162"/>
      <c r="GB772" s="162"/>
      <c r="GC772" s="162"/>
      <c r="GD772" s="162"/>
      <c r="GE772" s="162"/>
    </row>
    <row r="773" spans="1:187" s="126" customFormat="1">
      <c r="A773" s="110">
        <v>3.8</v>
      </c>
      <c r="B773" s="258" t="s">
        <v>491</v>
      </c>
      <c r="C773" s="303">
        <v>1.59</v>
      </c>
      <c r="D773" s="304" t="s">
        <v>23</v>
      </c>
      <c r="E773" s="16"/>
      <c r="F773" s="16">
        <f t="shared" si="40"/>
        <v>0</v>
      </c>
      <c r="G773" s="162"/>
      <c r="H773" s="162"/>
      <c r="I773" s="162"/>
      <c r="J773" s="162"/>
      <c r="K773" s="162"/>
      <c r="L773" s="162"/>
      <c r="M773" s="162"/>
      <c r="N773" s="162"/>
      <c r="O773" s="162"/>
      <c r="P773" s="162"/>
      <c r="Q773" s="162"/>
      <c r="R773" s="162"/>
      <c r="S773" s="162"/>
      <c r="T773" s="162"/>
      <c r="U773" s="162"/>
      <c r="V773" s="162"/>
      <c r="W773" s="162"/>
      <c r="X773" s="162"/>
      <c r="Y773" s="162"/>
      <c r="Z773" s="162"/>
      <c r="AA773" s="162"/>
      <c r="AB773" s="162"/>
      <c r="AC773" s="162"/>
      <c r="AD773" s="162"/>
      <c r="AE773" s="162"/>
      <c r="AF773" s="162"/>
      <c r="AG773" s="162"/>
      <c r="AH773" s="162"/>
      <c r="AI773" s="162"/>
      <c r="AJ773" s="162"/>
      <c r="AK773" s="162"/>
      <c r="AL773" s="162"/>
      <c r="AM773" s="162"/>
      <c r="AN773" s="162"/>
      <c r="AO773" s="162"/>
      <c r="AP773" s="162"/>
      <c r="AQ773" s="162"/>
      <c r="AR773" s="162"/>
      <c r="AS773" s="162"/>
      <c r="AT773" s="162"/>
      <c r="AU773" s="162"/>
      <c r="AV773" s="162"/>
      <c r="AW773" s="162"/>
      <c r="AX773" s="162"/>
      <c r="AY773" s="162"/>
      <c r="AZ773" s="162"/>
      <c r="BA773" s="162"/>
      <c r="BB773" s="162"/>
      <c r="BC773" s="162"/>
      <c r="BD773" s="162"/>
      <c r="BE773" s="162"/>
      <c r="BF773" s="162"/>
      <c r="BG773" s="162"/>
      <c r="BH773" s="162"/>
      <c r="BI773" s="162"/>
      <c r="BJ773" s="162"/>
      <c r="BK773" s="162"/>
      <c r="BL773" s="162"/>
      <c r="BM773" s="162"/>
      <c r="BN773" s="162"/>
      <c r="BO773" s="162"/>
      <c r="BP773" s="162"/>
      <c r="BQ773" s="162"/>
      <c r="BR773" s="162"/>
      <c r="BS773" s="162"/>
      <c r="BT773" s="162"/>
      <c r="BU773" s="162"/>
      <c r="BV773" s="162"/>
      <c r="BW773" s="162"/>
      <c r="BX773" s="162"/>
      <c r="BY773" s="162"/>
      <c r="BZ773" s="162"/>
      <c r="CA773" s="162"/>
      <c r="CB773" s="162"/>
      <c r="CC773" s="162"/>
      <c r="CD773" s="162"/>
      <c r="CE773" s="162"/>
      <c r="CF773" s="162"/>
      <c r="CG773" s="162"/>
      <c r="CH773" s="162"/>
      <c r="CI773" s="162"/>
      <c r="CJ773" s="162"/>
      <c r="CK773" s="162"/>
      <c r="CL773" s="162"/>
      <c r="CM773" s="162"/>
      <c r="CN773" s="162"/>
      <c r="CO773" s="162"/>
      <c r="CP773" s="162"/>
      <c r="CQ773" s="162"/>
      <c r="CR773" s="162"/>
      <c r="CS773" s="162"/>
      <c r="CT773" s="162"/>
      <c r="CU773" s="162"/>
      <c r="CV773" s="162"/>
      <c r="CW773" s="162"/>
      <c r="CX773" s="162"/>
      <c r="CY773" s="162"/>
      <c r="CZ773" s="162"/>
      <c r="DA773" s="162"/>
      <c r="DB773" s="162"/>
      <c r="DC773" s="162"/>
      <c r="DD773" s="162"/>
      <c r="DE773" s="162"/>
      <c r="DF773" s="162"/>
      <c r="DG773" s="162"/>
      <c r="DH773" s="162"/>
      <c r="DI773" s="162"/>
      <c r="DJ773" s="162"/>
      <c r="DK773" s="162"/>
      <c r="DL773" s="162"/>
      <c r="DM773" s="162"/>
      <c r="DN773" s="162"/>
      <c r="DO773" s="162"/>
      <c r="DP773" s="162"/>
      <c r="DQ773" s="162"/>
      <c r="DR773" s="162"/>
      <c r="DS773" s="162"/>
      <c r="DT773" s="162"/>
      <c r="DU773" s="162"/>
      <c r="DV773" s="162"/>
      <c r="DW773" s="162"/>
      <c r="DX773" s="162"/>
      <c r="DY773" s="162"/>
      <c r="DZ773" s="162"/>
      <c r="EA773" s="162"/>
      <c r="EB773" s="162"/>
      <c r="EC773" s="162"/>
      <c r="ED773" s="162"/>
      <c r="EE773" s="162"/>
      <c r="EF773" s="162"/>
      <c r="EG773" s="162"/>
      <c r="EH773" s="162"/>
      <c r="EI773" s="162"/>
      <c r="EJ773" s="162"/>
      <c r="EK773" s="162"/>
      <c r="EL773" s="162"/>
      <c r="EM773" s="162"/>
      <c r="EN773" s="162"/>
      <c r="EO773" s="162"/>
      <c r="EP773" s="162"/>
      <c r="EQ773" s="162"/>
      <c r="ER773" s="162"/>
      <c r="ES773" s="162"/>
      <c r="ET773" s="162"/>
      <c r="EU773" s="162"/>
      <c r="EV773" s="162"/>
      <c r="EW773" s="162"/>
      <c r="EX773" s="162"/>
      <c r="EY773" s="162"/>
      <c r="EZ773" s="162"/>
      <c r="FA773" s="162"/>
      <c r="FB773" s="162"/>
      <c r="FC773" s="162"/>
      <c r="FD773" s="162"/>
      <c r="FE773" s="162"/>
      <c r="FF773" s="162"/>
      <c r="FG773" s="162"/>
      <c r="FH773" s="162"/>
      <c r="FI773" s="162"/>
      <c r="FJ773" s="162"/>
      <c r="FK773" s="162"/>
      <c r="FL773" s="162"/>
      <c r="FM773" s="162"/>
      <c r="FN773" s="162"/>
      <c r="FO773" s="162"/>
      <c r="FP773" s="162"/>
      <c r="FQ773" s="162"/>
      <c r="FR773" s="162"/>
      <c r="FS773" s="162"/>
      <c r="FT773" s="162"/>
      <c r="FU773" s="162"/>
      <c r="FV773" s="162"/>
      <c r="FW773" s="162"/>
      <c r="FX773" s="162"/>
      <c r="FY773" s="162"/>
      <c r="FZ773" s="162"/>
      <c r="GA773" s="162"/>
      <c r="GB773" s="162"/>
      <c r="GC773" s="162"/>
      <c r="GD773" s="162"/>
      <c r="GE773" s="162"/>
    </row>
    <row r="774" spans="1:187" s="126" customFormat="1">
      <c r="A774" s="110">
        <v>3.9</v>
      </c>
      <c r="B774" s="258" t="s">
        <v>441</v>
      </c>
      <c r="C774" s="303">
        <v>13.11</v>
      </c>
      <c r="D774" s="304" t="s">
        <v>23</v>
      </c>
      <c r="E774" s="16"/>
      <c r="F774" s="16">
        <f t="shared" si="40"/>
        <v>0</v>
      </c>
      <c r="G774" s="162"/>
      <c r="H774" s="162"/>
      <c r="I774" s="162"/>
      <c r="J774" s="162"/>
      <c r="K774" s="162"/>
      <c r="L774" s="162"/>
      <c r="M774" s="162"/>
      <c r="N774" s="162"/>
      <c r="O774" s="162"/>
      <c r="P774" s="162"/>
      <c r="Q774" s="162"/>
      <c r="R774" s="162"/>
      <c r="S774" s="162"/>
      <c r="T774" s="162"/>
      <c r="U774" s="162"/>
      <c r="V774" s="162"/>
      <c r="W774" s="162"/>
      <c r="X774" s="162"/>
      <c r="Y774" s="162"/>
      <c r="Z774" s="162"/>
      <c r="AA774" s="162"/>
      <c r="AB774" s="162"/>
      <c r="AC774" s="162"/>
      <c r="AD774" s="162"/>
      <c r="AE774" s="162"/>
      <c r="AF774" s="162"/>
      <c r="AG774" s="162"/>
      <c r="AH774" s="162"/>
      <c r="AI774" s="162"/>
      <c r="AJ774" s="162"/>
      <c r="AK774" s="162"/>
      <c r="AL774" s="162"/>
      <c r="AM774" s="162"/>
      <c r="AN774" s="162"/>
      <c r="AO774" s="162"/>
      <c r="AP774" s="162"/>
      <c r="AQ774" s="162"/>
      <c r="AR774" s="162"/>
      <c r="AS774" s="162"/>
      <c r="AT774" s="162"/>
      <c r="AU774" s="162"/>
      <c r="AV774" s="162"/>
      <c r="AW774" s="162"/>
      <c r="AX774" s="162"/>
      <c r="AY774" s="162"/>
      <c r="AZ774" s="162"/>
      <c r="BA774" s="162"/>
      <c r="BB774" s="162"/>
      <c r="BC774" s="162"/>
      <c r="BD774" s="162"/>
      <c r="BE774" s="162"/>
      <c r="BF774" s="162"/>
      <c r="BG774" s="162"/>
      <c r="BH774" s="162"/>
      <c r="BI774" s="162"/>
      <c r="BJ774" s="162"/>
      <c r="BK774" s="162"/>
      <c r="BL774" s="162"/>
      <c r="BM774" s="162"/>
      <c r="BN774" s="162"/>
      <c r="BO774" s="162"/>
      <c r="BP774" s="162"/>
      <c r="BQ774" s="162"/>
      <c r="BR774" s="162"/>
      <c r="BS774" s="162"/>
      <c r="BT774" s="162"/>
      <c r="BU774" s="162"/>
      <c r="BV774" s="162"/>
      <c r="BW774" s="162"/>
      <c r="BX774" s="162"/>
      <c r="BY774" s="162"/>
      <c r="BZ774" s="162"/>
      <c r="CA774" s="162"/>
      <c r="CB774" s="162"/>
      <c r="CC774" s="162"/>
      <c r="CD774" s="162"/>
      <c r="CE774" s="162"/>
      <c r="CF774" s="162"/>
      <c r="CG774" s="162"/>
      <c r="CH774" s="162"/>
      <c r="CI774" s="162"/>
      <c r="CJ774" s="162"/>
      <c r="CK774" s="162"/>
      <c r="CL774" s="162"/>
      <c r="CM774" s="162"/>
      <c r="CN774" s="162"/>
      <c r="CO774" s="162"/>
      <c r="CP774" s="162"/>
      <c r="CQ774" s="162"/>
      <c r="CR774" s="162"/>
      <c r="CS774" s="162"/>
      <c r="CT774" s="162"/>
      <c r="CU774" s="162"/>
      <c r="CV774" s="162"/>
      <c r="CW774" s="162"/>
      <c r="CX774" s="162"/>
      <c r="CY774" s="162"/>
      <c r="CZ774" s="162"/>
      <c r="DA774" s="162"/>
      <c r="DB774" s="162"/>
      <c r="DC774" s="162"/>
      <c r="DD774" s="162"/>
      <c r="DE774" s="162"/>
      <c r="DF774" s="162"/>
      <c r="DG774" s="162"/>
      <c r="DH774" s="162"/>
      <c r="DI774" s="162"/>
      <c r="DJ774" s="162"/>
      <c r="DK774" s="162"/>
      <c r="DL774" s="162"/>
      <c r="DM774" s="162"/>
      <c r="DN774" s="162"/>
      <c r="DO774" s="162"/>
      <c r="DP774" s="162"/>
      <c r="DQ774" s="162"/>
      <c r="DR774" s="162"/>
      <c r="DS774" s="162"/>
      <c r="DT774" s="162"/>
      <c r="DU774" s="162"/>
      <c r="DV774" s="162"/>
      <c r="DW774" s="162"/>
      <c r="DX774" s="162"/>
      <c r="DY774" s="162"/>
      <c r="DZ774" s="162"/>
      <c r="EA774" s="162"/>
      <c r="EB774" s="162"/>
      <c r="EC774" s="162"/>
      <c r="ED774" s="162"/>
      <c r="EE774" s="162"/>
      <c r="EF774" s="162"/>
      <c r="EG774" s="162"/>
      <c r="EH774" s="162"/>
      <c r="EI774" s="162"/>
      <c r="EJ774" s="162"/>
      <c r="EK774" s="162"/>
      <c r="EL774" s="162"/>
      <c r="EM774" s="162"/>
      <c r="EN774" s="162"/>
      <c r="EO774" s="162"/>
      <c r="EP774" s="162"/>
      <c r="EQ774" s="162"/>
      <c r="ER774" s="162"/>
      <c r="ES774" s="162"/>
      <c r="ET774" s="162"/>
      <c r="EU774" s="162"/>
      <c r="EV774" s="162"/>
      <c r="EW774" s="162"/>
      <c r="EX774" s="162"/>
      <c r="EY774" s="162"/>
      <c r="EZ774" s="162"/>
      <c r="FA774" s="162"/>
      <c r="FB774" s="162"/>
      <c r="FC774" s="162"/>
      <c r="FD774" s="162"/>
      <c r="FE774" s="162"/>
      <c r="FF774" s="162"/>
      <c r="FG774" s="162"/>
      <c r="FH774" s="162"/>
      <c r="FI774" s="162"/>
      <c r="FJ774" s="162"/>
      <c r="FK774" s="162"/>
      <c r="FL774" s="162"/>
      <c r="FM774" s="162"/>
      <c r="FN774" s="162"/>
      <c r="FO774" s="162"/>
      <c r="FP774" s="162"/>
      <c r="FQ774" s="162"/>
      <c r="FR774" s="162"/>
      <c r="FS774" s="162"/>
      <c r="FT774" s="162"/>
      <c r="FU774" s="162"/>
      <c r="FV774" s="162"/>
      <c r="FW774" s="162"/>
      <c r="FX774" s="162"/>
      <c r="FY774" s="162"/>
      <c r="FZ774" s="162"/>
      <c r="GA774" s="162"/>
      <c r="GB774" s="162"/>
      <c r="GC774" s="162"/>
      <c r="GD774" s="162"/>
      <c r="GE774" s="162"/>
    </row>
    <row r="775" spans="1:187" s="126" customFormat="1">
      <c r="A775" s="305">
        <v>3.1</v>
      </c>
      <c r="B775" s="258" t="s">
        <v>442</v>
      </c>
      <c r="C775" s="303">
        <v>0.1</v>
      </c>
      <c r="D775" s="304" t="s">
        <v>23</v>
      </c>
      <c r="E775" s="16"/>
      <c r="F775" s="16">
        <f t="shared" si="40"/>
        <v>0</v>
      </c>
      <c r="G775" s="162"/>
      <c r="H775" s="162"/>
      <c r="I775" s="162"/>
      <c r="J775" s="162"/>
      <c r="K775" s="162"/>
      <c r="L775" s="162"/>
      <c r="M775" s="162"/>
      <c r="N775" s="162"/>
      <c r="O775" s="162"/>
      <c r="P775" s="162"/>
      <c r="Q775" s="162"/>
      <c r="R775" s="162"/>
      <c r="S775" s="162"/>
      <c r="T775" s="162"/>
      <c r="U775" s="162"/>
      <c r="V775" s="162"/>
      <c r="W775" s="162"/>
      <c r="X775" s="162"/>
      <c r="Y775" s="162"/>
      <c r="Z775" s="162"/>
      <c r="AA775" s="162"/>
      <c r="AB775" s="162"/>
      <c r="AC775" s="162"/>
      <c r="AD775" s="162"/>
      <c r="AE775" s="162"/>
      <c r="AF775" s="162"/>
      <c r="AG775" s="162"/>
      <c r="AH775" s="162"/>
      <c r="AI775" s="162"/>
      <c r="AJ775" s="162"/>
      <c r="AK775" s="162"/>
      <c r="AL775" s="162"/>
      <c r="AM775" s="162"/>
      <c r="AN775" s="162"/>
      <c r="AO775" s="162"/>
      <c r="AP775" s="162"/>
      <c r="AQ775" s="162"/>
      <c r="AR775" s="162"/>
      <c r="AS775" s="162"/>
      <c r="AT775" s="162"/>
      <c r="AU775" s="162"/>
      <c r="AV775" s="162"/>
      <c r="AW775" s="162"/>
      <c r="AX775" s="162"/>
      <c r="AY775" s="162"/>
      <c r="AZ775" s="162"/>
      <c r="BA775" s="162"/>
      <c r="BB775" s="162"/>
      <c r="BC775" s="162"/>
      <c r="BD775" s="162"/>
      <c r="BE775" s="162"/>
      <c r="BF775" s="162"/>
      <c r="BG775" s="162"/>
      <c r="BH775" s="162"/>
      <c r="BI775" s="162"/>
      <c r="BJ775" s="162"/>
      <c r="BK775" s="162"/>
      <c r="BL775" s="162"/>
      <c r="BM775" s="162"/>
      <c r="BN775" s="162"/>
      <c r="BO775" s="162"/>
      <c r="BP775" s="162"/>
      <c r="BQ775" s="162"/>
      <c r="BR775" s="162"/>
      <c r="BS775" s="162"/>
      <c r="BT775" s="162"/>
      <c r="BU775" s="162"/>
      <c r="BV775" s="162"/>
      <c r="BW775" s="162"/>
      <c r="BX775" s="162"/>
      <c r="BY775" s="162"/>
      <c r="BZ775" s="162"/>
      <c r="CA775" s="162"/>
      <c r="CB775" s="162"/>
      <c r="CC775" s="162"/>
      <c r="CD775" s="162"/>
      <c r="CE775" s="162"/>
      <c r="CF775" s="162"/>
      <c r="CG775" s="162"/>
      <c r="CH775" s="162"/>
      <c r="CI775" s="162"/>
      <c r="CJ775" s="162"/>
      <c r="CK775" s="162"/>
      <c r="CL775" s="162"/>
      <c r="CM775" s="162"/>
      <c r="CN775" s="162"/>
      <c r="CO775" s="162"/>
      <c r="CP775" s="162"/>
      <c r="CQ775" s="162"/>
      <c r="CR775" s="162"/>
      <c r="CS775" s="162"/>
      <c r="CT775" s="162"/>
      <c r="CU775" s="162"/>
      <c r="CV775" s="162"/>
      <c r="CW775" s="162"/>
      <c r="CX775" s="162"/>
      <c r="CY775" s="162"/>
      <c r="CZ775" s="162"/>
      <c r="DA775" s="162"/>
      <c r="DB775" s="162"/>
      <c r="DC775" s="162"/>
      <c r="DD775" s="162"/>
      <c r="DE775" s="162"/>
      <c r="DF775" s="162"/>
      <c r="DG775" s="162"/>
      <c r="DH775" s="162"/>
      <c r="DI775" s="162"/>
      <c r="DJ775" s="162"/>
      <c r="DK775" s="162"/>
      <c r="DL775" s="162"/>
      <c r="DM775" s="162"/>
      <c r="DN775" s="162"/>
      <c r="DO775" s="162"/>
      <c r="DP775" s="162"/>
      <c r="DQ775" s="162"/>
      <c r="DR775" s="162"/>
      <c r="DS775" s="162"/>
      <c r="DT775" s="162"/>
      <c r="DU775" s="162"/>
      <c r="DV775" s="162"/>
      <c r="DW775" s="162"/>
      <c r="DX775" s="162"/>
      <c r="DY775" s="162"/>
      <c r="DZ775" s="162"/>
      <c r="EA775" s="162"/>
      <c r="EB775" s="162"/>
      <c r="EC775" s="162"/>
      <c r="ED775" s="162"/>
      <c r="EE775" s="162"/>
      <c r="EF775" s="162"/>
      <c r="EG775" s="162"/>
      <c r="EH775" s="162"/>
      <c r="EI775" s="162"/>
      <c r="EJ775" s="162"/>
      <c r="EK775" s="162"/>
      <c r="EL775" s="162"/>
      <c r="EM775" s="162"/>
      <c r="EN775" s="162"/>
      <c r="EO775" s="162"/>
      <c r="EP775" s="162"/>
      <c r="EQ775" s="162"/>
      <c r="ER775" s="162"/>
      <c r="ES775" s="162"/>
      <c r="ET775" s="162"/>
      <c r="EU775" s="162"/>
      <c r="EV775" s="162"/>
      <c r="EW775" s="162"/>
      <c r="EX775" s="162"/>
      <c r="EY775" s="162"/>
      <c r="EZ775" s="162"/>
      <c r="FA775" s="162"/>
      <c r="FB775" s="162"/>
      <c r="FC775" s="162"/>
      <c r="FD775" s="162"/>
      <c r="FE775" s="162"/>
      <c r="FF775" s="162"/>
      <c r="FG775" s="162"/>
      <c r="FH775" s="162"/>
      <c r="FI775" s="162"/>
      <c r="FJ775" s="162"/>
      <c r="FK775" s="162"/>
      <c r="FL775" s="162"/>
      <c r="FM775" s="162"/>
      <c r="FN775" s="162"/>
      <c r="FO775" s="162"/>
      <c r="FP775" s="162"/>
      <c r="FQ775" s="162"/>
      <c r="FR775" s="162"/>
      <c r="FS775" s="162"/>
      <c r="FT775" s="162"/>
      <c r="FU775" s="162"/>
      <c r="FV775" s="162"/>
      <c r="FW775" s="162"/>
      <c r="FX775" s="162"/>
      <c r="FY775" s="162"/>
      <c r="FZ775" s="162"/>
      <c r="GA775" s="162"/>
      <c r="GB775" s="162"/>
      <c r="GC775" s="162"/>
      <c r="GD775" s="162"/>
      <c r="GE775" s="162"/>
    </row>
    <row r="776" spans="1:187" s="126" customFormat="1">
      <c r="A776" s="305">
        <v>3.11</v>
      </c>
      <c r="B776" s="258" t="s">
        <v>492</v>
      </c>
      <c r="C776" s="303">
        <v>5.15</v>
      </c>
      <c r="D776" s="304" t="s">
        <v>23</v>
      </c>
      <c r="E776" s="16"/>
      <c r="F776" s="16">
        <f t="shared" si="40"/>
        <v>0</v>
      </c>
      <c r="G776" s="162"/>
      <c r="H776" s="162"/>
      <c r="I776" s="162"/>
      <c r="J776" s="162"/>
      <c r="K776" s="162"/>
      <c r="L776" s="162"/>
      <c r="M776" s="162"/>
      <c r="N776" s="162"/>
      <c r="O776" s="162"/>
      <c r="P776" s="162"/>
      <c r="Q776" s="162"/>
      <c r="R776" s="162"/>
      <c r="S776" s="162"/>
      <c r="T776" s="162"/>
      <c r="U776" s="162"/>
      <c r="V776" s="162"/>
      <c r="W776" s="162"/>
      <c r="X776" s="162"/>
      <c r="Y776" s="162"/>
      <c r="Z776" s="162"/>
      <c r="AA776" s="162"/>
      <c r="AB776" s="162"/>
      <c r="AC776" s="162"/>
      <c r="AD776" s="162"/>
      <c r="AE776" s="162"/>
      <c r="AF776" s="162"/>
      <c r="AG776" s="162"/>
      <c r="AH776" s="162"/>
      <c r="AI776" s="162"/>
      <c r="AJ776" s="162"/>
      <c r="AK776" s="162"/>
      <c r="AL776" s="162"/>
      <c r="AM776" s="162"/>
      <c r="AN776" s="162"/>
      <c r="AO776" s="162"/>
      <c r="AP776" s="162"/>
      <c r="AQ776" s="162"/>
      <c r="AR776" s="162"/>
      <c r="AS776" s="162"/>
      <c r="AT776" s="162"/>
      <c r="AU776" s="162"/>
      <c r="AV776" s="162"/>
      <c r="AW776" s="162"/>
      <c r="AX776" s="162"/>
      <c r="AY776" s="162"/>
      <c r="AZ776" s="162"/>
      <c r="BA776" s="162"/>
      <c r="BB776" s="162"/>
      <c r="BC776" s="162"/>
      <c r="BD776" s="162"/>
      <c r="BE776" s="162"/>
      <c r="BF776" s="162"/>
      <c r="BG776" s="162"/>
      <c r="BH776" s="162"/>
      <c r="BI776" s="162"/>
      <c r="BJ776" s="162"/>
      <c r="BK776" s="162"/>
      <c r="BL776" s="162"/>
      <c r="BM776" s="162"/>
      <c r="BN776" s="162"/>
      <c r="BO776" s="162"/>
      <c r="BP776" s="162"/>
      <c r="BQ776" s="162"/>
      <c r="BR776" s="162"/>
      <c r="BS776" s="162"/>
      <c r="BT776" s="162"/>
      <c r="BU776" s="162"/>
      <c r="BV776" s="162"/>
      <c r="BW776" s="162"/>
      <c r="BX776" s="162"/>
      <c r="BY776" s="162"/>
      <c r="BZ776" s="162"/>
      <c r="CA776" s="162"/>
      <c r="CB776" s="162"/>
      <c r="CC776" s="162"/>
      <c r="CD776" s="162"/>
      <c r="CE776" s="162"/>
      <c r="CF776" s="162"/>
      <c r="CG776" s="162"/>
      <c r="CH776" s="162"/>
      <c r="CI776" s="162"/>
      <c r="CJ776" s="162"/>
      <c r="CK776" s="162"/>
      <c r="CL776" s="162"/>
      <c r="CM776" s="162"/>
      <c r="CN776" s="162"/>
      <c r="CO776" s="162"/>
      <c r="CP776" s="162"/>
      <c r="CQ776" s="162"/>
      <c r="CR776" s="162"/>
      <c r="CS776" s="162"/>
      <c r="CT776" s="162"/>
      <c r="CU776" s="162"/>
      <c r="CV776" s="162"/>
      <c r="CW776" s="162"/>
      <c r="CX776" s="162"/>
      <c r="CY776" s="162"/>
      <c r="CZ776" s="162"/>
      <c r="DA776" s="162"/>
      <c r="DB776" s="162"/>
      <c r="DC776" s="162"/>
      <c r="DD776" s="162"/>
      <c r="DE776" s="162"/>
      <c r="DF776" s="162"/>
      <c r="DG776" s="162"/>
      <c r="DH776" s="162"/>
      <c r="DI776" s="162"/>
      <c r="DJ776" s="162"/>
      <c r="DK776" s="162"/>
      <c r="DL776" s="162"/>
      <c r="DM776" s="162"/>
      <c r="DN776" s="162"/>
      <c r="DO776" s="162"/>
      <c r="DP776" s="162"/>
      <c r="DQ776" s="162"/>
      <c r="DR776" s="162"/>
      <c r="DS776" s="162"/>
      <c r="DT776" s="162"/>
      <c r="DU776" s="162"/>
      <c r="DV776" s="162"/>
      <c r="DW776" s="162"/>
      <c r="DX776" s="162"/>
      <c r="DY776" s="162"/>
      <c r="DZ776" s="162"/>
      <c r="EA776" s="162"/>
      <c r="EB776" s="162"/>
      <c r="EC776" s="162"/>
      <c r="ED776" s="162"/>
      <c r="EE776" s="162"/>
      <c r="EF776" s="162"/>
      <c r="EG776" s="162"/>
      <c r="EH776" s="162"/>
      <c r="EI776" s="162"/>
      <c r="EJ776" s="162"/>
      <c r="EK776" s="162"/>
      <c r="EL776" s="162"/>
      <c r="EM776" s="162"/>
      <c r="EN776" s="162"/>
      <c r="EO776" s="162"/>
      <c r="EP776" s="162"/>
      <c r="EQ776" s="162"/>
      <c r="ER776" s="162"/>
      <c r="ES776" s="162"/>
      <c r="ET776" s="162"/>
      <c r="EU776" s="162"/>
      <c r="EV776" s="162"/>
      <c r="EW776" s="162"/>
      <c r="EX776" s="162"/>
      <c r="EY776" s="162"/>
      <c r="EZ776" s="162"/>
      <c r="FA776" s="162"/>
      <c r="FB776" s="162"/>
      <c r="FC776" s="162"/>
      <c r="FD776" s="162"/>
      <c r="FE776" s="162"/>
      <c r="FF776" s="162"/>
      <c r="FG776" s="162"/>
      <c r="FH776" s="162"/>
      <c r="FI776" s="162"/>
      <c r="FJ776" s="162"/>
      <c r="FK776" s="162"/>
      <c r="FL776" s="162"/>
      <c r="FM776" s="162"/>
      <c r="FN776" s="162"/>
      <c r="FO776" s="162"/>
      <c r="FP776" s="162"/>
      <c r="FQ776" s="162"/>
      <c r="FR776" s="162"/>
      <c r="FS776" s="162"/>
      <c r="FT776" s="162"/>
      <c r="FU776" s="162"/>
      <c r="FV776" s="162"/>
      <c r="FW776" s="162"/>
      <c r="FX776" s="162"/>
      <c r="FY776" s="162"/>
      <c r="FZ776" s="162"/>
      <c r="GA776" s="162"/>
      <c r="GB776" s="162"/>
      <c r="GC776" s="162"/>
      <c r="GD776" s="162"/>
      <c r="GE776" s="162"/>
    </row>
    <row r="777" spans="1:187" s="126" customFormat="1">
      <c r="A777" s="305">
        <v>3.12</v>
      </c>
      <c r="B777" s="258" t="s">
        <v>206</v>
      </c>
      <c r="C777" s="303">
        <v>37</v>
      </c>
      <c r="D777" s="304" t="s">
        <v>65</v>
      </c>
      <c r="E777" s="78"/>
      <c r="F777" s="16">
        <f t="shared" si="40"/>
        <v>0</v>
      </c>
      <c r="G777" s="162"/>
      <c r="H777" s="162"/>
      <c r="I777" s="162"/>
      <c r="J777" s="162"/>
      <c r="K777" s="162"/>
      <c r="L777" s="162"/>
      <c r="M777" s="162"/>
      <c r="N777" s="162"/>
      <c r="O777" s="162"/>
      <c r="P777" s="162"/>
      <c r="Q777" s="162"/>
      <c r="R777" s="162"/>
      <c r="S777" s="162"/>
      <c r="T777" s="162"/>
      <c r="U777" s="162"/>
      <c r="V777" s="162"/>
      <c r="W777" s="162"/>
      <c r="X777" s="162"/>
      <c r="Y777" s="162"/>
      <c r="Z777" s="162"/>
      <c r="AA777" s="162"/>
      <c r="AB777" s="162"/>
      <c r="AC777" s="162"/>
      <c r="AD777" s="162"/>
      <c r="AE777" s="162"/>
      <c r="AF777" s="162"/>
      <c r="AG777" s="162"/>
      <c r="AH777" s="162"/>
      <c r="AI777" s="162"/>
      <c r="AJ777" s="162"/>
      <c r="AK777" s="162"/>
      <c r="AL777" s="162"/>
      <c r="AM777" s="162"/>
      <c r="AN777" s="162"/>
      <c r="AO777" s="162"/>
      <c r="AP777" s="162"/>
      <c r="AQ777" s="162"/>
      <c r="AR777" s="162"/>
      <c r="AS777" s="162"/>
      <c r="AT777" s="162"/>
      <c r="AU777" s="162"/>
      <c r="AV777" s="162"/>
      <c r="AW777" s="162"/>
      <c r="AX777" s="162"/>
      <c r="AY777" s="162"/>
      <c r="AZ777" s="162"/>
      <c r="BA777" s="162"/>
      <c r="BB777" s="162"/>
      <c r="BC777" s="162"/>
      <c r="BD777" s="162"/>
      <c r="BE777" s="162"/>
      <c r="BF777" s="162"/>
      <c r="BG777" s="162"/>
      <c r="BH777" s="162"/>
      <c r="BI777" s="162"/>
      <c r="BJ777" s="162"/>
      <c r="BK777" s="162"/>
      <c r="BL777" s="162"/>
      <c r="BM777" s="162"/>
      <c r="BN777" s="162"/>
      <c r="BO777" s="162"/>
      <c r="BP777" s="162"/>
      <c r="BQ777" s="162"/>
      <c r="BR777" s="162"/>
      <c r="BS777" s="162"/>
      <c r="BT777" s="162"/>
      <c r="BU777" s="162"/>
      <c r="BV777" s="162"/>
      <c r="BW777" s="162"/>
      <c r="BX777" s="162"/>
      <c r="BY777" s="162"/>
      <c r="BZ777" s="162"/>
      <c r="CA777" s="162"/>
      <c r="CB777" s="162"/>
      <c r="CC777" s="162"/>
      <c r="CD777" s="162"/>
      <c r="CE777" s="162"/>
      <c r="CF777" s="162"/>
      <c r="CG777" s="162"/>
      <c r="CH777" s="162"/>
      <c r="CI777" s="162"/>
      <c r="CJ777" s="162"/>
      <c r="CK777" s="162"/>
      <c r="CL777" s="162"/>
      <c r="CM777" s="162"/>
      <c r="CN777" s="162"/>
      <c r="CO777" s="162"/>
      <c r="CP777" s="162"/>
      <c r="CQ777" s="162"/>
      <c r="CR777" s="162"/>
      <c r="CS777" s="162"/>
      <c r="CT777" s="162"/>
      <c r="CU777" s="162"/>
      <c r="CV777" s="162"/>
      <c r="CW777" s="162"/>
      <c r="CX777" s="162"/>
      <c r="CY777" s="162"/>
      <c r="CZ777" s="162"/>
      <c r="DA777" s="162"/>
      <c r="DB777" s="162"/>
      <c r="DC777" s="162"/>
      <c r="DD777" s="162"/>
      <c r="DE777" s="162"/>
      <c r="DF777" s="162"/>
      <c r="DG777" s="162"/>
      <c r="DH777" s="162"/>
      <c r="DI777" s="162"/>
      <c r="DJ777" s="162"/>
      <c r="DK777" s="162"/>
      <c r="DL777" s="162"/>
      <c r="DM777" s="162"/>
      <c r="DN777" s="162"/>
      <c r="DO777" s="162"/>
      <c r="DP777" s="162"/>
      <c r="DQ777" s="162"/>
      <c r="DR777" s="162"/>
      <c r="DS777" s="162"/>
      <c r="DT777" s="162"/>
      <c r="DU777" s="162"/>
      <c r="DV777" s="162"/>
      <c r="DW777" s="162"/>
      <c r="DX777" s="162"/>
      <c r="DY777" s="162"/>
      <c r="DZ777" s="162"/>
      <c r="EA777" s="162"/>
      <c r="EB777" s="162"/>
      <c r="EC777" s="162"/>
      <c r="ED777" s="162"/>
      <c r="EE777" s="162"/>
      <c r="EF777" s="162"/>
      <c r="EG777" s="162"/>
      <c r="EH777" s="162"/>
      <c r="EI777" s="162"/>
      <c r="EJ777" s="162"/>
      <c r="EK777" s="162"/>
      <c r="EL777" s="162"/>
      <c r="EM777" s="162"/>
      <c r="EN777" s="162"/>
      <c r="EO777" s="162"/>
      <c r="EP777" s="162"/>
      <c r="EQ777" s="162"/>
      <c r="ER777" s="162"/>
      <c r="ES777" s="162"/>
      <c r="ET777" s="162"/>
      <c r="EU777" s="162"/>
      <c r="EV777" s="162"/>
      <c r="EW777" s="162"/>
      <c r="EX777" s="162"/>
      <c r="EY777" s="162"/>
      <c r="EZ777" s="162"/>
      <c r="FA777" s="162"/>
      <c r="FB777" s="162"/>
      <c r="FC777" s="162"/>
      <c r="FD777" s="162"/>
      <c r="FE777" s="162"/>
      <c r="FF777" s="162"/>
      <c r="FG777" s="162"/>
      <c r="FH777" s="162"/>
      <c r="FI777" s="162"/>
      <c r="FJ777" s="162"/>
      <c r="FK777" s="162"/>
      <c r="FL777" s="162"/>
      <c r="FM777" s="162"/>
      <c r="FN777" s="162"/>
      <c r="FO777" s="162"/>
      <c r="FP777" s="162"/>
      <c r="FQ777" s="162"/>
      <c r="FR777" s="162"/>
      <c r="FS777" s="162"/>
      <c r="FT777" s="162"/>
      <c r="FU777" s="162"/>
      <c r="FV777" s="162"/>
      <c r="FW777" s="162"/>
      <c r="FX777" s="162"/>
      <c r="FY777" s="162"/>
      <c r="FZ777" s="162"/>
      <c r="GA777" s="162"/>
      <c r="GB777" s="162"/>
      <c r="GC777" s="162"/>
      <c r="GD777" s="162"/>
      <c r="GE777" s="162"/>
    </row>
    <row r="778" spans="1:187" s="126" customFormat="1">
      <c r="A778" s="305">
        <v>3.13</v>
      </c>
      <c r="B778" s="258" t="s">
        <v>493</v>
      </c>
      <c r="C778" s="303">
        <v>9.36</v>
      </c>
      <c r="D778" s="304" t="s">
        <v>23</v>
      </c>
      <c r="E778" s="16"/>
      <c r="F778" s="16">
        <f t="shared" si="40"/>
        <v>0</v>
      </c>
      <c r="G778" s="162"/>
      <c r="H778" s="162"/>
      <c r="I778" s="162"/>
      <c r="J778" s="162"/>
      <c r="K778" s="162"/>
      <c r="L778" s="162"/>
      <c r="M778" s="162"/>
      <c r="N778" s="162"/>
      <c r="O778" s="162"/>
      <c r="P778" s="162"/>
      <c r="Q778" s="162"/>
      <c r="R778" s="162"/>
      <c r="S778" s="162"/>
      <c r="T778" s="162"/>
      <c r="U778" s="162"/>
      <c r="V778" s="162"/>
      <c r="W778" s="162"/>
      <c r="X778" s="162"/>
      <c r="Y778" s="162"/>
      <c r="Z778" s="162"/>
      <c r="AA778" s="162"/>
      <c r="AB778" s="162"/>
      <c r="AC778" s="162"/>
      <c r="AD778" s="162"/>
      <c r="AE778" s="162"/>
      <c r="AF778" s="162"/>
      <c r="AG778" s="162"/>
      <c r="AH778" s="162"/>
      <c r="AI778" s="162"/>
      <c r="AJ778" s="162"/>
      <c r="AK778" s="162"/>
      <c r="AL778" s="162"/>
      <c r="AM778" s="162"/>
      <c r="AN778" s="162"/>
      <c r="AO778" s="162"/>
      <c r="AP778" s="162"/>
      <c r="AQ778" s="162"/>
      <c r="AR778" s="162"/>
      <c r="AS778" s="162"/>
      <c r="AT778" s="162"/>
      <c r="AU778" s="162"/>
      <c r="AV778" s="162"/>
      <c r="AW778" s="162"/>
      <c r="AX778" s="162"/>
      <c r="AY778" s="162"/>
      <c r="AZ778" s="162"/>
      <c r="BA778" s="162"/>
      <c r="BB778" s="162"/>
      <c r="BC778" s="162"/>
      <c r="BD778" s="162"/>
      <c r="BE778" s="162"/>
      <c r="BF778" s="162"/>
      <c r="BG778" s="162"/>
      <c r="BH778" s="162"/>
      <c r="BI778" s="162"/>
      <c r="BJ778" s="162"/>
      <c r="BK778" s="162"/>
      <c r="BL778" s="162"/>
      <c r="BM778" s="162"/>
      <c r="BN778" s="162"/>
      <c r="BO778" s="162"/>
      <c r="BP778" s="162"/>
      <c r="BQ778" s="162"/>
      <c r="BR778" s="162"/>
      <c r="BS778" s="162"/>
      <c r="BT778" s="162"/>
      <c r="BU778" s="162"/>
      <c r="BV778" s="162"/>
      <c r="BW778" s="162"/>
      <c r="BX778" s="162"/>
      <c r="BY778" s="162"/>
      <c r="BZ778" s="162"/>
      <c r="CA778" s="162"/>
      <c r="CB778" s="162"/>
      <c r="CC778" s="162"/>
      <c r="CD778" s="162"/>
      <c r="CE778" s="162"/>
      <c r="CF778" s="162"/>
      <c r="CG778" s="162"/>
      <c r="CH778" s="162"/>
      <c r="CI778" s="162"/>
      <c r="CJ778" s="162"/>
      <c r="CK778" s="162"/>
      <c r="CL778" s="162"/>
      <c r="CM778" s="162"/>
      <c r="CN778" s="162"/>
      <c r="CO778" s="162"/>
      <c r="CP778" s="162"/>
      <c r="CQ778" s="162"/>
      <c r="CR778" s="162"/>
      <c r="CS778" s="162"/>
      <c r="CT778" s="162"/>
      <c r="CU778" s="162"/>
      <c r="CV778" s="162"/>
      <c r="CW778" s="162"/>
      <c r="CX778" s="162"/>
      <c r="CY778" s="162"/>
      <c r="CZ778" s="162"/>
      <c r="DA778" s="162"/>
      <c r="DB778" s="162"/>
      <c r="DC778" s="162"/>
      <c r="DD778" s="162"/>
      <c r="DE778" s="162"/>
      <c r="DF778" s="162"/>
      <c r="DG778" s="162"/>
      <c r="DH778" s="162"/>
      <c r="DI778" s="162"/>
      <c r="DJ778" s="162"/>
      <c r="DK778" s="162"/>
      <c r="DL778" s="162"/>
      <c r="DM778" s="162"/>
      <c r="DN778" s="162"/>
      <c r="DO778" s="162"/>
      <c r="DP778" s="162"/>
      <c r="DQ778" s="162"/>
      <c r="DR778" s="162"/>
      <c r="DS778" s="162"/>
      <c r="DT778" s="162"/>
      <c r="DU778" s="162"/>
      <c r="DV778" s="162"/>
      <c r="DW778" s="162"/>
      <c r="DX778" s="162"/>
      <c r="DY778" s="162"/>
      <c r="DZ778" s="162"/>
      <c r="EA778" s="162"/>
      <c r="EB778" s="162"/>
      <c r="EC778" s="162"/>
      <c r="ED778" s="162"/>
      <c r="EE778" s="162"/>
      <c r="EF778" s="162"/>
      <c r="EG778" s="162"/>
      <c r="EH778" s="162"/>
      <c r="EI778" s="162"/>
      <c r="EJ778" s="162"/>
      <c r="EK778" s="162"/>
      <c r="EL778" s="162"/>
      <c r="EM778" s="162"/>
      <c r="EN778" s="162"/>
      <c r="EO778" s="162"/>
      <c r="EP778" s="162"/>
      <c r="EQ778" s="162"/>
      <c r="ER778" s="162"/>
      <c r="ES778" s="162"/>
      <c r="ET778" s="162"/>
      <c r="EU778" s="162"/>
      <c r="EV778" s="162"/>
      <c r="EW778" s="162"/>
      <c r="EX778" s="162"/>
      <c r="EY778" s="162"/>
      <c r="EZ778" s="162"/>
      <c r="FA778" s="162"/>
      <c r="FB778" s="162"/>
      <c r="FC778" s="162"/>
      <c r="FD778" s="162"/>
      <c r="FE778" s="162"/>
      <c r="FF778" s="162"/>
      <c r="FG778" s="162"/>
      <c r="FH778" s="162"/>
      <c r="FI778" s="162"/>
      <c r="FJ778" s="162"/>
      <c r="FK778" s="162"/>
      <c r="FL778" s="162"/>
      <c r="FM778" s="162"/>
      <c r="FN778" s="162"/>
      <c r="FO778" s="162"/>
      <c r="FP778" s="162"/>
      <c r="FQ778" s="162"/>
      <c r="FR778" s="162"/>
      <c r="FS778" s="162"/>
      <c r="FT778" s="162"/>
      <c r="FU778" s="162"/>
      <c r="FV778" s="162"/>
      <c r="FW778" s="162"/>
      <c r="FX778" s="162"/>
      <c r="FY778" s="162"/>
      <c r="FZ778" s="162"/>
      <c r="GA778" s="162"/>
      <c r="GB778" s="162"/>
      <c r="GC778" s="162"/>
      <c r="GD778" s="162"/>
      <c r="GE778" s="162"/>
    </row>
    <row r="779" spans="1:187" s="126" customFormat="1">
      <c r="A779" s="297"/>
      <c r="B779" s="147"/>
      <c r="C779" s="27"/>
      <c r="D779" s="37"/>
      <c r="E779" s="16"/>
      <c r="F779" s="16"/>
      <c r="G779" s="162"/>
      <c r="H779" s="162"/>
      <c r="I779" s="162"/>
      <c r="J779" s="162"/>
      <c r="K779" s="162"/>
      <c r="L779" s="162"/>
      <c r="M779" s="162"/>
      <c r="N779" s="162"/>
      <c r="O779" s="162"/>
      <c r="P779" s="162"/>
      <c r="Q779" s="162"/>
      <c r="R779" s="162"/>
      <c r="S779" s="162"/>
      <c r="T779" s="162"/>
      <c r="U779" s="162"/>
      <c r="V779" s="162"/>
      <c r="W779" s="162"/>
      <c r="X779" s="162"/>
      <c r="Y779" s="162"/>
      <c r="Z779" s="162"/>
      <c r="AA779" s="162"/>
      <c r="AB779" s="162"/>
      <c r="AC779" s="162"/>
      <c r="AD779" s="162"/>
      <c r="AE779" s="162"/>
      <c r="AF779" s="162"/>
      <c r="AG779" s="162"/>
      <c r="AH779" s="162"/>
      <c r="AI779" s="162"/>
      <c r="AJ779" s="162"/>
      <c r="AK779" s="162"/>
      <c r="AL779" s="162"/>
      <c r="AM779" s="162"/>
      <c r="AN779" s="162"/>
      <c r="AO779" s="162"/>
      <c r="AP779" s="162"/>
      <c r="AQ779" s="162"/>
      <c r="AR779" s="162"/>
      <c r="AS779" s="162"/>
      <c r="AT779" s="162"/>
      <c r="AU779" s="162"/>
      <c r="AV779" s="162"/>
      <c r="AW779" s="162"/>
      <c r="AX779" s="162"/>
      <c r="AY779" s="162"/>
      <c r="AZ779" s="162"/>
      <c r="BA779" s="162"/>
      <c r="BB779" s="162"/>
      <c r="BC779" s="162"/>
      <c r="BD779" s="162"/>
      <c r="BE779" s="162"/>
      <c r="BF779" s="162"/>
      <c r="BG779" s="162"/>
      <c r="BH779" s="162"/>
      <c r="BI779" s="162"/>
      <c r="BJ779" s="162"/>
      <c r="BK779" s="162"/>
      <c r="BL779" s="162"/>
      <c r="BM779" s="162"/>
      <c r="BN779" s="162"/>
      <c r="BO779" s="162"/>
      <c r="BP779" s="162"/>
      <c r="BQ779" s="162"/>
      <c r="BR779" s="162"/>
      <c r="BS779" s="162"/>
      <c r="BT779" s="162"/>
      <c r="BU779" s="162"/>
      <c r="BV779" s="162"/>
      <c r="BW779" s="162"/>
      <c r="BX779" s="162"/>
      <c r="BY779" s="162"/>
      <c r="BZ779" s="162"/>
      <c r="CA779" s="162"/>
      <c r="CB779" s="162"/>
      <c r="CC779" s="162"/>
      <c r="CD779" s="162"/>
      <c r="CE779" s="162"/>
      <c r="CF779" s="162"/>
      <c r="CG779" s="162"/>
      <c r="CH779" s="162"/>
      <c r="CI779" s="162"/>
      <c r="CJ779" s="162"/>
      <c r="CK779" s="162"/>
      <c r="CL779" s="162"/>
      <c r="CM779" s="162"/>
      <c r="CN779" s="162"/>
      <c r="CO779" s="162"/>
      <c r="CP779" s="162"/>
      <c r="CQ779" s="162"/>
      <c r="CR779" s="162"/>
      <c r="CS779" s="162"/>
      <c r="CT779" s="162"/>
      <c r="CU779" s="162"/>
      <c r="CV779" s="162"/>
      <c r="CW779" s="162"/>
      <c r="CX779" s="162"/>
      <c r="CY779" s="162"/>
      <c r="CZ779" s="162"/>
      <c r="DA779" s="162"/>
      <c r="DB779" s="162"/>
      <c r="DC779" s="162"/>
      <c r="DD779" s="162"/>
      <c r="DE779" s="162"/>
      <c r="DF779" s="162"/>
      <c r="DG779" s="162"/>
      <c r="DH779" s="162"/>
      <c r="DI779" s="162"/>
      <c r="DJ779" s="162"/>
      <c r="DK779" s="162"/>
      <c r="DL779" s="162"/>
      <c r="DM779" s="162"/>
      <c r="DN779" s="162"/>
      <c r="DO779" s="162"/>
      <c r="DP779" s="162"/>
      <c r="DQ779" s="162"/>
      <c r="DR779" s="162"/>
      <c r="DS779" s="162"/>
      <c r="DT779" s="162"/>
      <c r="DU779" s="162"/>
      <c r="DV779" s="162"/>
      <c r="DW779" s="162"/>
      <c r="DX779" s="162"/>
      <c r="DY779" s="162"/>
      <c r="DZ779" s="162"/>
      <c r="EA779" s="162"/>
      <c r="EB779" s="162"/>
      <c r="EC779" s="162"/>
      <c r="ED779" s="162"/>
      <c r="EE779" s="162"/>
      <c r="EF779" s="162"/>
      <c r="EG779" s="162"/>
      <c r="EH779" s="162"/>
      <c r="EI779" s="162"/>
      <c r="EJ779" s="162"/>
      <c r="EK779" s="162"/>
      <c r="EL779" s="162"/>
      <c r="EM779" s="162"/>
      <c r="EN779" s="162"/>
      <c r="EO779" s="162"/>
      <c r="EP779" s="162"/>
      <c r="EQ779" s="162"/>
      <c r="ER779" s="162"/>
      <c r="ES779" s="162"/>
      <c r="ET779" s="162"/>
      <c r="EU779" s="162"/>
      <c r="EV779" s="162"/>
      <c r="EW779" s="162"/>
      <c r="EX779" s="162"/>
      <c r="EY779" s="162"/>
      <c r="EZ779" s="162"/>
      <c r="FA779" s="162"/>
      <c r="FB779" s="162"/>
      <c r="FC779" s="162"/>
      <c r="FD779" s="162"/>
      <c r="FE779" s="162"/>
      <c r="FF779" s="162"/>
      <c r="FG779" s="162"/>
      <c r="FH779" s="162"/>
      <c r="FI779" s="162"/>
      <c r="FJ779" s="162"/>
      <c r="FK779" s="162"/>
      <c r="FL779" s="162"/>
      <c r="FM779" s="162"/>
      <c r="FN779" s="162"/>
      <c r="FO779" s="162"/>
      <c r="FP779" s="162"/>
      <c r="FQ779" s="162"/>
      <c r="FR779" s="162"/>
      <c r="FS779" s="162"/>
      <c r="FT779" s="162"/>
      <c r="FU779" s="162"/>
      <c r="FV779" s="162"/>
      <c r="FW779" s="162"/>
      <c r="FX779" s="162"/>
      <c r="FY779" s="162"/>
      <c r="FZ779" s="162"/>
      <c r="GA779" s="162"/>
      <c r="GB779" s="162"/>
      <c r="GC779" s="162"/>
      <c r="GD779" s="162"/>
      <c r="GE779" s="162"/>
    </row>
    <row r="780" spans="1:187" s="126" customFormat="1">
      <c r="A780" s="114">
        <v>4</v>
      </c>
      <c r="B780" s="226" t="s">
        <v>26</v>
      </c>
      <c r="C780" s="27"/>
      <c r="D780" s="37"/>
      <c r="E780" s="16"/>
      <c r="F780" s="16"/>
      <c r="G780" s="162"/>
      <c r="H780" s="162"/>
      <c r="I780" s="162"/>
      <c r="J780" s="162"/>
      <c r="K780" s="162"/>
      <c r="L780" s="162"/>
      <c r="M780" s="162"/>
      <c r="N780" s="162"/>
      <c r="O780" s="162"/>
      <c r="P780" s="162"/>
      <c r="Q780" s="162"/>
      <c r="R780" s="162"/>
      <c r="S780" s="162"/>
      <c r="T780" s="162"/>
      <c r="U780" s="162"/>
      <c r="V780" s="162"/>
      <c r="W780" s="162"/>
      <c r="X780" s="162"/>
      <c r="Y780" s="162"/>
      <c r="Z780" s="162"/>
      <c r="AA780" s="162"/>
      <c r="AB780" s="162"/>
      <c r="AC780" s="162"/>
      <c r="AD780" s="162"/>
      <c r="AE780" s="162"/>
      <c r="AF780" s="162"/>
      <c r="AG780" s="162"/>
      <c r="AH780" s="162"/>
      <c r="AI780" s="162"/>
      <c r="AJ780" s="162"/>
      <c r="AK780" s="162"/>
      <c r="AL780" s="162"/>
      <c r="AM780" s="162"/>
      <c r="AN780" s="162"/>
      <c r="AO780" s="162"/>
      <c r="AP780" s="162"/>
      <c r="AQ780" s="162"/>
      <c r="AR780" s="162"/>
      <c r="AS780" s="162"/>
      <c r="AT780" s="162"/>
      <c r="AU780" s="162"/>
      <c r="AV780" s="162"/>
      <c r="AW780" s="162"/>
      <c r="AX780" s="162"/>
      <c r="AY780" s="162"/>
      <c r="AZ780" s="162"/>
      <c r="BA780" s="162"/>
      <c r="BB780" s="162"/>
      <c r="BC780" s="162"/>
      <c r="BD780" s="162"/>
      <c r="BE780" s="162"/>
      <c r="BF780" s="162"/>
      <c r="BG780" s="162"/>
      <c r="BH780" s="162"/>
      <c r="BI780" s="162"/>
      <c r="BJ780" s="162"/>
      <c r="BK780" s="162"/>
      <c r="BL780" s="162"/>
      <c r="BM780" s="162"/>
      <c r="BN780" s="162"/>
      <c r="BO780" s="162"/>
      <c r="BP780" s="162"/>
      <c r="BQ780" s="162"/>
      <c r="BR780" s="162"/>
      <c r="BS780" s="162"/>
      <c r="BT780" s="162"/>
      <c r="BU780" s="162"/>
      <c r="BV780" s="162"/>
      <c r="BW780" s="162"/>
      <c r="BX780" s="162"/>
      <c r="BY780" s="162"/>
      <c r="BZ780" s="162"/>
      <c r="CA780" s="162"/>
      <c r="CB780" s="162"/>
      <c r="CC780" s="162"/>
      <c r="CD780" s="162"/>
      <c r="CE780" s="162"/>
      <c r="CF780" s="162"/>
      <c r="CG780" s="162"/>
      <c r="CH780" s="162"/>
      <c r="CI780" s="162"/>
      <c r="CJ780" s="162"/>
      <c r="CK780" s="162"/>
      <c r="CL780" s="162"/>
      <c r="CM780" s="162"/>
      <c r="CN780" s="162"/>
      <c r="CO780" s="162"/>
      <c r="CP780" s="162"/>
      <c r="CQ780" s="162"/>
      <c r="CR780" s="162"/>
      <c r="CS780" s="162"/>
      <c r="CT780" s="162"/>
      <c r="CU780" s="162"/>
      <c r="CV780" s="162"/>
      <c r="CW780" s="162"/>
      <c r="CX780" s="162"/>
      <c r="CY780" s="162"/>
      <c r="CZ780" s="162"/>
      <c r="DA780" s="162"/>
      <c r="DB780" s="162"/>
      <c r="DC780" s="162"/>
      <c r="DD780" s="162"/>
      <c r="DE780" s="162"/>
      <c r="DF780" s="162"/>
      <c r="DG780" s="162"/>
      <c r="DH780" s="162"/>
      <c r="DI780" s="162"/>
      <c r="DJ780" s="162"/>
      <c r="DK780" s="162"/>
      <c r="DL780" s="162"/>
      <c r="DM780" s="162"/>
      <c r="DN780" s="162"/>
      <c r="DO780" s="162"/>
      <c r="DP780" s="162"/>
      <c r="DQ780" s="162"/>
      <c r="DR780" s="162"/>
      <c r="DS780" s="162"/>
      <c r="DT780" s="162"/>
      <c r="DU780" s="162"/>
      <c r="DV780" s="162"/>
      <c r="DW780" s="162"/>
      <c r="DX780" s="162"/>
      <c r="DY780" s="162"/>
      <c r="DZ780" s="162"/>
      <c r="EA780" s="162"/>
      <c r="EB780" s="162"/>
      <c r="EC780" s="162"/>
      <c r="ED780" s="162"/>
      <c r="EE780" s="162"/>
      <c r="EF780" s="162"/>
      <c r="EG780" s="162"/>
      <c r="EH780" s="162"/>
      <c r="EI780" s="162"/>
      <c r="EJ780" s="162"/>
      <c r="EK780" s="162"/>
      <c r="EL780" s="162"/>
      <c r="EM780" s="162"/>
      <c r="EN780" s="162"/>
      <c r="EO780" s="162"/>
      <c r="EP780" s="162"/>
      <c r="EQ780" s="162"/>
      <c r="ER780" s="162"/>
      <c r="ES780" s="162"/>
      <c r="ET780" s="162"/>
      <c r="EU780" s="162"/>
      <c r="EV780" s="162"/>
      <c r="EW780" s="162"/>
      <c r="EX780" s="162"/>
      <c r="EY780" s="162"/>
      <c r="EZ780" s="162"/>
      <c r="FA780" s="162"/>
      <c r="FB780" s="162"/>
      <c r="FC780" s="162"/>
      <c r="FD780" s="162"/>
      <c r="FE780" s="162"/>
      <c r="FF780" s="162"/>
      <c r="FG780" s="162"/>
      <c r="FH780" s="162"/>
      <c r="FI780" s="162"/>
      <c r="FJ780" s="162"/>
      <c r="FK780" s="162"/>
      <c r="FL780" s="162"/>
      <c r="FM780" s="162"/>
      <c r="FN780" s="162"/>
      <c r="FO780" s="162"/>
      <c r="FP780" s="162"/>
      <c r="FQ780" s="162"/>
      <c r="FR780" s="162"/>
      <c r="FS780" s="162"/>
      <c r="FT780" s="162"/>
      <c r="FU780" s="162"/>
      <c r="FV780" s="162"/>
      <c r="FW780" s="162"/>
      <c r="FX780" s="162"/>
      <c r="FY780" s="162"/>
      <c r="FZ780" s="162"/>
      <c r="GA780" s="162"/>
      <c r="GB780" s="162"/>
      <c r="GC780" s="162"/>
      <c r="GD780" s="162"/>
      <c r="GE780" s="162"/>
    </row>
    <row r="781" spans="1:187" s="126" customFormat="1">
      <c r="A781" s="110">
        <v>4.0999999999999996</v>
      </c>
      <c r="B781" s="258" t="s">
        <v>445</v>
      </c>
      <c r="C781" s="303">
        <v>64.8</v>
      </c>
      <c r="D781" s="304" t="s">
        <v>25</v>
      </c>
      <c r="E781" s="78"/>
      <c r="F781" s="16">
        <f t="shared" si="40"/>
        <v>0</v>
      </c>
      <c r="G781" s="162"/>
      <c r="H781" s="162"/>
      <c r="I781" s="162"/>
      <c r="J781" s="162"/>
      <c r="K781" s="162"/>
      <c r="L781" s="162"/>
      <c r="M781" s="162"/>
      <c r="N781" s="162"/>
      <c r="O781" s="162"/>
      <c r="P781" s="162"/>
      <c r="Q781" s="162"/>
      <c r="R781" s="162"/>
      <c r="S781" s="162"/>
      <c r="T781" s="162"/>
      <c r="U781" s="162"/>
      <c r="V781" s="162"/>
      <c r="W781" s="162"/>
      <c r="X781" s="162"/>
      <c r="Y781" s="162"/>
      <c r="Z781" s="162"/>
      <c r="AA781" s="162"/>
      <c r="AB781" s="162"/>
      <c r="AC781" s="162"/>
      <c r="AD781" s="162"/>
      <c r="AE781" s="162"/>
      <c r="AF781" s="162"/>
      <c r="AG781" s="162"/>
      <c r="AH781" s="162"/>
      <c r="AI781" s="162"/>
      <c r="AJ781" s="162"/>
      <c r="AK781" s="162"/>
      <c r="AL781" s="162"/>
      <c r="AM781" s="162"/>
      <c r="AN781" s="162"/>
      <c r="AO781" s="162"/>
      <c r="AP781" s="162"/>
      <c r="AQ781" s="162"/>
      <c r="AR781" s="162"/>
      <c r="AS781" s="162"/>
      <c r="AT781" s="162"/>
      <c r="AU781" s="162"/>
      <c r="AV781" s="162"/>
      <c r="AW781" s="162"/>
      <c r="AX781" s="162"/>
      <c r="AY781" s="162"/>
      <c r="AZ781" s="162"/>
      <c r="BA781" s="162"/>
      <c r="BB781" s="162"/>
      <c r="BC781" s="162"/>
      <c r="BD781" s="162"/>
      <c r="BE781" s="162"/>
      <c r="BF781" s="162"/>
      <c r="BG781" s="162"/>
      <c r="BH781" s="162"/>
      <c r="BI781" s="162"/>
      <c r="BJ781" s="162"/>
      <c r="BK781" s="162"/>
      <c r="BL781" s="162"/>
      <c r="BM781" s="162"/>
      <c r="BN781" s="162"/>
      <c r="BO781" s="162"/>
      <c r="BP781" s="162"/>
      <c r="BQ781" s="162"/>
      <c r="BR781" s="162"/>
      <c r="BS781" s="162"/>
      <c r="BT781" s="162"/>
      <c r="BU781" s="162"/>
      <c r="BV781" s="162"/>
      <c r="BW781" s="162"/>
      <c r="BX781" s="162"/>
      <c r="BY781" s="162"/>
      <c r="BZ781" s="162"/>
      <c r="CA781" s="162"/>
      <c r="CB781" s="162"/>
      <c r="CC781" s="162"/>
      <c r="CD781" s="162"/>
      <c r="CE781" s="162"/>
      <c r="CF781" s="162"/>
      <c r="CG781" s="162"/>
      <c r="CH781" s="162"/>
      <c r="CI781" s="162"/>
      <c r="CJ781" s="162"/>
      <c r="CK781" s="162"/>
      <c r="CL781" s="162"/>
      <c r="CM781" s="162"/>
      <c r="CN781" s="162"/>
      <c r="CO781" s="162"/>
      <c r="CP781" s="162"/>
      <c r="CQ781" s="162"/>
      <c r="CR781" s="162"/>
      <c r="CS781" s="162"/>
      <c r="CT781" s="162"/>
      <c r="CU781" s="162"/>
      <c r="CV781" s="162"/>
      <c r="CW781" s="162"/>
      <c r="CX781" s="162"/>
      <c r="CY781" s="162"/>
      <c r="CZ781" s="162"/>
      <c r="DA781" s="162"/>
      <c r="DB781" s="162"/>
      <c r="DC781" s="162"/>
      <c r="DD781" s="162"/>
      <c r="DE781" s="162"/>
      <c r="DF781" s="162"/>
      <c r="DG781" s="162"/>
      <c r="DH781" s="162"/>
      <c r="DI781" s="162"/>
      <c r="DJ781" s="162"/>
      <c r="DK781" s="162"/>
      <c r="DL781" s="162"/>
      <c r="DM781" s="162"/>
      <c r="DN781" s="162"/>
      <c r="DO781" s="162"/>
      <c r="DP781" s="162"/>
      <c r="DQ781" s="162"/>
      <c r="DR781" s="162"/>
      <c r="DS781" s="162"/>
      <c r="DT781" s="162"/>
      <c r="DU781" s="162"/>
      <c r="DV781" s="162"/>
      <c r="DW781" s="162"/>
      <c r="DX781" s="162"/>
      <c r="DY781" s="162"/>
      <c r="DZ781" s="162"/>
      <c r="EA781" s="162"/>
      <c r="EB781" s="162"/>
      <c r="EC781" s="162"/>
      <c r="ED781" s="162"/>
      <c r="EE781" s="162"/>
      <c r="EF781" s="162"/>
      <c r="EG781" s="162"/>
      <c r="EH781" s="162"/>
      <c r="EI781" s="162"/>
      <c r="EJ781" s="162"/>
      <c r="EK781" s="162"/>
      <c r="EL781" s="162"/>
      <c r="EM781" s="162"/>
      <c r="EN781" s="162"/>
      <c r="EO781" s="162"/>
      <c r="EP781" s="162"/>
      <c r="EQ781" s="162"/>
      <c r="ER781" s="162"/>
      <c r="ES781" s="162"/>
      <c r="ET781" s="162"/>
      <c r="EU781" s="162"/>
      <c r="EV781" s="162"/>
      <c r="EW781" s="162"/>
      <c r="EX781" s="162"/>
      <c r="EY781" s="162"/>
      <c r="EZ781" s="162"/>
      <c r="FA781" s="162"/>
      <c r="FB781" s="162"/>
      <c r="FC781" s="162"/>
      <c r="FD781" s="162"/>
      <c r="FE781" s="162"/>
      <c r="FF781" s="162"/>
      <c r="FG781" s="162"/>
      <c r="FH781" s="162"/>
      <c r="FI781" s="162"/>
      <c r="FJ781" s="162"/>
      <c r="FK781" s="162"/>
      <c r="FL781" s="162"/>
      <c r="FM781" s="162"/>
      <c r="FN781" s="162"/>
      <c r="FO781" s="162"/>
      <c r="FP781" s="162"/>
      <c r="FQ781" s="162"/>
      <c r="FR781" s="162"/>
      <c r="FS781" s="162"/>
      <c r="FT781" s="162"/>
      <c r="FU781" s="162"/>
      <c r="FV781" s="162"/>
      <c r="FW781" s="162"/>
      <c r="FX781" s="162"/>
      <c r="FY781" s="162"/>
      <c r="FZ781" s="162"/>
      <c r="GA781" s="162"/>
      <c r="GB781" s="162"/>
      <c r="GC781" s="162"/>
      <c r="GD781" s="162"/>
      <c r="GE781" s="162"/>
    </row>
    <row r="782" spans="1:187" s="126" customFormat="1">
      <c r="A782" s="110">
        <v>4.2</v>
      </c>
      <c r="B782" s="258" t="s">
        <v>75</v>
      </c>
      <c r="C782" s="303">
        <v>87.42</v>
      </c>
      <c r="D782" s="304" t="s">
        <v>25</v>
      </c>
      <c r="E782" s="78"/>
      <c r="F782" s="16">
        <f t="shared" si="40"/>
        <v>0</v>
      </c>
      <c r="G782" s="162"/>
      <c r="H782" s="162"/>
      <c r="I782" s="527"/>
      <c r="J782" s="162"/>
      <c r="K782" s="162"/>
      <c r="L782" s="162"/>
      <c r="M782" s="162"/>
      <c r="N782" s="162"/>
      <c r="O782" s="162"/>
      <c r="P782" s="162"/>
      <c r="Q782" s="162"/>
      <c r="R782" s="162"/>
      <c r="S782" s="162"/>
      <c r="T782" s="162"/>
      <c r="U782" s="162"/>
      <c r="V782" s="162"/>
      <c r="W782" s="162"/>
      <c r="X782" s="162"/>
      <c r="Y782" s="162"/>
      <c r="Z782" s="162"/>
      <c r="AA782" s="162"/>
      <c r="AB782" s="162"/>
      <c r="AC782" s="162"/>
      <c r="AD782" s="162"/>
      <c r="AE782" s="162"/>
      <c r="AF782" s="162"/>
      <c r="AG782" s="162"/>
      <c r="AH782" s="162"/>
      <c r="AI782" s="162"/>
      <c r="AJ782" s="162"/>
      <c r="AK782" s="162"/>
      <c r="AL782" s="162"/>
      <c r="AM782" s="162"/>
      <c r="AN782" s="162"/>
      <c r="AO782" s="162"/>
      <c r="AP782" s="162"/>
      <c r="AQ782" s="162"/>
      <c r="AR782" s="162"/>
      <c r="AS782" s="162"/>
      <c r="AT782" s="162"/>
      <c r="AU782" s="162"/>
      <c r="AV782" s="162"/>
      <c r="AW782" s="162"/>
      <c r="AX782" s="162"/>
      <c r="AY782" s="162"/>
      <c r="AZ782" s="162"/>
      <c r="BA782" s="162"/>
      <c r="BB782" s="162"/>
      <c r="BC782" s="162"/>
      <c r="BD782" s="162"/>
      <c r="BE782" s="162"/>
      <c r="BF782" s="162"/>
      <c r="BG782" s="162"/>
      <c r="BH782" s="162"/>
      <c r="BI782" s="162"/>
      <c r="BJ782" s="162"/>
      <c r="BK782" s="162"/>
      <c r="BL782" s="162"/>
      <c r="BM782" s="162"/>
      <c r="BN782" s="162"/>
      <c r="BO782" s="162"/>
      <c r="BP782" s="162"/>
      <c r="BQ782" s="162"/>
      <c r="BR782" s="162"/>
      <c r="BS782" s="162"/>
      <c r="BT782" s="162"/>
      <c r="BU782" s="162"/>
      <c r="BV782" s="162"/>
      <c r="BW782" s="162"/>
      <c r="BX782" s="162"/>
      <c r="BY782" s="162"/>
      <c r="BZ782" s="162"/>
      <c r="CA782" s="162"/>
      <c r="CB782" s="162"/>
      <c r="CC782" s="162"/>
      <c r="CD782" s="162"/>
      <c r="CE782" s="162"/>
      <c r="CF782" s="162"/>
      <c r="CG782" s="162"/>
      <c r="CH782" s="162"/>
      <c r="CI782" s="162"/>
      <c r="CJ782" s="162"/>
      <c r="CK782" s="162"/>
      <c r="CL782" s="162"/>
      <c r="CM782" s="162"/>
      <c r="CN782" s="162"/>
      <c r="CO782" s="162"/>
      <c r="CP782" s="162"/>
      <c r="CQ782" s="162"/>
      <c r="CR782" s="162"/>
      <c r="CS782" s="162"/>
      <c r="CT782" s="162"/>
      <c r="CU782" s="162"/>
      <c r="CV782" s="162"/>
      <c r="CW782" s="162"/>
      <c r="CX782" s="162"/>
      <c r="CY782" s="162"/>
      <c r="CZ782" s="162"/>
      <c r="DA782" s="162"/>
      <c r="DB782" s="162"/>
      <c r="DC782" s="162"/>
      <c r="DD782" s="162"/>
      <c r="DE782" s="162"/>
      <c r="DF782" s="162"/>
      <c r="DG782" s="162"/>
      <c r="DH782" s="162"/>
      <c r="DI782" s="162"/>
      <c r="DJ782" s="162"/>
      <c r="DK782" s="162"/>
      <c r="DL782" s="162"/>
      <c r="DM782" s="162"/>
      <c r="DN782" s="162"/>
      <c r="DO782" s="162"/>
      <c r="DP782" s="162"/>
      <c r="DQ782" s="162"/>
      <c r="DR782" s="162"/>
      <c r="DS782" s="162"/>
      <c r="DT782" s="162"/>
      <c r="DU782" s="162"/>
      <c r="DV782" s="162"/>
      <c r="DW782" s="162"/>
      <c r="DX782" s="162"/>
      <c r="DY782" s="162"/>
      <c r="DZ782" s="162"/>
      <c r="EA782" s="162"/>
      <c r="EB782" s="162"/>
      <c r="EC782" s="162"/>
      <c r="ED782" s="162"/>
      <c r="EE782" s="162"/>
      <c r="EF782" s="162"/>
      <c r="EG782" s="162"/>
      <c r="EH782" s="162"/>
      <c r="EI782" s="162"/>
      <c r="EJ782" s="162"/>
      <c r="EK782" s="162"/>
      <c r="EL782" s="162"/>
      <c r="EM782" s="162"/>
      <c r="EN782" s="162"/>
      <c r="EO782" s="162"/>
      <c r="EP782" s="162"/>
      <c r="EQ782" s="162"/>
      <c r="ER782" s="162"/>
      <c r="ES782" s="162"/>
      <c r="ET782" s="162"/>
      <c r="EU782" s="162"/>
      <c r="EV782" s="162"/>
      <c r="EW782" s="162"/>
      <c r="EX782" s="162"/>
      <c r="EY782" s="162"/>
      <c r="EZ782" s="162"/>
      <c r="FA782" s="162"/>
      <c r="FB782" s="162"/>
      <c r="FC782" s="162"/>
      <c r="FD782" s="162"/>
      <c r="FE782" s="162"/>
      <c r="FF782" s="162"/>
      <c r="FG782" s="162"/>
      <c r="FH782" s="162"/>
      <c r="FI782" s="162"/>
      <c r="FJ782" s="162"/>
      <c r="FK782" s="162"/>
      <c r="FL782" s="162"/>
      <c r="FM782" s="162"/>
      <c r="FN782" s="162"/>
      <c r="FO782" s="162"/>
      <c r="FP782" s="162"/>
      <c r="FQ782" s="162"/>
      <c r="FR782" s="162"/>
      <c r="FS782" s="162"/>
      <c r="FT782" s="162"/>
      <c r="FU782" s="162"/>
      <c r="FV782" s="162"/>
      <c r="FW782" s="162"/>
      <c r="FX782" s="162"/>
      <c r="FY782" s="162"/>
      <c r="FZ782" s="162"/>
      <c r="GA782" s="162"/>
      <c r="GB782" s="162"/>
      <c r="GC782" s="162"/>
      <c r="GD782" s="162"/>
      <c r="GE782" s="162"/>
    </row>
    <row r="783" spans="1:187" s="126" customFormat="1">
      <c r="A783" s="110">
        <v>4.3</v>
      </c>
      <c r="B783" s="258" t="s">
        <v>446</v>
      </c>
      <c r="C783" s="303">
        <v>71.06</v>
      </c>
      <c r="D783" s="304" t="s">
        <v>25</v>
      </c>
      <c r="E783" s="78"/>
      <c r="F783" s="16">
        <f t="shared" si="40"/>
        <v>0</v>
      </c>
      <c r="G783" s="162"/>
      <c r="H783" s="162"/>
      <c r="I783" s="162"/>
      <c r="J783" s="162"/>
      <c r="K783" s="162"/>
      <c r="L783" s="162"/>
      <c r="M783" s="162"/>
      <c r="N783" s="162"/>
      <c r="O783" s="162"/>
      <c r="P783" s="162"/>
      <c r="Q783" s="162"/>
      <c r="R783" s="162"/>
      <c r="S783" s="162"/>
      <c r="T783" s="162"/>
      <c r="U783" s="162"/>
      <c r="V783" s="162"/>
      <c r="W783" s="162"/>
      <c r="X783" s="162"/>
      <c r="Y783" s="162"/>
      <c r="Z783" s="162"/>
      <c r="AA783" s="162"/>
      <c r="AB783" s="162"/>
      <c r="AC783" s="162"/>
      <c r="AD783" s="162"/>
      <c r="AE783" s="162"/>
      <c r="AF783" s="162"/>
      <c r="AG783" s="162"/>
      <c r="AH783" s="162"/>
      <c r="AI783" s="162"/>
      <c r="AJ783" s="162"/>
      <c r="AK783" s="162"/>
      <c r="AL783" s="162"/>
      <c r="AM783" s="162"/>
      <c r="AN783" s="162"/>
      <c r="AO783" s="162"/>
      <c r="AP783" s="162"/>
      <c r="AQ783" s="162"/>
      <c r="AR783" s="162"/>
      <c r="AS783" s="162"/>
      <c r="AT783" s="162"/>
      <c r="AU783" s="162"/>
      <c r="AV783" s="162"/>
      <c r="AW783" s="162"/>
      <c r="AX783" s="162"/>
      <c r="AY783" s="162"/>
      <c r="AZ783" s="162"/>
      <c r="BA783" s="162"/>
      <c r="BB783" s="162"/>
      <c r="BC783" s="162"/>
      <c r="BD783" s="162"/>
      <c r="BE783" s="162"/>
      <c r="BF783" s="162"/>
      <c r="BG783" s="162"/>
      <c r="BH783" s="162"/>
      <c r="BI783" s="162"/>
      <c r="BJ783" s="162"/>
      <c r="BK783" s="162"/>
      <c r="BL783" s="162"/>
      <c r="BM783" s="162"/>
      <c r="BN783" s="162"/>
      <c r="BO783" s="162"/>
      <c r="BP783" s="162"/>
      <c r="BQ783" s="162"/>
      <c r="BR783" s="162"/>
      <c r="BS783" s="162"/>
      <c r="BT783" s="162"/>
      <c r="BU783" s="162"/>
      <c r="BV783" s="162"/>
      <c r="BW783" s="162"/>
      <c r="BX783" s="162"/>
      <c r="BY783" s="162"/>
      <c r="BZ783" s="162"/>
      <c r="CA783" s="162"/>
      <c r="CB783" s="162"/>
      <c r="CC783" s="162"/>
      <c r="CD783" s="162"/>
      <c r="CE783" s="162"/>
      <c r="CF783" s="162"/>
      <c r="CG783" s="162"/>
      <c r="CH783" s="162"/>
      <c r="CI783" s="162"/>
      <c r="CJ783" s="162"/>
      <c r="CK783" s="162"/>
      <c r="CL783" s="162"/>
      <c r="CM783" s="162"/>
      <c r="CN783" s="162"/>
      <c r="CO783" s="162"/>
      <c r="CP783" s="162"/>
      <c r="CQ783" s="162"/>
      <c r="CR783" s="162"/>
      <c r="CS783" s="162"/>
      <c r="CT783" s="162"/>
      <c r="CU783" s="162"/>
      <c r="CV783" s="162"/>
      <c r="CW783" s="162"/>
      <c r="CX783" s="162"/>
      <c r="CY783" s="162"/>
      <c r="CZ783" s="162"/>
      <c r="DA783" s="162"/>
      <c r="DB783" s="162"/>
      <c r="DC783" s="162"/>
      <c r="DD783" s="162"/>
      <c r="DE783" s="162"/>
      <c r="DF783" s="162"/>
      <c r="DG783" s="162"/>
      <c r="DH783" s="162"/>
      <c r="DI783" s="162"/>
      <c r="DJ783" s="162"/>
      <c r="DK783" s="162"/>
      <c r="DL783" s="162"/>
      <c r="DM783" s="162"/>
      <c r="DN783" s="162"/>
      <c r="DO783" s="162"/>
      <c r="DP783" s="162"/>
      <c r="DQ783" s="162"/>
      <c r="DR783" s="162"/>
      <c r="DS783" s="162"/>
      <c r="DT783" s="162"/>
      <c r="DU783" s="162"/>
      <c r="DV783" s="162"/>
      <c r="DW783" s="162"/>
      <c r="DX783" s="162"/>
      <c r="DY783" s="162"/>
      <c r="DZ783" s="162"/>
      <c r="EA783" s="162"/>
      <c r="EB783" s="162"/>
      <c r="EC783" s="162"/>
      <c r="ED783" s="162"/>
      <c r="EE783" s="162"/>
      <c r="EF783" s="162"/>
      <c r="EG783" s="162"/>
      <c r="EH783" s="162"/>
      <c r="EI783" s="162"/>
      <c r="EJ783" s="162"/>
      <c r="EK783" s="162"/>
      <c r="EL783" s="162"/>
      <c r="EM783" s="162"/>
      <c r="EN783" s="162"/>
      <c r="EO783" s="162"/>
      <c r="EP783" s="162"/>
      <c r="EQ783" s="162"/>
      <c r="ER783" s="162"/>
      <c r="ES783" s="162"/>
      <c r="ET783" s="162"/>
      <c r="EU783" s="162"/>
      <c r="EV783" s="162"/>
      <c r="EW783" s="162"/>
      <c r="EX783" s="162"/>
      <c r="EY783" s="162"/>
      <c r="EZ783" s="162"/>
      <c r="FA783" s="162"/>
      <c r="FB783" s="162"/>
      <c r="FC783" s="162"/>
      <c r="FD783" s="162"/>
      <c r="FE783" s="162"/>
      <c r="FF783" s="162"/>
      <c r="FG783" s="162"/>
      <c r="FH783" s="162"/>
      <c r="FI783" s="162"/>
      <c r="FJ783" s="162"/>
      <c r="FK783" s="162"/>
      <c r="FL783" s="162"/>
      <c r="FM783" s="162"/>
      <c r="FN783" s="162"/>
      <c r="FO783" s="162"/>
      <c r="FP783" s="162"/>
      <c r="FQ783" s="162"/>
      <c r="FR783" s="162"/>
      <c r="FS783" s="162"/>
      <c r="FT783" s="162"/>
      <c r="FU783" s="162"/>
      <c r="FV783" s="162"/>
      <c r="FW783" s="162"/>
      <c r="FX783" s="162"/>
      <c r="FY783" s="162"/>
      <c r="FZ783" s="162"/>
      <c r="GA783" s="162"/>
      <c r="GB783" s="162"/>
      <c r="GC783" s="162"/>
      <c r="GD783" s="162"/>
      <c r="GE783" s="162"/>
    </row>
    <row r="784" spans="1:187" s="126" customFormat="1">
      <c r="A784" s="110">
        <v>4.4000000000000004</v>
      </c>
      <c r="B784" s="258" t="s">
        <v>447</v>
      </c>
      <c r="C784" s="303">
        <v>57.52</v>
      </c>
      <c r="D784" s="304" t="s">
        <v>25</v>
      </c>
      <c r="E784" s="78"/>
      <c r="F784" s="16">
        <f t="shared" si="40"/>
        <v>0</v>
      </c>
      <c r="G784" s="162"/>
      <c r="H784" s="162"/>
      <c r="I784" s="162"/>
      <c r="J784" s="162"/>
      <c r="K784" s="162"/>
      <c r="L784" s="162"/>
      <c r="M784" s="162"/>
      <c r="N784" s="162"/>
      <c r="O784" s="162"/>
      <c r="P784" s="162"/>
      <c r="Q784" s="162"/>
      <c r="R784" s="162"/>
      <c r="S784" s="162"/>
      <c r="T784" s="162"/>
      <c r="U784" s="162"/>
      <c r="V784" s="162"/>
      <c r="W784" s="162"/>
      <c r="X784" s="162"/>
      <c r="Y784" s="162"/>
      <c r="Z784" s="162"/>
      <c r="AA784" s="162"/>
      <c r="AB784" s="162"/>
      <c r="AC784" s="162"/>
      <c r="AD784" s="162"/>
      <c r="AE784" s="162"/>
      <c r="AF784" s="162"/>
      <c r="AG784" s="162"/>
      <c r="AH784" s="162"/>
      <c r="AI784" s="162"/>
      <c r="AJ784" s="162"/>
      <c r="AK784" s="162"/>
      <c r="AL784" s="162"/>
      <c r="AM784" s="162"/>
      <c r="AN784" s="162"/>
      <c r="AO784" s="162"/>
      <c r="AP784" s="162"/>
      <c r="AQ784" s="162"/>
      <c r="AR784" s="162"/>
      <c r="AS784" s="162"/>
      <c r="AT784" s="162"/>
      <c r="AU784" s="162"/>
      <c r="AV784" s="162"/>
      <c r="AW784" s="162"/>
      <c r="AX784" s="162"/>
      <c r="AY784" s="162"/>
      <c r="AZ784" s="162"/>
      <c r="BA784" s="162"/>
      <c r="BB784" s="162"/>
      <c r="BC784" s="162"/>
      <c r="BD784" s="162"/>
      <c r="BE784" s="162"/>
      <c r="BF784" s="162"/>
      <c r="BG784" s="162"/>
      <c r="BH784" s="162"/>
      <c r="BI784" s="162"/>
      <c r="BJ784" s="162"/>
      <c r="BK784" s="162"/>
      <c r="BL784" s="162"/>
      <c r="BM784" s="162"/>
      <c r="BN784" s="162"/>
      <c r="BO784" s="162"/>
      <c r="BP784" s="162"/>
      <c r="BQ784" s="162"/>
      <c r="BR784" s="162"/>
      <c r="BS784" s="162"/>
      <c r="BT784" s="162"/>
      <c r="BU784" s="162"/>
      <c r="BV784" s="162"/>
      <c r="BW784" s="162"/>
      <c r="BX784" s="162"/>
      <c r="BY784" s="162"/>
      <c r="BZ784" s="162"/>
      <c r="CA784" s="162"/>
      <c r="CB784" s="162"/>
      <c r="CC784" s="162"/>
      <c r="CD784" s="162"/>
      <c r="CE784" s="162"/>
      <c r="CF784" s="162"/>
      <c r="CG784" s="162"/>
      <c r="CH784" s="162"/>
      <c r="CI784" s="162"/>
      <c r="CJ784" s="162"/>
      <c r="CK784" s="162"/>
      <c r="CL784" s="162"/>
      <c r="CM784" s="162"/>
      <c r="CN784" s="162"/>
      <c r="CO784" s="162"/>
      <c r="CP784" s="162"/>
      <c r="CQ784" s="162"/>
      <c r="CR784" s="162"/>
      <c r="CS784" s="162"/>
      <c r="CT784" s="162"/>
      <c r="CU784" s="162"/>
      <c r="CV784" s="162"/>
      <c r="CW784" s="162"/>
      <c r="CX784" s="162"/>
      <c r="CY784" s="162"/>
      <c r="CZ784" s="162"/>
      <c r="DA784" s="162"/>
      <c r="DB784" s="162"/>
      <c r="DC784" s="162"/>
      <c r="DD784" s="162"/>
      <c r="DE784" s="162"/>
      <c r="DF784" s="162"/>
      <c r="DG784" s="162"/>
      <c r="DH784" s="162"/>
      <c r="DI784" s="162"/>
      <c r="DJ784" s="162"/>
      <c r="DK784" s="162"/>
      <c r="DL784" s="162"/>
      <c r="DM784" s="162"/>
      <c r="DN784" s="162"/>
      <c r="DO784" s="162"/>
      <c r="DP784" s="162"/>
      <c r="DQ784" s="162"/>
      <c r="DR784" s="162"/>
      <c r="DS784" s="162"/>
      <c r="DT784" s="162"/>
      <c r="DU784" s="162"/>
      <c r="DV784" s="162"/>
      <c r="DW784" s="162"/>
      <c r="DX784" s="162"/>
      <c r="DY784" s="162"/>
      <c r="DZ784" s="162"/>
      <c r="EA784" s="162"/>
      <c r="EB784" s="162"/>
      <c r="EC784" s="162"/>
      <c r="ED784" s="162"/>
      <c r="EE784" s="162"/>
      <c r="EF784" s="162"/>
      <c r="EG784" s="162"/>
      <c r="EH784" s="162"/>
      <c r="EI784" s="162"/>
      <c r="EJ784" s="162"/>
      <c r="EK784" s="162"/>
      <c r="EL784" s="162"/>
      <c r="EM784" s="162"/>
      <c r="EN784" s="162"/>
      <c r="EO784" s="162"/>
      <c r="EP784" s="162"/>
      <c r="EQ784" s="162"/>
      <c r="ER784" s="162"/>
      <c r="ES784" s="162"/>
      <c r="ET784" s="162"/>
      <c r="EU784" s="162"/>
      <c r="EV784" s="162"/>
      <c r="EW784" s="162"/>
      <c r="EX784" s="162"/>
      <c r="EY784" s="162"/>
      <c r="EZ784" s="162"/>
      <c r="FA784" s="162"/>
      <c r="FB784" s="162"/>
      <c r="FC784" s="162"/>
      <c r="FD784" s="162"/>
      <c r="FE784" s="162"/>
      <c r="FF784" s="162"/>
      <c r="FG784" s="162"/>
      <c r="FH784" s="162"/>
      <c r="FI784" s="162"/>
      <c r="FJ784" s="162"/>
      <c r="FK784" s="162"/>
      <c r="FL784" s="162"/>
      <c r="FM784" s="162"/>
      <c r="FN784" s="162"/>
      <c r="FO784" s="162"/>
      <c r="FP784" s="162"/>
      <c r="FQ784" s="162"/>
      <c r="FR784" s="162"/>
      <c r="FS784" s="162"/>
      <c r="FT784" s="162"/>
      <c r="FU784" s="162"/>
      <c r="FV784" s="162"/>
      <c r="FW784" s="162"/>
      <c r="FX784" s="162"/>
      <c r="FY784" s="162"/>
      <c r="FZ784" s="162"/>
      <c r="GA784" s="162"/>
      <c r="GB784" s="162"/>
      <c r="GC784" s="162"/>
      <c r="GD784" s="162"/>
      <c r="GE784" s="162"/>
    </row>
    <row r="785" spans="1:187" s="126" customFormat="1">
      <c r="A785" s="110">
        <v>4.5</v>
      </c>
      <c r="B785" s="258" t="s">
        <v>41</v>
      </c>
      <c r="C785" s="303">
        <v>119.5</v>
      </c>
      <c r="D785" s="304" t="s">
        <v>4</v>
      </c>
      <c r="E785" s="78"/>
      <c r="F785" s="16">
        <f t="shared" si="40"/>
        <v>0</v>
      </c>
      <c r="G785" s="162"/>
      <c r="H785" s="162"/>
      <c r="I785" s="162"/>
      <c r="J785" s="162"/>
      <c r="K785" s="162"/>
      <c r="L785" s="162"/>
      <c r="M785" s="162"/>
      <c r="N785" s="162"/>
      <c r="O785" s="162"/>
      <c r="P785" s="162"/>
      <c r="Q785" s="162"/>
      <c r="R785" s="162"/>
      <c r="S785" s="162"/>
      <c r="T785" s="162"/>
      <c r="U785" s="162"/>
      <c r="V785" s="162"/>
      <c r="W785" s="162"/>
      <c r="X785" s="162"/>
      <c r="Y785" s="162"/>
      <c r="Z785" s="162"/>
      <c r="AA785" s="162"/>
      <c r="AB785" s="162"/>
      <c r="AC785" s="162"/>
      <c r="AD785" s="162"/>
      <c r="AE785" s="162"/>
      <c r="AF785" s="162"/>
      <c r="AG785" s="162"/>
      <c r="AH785" s="162"/>
      <c r="AI785" s="162"/>
      <c r="AJ785" s="162"/>
      <c r="AK785" s="162"/>
      <c r="AL785" s="162"/>
      <c r="AM785" s="162"/>
      <c r="AN785" s="162"/>
      <c r="AO785" s="162"/>
      <c r="AP785" s="162"/>
      <c r="AQ785" s="162"/>
      <c r="AR785" s="162"/>
      <c r="AS785" s="162"/>
      <c r="AT785" s="162"/>
      <c r="AU785" s="162"/>
      <c r="AV785" s="162"/>
      <c r="AW785" s="162"/>
      <c r="AX785" s="162"/>
      <c r="AY785" s="162"/>
      <c r="AZ785" s="162"/>
      <c r="BA785" s="162"/>
      <c r="BB785" s="162"/>
      <c r="BC785" s="162"/>
      <c r="BD785" s="162"/>
      <c r="BE785" s="162"/>
      <c r="BF785" s="162"/>
      <c r="BG785" s="162"/>
      <c r="BH785" s="162"/>
      <c r="BI785" s="162"/>
      <c r="BJ785" s="162"/>
      <c r="BK785" s="162"/>
      <c r="BL785" s="162"/>
      <c r="BM785" s="162"/>
      <c r="BN785" s="162"/>
      <c r="BO785" s="162"/>
      <c r="BP785" s="162"/>
      <c r="BQ785" s="162"/>
      <c r="BR785" s="162"/>
      <c r="BS785" s="162"/>
      <c r="BT785" s="162"/>
      <c r="BU785" s="162"/>
      <c r="BV785" s="162"/>
      <c r="BW785" s="162"/>
      <c r="BX785" s="162"/>
      <c r="BY785" s="162"/>
      <c r="BZ785" s="162"/>
      <c r="CA785" s="162"/>
      <c r="CB785" s="162"/>
      <c r="CC785" s="162"/>
      <c r="CD785" s="162"/>
      <c r="CE785" s="162"/>
      <c r="CF785" s="162"/>
      <c r="CG785" s="162"/>
      <c r="CH785" s="162"/>
      <c r="CI785" s="162"/>
      <c r="CJ785" s="162"/>
      <c r="CK785" s="162"/>
      <c r="CL785" s="162"/>
      <c r="CM785" s="162"/>
      <c r="CN785" s="162"/>
      <c r="CO785" s="162"/>
      <c r="CP785" s="162"/>
      <c r="CQ785" s="162"/>
      <c r="CR785" s="162"/>
      <c r="CS785" s="162"/>
      <c r="CT785" s="162"/>
      <c r="CU785" s="162"/>
      <c r="CV785" s="162"/>
      <c r="CW785" s="162"/>
      <c r="CX785" s="162"/>
      <c r="CY785" s="162"/>
      <c r="CZ785" s="162"/>
      <c r="DA785" s="162"/>
      <c r="DB785" s="162"/>
      <c r="DC785" s="162"/>
      <c r="DD785" s="162"/>
      <c r="DE785" s="162"/>
      <c r="DF785" s="162"/>
      <c r="DG785" s="162"/>
      <c r="DH785" s="162"/>
      <c r="DI785" s="162"/>
      <c r="DJ785" s="162"/>
      <c r="DK785" s="162"/>
      <c r="DL785" s="162"/>
      <c r="DM785" s="162"/>
      <c r="DN785" s="162"/>
      <c r="DO785" s="162"/>
      <c r="DP785" s="162"/>
      <c r="DQ785" s="162"/>
      <c r="DR785" s="162"/>
      <c r="DS785" s="162"/>
      <c r="DT785" s="162"/>
      <c r="DU785" s="162"/>
      <c r="DV785" s="162"/>
      <c r="DW785" s="162"/>
      <c r="DX785" s="162"/>
      <c r="DY785" s="162"/>
      <c r="DZ785" s="162"/>
      <c r="EA785" s="162"/>
      <c r="EB785" s="162"/>
      <c r="EC785" s="162"/>
      <c r="ED785" s="162"/>
      <c r="EE785" s="162"/>
      <c r="EF785" s="162"/>
      <c r="EG785" s="162"/>
      <c r="EH785" s="162"/>
      <c r="EI785" s="162"/>
      <c r="EJ785" s="162"/>
      <c r="EK785" s="162"/>
      <c r="EL785" s="162"/>
      <c r="EM785" s="162"/>
      <c r="EN785" s="162"/>
      <c r="EO785" s="162"/>
      <c r="EP785" s="162"/>
      <c r="EQ785" s="162"/>
      <c r="ER785" s="162"/>
      <c r="ES785" s="162"/>
      <c r="ET785" s="162"/>
      <c r="EU785" s="162"/>
      <c r="EV785" s="162"/>
      <c r="EW785" s="162"/>
      <c r="EX785" s="162"/>
      <c r="EY785" s="162"/>
      <c r="EZ785" s="162"/>
      <c r="FA785" s="162"/>
      <c r="FB785" s="162"/>
      <c r="FC785" s="162"/>
      <c r="FD785" s="162"/>
      <c r="FE785" s="162"/>
      <c r="FF785" s="162"/>
      <c r="FG785" s="162"/>
      <c r="FH785" s="162"/>
      <c r="FI785" s="162"/>
      <c r="FJ785" s="162"/>
      <c r="FK785" s="162"/>
      <c r="FL785" s="162"/>
      <c r="FM785" s="162"/>
      <c r="FN785" s="162"/>
      <c r="FO785" s="162"/>
      <c r="FP785" s="162"/>
      <c r="FQ785" s="162"/>
      <c r="FR785" s="162"/>
      <c r="FS785" s="162"/>
      <c r="FT785" s="162"/>
      <c r="FU785" s="162"/>
      <c r="FV785" s="162"/>
      <c r="FW785" s="162"/>
      <c r="FX785" s="162"/>
      <c r="FY785" s="162"/>
      <c r="FZ785" s="162"/>
      <c r="GA785" s="162"/>
      <c r="GB785" s="162"/>
      <c r="GC785" s="162"/>
      <c r="GD785" s="162"/>
      <c r="GE785" s="162"/>
    </row>
    <row r="786" spans="1:187" s="126" customFormat="1" ht="24.75" customHeight="1">
      <c r="A786" s="110">
        <v>4.5999999999999996</v>
      </c>
      <c r="B786" s="74" t="s">
        <v>448</v>
      </c>
      <c r="C786" s="303">
        <v>37.799999999999997</v>
      </c>
      <c r="D786" s="304" t="s">
        <v>4</v>
      </c>
      <c r="E786" s="78"/>
      <c r="F786" s="16">
        <f t="shared" si="40"/>
        <v>0</v>
      </c>
      <c r="G786" s="162"/>
      <c r="H786" s="162"/>
      <c r="I786" s="162"/>
      <c r="J786" s="162"/>
      <c r="K786" s="162"/>
      <c r="L786" s="162"/>
      <c r="M786" s="162"/>
      <c r="N786" s="162"/>
      <c r="O786" s="162"/>
      <c r="P786" s="162"/>
      <c r="Q786" s="162"/>
      <c r="R786" s="162"/>
      <c r="S786" s="162"/>
      <c r="T786" s="162"/>
      <c r="U786" s="162"/>
      <c r="V786" s="162"/>
      <c r="W786" s="162"/>
      <c r="X786" s="162"/>
      <c r="Y786" s="162"/>
      <c r="Z786" s="162"/>
      <c r="AA786" s="162"/>
      <c r="AB786" s="162"/>
      <c r="AC786" s="162"/>
      <c r="AD786" s="162"/>
      <c r="AE786" s="162"/>
      <c r="AF786" s="162"/>
      <c r="AG786" s="162"/>
      <c r="AH786" s="162"/>
      <c r="AI786" s="162"/>
      <c r="AJ786" s="162"/>
      <c r="AK786" s="162"/>
      <c r="AL786" s="162"/>
      <c r="AM786" s="162"/>
      <c r="AN786" s="162"/>
      <c r="AO786" s="162"/>
      <c r="AP786" s="162"/>
      <c r="AQ786" s="162"/>
      <c r="AR786" s="162"/>
      <c r="AS786" s="162"/>
      <c r="AT786" s="162"/>
      <c r="AU786" s="162"/>
      <c r="AV786" s="162"/>
      <c r="AW786" s="162"/>
      <c r="AX786" s="162"/>
      <c r="AY786" s="162"/>
      <c r="AZ786" s="162"/>
      <c r="BA786" s="162"/>
      <c r="BB786" s="162"/>
      <c r="BC786" s="162"/>
      <c r="BD786" s="162"/>
      <c r="BE786" s="162"/>
      <c r="BF786" s="162"/>
      <c r="BG786" s="162"/>
      <c r="BH786" s="162"/>
      <c r="BI786" s="162"/>
      <c r="BJ786" s="162"/>
      <c r="BK786" s="162"/>
      <c r="BL786" s="162"/>
      <c r="BM786" s="162"/>
      <c r="BN786" s="162"/>
      <c r="BO786" s="162"/>
      <c r="BP786" s="162"/>
      <c r="BQ786" s="162"/>
      <c r="BR786" s="162"/>
      <c r="BS786" s="162"/>
      <c r="BT786" s="162"/>
      <c r="BU786" s="162"/>
      <c r="BV786" s="162"/>
      <c r="BW786" s="162"/>
      <c r="BX786" s="162"/>
      <c r="BY786" s="162"/>
      <c r="BZ786" s="162"/>
      <c r="CA786" s="162"/>
      <c r="CB786" s="162"/>
      <c r="CC786" s="162"/>
      <c r="CD786" s="162"/>
      <c r="CE786" s="162"/>
      <c r="CF786" s="162"/>
      <c r="CG786" s="162"/>
      <c r="CH786" s="162"/>
      <c r="CI786" s="162"/>
      <c r="CJ786" s="162"/>
      <c r="CK786" s="162"/>
      <c r="CL786" s="162"/>
      <c r="CM786" s="162"/>
      <c r="CN786" s="162"/>
      <c r="CO786" s="162"/>
      <c r="CP786" s="162"/>
      <c r="CQ786" s="162"/>
      <c r="CR786" s="162"/>
      <c r="CS786" s="162"/>
      <c r="CT786" s="162"/>
      <c r="CU786" s="162"/>
      <c r="CV786" s="162"/>
      <c r="CW786" s="162"/>
      <c r="CX786" s="162"/>
      <c r="CY786" s="162"/>
      <c r="CZ786" s="162"/>
      <c r="DA786" s="162"/>
      <c r="DB786" s="162"/>
      <c r="DC786" s="162"/>
      <c r="DD786" s="162"/>
      <c r="DE786" s="162"/>
      <c r="DF786" s="162"/>
      <c r="DG786" s="162"/>
      <c r="DH786" s="162"/>
      <c r="DI786" s="162"/>
      <c r="DJ786" s="162"/>
      <c r="DK786" s="162"/>
      <c r="DL786" s="162"/>
      <c r="DM786" s="162"/>
      <c r="DN786" s="162"/>
      <c r="DO786" s="162"/>
      <c r="DP786" s="162"/>
      <c r="DQ786" s="162"/>
      <c r="DR786" s="162"/>
      <c r="DS786" s="162"/>
      <c r="DT786" s="162"/>
      <c r="DU786" s="162"/>
      <c r="DV786" s="162"/>
      <c r="DW786" s="162"/>
      <c r="DX786" s="162"/>
      <c r="DY786" s="162"/>
      <c r="DZ786" s="162"/>
      <c r="EA786" s="162"/>
      <c r="EB786" s="162"/>
      <c r="EC786" s="162"/>
      <c r="ED786" s="162"/>
      <c r="EE786" s="162"/>
      <c r="EF786" s="162"/>
      <c r="EG786" s="162"/>
      <c r="EH786" s="162"/>
      <c r="EI786" s="162"/>
      <c r="EJ786" s="162"/>
      <c r="EK786" s="162"/>
      <c r="EL786" s="162"/>
      <c r="EM786" s="162"/>
      <c r="EN786" s="162"/>
      <c r="EO786" s="162"/>
      <c r="EP786" s="162"/>
      <c r="EQ786" s="162"/>
      <c r="ER786" s="162"/>
      <c r="ES786" s="162"/>
      <c r="ET786" s="162"/>
      <c r="EU786" s="162"/>
      <c r="EV786" s="162"/>
      <c r="EW786" s="162"/>
      <c r="EX786" s="162"/>
      <c r="EY786" s="162"/>
      <c r="EZ786" s="162"/>
      <c r="FA786" s="162"/>
      <c r="FB786" s="162"/>
      <c r="FC786" s="162"/>
      <c r="FD786" s="162"/>
      <c r="FE786" s="162"/>
      <c r="FF786" s="162"/>
      <c r="FG786" s="162"/>
      <c r="FH786" s="162"/>
      <c r="FI786" s="162"/>
      <c r="FJ786" s="162"/>
      <c r="FK786" s="162"/>
      <c r="FL786" s="162"/>
      <c r="FM786" s="162"/>
      <c r="FN786" s="162"/>
      <c r="FO786" s="162"/>
      <c r="FP786" s="162"/>
      <c r="FQ786" s="162"/>
      <c r="FR786" s="162"/>
      <c r="FS786" s="162"/>
      <c r="FT786" s="162"/>
      <c r="FU786" s="162"/>
      <c r="FV786" s="162"/>
      <c r="FW786" s="162"/>
      <c r="FX786" s="162"/>
      <c r="FY786" s="162"/>
      <c r="FZ786" s="162"/>
      <c r="GA786" s="162"/>
      <c r="GB786" s="162"/>
      <c r="GC786" s="162"/>
      <c r="GD786" s="162"/>
      <c r="GE786" s="162"/>
    </row>
    <row r="787" spans="1:187" s="126" customFormat="1">
      <c r="A787" s="297"/>
      <c r="B787" s="148"/>
      <c r="C787" s="27"/>
      <c r="D787" s="37"/>
      <c r="E787" s="78"/>
      <c r="F787" s="16"/>
      <c r="G787" s="162"/>
      <c r="H787" s="162"/>
      <c r="I787" s="162"/>
      <c r="J787" s="162"/>
      <c r="K787" s="162"/>
      <c r="L787" s="162"/>
      <c r="M787" s="162"/>
      <c r="N787" s="162"/>
      <c r="O787" s="162"/>
      <c r="P787" s="162"/>
      <c r="Q787" s="162"/>
      <c r="R787" s="162"/>
      <c r="S787" s="162"/>
      <c r="T787" s="162"/>
      <c r="U787" s="162"/>
      <c r="V787" s="162"/>
      <c r="W787" s="162"/>
      <c r="X787" s="162"/>
      <c r="Y787" s="162"/>
      <c r="Z787" s="162"/>
      <c r="AA787" s="162"/>
      <c r="AB787" s="162"/>
      <c r="AC787" s="162"/>
      <c r="AD787" s="162"/>
      <c r="AE787" s="162"/>
      <c r="AF787" s="162"/>
      <c r="AG787" s="162"/>
      <c r="AH787" s="162"/>
      <c r="AI787" s="162"/>
      <c r="AJ787" s="162"/>
      <c r="AK787" s="162"/>
      <c r="AL787" s="162"/>
      <c r="AM787" s="162"/>
      <c r="AN787" s="162"/>
      <c r="AO787" s="162"/>
      <c r="AP787" s="162"/>
      <c r="AQ787" s="162"/>
      <c r="AR787" s="162"/>
      <c r="AS787" s="162"/>
      <c r="AT787" s="162"/>
      <c r="AU787" s="162"/>
      <c r="AV787" s="162"/>
      <c r="AW787" s="162"/>
      <c r="AX787" s="162"/>
      <c r="AY787" s="162"/>
      <c r="AZ787" s="162"/>
      <c r="BA787" s="162"/>
      <c r="BB787" s="162"/>
      <c r="BC787" s="162"/>
      <c r="BD787" s="162"/>
      <c r="BE787" s="162"/>
      <c r="BF787" s="162"/>
      <c r="BG787" s="162"/>
      <c r="BH787" s="162"/>
      <c r="BI787" s="162"/>
      <c r="BJ787" s="162"/>
      <c r="BK787" s="162"/>
      <c r="BL787" s="162"/>
      <c r="BM787" s="162"/>
      <c r="BN787" s="162"/>
      <c r="BO787" s="162"/>
      <c r="BP787" s="162"/>
      <c r="BQ787" s="162"/>
      <c r="BR787" s="162"/>
      <c r="BS787" s="162"/>
      <c r="BT787" s="162"/>
      <c r="BU787" s="162"/>
      <c r="BV787" s="162"/>
      <c r="BW787" s="162"/>
      <c r="BX787" s="162"/>
      <c r="BY787" s="162"/>
      <c r="BZ787" s="162"/>
      <c r="CA787" s="162"/>
      <c r="CB787" s="162"/>
      <c r="CC787" s="162"/>
      <c r="CD787" s="162"/>
      <c r="CE787" s="162"/>
      <c r="CF787" s="162"/>
      <c r="CG787" s="162"/>
      <c r="CH787" s="162"/>
      <c r="CI787" s="162"/>
      <c r="CJ787" s="162"/>
      <c r="CK787" s="162"/>
      <c r="CL787" s="162"/>
      <c r="CM787" s="162"/>
      <c r="CN787" s="162"/>
      <c r="CO787" s="162"/>
      <c r="CP787" s="162"/>
      <c r="CQ787" s="162"/>
      <c r="CR787" s="162"/>
      <c r="CS787" s="162"/>
      <c r="CT787" s="162"/>
      <c r="CU787" s="162"/>
      <c r="CV787" s="162"/>
      <c r="CW787" s="162"/>
      <c r="CX787" s="162"/>
      <c r="CY787" s="162"/>
      <c r="CZ787" s="162"/>
      <c r="DA787" s="162"/>
      <c r="DB787" s="162"/>
      <c r="DC787" s="162"/>
      <c r="DD787" s="162"/>
      <c r="DE787" s="162"/>
      <c r="DF787" s="162"/>
      <c r="DG787" s="162"/>
      <c r="DH787" s="162"/>
      <c r="DI787" s="162"/>
      <c r="DJ787" s="162"/>
      <c r="DK787" s="162"/>
      <c r="DL787" s="162"/>
      <c r="DM787" s="162"/>
      <c r="DN787" s="162"/>
      <c r="DO787" s="162"/>
      <c r="DP787" s="162"/>
      <c r="DQ787" s="162"/>
      <c r="DR787" s="162"/>
      <c r="DS787" s="162"/>
      <c r="DT787" s="162"/>
      <c r="DU787" s="162"/>
      <c r="DV787" s="162"/>
      <c r="DW787" s="162"/>
      <c r="DX787" s="162"/>
      <c r="DY787" s="162"/>
      <c r="DZ787" s="162"/>
      <c r="EA787" s="162"/>
      <c r="EB787" s="162"/>
      <c r="EC787" s="162"/>
      <c r="ED787" s="162"/>
      <c r="EE787" s="162"/>
      <c r="EF787" s="162"/>
      <c r="EG787" s="162"/>
      <c r="EH787" s="162"/>
      <c r="EI787" s="162"/>
      <c r="EJ787" s="162"/>
      <c r="EK787" s="162"/>
      <c r="EL787" s="162"/>
      <c r="EM787" s="162"/>
      <c r="EN787" s="162"/>
      <c r="EO787" s="162"/>
      <c r="EP787" s="162"/>
      <c r="EQ787" s="162"/>
      <c r="ER787" s="162"/>
      <c r="ES787" s="162"/>
      <c r="ET787" s="162"/>
      <c r="EU787" s="162"/>
      <c r="EV787" s="162"/>
      <c r="EW787" s="162"/>
      <c r="EX787" s="162"/>
      <c r="EY787" s="162"/>
      <c r="EZ787" s="162"/>
      <c r="FA787" s="162"/>
      <c r="FB787" s="162"/>
      <c r="FC787" s="162"/>
      <c r="FD787" s="162"/>
      <c r="FE787" s="162"/>
      <c r="FF787" s="162"/>
      <c r="FG787" s="162"/>
      <c r="FH787" s="162"/>
      <c r="FI787" s="162"/>
      <c r="FJ787" s="162"/>
      <c r="FK787" s="162"/>
      <c r="FL787" s="162"/>
      <c r="FM787" s="162"/>
      <c r="FN787" s="162"/>
      <c r="FO787" s="162"/>
      <c r="FP787" s="162"/>
      <c r="FQ787" s="162"/>
      <c r="FR787" s="162"/>
      <c r="FS787" s="162"/>
      <c r="FT787" s="162"/>
      <c r="FU787" s="162"/>
      <c r="FV787" s="162"/>
      <c r="FW787" s="162"/>
      <c r="FX787" s="162"/>
      <c r="FY787" s="162"/>
      <c r="FZ787" s="162"/>
      <c r="GA787" s="162"/>
      <c r="GB787" s="162"/>
      <c r="GC787" s="162"/>
      <c r="GD787" s="162"/>
      <c r="GE787" s="162"/>
    </row>
    <row r="788" spans="1:187" s="126" customFormat="1">
      <c r="A788" s="125">
        <v>5</v>
      </c>
      <c r="B788" s="306" t="s">
        <v>516</v>
      </c>
      <c r="C788" s="271"/>
      <c r="D788" s="307"/>
      <c r="E788" s="78"/>
      <c r="F788" s="16"/>
      <c r="G788" s="162"/>
      <c r="H788" s="162"/>
      <c r="I788" s="162"/>
      <c r="J788" s="162"/>
      <c r="K788" s="162"/>
      <c r="L788" s="162"/>
      <c r="M788" s="162"/>
      <c r="N788" s="162"/>
      <c r="O788" s="162"/>
      <c r="P788" s="162"/>
      <c r="Q788" s="162"/>
      <c r="R788" s="162"/>
      <c r="S788" s="162"/>
      <c r="T788" s="162"/>
      <c r="U788" s="162"/>
      <c r="V788" s="162"/>
      <c r="W788" s="162"/>
      <c r="X788" s="162"/>
      <c r="Y788" s="162"/>
      <c r="Z788" s="162"/>
      <c r="AA788" s="162"/>
      <c r="AB788" s="162"/>
      <c r="AC788" s="162"/>
      <c r="AD788" s="162"/>
      <c r="AE788" s="162"/>
      <c r="AF788" s="162"/>
      <c r="AG788" s="162"/>
      <c r="AH788" s="162"/>
      <c r="AI788" s="162"/>
      <c r="AJ788" s="162"/>
      <c r="AK788" s="162"/>
      <c r="AL788" s="162"/>
      <c r="AM788" s="162"/>
      <c r="AN788" s="162"/>
      <c r="AO788" s="162"/>
      <c r="AP788" s="162"/>
      <c r="AQ788" s="162"/>
      <c r="AR788" s="162"/>
      <c r="AS788" s="162"/>
      <c r="AT788" s="162"/>
      <c r="AU788" s="162"/>
      <c r="AV788" s="162"/>
      <c r="AW788" s="162"/>
      <c r="AX788" s="162"/>
      <c r="AY788" s="162"/>
      <c r="AZ788" s="162"/>
      <c r="BA788" s="162"/>
      <c r="BB788" s="162"/>
      <c r="BC788" s="162"/>
      <c r="BD788" s="162"/>
      <c r="BE788" s="162"/>
      <c r="BF788" s="162"/>
      <c r="BG788" s="162"/>
      <c r="BH788" s="162"/>
      <c r="BI788" s="162"/>
      <c r="BJ788" s="162"/>
      <c r="BK788" s="162"/>
      <c r="BL788" s="162"/>
      <c r="BM788" s="162"/>
      <c r="BN788" s="162"/>
      <c r="BO788" s="162"/>
      <c r="BP788" s="162"/>
      <c r="BQ788" s="162"/>
      <c r="BR788" s="162"/>
      <c r="BS788" s="162"/>
      <c r="BT788" s="162"/>
      <c r="BU788" s="162"/>
      <c r="BV788" s="162"/>
      <c r="BW788" s="162"/>
      <c r="BX788" s="162"/>
      <c r="BY788" s="162"/>
      <c r="BZ788" s="162"/>
      <c r="CA788" s="162"/>
      <c r="CB788" s="162"/>
      <c r="CC788" s="162"/>
      <c r="CD788" s="162"/>
      <c r="CE788" s="162"/>
      <c r="CF788" s="162"/>
      <c r="CG788" s="162"/>
      <c r="CH788" s="162"/>
      <c r="CI788" s="162"/>
      <c r="CJ788" s="162"/>
      <c r="CK788" s="162"/>
      <c r="CL788" s="162"/>
      <c r="CM788" s="162"/>
      <c r="CN788" s="162"/>
      <c r="CO788" s="162"/>
      <c r="CP788" s="162"/>
      <c r="CQ788" s="162"/>
      <c r="CR788" s="162"/>
      <c r="CS788" s="162"/>
      <c r="CT788" s="162"/>
      <c r="CU788" s="162"/>
      <c r="CV788" s="162"/>
      <c r="CW788" s="162"/>
      <c r="CX788" s="162"/>
      <c r="CY788" s="162"/>
      <c r="CZ788" s="162"/>
      <c r="DA788" s="162"/>
      <c r="DB788" s="162"/>
      <c r="DC788" s="162"/>
      <c r="DD788" s="162"/>
      <c r="DE788" s="162"/>
      <c r="DF788" s="162"/>
      <c r="DG788" s="162"/>
      <c r="DH788" s="162"/>
      <c r="DI788" s="162"/>
      <c r="DJ788" s="162"/>
      <c r="DK788" s="162"/>
      <c r="DL788" s="162"/>
      <c r="DM788" s="162"/>
      <c r="DN788" s="162"/>
      <c r="DO788" s="162"/>
      <c r="DP788" s="162"/>
      <c r="DQ788" s="162"/>
      <c r="DR788" s="162"/>
      <c r="DS788" s="162"/>
      <c r="DT788" s="162"/>
      <c r="DU788" s="162"/>
      <c r="DV788" s="162"/>
      <c r="DW788" s="162"/>
      <c r="DX788" s="162"/>
      <c r="DY788" s="162"/>
      <c r="DZ788" s="162"/>
      <c r="EA788" s="162"/>
      <c r="EB788" s="162"/>
      <c r="EC788" s="162"/>
      <c r="ED788" s="162"/>
      <c r="EE788" s="162"/>
      <c r="EF788" s="162"/>
      <c r="EG788" s="162"/>
      <c r="EH788" s="162"/>
      <c r="EI788" s="162"/>
      <c r="EJ788" s="162"/>
      <c r="EK788" s="162"/>
      <c r="EL788" s="162"/>
      <c r="EM788" s="162"/>
      <c r="EN788" s="162"/>
      <c r="EO788" s="162"/>
      <c r="EP788" s="162"/>
      <c r="EQ788" s="162"/>
      <c r="ER788" s="162"/>
      <c r="ES788" s="162"/>
      <c r="ET788" s="162"/>
      <c r="EU788" s="162"/>
      <c r="EV788" s="162"/>
      <c r="EW788" s="162"/>
      <c r="EX788" s="162"/>
      <c r="EY788" s="162"/>
      <c r="EZ788" s="162"/>
      <c r="FA788" s="162"/>
      <c r="FB788" s="162"/>
      <c r="FC788" s="162"/>
      <c r="FD788" s="162"/>
      <c r="FE788" s="162"/>
      <c r="FF788" s="162"/>
      <c r="FG788" s="162"/>
      <c r="FH788" s="162"/>
      <c r="FI788" s="162"/>
      <c r="FJ788" s="162"/>
      <c r="FK788" s="162"/>
      <c r="FL788" s="162"/>
      <c r="FM788" s="162"/>
      <c r="FN788" s="162"/>
      <c r="FO788" s="162"/>
      <c r="FP788" s="162"/>
      <c r="FQ788" s="162"/>
      <c r="FR788" s="162"/>
      <c r="FS788" s="162"/>
      <c r="FT788" s="162"/>
      <c r="FU788" s="162"/>
      <c r="FV788" s="162"/>
      <c r="FW788" s="162"/>
      <c r="FX788" s="162"/>
      <c r="FY788" s="162"/>
      <c r="FZ788" s="162"/>
      <c r="GA788" s="162"/>
      <c r="GB788" s="162"/>
      <c r="GC788" s="162"/>
      <c r="GD788" s="162"/>
      <c r="GE788" s="162"/>
    </row>
    <row r="789" spans="1:187" s="126" customFormat="1">
      <c r="A789" s="297"/>
      <c r="B789" s="308" t="s">
        <v>517</v>
      </c>
      <c r="C789" s="271">
        <v>280.8</v>
      </c>
      <c r="D789" s="309" t="s">
        <v>25</v>
      </c>
      <c r="E789" s="78"/>
      <c r="F789" s="16">
        <f>ROUND(C789*E789,2)</f>
        <v>0</v>
      </c>
      <c r="G789" s="162"/>
      <c r="H789" s="162"/>
      <c r="I789" s="162"/>
      <c r="J789" s="162"/>
      <c r="K789" s="162"/>
      <c r="L789" s="162"/>
      <c r="M789" s="162"/>
      <c r="N789" s="162"/>
      <c r="O789" s="162"/>
      <c r="P789" s="162"/>
      <c r="Q789" s="162"/>
      <c r="R789" s="162"/>
      <c r="S789" s="162"/>
      <c r="T789" s="162"/>
      <c r="U789" s="162"/>
      <c r="V789" s="162"/>
      <c r="W789" s="162"/>
      <c r="X789" s="162"/>
      <c r="Y789" s="162"/>
      <c r="Z789" s="162"/>
      <c r="AA789" s="162"/>
      <c r="AB789" s="162"/>
      <c r="AC789" s="162"/>
      <c r="AD789" s="162"/>
      <c r="AE789" s="162"/>
      <c r="AF789" s="162"/>
      <c r="AG789" s="162"/>
      <c r="AH789" s="162"/>
      <c r="AI789" s="162"/>
      <c r="AJ789" s="162"/>
      <c r="AK789" s="162"/>
      <c r="AL789" s="162"/>
      <c r="AM789" s="162"/>
      <c r="AN789" s="162"/>
      <c r="AO789" s="162"/>
      <c r="AP789" s="162"/>
      <c r="AQ789" s="162"/>
      <c r="AR789" s="162"/>
      <c r="AS789" s="162"/>
      <c r="AT789" s="162"/>
      <c r="AU789" s="162"/>
      <c r="AV789" s="162"/>
      <c r="AW789" s="162"/>
      <c r="AX789" s="162"/>
      <c r="AY789" s="162"/>
      <c r="AZ789" s="162"/>
      <c r="BA789" s="162"/>
      <c r="BB789" s="162"/>
      <c r="BC789" s="162"/>
      <c r="BD789" s="162"/>
      <c r="BE789" s="162"/>
      <c r="BF789" s="162"/>
      <c r="BG789" s="162"/>
      <c r="BH789" s="162"/>
      <c r="BI789" s="162"/>
      <c r="BJ789" s="162"/>
      <c r="BK789" s="162"/>
      <c r="BL789" s="162"/>
      <c r="BM789" s="162"/>
      <c r="BN789" s="162"/>
      <c r="BO789" s="162"/>
      <c r="BP789" s="162"/>
      <c r="BQ789" s="162"/>
      <c r="BR789" s="162"/>
      <c r="BS789" s="162"/>
      <c r="BT789" s="162"/>
      <c r="BU789" s="162"/>
      <c r="BV789" s="162"/>
      <c r="BW789" s="162"/>
      <c r="BX789" s="162"/>
      <c r="BY789" s="162"/>
      <c r="BZ789" s="162"/>
      <c r="CA789" s="162"/>
      <c r="CB789" s="162"/>
      <c r="CC789" s="162"/>
      <c r="CD789" s="162"/>
      <c r="CE789" s="162"/>
      <c r="CF789" s="162"/>
      <c r="CG789" s="162"/>
      <c r="CH789" s="162"/>
      <c r="CI789" s="162"/>
      <c r="CJ789" s="162"/>
      <c r="CK789" s="162"/>
      <c r="CL789" s="162"/>
      <c r="CM789" s="162"/>
      <c r="CN789" s="162"/>
      <c r="CO789" s="162"/>
      <c r="CP789" s="162"/>
      <c r="CQ789" s="162"/>
      <c r="CR789" s="162"/>
      <c r="CS789" s="162"/>
      <c r="CT789" s="162"/>
      <c r="CU789" s="162"/>
      <c r="CV789" s="162"/>
      <c r="CW789" s="162"/>
      <c r="CX789" s="162"/>
      <c r="CY789" s="162"/>
      <c r="CZ789" s="162"/>
      <c r="DA789" s="162"/>
      <c r="DB789" s="162"/>
      <c r="DC789" s="162"/>
      <c r="DD789" s="162"/>
      <c r="DE789" s="162"/>
      <c r="DF789" s="162"/>
      <c r="DG789" s="162"/>
      <c r="DH789" s="162"/>
      <c r="DI789" s="162"/>
      <c r="DJ789" s="162"/>
      <c r="DK789" s="162"/>
      <c r="DL789" s="162"/>
      <c r="DM789" s="162"/>
      <c r="DN789" s="162"/>
      <c r="DO789" s="162"/>
      <c r="DP789" s="162"/>
      <c r="DQ789" s="162"/>
      <c r="DR789" s="162"/>
      <c r="DS789" s="162"/>
      <c r="DT789" s="162"/>
      <c r="DU789" s="162"/>
      <c r="DV789" s="162"/>
      <c r="DW789" s="162"/>
      <c r="DX789" s="162"/>
      <c r="DY789" s="162"/>
      <c r="DZ789" s="162"/>
      <c r="EA789" s="162"/>
      <c r="EB789" s="162"/>
      <c r="EC789" s="162"/>
      <c r="ED789" s="162"/>
      <c r="EE789" s="162"/>
      <c r="EF789" s="162"/>
      <c r="EG789" s="162"/>
      <c r="EH789" s="162"/>
      <c r="EI789" s="162"/>
      <c r="EJ789" s="162"/>
      <c r="EK789" s="162"/>
      <c r="EL789" s="162"/>
      <c r="EM789" s="162"/>
      <c r="EN789" s="162"/>
      <c r="EO789" s="162"/>
      <c r="EP789" s="162"/>
      <c r="EQ789" s="162"/>
      <c r="ER789" s="162"/>
      <c r="ES789" s="162"/>
      <c r="ET789" s="162"/>
      <c r="EU789" s="162"/>
      <c r="EV789" s="162"/>
      <c r="EW789" s="162"/>
      <c r="EX789" s="162"/>
      <c r="EY789" s="162"/>
      <c r="EZ789" s="162"/>
      <c r="FA789" s="162"/>
      <c r="FB789" s="162"/>
      <c r="FC789" s="162"/>
      <c r="FD789" s="162"/>
      <c r="FE789" s="162"/>
      <c r="FF789" s="162"/>
      <c r="FG789" s="162"/>
      <c r="FH789" s="162"/>
      <c r="FI789" s="162"/>
      <c r="FJ789" s="162"/>
      <c r="FK789" s="162"/>
      <c r="FL789" s="162"/>
      <c r="FM789" s="162"/>
      <c r="FN789" s="162"/>
      <c r="FO789" s="162"/>
      <c r="FP789" s="162"/>
      <c r="FQ789" s="162"/>
      <c r="FR789" s="162"/>
      <c r="FS789" s="162"/>
      <c r="FT789" s="162"/>
      <c r="FU789" s="162"/>
      <c r="FV789" s="162"/>
      <c r="FW789" s="162"/>
      <c r="FX789" s="162"/>
      <c r="FY789" s="162"/>
      <c r="FZ789" s="162"/>
      <c r="GA789" s="162"/>
      <c r="GB789" s="162"/>
      <c r="GC789" s="162"/>
      <c r="GD789" s="162"/>
      <c r="GE789" s="162"/>
    </row>
    <row r="790" spans="1:187" s="126" customFormat="1">
      <c r="A790" s="297"/>
      <c r="B790" s="148"/>
      <c r="C790" s="27"/>
      <c r="D790" s="37"/>
      <c r="E790" s="78"/>
      <c r="F790" s="16"/>
      <c r="G790" s="162"/>
      <c r="H790" s="162"/>
      <c r="I790" s="162"/>
      <c r="J790" s="162"/>
      <c r="K790" s="162"/>
      <c r="L790" s="162"/>
      <c r="M790" s="162"/>
      <c r="N790" s="162"/>
      <c r="O790" s="162"/>
      <c r="P790" s="162"/>
      <c r="Q790" s="162"/>
      <c r="R790" s="162"/>
      <c r="S790" s="162"/>
      <c r="T790" s="162"/>
      <c r="U790" s="162"/>
      <c r="V790" s="162"/>
      <c r="W790" s="162"/>
      <c r="X790" s="162"/>
      <c r="Y790" s="162"/>
      <c r="Z790" s="162"/>
      <c r="AA790" s="162"/>
      <c r="AB790" s="162"/>
      <c r="AC790" s="162"/>
      <c r="AD790" s="162"/>
      <c r="AE790" s="162"/>
      <c r="AF790" s="162"/>
      <c r="AG790" s="162"/>
      <c r="AH790" s="162"/>
      <c r="AI790" s="162"/>
      <c r="AJ790" s="162"/>
      <c r="AK790" s="162"/>
      <c r="AL790" s="162"/>
      <c r="AM790" s="162"/>
      <c r="AN790" s="162"/>
      <c r="AO790" s="162"/>
      <c r="AP790" s="162"/>
      <c r="AQ790" s="162"/>
      <c r="AR790" s="162"/>
      <c r="AS790" s="162"/>
      <c r="AT790" s="162"/>
      <c r="AU790" s="162"/>
      <c r="AV790" s="162"/>
      <c r="AW790" s="162"/>
      <c r="AX790" s="162"/>
      <c r="AY790" s="162"/>
      <c r="AZ790" s="162"/>
      <c r="BA790" s="162"/>
      <c r="BB790" s="162"/>
      <c r="BC790" s="162"/>
      <c r="BD790" s="162"/>
      <c r="BE790" s="162"/>
      <c r="BF790" s="162"/>
      <c r="BG790" s="162"/>
      <c r="BH790" s="162"/>
      <c r="BI790" s="162"/>
      <c r="BJ790" s="162"/>
      <c r="BK790" s="162"/>
      <c r="BL790" s="162"/>
      <c r="BM790" s="162"/>
      <c r="BN790" s="162"/>
      <c r="BO790" s="162"/>
      <c r="BP790" s="162"/>
      <c r="BQ790" s="162"/>
      <c r="BR790" s="162"/>
      <c r="BS790" s="162"/>
      <c r="BT790" s="162"/>
      <c r="BU790" s="162"/>
      <c r="BV790" s="162"/>
      <c r="BW790" s="162"/>
      <c r="BX790" s="162"/>
      <c r="BY790" s="162"/>
      <c r="BZ790" s="162"/>
      <c r="CA790" s="162"/>
      <c r="CB790" s="162"/>
      <c r="CC790" s="162"/>
      <c r="CD790" s="162"/>
      <c r="CE790" s="162"/>
      <c r="CF790" s="162"/>
      <c r="CG790" s="162"/>
      <c r="CH790" s="162"/>
      <c r="CI790" s="162"/>
      <c r="CJ790" s="162"/>
      <c r="CK790" s="162"/>
      <c r="CL790" s="162"/>
      <c r="CM790" s="162"/>
      <c r="CN790" s="162"/>
      <c r="CO790" s="162"/>
      <c r="CP790" s="162"/>
      <c r="CQ790" s="162"/>
      <c r="CR790" s="162"/>
      <c r="CS790" s="162"/>
      <c r="CT790" s="162"/>
      <c r="CU790" s="162"/>
      <c r="CV790" s="162"/>
      <c r="CW790" s="162"/>
      <c r="CX790" s="162"/>
      <c r="CY790" s="162"/>
      <c r="CZ790" s="162"/>
      <c r="DA790" s="162"/>
      <c r="DB790" s="162"/>
      <c r="DC790" s="162"/>
      <c r="DD790" s="162"/>
      <c r="DE790" s="162"/>
      <c r="DF790" s="162"/>
      <c r="DG790" s="162"/>
      <c r="DH790" s="162"/>
      <c r="DI790" s="162"/>
      <c r="DJ790" s="162"/>
      <c r="DK790" s="162"/>
      <c r="DL790" s="162"/>
      <c r="DM790" s="162"/>
      <c r="DN790" s="162"/>
      <c r="DO790" s="162"/>
      <c r="DP790" s="162"/>
      <c r="DQ790" s="162"/>
      <c r="DR790" s="162"/>
      <c r="DS790" s="162"/>
      <c r="DT790" s="162"/>
      <c r="DU790" s="162"/>
      <c r="DV790" s="162"/>
      <c r="DW790" s="162"/>
      <c r="DX790" s="162"/>
      <c r="DY790" s="162"/>
      <c r="DZ790" s="162"/>
      <c r="EA790" s="162"/>
      <c r="EB790" s="162"/>
      <c r="EC790" s="162"/>
      <c r="ED790" s="162"/>
      <c r="EE790" s="162"/>
      <c r="EF790" s="162"/>
      <c r="EG790" s="162"/>
      <c r="EH790" s="162"/>
      <c r="EI790" s="162"/>
      <c r="EJ790" s="162"/>
      <c r="EK790" s="162"/>
      <c r="EL790" s="162"/>
      <c r="EM790" s="162"/>
      <c r="EN790" s="162"/>
      <c r="EO790" s="162"/>
      <c r="EP790" s="162"/>
      <c r="EQ790" s="162"/>
      <c r="ER790" s="162"/>
      <c r="ES790" s="162"/>
      <c r="ET790" s="162"/>
      <c r="EU790" s="162"/>
      <c r="EV790" s="162"/>
      <c r="EW790" s="162"/>
      <c r="EX790" s="162"/>
      <c r="EY790" s="162"/>
      <c r="EZ790" s="162"/>
      <c r="FA790" s="162"/>
      <c r="FB790" s="162"/>
      <c r="FC790" s="162"/>
      <c r="FD790" s="162"/>
      <c r="FE790" s="162"/>
      <c r="FF790" s="162"/>
      <c r="FG790" s="162"/>
      <c r="FH790" s="162"/>
      <c r="FI790" s="162"/>
      <c r="FJ790" s="162"/>
      <c r="FK790" s="162"/>
      <c r="FL790" s="162"/>
      <c r="FM790" s="162"/>
      <c r="FN790" s="162"/>
      <c r="FO790" s="162"/>
      <c r="FP790" s="162"/>
      <c r="FQ790" s="162"/>
      <c r="FR790" s="162"/>
      <c r="FS790" s="162"/>
      <c r="FT790" s="162"/>
      <c r="FU790" s="162"/>
      <c r="FV790" s="162"/>
      <c r="FW790" s="162"/>
      <c r="FX790" s="162"/>
      <c r="FY790" s="162"/>
      <c r="FZ790" s="162"/>
      <c r="GA790" s="162"/>
      <c r="GB790" s="162"/>
      <c r="GC790" s="162"/>
      <c r="GD790" s="162"/>
      <c r="GE790" s="162"/>
    </row>
    <row r="791" spans="1:187" s="126" customFormat="1">
      <c r="A791" s="114">
        <f>+A788+1</f>
        <v>6</v>
      </c>
      <c r="B791" s="35" t="s">
        <v>522</v>
      </c>
      <c r="C791" s="147"/>
      <c r="D791" s="147"/>
      <c r="E791" s="78"/>
      <c r="F791" s="16"/>
      <c r="G791" s="162"/>
      <c r="H791" s="162"/>
      <c r="I791" s="162"/>
      <c r="J791" s="162"/>
      <c r="K791" s="162"/>
      <c r="L791" s="162"/>
      <c r="M791" s="162"/>
      <c r="N791" s="162"/>
      <c r="O791" s="162"/>
      <c r="P791" s="162"/>
      <c r="Q791" s="162"/>
      <c r="R791" s="162"/>
      <c r="S791" s="162"/>
      <c r="T791" s="162"/>
      <c r="U791" s="162"/>
      <c r="V791" s="162"/>
      <c r="W791" s="162"/>
      <c r="X791" s="162"/>
      <c r="Y791" s="162"/>
      <c r="Z791" s="162"/>
      <c r="AA791" s="162"/>
      <c r="AB791" s="162"/>
      <c r="AC791" s="162"/>
      <c r="AD791" s="162"/>
      <c r="AE791" s="162"/>
      <c r="AF791" s="162"/>
      <c r="AG791" s="162"/>
      <c r="AH791" s="162"/>
      <c r="AI791" s="162"/>
      <c r="AJ791" s="162"/>
      <c r="AK791" s="162"/>
      <c r="AL791" s="162"/>
      <c r="AM791" s="162"/>
      <c r="AN791" s="162"/>
      <c r="AO791" s="162"/>
      <c r="AP791" s="162"/>
      <c r="AQ791" s="162"/>
      <c r="AR791" s="162"/>
      <c r="AS791" s="162"/>
      <c r="AT791" s="162"/>
      <c r="AU791" s="162"/>
      <c r="AV791" s="162"/>
      <c r="AW791" s="162"/>
      <c r="AX791" s="162"/>
      <c r="AY791" s="162"/>
      <c r="AZ791" s="162"/>
      <c r="BA791" s="162"/>
      <c r="BB791" s="162"/>
      <c r="BC791" s="162"/>
      <c r="BD791" s="162"/>
      <c r="BE791" s="162"/>
      <c r="BF791" s="162"/>
      <c r="BG791" s="162"/>
      <c r="BH791" s="162"/>
      <c r="BI791" s="162"/>
      <c r="BJ791" s="162"/>
      <c r="BK791" s="162"/>
      <c r="BL791" s="162"/>
      <c r="BM791" s="162"/>
      <c r="BN791" s="162"/>
      <c r="BO791" s="162"/>
      <c r="BP791" s="162"/>
      <c r="BQ791" s="162"/>
      <c r="BR791" s="162"/>
      <c r="BS791" s="162"/>
      <c r="BT791" s="162"/>
      <c r="BU791" s="162"/>
      <c r="BV791" s="162"/>
      <c r="BW791" s="162"/>
      <c r="BX791" s="162"/>
      <c r="BY791" s="162"/>
      <c r="BZ791" s="162"/>
      <c r="CA791" s="162"/>
      <c r="CB791" s="162"/>
      <c r="CC791" s="162"/>
      <c r="CD791" s="162"/>
      <c r="CE791" s="162"/>
      <c r="CF791" s="162"/>
      <c r="CG791" s="162"/>
      <c r="CH791" s="162"/>
      <c r="CI791" s="162"/>
      <c r="CJ791" s="162"/>
      <c r="CK791" s="162"/>
      <c r="CL791" s="162"/>
      <c r="CM791" s="162"/>
      <c r="CN791" s="162"/>
      <c r="CO791" s="162"/>
      <c r="CP791" s="162"/>
      <c r="CQ791" s="162"/>
      <c r="CR791" s="162"/>
      <c r="CS791" s="162"/>
      <c r="CT791" s="162"/>
      <c r="CU791" s="162"/>
      <c r="CV791" s="162"/>
      <c r="CW791" s="162"/>
      <c r="CX791" s="162"/>
      <c r="CY791" s="162"/>
      <c r="CZ791" s="162"/>
      <c r="DA791" s="162"/>
      <c r="DB791" s="162"/>
      <c r="DC791" s="162"/>
      <c r="DD791" s="162"/>
      <c r="DE791" s="162"/>
      <c r="DF791" s="162"/>
      <c r="DG791" s="162"/>
      <c r="DH791" s="162"/>
      <c r="DI791" s="162"/>
      <c r="DJ791" s="162"/>
      <c r="DK791" s="162"/>
      <c r="DL791" s="162"/>
      <c r="DM791" s="162"/>
      <c r="DN791" s="162"/>
      <c r="DO791" s="162"/>
      <c r="DP791" s="162"/>
      <c r="DQ791" s="162"/>
      <c r="DR791" s="162"/>
      <c r="DS791" s="162"/>
      <c r="DT791" s="162"/>
      <c r="DU791" s="162"/>
      <c r="DV791" s="162"/>
      <c r="DW791" s="162"/>
      <c r="DX791" s="162"/>
      <c r="DY791" s="162"/>
      <c r="DZ791" s="162"/>
      <c r="EA791" s="162"/>
      <c r="EB791" s="162"/>
      <c r="EC791" s="162"/>
      <c r="ED791" s="162"/>
      <c r="EE791" s="162"/>
      <c r="EF791" s="162"/>
      <c r="EG791" s="162"/>
      <c r="EH791" s="162"/>
      <c r="EI791" s="162"/>
      <c r="EJ791" s="162"/>
      <c r="EK791" s="162"/>
      <c r="EL791" s="162"/>
      <c r="EM791" s="162"/>
      <c r="EN791" s="162"/>
      <c r="EO791" s="162"/>
      <c r="EP791" s="162"/>
      <c r="EQ791" s="162"/>
      <c r="ER791" s="162"/>
      <c r="ES791" s="162"/>
      <c r="ET791" s="162"/>
      <c r="EU791" s="162"/>
      <c r="EV791" s="162"/>
      <c r="EW791" s="162"/>
      <c r="EX791" s="162"/>
      <c r="EY791" s="162"/>
      <c r="EZ791" s="162"/>
      <c r="FA791" s="162"/>
      <c r="FB791" s="162"/>
      <c r="FC791" s="162"/>
      <c r="FD791" s="162"/>
      <c r="FE791" s="162"/>
      <c r="FF791" s="162"/>
      <c r="FG791" s="162"/>
      <c r="FH791" s="162"/>
      <c r="FI791" s="162"/>
      <c r="FJ791" s="162"/>
      <c r="FK791" s="162"/>
      <c r="FL791" s="162"/>
      <c r="FM791" s="162"/>
      <c r="FN791" s="162"/>
      <c r="FO791" s="162"/>
      <c r="FP791" s="162"/>
      <c r="FQ791" s="162"/>
      <c r="FR791" s="162"/>
      <c r="FS791" s="162"/>
      <c r="FT791" s="162"/>
      <c r="FU791" s="162"/>
      <c r="FV791" s="162"/>
      <c r="FW791" s="162"/>
      <c r="FX791" s="162"/>
      <c r="FY791" s="162"/>
      <c r="FZ791" s="162"/>
      <c r="GA791" s="162"/>
      <c r="GB791" s="162"/>
      <c r="GC791" s="162"/>
      <c r="GD791" s="162"/>
      <c r="GE791" s="162"/>
    </row>
    <row r="792" spans="1:187" s="126" customFormat="1">
      <c r="A792" s="110">
        <f>+A791+0.1</f>
        <v>6.1</v>
      </c>
      <c r="B792" s="373" t="s">
        <v>523</v>
      </c>
      <c r="C792" s="78"/>
      <c r="D792" s="221" t="s">
        <v>524</v>
      </c>
      <c r="E792" s="78"/>
      <c r="F792" s="16">
        <f>ROUND(C792*E792,2)</f>
        <v>0</v>
      </c>
      <c r="G792" s="162"/>
      <c r="H792" s="162"/>
      <c r="I792" s="162"/>
      <c r="J792" s="162"/>
      <c r="K792" s="162"/>
      <c r="L792" s="162"/>
      <c r="M792" s="162"/>
      <c r="N792" s="162"/>
      <c r="O792" s="162"/>
      <c r="P792" s="162"/>
      <c r="Q792" s="162"/>
      <c r="R792" s="162"/>
      <c r="S792" s="162"/>
      <c r="T792" s="162"/>
      <c r="U792" s="162"/>
      <c r="V792" s="162"/>
      <c r="W792" s="162"/>
      <c r="X792" s="162"/>
      <c r="Y792" s="162"/>
      <c r="Z792" s="162"/>
      <c r="AA792" s="162"/>
      <c r="AB792" s="162"/>
      <c r="AC792" s="162"/>
      <c r="AD792" s="162"/>
      <c r="AE792" s="162"/>
      <c r="AF792" s="162"/>
      <c r="AG792" s="162"/>
      <c r="AH792" s="162"/>
      <c r="AI792" s="162"/>
      <c r="AJ792" s="162"/>
      <c r="AK792" s="162"/>
      <c r="AL792" s="162"/>
      <c r="AM792" s="162"/>
      <c r="AN792" s="162"/>
      <c r="AO792" s="162"/>
      <c r="AP792" s="162"/>
      <c r="AQ792" s="162"/>
      <c r="AR792" s="162"/>
      <c r="AS792" s="162"/>
      <c r="AT792" s="162"/>
      <c r="AU792" s="162"/>
      <c r="AV792" s="162"/>
      <c r="AW792" s="162"/>
      <c r="AX792" s="162"/>
      <c r="AY792" s="162"/>
      <c r="AZ792" s="162"/>
      <c r="BA792" s="162"/>
      <c r="BB792" s="162"/>
      <c r="BC792" s="162"/>
      <c r="BD792" s="162"/>
      <c r="BE792" s="162"/>
      <c r="BF792" s="162"/>
      <c r="BG792" s="162"/>
      <c r="BH792" s="162"/>
      <c r="BI792" s="162"/>
      <c r="BJ792" s="162"/>
      <c r="BK792" s="162"/>
      <c r="BL792" s="162"/>
      <c r="BM792" s="162"/>
      <c r="BN792" s="162"/>
      <c r="BO792" s="162"/>
      <c r="BP792" s="162"/>
      <c r="BQ792" s="162"/>
      <c r="BR792" s="162"/>
      <c r="BS792" s="162"/>
      <c r="BT792" s="162"/>
      <c r="BU792" s="162"/>
      <c r="BV792" s="162"/>
      <c r="BW792" s="162"/>
      <c r="BX792" s="162"/>
      <c r="BY792" s="162"/>
      <c r="BZ792" s="162"/>
      <c r="CA792" s="162"/>
      <c r="CB792" s="162"/>
      <c r="CC792" s="162"/>
      <c r="CD792" s="162"/>
      <c r="CE792" s="162"/>
      <c r="CF792" s="162"/>
      <c r="CG792" s="162"/>
      <c r="CH792" s="162"/>
      <c r="CI792" s="162"/>
      <c r="CJ792" s="162"/>
      <c r="CK792" s="162"/>
      <c r="CL792" s="162"/>
      <c r="CM792" s="162"/>
      <c r="CN792" s="162"/>
      <c r="CO792" s="162"/>
      <c r="CP792" s="162"/>
      <c r="CQ792" s="162"/>
      <c r="CR792" s="162"/>
      <c r="CS792" s="162"/>
      <c r="CT792" s="162"/>
      <c r="CU792" s="162"/>
      <c r="CV792" s="162"/>
      <c r="CW792" s="162"/>
      <c r="CX792" s="162"/>
      <c r="CY792" s="162"/>
      <c r="CZ792" s="162"/>
      <c r="DA792" s="162"/>
      <c r="DB792" s="162"/>
      <c r="DC792" s="162"/>
      <c r="DD792" s="162"/>
      <c r="DE792" s="162"/>
      <c r="DF792" s="162"/>
      <c r="DG792" s="162"/>
      <c r="DH792" s="162"/>
      <c r="DI792" s="162"/>
      <c r="DJ792" s="162"/>
      <c r="DK792" s="162"/>
      <c r="DL792" s="162"/>
      <c r="DM792" s="162"/>
      <c r="DN792" s="162"/>
      <c r="DO792" s="162"/>
      <c r="DP792" s="162"/>
      <c r="DQ792" s="162"/>
      <c r="DR792" s="162"/>
      <c r="DS792" s="162"/>
      <c r="DT792" s="162"/>
      <c r="DU792" s="162"/>
      <c r="DV792" s="162"/>
      <c r="DW792" s="162"/>
      <c r="DX792" s="162"/>
      <c r="DY792" s="162"/>
      <c r="DZ792" s="162"/>
      <c r="EA792" s="162"/>
      <c r="EB792" s="162"/>
      <c r="EC792" s="162"/>
      <c r="ED792" s="162"/>
      <c r="EE792" s="162"/>
      <c r="EF792" s="162"/>
      <c r="EG792" s="162"/>
      <c r="EH792" s="162"/>
      <c r="EI792" s="162"/>
      <c r="EJ792" s="162"/>
      <c r="EK792" s="162"/>
      <c r="EL792" s="162"/>
      <c r="EM792" s="162"/>
      <c r="EN792" s="162"/>
      <c r="EO792" s="162"/>
      <c r="EP792" s="162"/>
      <c r="EQ792" s="162"/>
      <c r="ER792" s="162"/>
      <c r="ES792" s="162"/>
      <c r="ET792" s="162"/>
      <c r="EU792" s="162"/>
      <c r="EV792" s="162"/>
      <c r="EW792" s="162"/>
      <c r="EX792" s="162"/>
      <c r="EY792" s="162"/>
      <c r="EZ792" s="162"/>
      <c r="FA792" s="162"/>
      <c r="FB792" s="162"/>
      <c r="FC792" s="162"/>
      <c r="FD792" s="162"/>
      <c r="FE792" s="162"/>
      <c r="FF792" s="162"/>
      <c r="FG792" s="162"/>
      <c r="FH792" s="162"/>
      <c r="FI792" s="162"/>
      <c r="FJ792" s="162"/>
      <c r="FK792" s="162"/>
      <c r="FL792" s="162"/>
      <c r="FM792" s="162"/>
      <c r="FN792" s="162"/>
      <c r="FO792" s="162"/>
      <c r="FP792" s="162"/>
      <c r="FQ792" s="162"/>
      <c r="FR792" s="162"/>
      <c r="FS792" s="162"/>
      <c r="FT792" s="162"/>
      <c r="FU792" s="162"/>
      <c r="FV792" s="162"/>
      <c r="FW792" s="162"/>
      <c r="FX792" s="162"/>
      <c r="FY792" s="162"/>
      <c r="FZ792" s="162"/>
      <c r="GA792" s="162"/>
      <c r="GB792" s="162"/>
      <c r="GC792" s="162"/>
      <c r="GD792" s="162"/>
      <c r="GE792" s="162"/>
    </row>
    <row r="793" spans="1:187" s="126" customFormat="1">
      <c r="A793" s="297"/>
      <c r="B793" s="148"/>
      <c r="C793" s="27"/>
      <c r="D793" s="37"/>
      <c r="E793" s="78"/>
      <c r="F793" s="16"/>
      <c r="G793" s="162"/>
      <c r="H793" s="162"/>
      <c r="I793" s="162"/>
      <c r="J793" s="162"/>
      <c r="K793" s="162"/>
      <c r="L793" s="162"/>
      <c r="M793" s="162"/>
      <c r="N793" s="162"/>
      <c r="O793" s="162"/>
      <c r="P793" s="162"/>
      <c r="Q793" s="162"/>
      <c r="R793" s="162"/>
      <c r="S793" s="162"/>
      <c r="T793" s="162"/>
      <c r="U793" s="162"/>
      <c r="V793" s="162"/>
      <c r="W793" s="162"/>
      <c r="X793" s="162"/>
      <c r="Y793" s="162"/>
      <c r="Z793" s="162"/>
      <c r="AA793" s="162"/>
      <c r="AB793" s="162"/>
      <c r="AC793" s="162"/>
      <c r="AD793" s="162"/>
      <c r="AE793" s="162"/>
      <c r="AF793" s="162"/>
      <c r="AG793" s="162"/>
      <c r="AH793" s="162"/>
      <c r="AI793" s="162"/>
      <c r="AJ793" s="162"/>
      <c r="AK793" s="162"/>
      <c r="AL793" s="162"/>
      <c r="AM793" s="162"/>
      <c r="AN793" s="162"/>
      <c r="AO793" s="162"/>
      <c r="AP793" s="162"/>
      <c r="AQ793" s="162"/>
      <c r="AR793" s="162"/>
      <c r="AS793" s="162"/>
      <c r="AT793" s="162"/>
      <c r="AU793" s="162"/>
      <c r="AV793" s="162"/>
      <c r="AW793" s="162"/>
      <c r="AX793" s="162"/>
      <c r="AY793" s="162"/>
      <c r="AZ793" s="162"/>
      <c r="BA793" s="162"/>
      <c r="BB793" s="162"/>
      <c r="BC793" s="162"/>
      <c r="BD793" s="162"/>
      <c r="BE793" s="162"/>
      <c r="BF793" s="162"/>
      <c r="BG793" s="162"/>
      <c r="BH793" s="162"/>
      <c r="BI793" s="162"/>
      <c r="BJ793" s="162"/>
      <c r="BK793" s="162"/>
      <c r="BL793" s="162"/>
      <c r="BM793" s="162"/>
      <c r="BN793" s="162"/>
      <c r="BO793" s="162"/>
      <c r="BP793" s="162"/>
      <c r="BQ793" s="162"/>
      <c r="BR793" s="162"/>
      <c r="BS793" s="162"/>
      <c r="BT793" s="162"/>
      <c r="BU793" s="162"/>
      <c r="BV793" s="162"/>
      <c r="BW793" s="162"/>
      <c r="BX793" s="162"/>
      <c r="BY793" s="162"/>
      <c r="BZ793" s="162"/>
      <c r="CA793" s="162"/>
      <c r="CB793" s="162"/>
      <c r="CC793" s="162"/>
      <c r="CD793" s="162"/>
      <c r="CE793" s="162"/>
      <c r="CF793" s="162"/>
      <c r="CG793" s="162"/>
      <c r="CH793" s="162"/>
      <c r="CI793" s="162"/>
      <c r="CJ793" s="162"/>
      <c r="CK793" s="162"/>
      <c r="CL793" s="162"/>
      <c r="CM793" s="162"/>
      <c r="CN793" s="162"/>
      <c r="CO793" s="162"/>
      <c r="CP793" s="162"/>
      <c r="CQ793" s="162"/>
      <c r="CR793" s="162"/>
      <c r="CS793" s="162"/>
      <c r="CT793" s="162"/>
      <c r="CU793" s="162"/>
      <c r="CV793" s="162"/>
      <c r="CW793" s="162"/>
      <c r="CX793" s="162"/>
      <c r="CY793" s="162"/>
      <c r="CZ793" s="162"/>
      <c r="DA793" s="162"/>
      <c r="DB793" s="162"/>
      <c r="DC793" s="162"/>
      <c r="DD793" s="162"/>
      <c r="DE793" s="162"/>
      <c r="DF793" s="162"/>
      <c r="DG793" s="162"/>
      <c r="DH793" s="162"/>
      <c r="DI793" s="162"/>
      <c r="DJ793" s="162"/>
      <c r="DK793" s="162"/>
      <c r="DL793" s="162"/>
      <c r="DM793" s="162"/>
      <c r="DN793" s="162"/>
      <c r="DO793" s="162"/>
      <c r="DP793" s="162"/>
      <c r="DQ793" s="162"/>
      <c r="DR793" s="162"/>
      <c r="DS793" s="162"/>
      <c r="DT793" s="162"/>
      <c r="DU793" s="162"/>
      <c r="DV793" s="162"/>
      <c r="DW793" s="162"/>
      <c r="DX793" s="162"/>
      <c r="DY793" s="162"/>
      <c r="DZ793" s="162"/>
      <c r="EA793" s="162"/>
      <c r="EB793" s="162"/>
      <c r="EC793" s="162"/>
      <c r="ED793" s="162"/>
      <c r="EE793" s="162"/>
      <c r="EF793" s="162"/>
      <c r="EG793" s="162"/>
      <c r="EH793" s="162"/>
      <c r="EI793" s="162"/>
      <c r="EJ793" s="162"/>
      <c r="EK793" s="162"/>
      <c r="EL793" s="162"/>
      <c r="EM793" s="162"/>
      <c r="EN793" s="162"/>
      <c r="EO793" s="162"/>
      <c r="EP793" s="162"/>
      <c r="EQ793" s="162"/>
      <c r="ER793" s="162"/>
      <c r="ES793" s="162"/>
      <c r="ET793" s="162"/>
      <c r="EU793" s="162"/>
      <c r="EV793" s="162"/>
      <c r="EW793" s="162"/>
      <c r="EX793" s="162"/>
      <c r="EY793" s="162"/>
      <c r="EZ793" s="162"/>
      <c r="FA793" s="162"/>
      <c r="FB793" s="162"/>
      <c r="FC793" s="162"/>
      <c r="FD793" s="162"/>
      <c r="FE793" s="162"/>
      <c r="FF793" s="162"/>
      <c r="FG793" s="162"/>
      <c r="FH793" s="162"/>
      <c r="FI793" s="162"/>
      <c r="FJ793" s="162"/>
      <c r="FK793" s="162"/>
      <c r="FL793" s="162"/>
      <c r="FM793" s="162"/>
      <c r="FN793" s="162"/>
      <c r="FO793" s="162"/>
      <c r="FP793" s="162"/>
      <c r="FQ793" s="162"/>
      <c r="FR793" s="162"/>
      <c r="FS793" s="162"/>
      <c r="FT793" s="162"/>
      <c r="FU793" s="162"/>
      <c r="FV793" s="162"/>
      <c r="FW793" s="162"/>
      <c r="FX793" s="162"/>
      <c r="FY793" s="162"/>
      <c r="FZ793" s="162"/>
      <c r="GA793" s="162"/>
      <c r="GB793" s="162"/>
      <c r="GC793" s="162"/>
      <c r="GD793" s="162"/>
      <c r="GE793" s="162"/>
    </row>
    <row r="794" spans="1:187" s="126" customFormat="1">
      <c r="A794" s="374">
        <f>+A791+1</f>
        <v>7</v>
      </c>
      <c r="B794" s="35" t="s">
        <v>199</v>
      </c>
      <c r="C794" s="36"/>
      <c r="D794" s="37"/>
      <c r="E794" s="78"/>
      <c r="F794" s="16"/>
      <c r="G794" s="162"/>
      <c r="H794" s="162"/>
      <c r="I794" s="162"/>
      <c r="J794" s="162"/>
      <c r="K794" s="162"/>
      <c r="L794" s="162"/>
      <c r="M794" s="162"/>
      <c r="N794" s="162"/>
      <c r="O794" s="162"/>
      <c r="P794" s="162"/>
      <c r="Q794" s="162"/>
      <c r="R794" s="162"/>
      <c r="S794" s="162"/>
      <c r="T794" s="162"/>
      <c r="U794" s="162"/>
      <c r="V794" s="162"/>
      <c r="W794" s="162"/>
      <c r="X794" s="162"/>
      <c r="Y794" s="162"/>
      <c r="Z794" s="162"/>
      <c r="AA794" s="162"/>
      <c r="AB794" s="162"/>
      <c r="AC794" s="162"/>
      <c r="AD794" s="162"/>
      <c r="AE794" s="162"/>
      <c r="AF794" s="162"/>
      <c r="AG794" s="162"/>
      <c r="AH794" s="162"/>
      <c r="AI794" s="162"/>
      <c r="AJ794" s="162"/>
      <c r="AK794" s="162"/>
      <c r="AL794" s="162"/>
      <c r="AM794" s="162"/>
      <c r="AN794" s="162"/>
      <c r="AO794" s="162"/>
      <c r="AP794" s="162"/>
      <c r="AQ794" s="162"/>
      <c r="AR794" s="162"/>
      <c r="AS794" s="162"/>
      <c r="AT794" s="162"/>
      <c r="AU794" s="162"/>
      <c r="AV794" s="162"/>
      <c r="AW794" s="162"/>
      <c r="AX794" s="162"/>
      <c r="AY794" s="162"/>
      <c r="AZ794" s="162"/>
      <c r="BA794" s="162"/>
      <c r="BB794" s="162"/>
      <c r="BC794" s="162"/>
      <c r="BD794" s="162"/>
      <c r="BE794" s="162"/>
      <c r="BF794" s="162"/>
      <c r="BG794" s="162"/>
      <c r="BH794" s="162"/>
      <c r="BI794" s="162"/>
      <c r="BJ794" s="162"/>
      <c r="BK794" s="162"/>
      <c r="BL794" s="162"/>
      <c r="BM794" s="162"/>
      <c r="BN794" s="162"/>
      <c r="BO794" s="162"/>
      <c r="BP794" s="162"/>
      <c r="BQ794" s="162"/>
      <c r="BR794" s="162"/>
      <c r="BS794" s="162"/>
      <c r="BT794" s="162"/>
      <c r="BU794" s="162"/>
      <c r="BV794" s="162"/>
      <c r="BW794" s="162"/>
      <c r="BX794" s="162"/>
      <c r="BY794" s="162"/>
      <c r="BZ794" s="162"/>
      <c r="CA794" s="162"/>
      <c r="CB794" s="162"/>
      <c r="CC794" s="162"/>
      <c r="CD794" s="162"/>
      <c r="CE794" s="162"/>
      <c r="CF794" s="162"/>
      <c r="CG794" s="162"/>
      <c r="CH794" s="162"/>
      <c r="CI794" s="162"/>
      <c r="CJ794" s="162"/>
      <c r="CK794" s="162"/>
      <c r="CL794" s="162"/>
      <c r="CM794" s="162"/>
      <c r="CN794" s="162"/>
      <c r="CO794" s="162"/>
      <c r="CP794" s="162"/>
      <c r="CQ794" s="162"/>
      <c r="CR794" s="162"/>
      <c r="CS794" s="162"/>
      <c r="CT794" s="162"/>
      <c r="CU794" s="162"/>
      <c r="CV794" s="162"/>
      <c r="CW794" s="162"/>
      <c r="CX794" s="162"/>
      <c r="CY794" s="162"/>
      <c r="CZ794" s="162"/>
      <c r="DA794" s="162"/>
      <c r="DB794" s="162"/>
      <c r="DC794" s="162"/>
      <c r="DD794" s="162"/>
      <c r="DE794" s="162"/>
      <c r="DF794" s="162"/>
      <c r="DG794" s="162"/>
      <c r="DH794" s="162"/>
      <c r="DI794" s="162"/>
      <c r="DJ794" s="162"/>
      <c r="DK794" s="162"/>
      <c r="DL794" s="162"/>
      <c r="DM794" s="162"/>
      <c r="DN794" s="162"/>
      <c r="DO794" s="162"/>
      <c r="DP794" s="162"/>
      <c r="DQ794" s="162"/>
      <c r="DR794" s="162"/>
      <c r="DS794" s="162"/>
      <c r="DT794" s="162"/>
      <c r="DU794" s="162"/>
      <c r="DV794" s="162"/>
      <c r="DW794" s="162"/>
      <c r="DX794" s="162"/>
      <c r="DY794" s="162"/>
      <c r="DZ794" s="162"/>
      <c r="EA794" s="162"/>
      <c r="EB794" s="162"/>
      <c r="EC794" s="162"/>
      <c r="ED794" s="162"/>
      <c r="EE794" s="162"/>
      <c r="EF794" s="162"/>
      <c r="EG794" s="162"/>
      <c r="EH794" s="162"/>
      <c r="EI794" s="162"/>
      <c r="EJ794" s="162"/>
      <c r="EK794" s="162"/>
      <c r="EL794" s="162"/>
      <c r="EM794" s="162"/>
      <c r="EN794" s="162"/>
      <c r="EO794" s="162"/>
      <c r="EP794" s="162"/>
      <c r="EQ794" s="162"/>
      <c r="ER794" s="162"/>
      <c r="ES794" s="162"/>
      <c r="ET794" s="162"/>
      <c r="EU794" s="162"/>
      <c r="EV794" s="162"/>
      <c r="EW794" s="162"/>
      <c r="EX794" s="162"/>
      <c r="EY794" s="162"/>
      <c r="EZ794" s="162"/>
      <c r="FA794" s="162"/>
      <c r="FB794" s="162"/>
      <c r="FC794" s="162"/>
      <c r="FD794" s="162"/>
      <c r="FE794" s="162"/>
      <c r="FF794" s="162"/>
      <c r="FG794" s="162"/>
      <c r="FH794" s="162"/>
      <c r="FI794" s="162"/>
      <c r="FJ794" s="162"/>
      <c r="FK794" s="162"/>
      <c r="FL794" s="162"/>
      <c r="FM794" s="162"/>
      <c r="FN794" s="162"/>
      <c r="FO794" s="162"/>
      <c r="FP794" s="162"/>
      <c r="FQ794" s="162"/>
      <c r="FR794" s="162"/>
      <c r="FS794" s="162"/>
      <c r="FT794" s="162"/>
      <c r="FU794" s="162"/>
      <c r="FV794" s="162"/>
      <c r="FW794" s="162"/>
      <c r="FX794" s="162"/>
      <c r="FY794" s="162"/>
      <c r="FZ794" s="162"/>
      <c r="GA794" s="162"/>
      <c r="GB794" s="162"/>
      <c r="GC794" s="162"/>
      <c r="GD794" s="162"/>
      <c r="GE794" s="162"/>
    </row>
    <row r="795" spans="1:187" s="126" customFormat="1">
      <c r="A795" s="111">
        <f>+A794+0.1</f>
        <v>7.1</v>
      </c>
      <c r="B795" s="38" t="s">
        <v>449</v>
      </c>
      <c r="C795" s="36">
        <v>71.06</v>
      </c>
      <c r="D795" s="37" t="s">
        <v>25</v>
      </c>
      <c r="E795" s="78"/>
      <c r="F795" s="16">
        <f t="shared" si="40"/>
        <v>0</v>
      </c>
      <c r="G795" s="162"/>
      <c r="H795" s="162"/>
      <c r="I795" s="162"/>
      <c r="J795" s="162"/>
      <c r="K795" s="162"/>
      <c r="L795" s="162"/>
      <c r="M795" s="162"/>
      <c r="N795" s="162"/>
      <c r="O795" s="162"/>
      <c r="P795" s="162"/>
      <c r="Q795" s="162"/>
      <c r="R795" s="162"/>
      <c r="S795" s="162"/>
      <c r="T795" s="162"/>
      <c r="U795" s="162"/>
      <c r="V795" s="162"/>
      <c r="W795" s="162"/>
      <c r="X795" s="162"/>
      <c r="Y795" s="162"/>
      <c r="Z795" s="162"/>
      <c r="AA795" s="162"/>
      <c r="AB795" s="162"/>
      <c r="AC795" s="162"/>
      <c r="AD795" s="162"/>
      <c r="AE795" s="162"/>
      <c r="AF795" s="162"/>
      <c r="AG795" s="162"/>
      <c r="AH795" s="162"/>
      <c r="AI795" s="162"/>
      <c r="AJ795" s="162"/>
      <c r="AK795" s="162"/>
      <c r="AL795" s="162"/>
      <c r="AM795" s="162"/>
      <c r="AN795" s="162"/>
      <c r="AO795" s="162"/>
      <c r="AP795" s="162"/>
      <c r="AQ795" s="162"/>
      <c r="AR795" s="162"/>
      <c r="AS795" s="162"/>
      <c r="AT795" s="162"/>
      <c r="AU795" s="162"/>
      <c r="AV795" s="162"/>
      <c r="AW795" s="162"/>
      <c r="AX795" s="162"/>
      <c r="AY795" s="162"/>
      <c r="AZ795" s="162"/>
      <c r="BA795" s="162"/>
      <c r="BB795" s="162"/>
      <c r="BC795" s="162"/>
      <c r="BD795" s="162"/>
      <c r="BE795" s="162"/>
      <c r="BF795" s="162"/>
      <c r="BG795" s="162"/>
      <c r="BH795" s="162"/>
      <c r="BI795" s="162"/>
      <c r="BJ795" s="162"/>
      <c r="BK795" s="162"/>
      <c r="BL795" s="162"/>
      <c r="BM795" s="162"/>
      <c r="BN795" s="162"/>
      <c r="BO795" s="162"/>
      <c r="BP795" s="162"/>
      <c r="BQ795" s="162"/>
      <c r="BR795" s="162"/>
      <c r="BS795" s="162"/>
      <c r="BT795" s="162"/>
      <c r="BU795" s="162"/>
      <c r="BV795" s="162"/>
      <c r="BW795" s="162"/>
      <c r="BX795" s="162"/>
      <c r="BY795" s="162"/>
      <c r="BZ795" s="162"/>
      <c r="CA795" s="162"/>
      <c r="CB795" s="162"/>
      <c r="CC795" s="162"/>
      <c r="CD795" s="162"/>
      <c r="CE795" s="162"/>
      <c r="CF795" s="162"/>
      <c r="CG795" s="162"/>
      <c r="CH795" s="162"/>
      <c r="CI795" s="162"/>
      <c r="CJ795" s="162"/>
      <c r="CK795" s="162"/>
      <c r="CL795" s="162"/>
      <c r="CM795" s="162"/>
      <c r="CN795" s="162"/>
      <c r="CO795" s="162"/>
      <c r="CP795" s="162"/>
      <c r="CQ795" s="162"/>
      <c r="CR795" s="162"/>
      <c r="CS795" s="162"/>
      <c r="CT795" s="162"/>
      <c r="CU795" s="162"/>
      <c r="CV795" s="162"/>
      <c r="CW795" s="162"/>
      <c r="CX795" s="162"/>
      <c r="CY795" s="162"/>
      <c r="CZ795" s="162"/>
      <c r="DA795" s="162"/>
      <c r="DB795" s="162"/>
      <c r="DC795" s="162"/>
      <c r="DD795" s="162"/>
      <c r="DE795" s="162"/>
      <c r="DF795" s="162"/>
      <c r="DG795" s="162"/>
      <c r="DH795" s="162"/>
      <c r="DI795" s="162"/>
      <c r="DJ795" s="162"/>
      <c r="DK795" s="162"/>
      <c r="DL795" s="162"/>
      <c r="DM795" s="162"/>
      <c r="DN795" s="162"/>
      <c r="DO795" s="162"/>
      <c r="DP795" s="162"/>
      <c r="DQ795" s="162"/>
      <c r="DR795" s="162"/>
      <c r="DS795" s="162"/>
      <c r="DT795" s="162"/>
      <c r="DU795" s="162"/>
      <c r="DV795" s="162"/>
      <c r="DW795" s="162"/>
      <c r="DX795" s="162"/>
      <c r="DY795" s="162"/>
      <c r="DZ795" s="162"/>
      <c r="EA795" s="162"/>
      <c r="EB795" s="162"/>
      <c r="EC795" s="162"/>
      <c r="ED795" s="162"/>
      <c r="EE795" s="162"/>
      <c r="EF795" s="162"/>
      <c r="EG795" s="162"/>
      <c r="EH795" s="162"/>
      <c r="EI795" s="162"/>
      <c r="EJ795" s="162"/>
      <c r="EK795" s="162"/>
      <c r="EL795" s="162"/>
      <c r="EM795" s="162"/>
      <c r="EN795" s="162"/>
      <c r="EO795" s="162"/>
      <c r="EP795" s="162"/>
      <c r="EQ795" s="162"/>
      <c r="ER795" s="162"/>
      <c r="ES795" s="162"/>
      <c r="ET795" s="162"/>
      <c r="EU795" s="162"/>
      <c r="EV795" s="162"/>
      <c r="EW795" s="162"/>
      <c r="EX795" s="162"/>
      <c r="EY795" s="162"/>
      <c r="EZ795" s="162"/>
      <c r="FA795" s="162"/>
      <c r="FB795" s="162"/>
      <c r="FC795" s="162"/>
      <c r="FD795" s="162"/>
      <c r="FE795" s="162"/>
      <c r="FF795" s="162"/>
      <c r="FG795" s="162"/>
      <c r="FH795" s="162"/>
      <c r="FI795" s="162"/>
      <c r="FJ795" s="162"/>
      <c r="FK795" s="162"/>
      <c r="FL795" s="162"/>
      <c r="FM795" s="162"/>
      <c r="FN795" s="162"/>
      <c r="FO795" s="162"/>
      <c r="FP795" s="162"/>
      <c r="FQ795" s="162"/>
      <c r="FR795" s="162"/>
      <c r="FS795" s="162"/>
      <c r="FT795" s="162"/>
      <c r="FU795" s="162"/>
      <c r="FV795" s="162"/>
      <c r="FW795" s="162"/>
      <c r="FX795" s="162"/>
      <c r="FY795" s="162"/>
      <c r="FZ795" s="162"/>
      <c r="GA795" s="162"/>
      <c r="GB795" s="162"/>
      <c r="GC795" s="162"/>
      <c r="GD795" s="162"/>
      <c r="GE795" s="162"/>
    </row>
    <row r="796" spans="1:187" s="126" customFormat="1">
      <c r="A796" s="111">
        <f>+A795+0.1</f>
        <v>7.2</v>
      </c>
      <c r="B796" s="38" t="s">
        <v>450</v>
      </c>
      <c r="C796" s="36">
        <v>71.06</v>
      </c>
      <c r="D796" s="37" t="s">
        <v>25</v>
      </c>
      <c r="E796" s="16"/>
      <c r="F796" s="16">
        <f t="shared" si="40"/>
        <v>0</v>
      </c>
      <c r="G796" s="162"/>
      <c r="H796" s="162"/>
      <c r="I796" s="162"/>
      <c r="J796" s="162"/>
      <c r="K796" s="162"/>
      <c r="L796" s="162"/>
      <c r="M796" s="162"/>
      <c r="N796" s="162"/>
      <c r="O796" s="162"/>
      <c r="P796" s="162"/>
      <c r="Q796" s="162"/>
      <c r="R796" s="162"/>
      <c r="S796" s="162"/>
      <c r="T796" s="162"/>
      <c r="U796" s="162"/>
      <c r="V796" s="162"/>
      <c r="W796" s="162"/>
      <c r="X796" s="162"/>
      <c r="Y796" s="162"/>
      <c r="Z796" s="162"/>
      <c r="AA796" s="162"/>
      <c r="AB796" s="162"/>
      <c r="AC796" s="162"/>
      <c r="AD796" s="162"/>
      <c r="AE796" s="162"/>
      <c r="AF796" s="162"/>
      <c r="AG796" s="162"/>
      <c r="AH796" s="162"/>
      <c r="AI796" s="162"/>
      <c r="AJ796" s="162"/>
      <c r="AK796" s="162"/>
      <c r="AL796" s="162"/>
      <c r="AM796" s="162"/>
      <c r="AN796" s="162"/>
      <c r="AO796" s="162"/>
      <c r="AP796" s="162"/>
      <c r="AQ796" s="162"/>
      <c r="AR796" s="162"/>
      <c r="AS796" s="162"/>
      <c r="AT796" s="162"/>
      <c r="AU796" s="162"/>
      <c r="AV796" s="162"/>
      <c r="AW796" s="162"/>
      <c r="AX796" s="162"/>
      <c r="AY796" s="162"/>
      <c r="AZ796" s="162"/>
      <c r="BA796" s="162"/>
      <c r="BB796" s="162"/>
      <c r="BC796" s="162"/>
      <c r="BD796" s="162"/>
      <c r="BE796" s="162"/>
      <c r="BF796" s="162"/>
      <c r="BG796" s="162"/>
      <c r="BH796" s="162"/>
      <c r="BI796" s="162"/>
      <c r="BJ796" s="162"/>
      <c r="BK796" s="162"/>
      <c r="BL796" s="162"/>
      <c r="BM796" s="162"/>
      <c r="BN796" s="162"/>
      <c r="BO796" s="162"/>
      <c r="BP796" s="162"/>
      <c r="BQ796" s="162"/>
      <c r="BR796" s="162"/>
      <c r="BS796" s="162"/>
      <c r="BT796" s="162"/>
      <c r="BU796" s="162"/>
      <c r="BV796" s="162"/>
      <c r="BW796" s="162"/>
      <c r="BX796" s="162"/>
      <c r="BY796" s="162"/>
      <c r="BZ796" s="162"/>
      <c r="CA796" s="162"/>
      <c r="CB796" s="162"/>
      <c r="CC796" s="162"/>
      <c r="CD796" s="162"/>
      <c r="CE796" s="162"/>
      <c r="CF796" s="162"/>
      <c r="CG796" s="162"/>
      <c r="CH796" s="162"/>
      <c r="CI796" s="162"/>
      <c r="CJ796" s="162"/>
      <c r="CK796" s="162"/>
      <c r="CL796" s="162"/>
      <c r="CM796" s="162"/>
      <c r="CN796" s="162"/>
      <c r="CO796" s="162"/>
      <c r="CP796" s="162"/>
      <c r="CQ796" s="162"/>
      <c r="CR796" s="162"/>
      <c r="CS796" s="162"/>
      <c r="CT796" s="162"/>
      <c r="CU796" s="162"/>
      <c r="CV796" s="162"/>
      <c r="CW796" s="162"/>
      <c r="CX796" s="162"/>
      <c r="CY796" s="162"/>
      <c r="CZ796" s="162"/>
      <c r="DA796" s="162"/>
      <c r="DB796" s="162"/>
      <c r="DC796" s="162"/>
      <c r="DD796" s="162"/>
      <c r="DE796" s="162"/>
      <c r="DF796" s="162"/>
      <c r="DG796" s="162"/>
      <c r="DH796" s="162"/>
      <c r="DI796" s="162"/>
      <c r="DJ796" s="162"/>
      <c r="DK796" s="162"/>
      <c r="DL796" s="162"/>
      <c r="DM796" s="162"/>
      <c r="DN796" s="162"/>
      <c r="DO796" s="162"/>
      <c r="DP796" s="162"/>
      <c r="DQ796" s="162"/>
      <c r="DR796" s="162"/>
      <c r="DS796" s="162"/>
      <c r="DT796" s="162"/>
      <c r="DU796" s="162"/>
      <c r="DV796" s="162"/>
      <c r="DW796" s="162"/>
      <c r="DX796" s="162"/>
      <c r="DY796" s="162"/>
      <c r="DZ796" s="162"/>
      <c r="EA796" s="162"/>
      <c r="EB796" s="162"/>
      <c r="EC796" s="162"/>
      <c r="ED796" s="162"/>
      <c r="EE796" s="162"/>
      <c r="EF796" s="162"/>
      <c r="EG796" s="162"/>
      <c r="EH796" s="162"/>
      <c r="EI796" s="162"/>
      <c r="EJ796" s="162"/>
      <c r="EK796" s="162"/>
      <c r="EL796" s="162"/>
      <c r="EM796" s="162"/>
      <c r="EN796" s="162"/>
      <c r="EO796" s="162"/>
      <c r="EP796" s="162"/>
      <c r="EQ796" s="162"/>
      <c r="ER796" s="162"/>
      <c r="ES796" s="162"/>
      <c r="ET796" s="162"/>
      <c r="EU796" s="162"/>
      <c r="EV796" s="162"/>
      <c r="EW796" s="162"/>
      <c r="EX796" s="162"/>
      <c r="EY796" s="162"/>
      <c r="EZ796" s="162"/>
      <c r="FA796" s="162"/>
      <c r="FB796" s="162"/>
      <c r="FC796" s="162"/>
      <c r="FD796" s="162"/>
      <c r="FE796" s="162"/>
      <c r="FF796" s="162"/>
      <c r="FG796" s="162"/>
      <c r="FH796" s="162"/>
      <c r="FI796" s="162"/>
      <c r="FJ796" s="162"/>
      <c r="FK796" s="162"/>
      <c r="FL796" s="162"/>
      <c r="FM796" s="162"/>
      <c r="FN796" s="162"/>
      <c r="FO796" s="162"/>
      <c r="FP796" s="162"/>
      <c r="FQ796" s="162"/>
      <c r="FR796" s="162"/>
      <c r="FS796" s="162"/>
      <c r="FT796" s="162"/>
      <c r="FU796" s="162"/>
      <c r="FV796" s="162"/>
      <c r="FW796" s="162"/>
      <c r="FX796" s="162"/>
      <c r="FY796" s="162"/>
      <c r="FZ796" s="162"/>
      <c r="GA796" s="162"/>
      <c r="GB796" s="162"/>
      <c r="GC796" s="162"/>
      <c r="GD796" s="162"/>
      <c r="GE796" s="162"/>
    </row>
    <row r="797" spans="1:187" s="126" customFormat="1">
      <c r="A797" s="111"/>
      <c r="B797" s="38"/>
      <c r="C797" s="36"/>
      <c r="D797" s="37"/>
      <c r="E797" s="16"/>
      <c r="F797" s="16"/>
      <c r="G797" s="162"/>
      <c r="H797" s="162"/>
      <c r="I797" s="162"/>
      <c r="J797" s="162"/>
      <c r="K797" s="162"/>
      <c r="L797" s="162"/>
      <c r="M797" s="162"/>
      <c r="N797" s="162"/>
      <c r="O797" s="162"/>
      <c r="P797" s="162"/>
      <c r="Q797" s="162"/>
      <c r="R797" s="162"/>
      <c r="S797" s="162"/>
      <c r="T797" s="162"/>
      <c r="U797" s="162"/>
      <c r="V797" s="162"/>
      <c r="W797" s="162"/>
      <c r="X797" s="162"/>
      <c r="Y797" s="162"/>
      <c r="Z797" s="162"/>
      <c r="AA797" s="162"/>
      <c r="AB797" s="162"/>
      <c r="AC797" s="162"/>
      <c r="AD797" s="162"/>
      <c r="AE797" s="162"/>
      <c r="AF797" s="162"/>
      <c r="AG797" s="162"/>
      <c r="AH797" s="162"/>
      <c r="AI797" s="162"/>
      <c r="AJ797" s="162"/>
      <c r="AK797" s="162"/>
      <c r="AL797" s="162"/>
      <c r="AM797" s="162"/>
      <c r="AN797" s="162"/>
      <c r="AO797" s="162"/>
      <c r="AP797" s="162"/>
      <c r="AQ797" s="162"/>
      <c r="AR797" s="162"/>
      <c r="AS797" s="162"/>
      <c r="AT797" s="162"/>
      <c r="AU797" s="162"/>
      <c r="AV797" s="162"/>
      <c r="AW797" s="162"/>
      <c r="AX797" s="162"/>
      <c r="AY797" s="162"/>
      <c r="AZ797" s="162"/>
      <c r="BA797" s="162"/>
      <c r="BB797" s="162"/>
      <c r="BC797" s="162"/>
      <c r="BD797" s="162"/>
      <c r="BE797" s="162"/>
      <c r="BF797" s="162"/>
      <c r="BG797" s="162"/>
      <c r="BH797" s="162"/>
      <c r="BI797" s="162"/>
      <c r="BJ797" s="162"/>
      <c r="BK797" s="162"/>
      <c r="BL797" s="162"/>
      <c r="BM797" s="162"/>
      <c r="BN797" s="162"/>
      <c r="BO797" s="162"/>
      <c r="BP797" s="162"/>
      <c r="BQ797" s="162"/>
      <c r="BR797" s="162"/>
      <c r="BS797" s="162"/>
      <c r="BT797" s="162"/>
      <c r="BU797" s="162"/>
      <c r="BV797" s="162"/>
      <c r="BW797" s="162"/>
      <c r="BX797" s="162"/>
      <c r="BY797" s="162"/>
      <c r="BZ797" s="162"/>
      <c r="CA797" s="162"/>
      <c r="CB797" s="162"/>
      <c r="CC797" s="162"/>
      <c r="CD797" s="162"/>
      <c r="CE797" s="162"/>
      <c r="CF797" s="162"/>
      <c r="CG797" s="162"/>
      <c r="CH797" s="162"/>
      <c r="CI797" s="162"/>
      <c r="CJ797" s="162"/>
      <c r="CK797" s="162"/>
      <c r="CL797" s="162"/>
      <c r="CM797" s="162"/>
      <c r="CN797" s="162"/>
      <c r="CO797" s="162"/>
      <c r="CP797" s="162"/>
      <c r="CQ797" s="162"/>
      <c r="CR797" s="162"/>
      <c r="CS797" s="162"/>
      <c r="CT797" s="162"/>
      <c r="CU797" s="162"/>
      <c r="CV797" s="162"/>
      <c r="CW797" s="162"/>
      <c r="CX797" s="162"/>
      <c r="CY797" s="162"/>
      <c r="CZ797" s="162"/>
      <c r="DA797" s="162"/>
      <c r="DB797" s="162"/>
      <c r="DC797" s="162"/>
      <c r="DD797" s="162"/>
      <c r="DE797" s="162"/>
      <c r="DF797" s="162"/>
      <c r="DG797" s="162"/>
      <c r="DH797" s="162"/>
      <c r="DI797" s="162"/>
      <c r="DJ797" s="162"/>
      <c r="DK797" s="162"/>
      <c r="DL797" s="162"/>
      <c r="DM797" s="162"/>
      <c r="DN797" s="162"/>
      <c r="DO797" s="162"/>
      <c r="DP797" s="162"/>
      <c r="DQ797" s="162"/>
      <c r="DR797" s="162"/>
      <c r="DS797" s="162"/>
      <c r="DT797" s="162"/>
      <c r="DU797" s="162"/>
      <c r="DV797" s="162"/>
      <c r="DW797" s="162"/>
      <c r="DX797" s="162"/>
      <c r="DY797" s="162"/>
      <c r="DZ797" s="162"/>
      <c r="EA797" s="162"/>
      <c r="EB797" s="162"/>
      <c r="EC797" s="162"/>
      <c r="ED797" s="162"/>
      <c r="EE797" s="162"/>
      <c r="EF797" s="162"/>
      <c r="EG797" s="162"/>
      <c r="EH797" s="162"/>
      <c r="EI797" s="162"/>
      <c r="EJ797" s="162"/>
      <c r="EK797" s="162"/>
      <c r="EL797" s="162"/>
      <c r="EM797" s="162"/>
      <c r="EN797" s="162"/>
      <c r="EO797" s="162"/>
      <c r="EP797" s="162"/>
      <c r="EQ797" s="162"/>
      <c r="ER797" s="162"/>
      <c r="ES797" s="162"/>
      <c r="ET797" s="162"/>
      <c r="EU797" s="162"/>
      <c r="EV797" s="162"/>
      <c r="EW797" s="162"/>
      <c r="EX797" s="162"/>
      <c r="EY797" s="162"/>
      <c r="EZ797" s="162"/>
      <c r="FA797" s="162"/>
      <c r="FB797" s="162"/>
      <c r="FC797" s="162"/>
      <c r="FD797" s="162"/>
      <c r="FE797" s="162"/>
      <c r="FF797" s="162"/>
      <c r="FG797" s="162"/>
      <c r="FH797" s="162"/>
      <c r="FI797" s="162"/>
      <c r="FJ797" s="162"/>
      <c r="FK797" s="162"/>
      <c r="FL797" s="162"/>
      <c r="FM797" s="162"/>
      <c r="FN797" s="162"/>
      <c r="FO797" s="162"/>
      <c r="FP797" s="162"/>
      <c r="FQ797" s="162"/>
      <c r="FR797" s="162"/>
      <c r="FS797" s="162"/>
      <c r="FT797" s="162"/>
      <c r="FU797" s="162"/>
      <c r="FV797" s="162"/>
      <c r="FW797" s="162"/>
      <c r="FX797" s="162"/>
      <c r="FY797" s="162"/>
      <c r="FZ797" s="162"/>
      <c r="GA797" s="162"/>
      <c r="GB797" s="162"/>
      <c r="GC797" s="162"/>
      <c r="GD797" s="162"/>
      <c r="GE797" s="162"/>
    </row>
    <row r="798" spans="1:187" s="126" customFormat="1">
      <c r="A798" s="114">
        <f>+A794+1</f>
        <v>8</v>
      </c>
      <c r="B798" s="226" t="s">
        <v>451</v>
      </c>
      <c r="C798" s="27"/>
      <c r="D798" s="37"/>
      <c r="E798" s="16"/>
      <c r="F798" s="16"/>
      <c r="G798" s="162"/>
      <c r="H798" s="162"/>
      <c r="I798" s="162"/>
      <c r="J798" s="162"/>
      <c r="K798" s="162"/>
      <c r="L798" s="162"/>
      <c r="M798" s="162"/>
      <c r="N798" s="162"/>
      <c r="O798" s="162"/>
      <c r="P798" s="162"/>
      <c r="Q798" s="162"/>
      <c r="R798" s="162"/>
      <c r="S798" s="162"/>
      <c r="T798" s="162"/>
      <c r="U798" s="162"/>
      <c r="V798" s="162"/>
      <c r="W798" s="162"/>
      <c r="X798" s="162"/>
      <c r="Y798" s="162"/>
      <c r="Z798" s="162"/>
      <c r="AA798" s="162"/>
      <c r="AB798" s="162"/>
      <c r="AC798" s="162"/>
      <c r="AD798" s="162"/>
      <c r="AE798" s="162"/>
      <c r="AF798" s="162"/>
      <c r="AG798" s="162"/>
      <c r="AH798" s="162"/>
      <c r="AI798" s="162"/>
      <c r="AJ798" s="162"/>
      <c r="AK798" s="162"/>
      <c r="AL798" s="162"/>
      <c r="AM798" s="162"/>
      <c r="AN798" s="162"/>
      <c r="AO798" s="162"/>
      <c r="AP798" s="162"/>
      <c r="AQ798" s="162"/>
      <c r="AR798" s="162"/>
      <c r="AS798" s="162"/>
      <c r="AT798" s="162"/>
      <c r="AU798" s="162"/>
      <c r="AV798" s="162"/>
      <c r="AW798" s="162"/>
      <c r="AX798" s="162"/>
      <c r="AY798" s="162"/>
      <c r="AZ798" s="162"/>
      <c r="BA798" s="162"/>
      <c r="BB798" s="162"/>
      <c r="BC798" s="162"/>
      <c r="BD798" s="162"/>
      <c r="BE798" s="162"/>
      <c r="BF798" s="162"/>
      <c r="BG798" s="162"/>
      <c r="BH798" s="162"/>
      <c r="BI798" s="162"/>
      <c r="BJ798" s="162"/>
      <c r="BK798" s="162"/>
      <c r="BL798" s="162"/>
      <c r="BM798" s="162"/>
      <c r="BN798" s="162"/>
      <c r="BO798" s="162"/>
      <c r="BP798" s="162"/>
      <c r="BQ798" s="162"/>
      <c r="BR798" s="162"/>
      <c r="BS798" s="162"/>
      <c r="BT798" s="162"/>
      <c r="BU798" s="162"/>
      <c r="BV798" s="162"/>
      <c r="BW798" s="162"/>
      <c r="BX798" s="162"/>
      <c r="BY798" s="162"/>
      <c r="BZ798" s="162"/>
      <c r="CA798" s="162"/>
      <c r="CB798" s="162"/>
      <c r="CC798" s="162"/>
      <c r="CD798" s="162"/>
      <c r="CE798" s="162"/>
      <c r="CF798" s="162"/>
      <c r="CG798" s="162"/>
      <c r="CH798" s="162"/>
      <c r="CI798" s="162"/>
      <c r="CJ798" s="162"/>
      <c r="CK798" s="162"/>
      <c r="CL798" s="162"/>
      <c r="CM798" s="162"/>
      <c r="CN798" s="162"/>
      <c r="CO798" s="162"/>
      <c r="CP798" s="162"/>
      <c r="CQ798" s="162"/>
      <c r="CR798" s="162"/>
      <c r="CS798" s="162"/>
      <c r="CT798" s="162"/>
      <c r="CU798" s="162"/>
      <c r="CV798" s="162"/>
      <c r="CW798" s="162"/>
      <c r="CX798" s="162"/>
      <c r="CY798" s="162"/>
      <c r="CZ798" s="162"/>
      <c r="DA798" s="162"/>
      <c r="DB798" s="162"/>
      <c r="DC798" s="162"/>
      <c r="DD798" s="162"/>
      <c r="DE798" s="162"/>
      <c r="DF798" s="162"/>
      <c r="DG798" s="162"/>
      <c r="DH798" s="162"/>
      <c r="DI798" s="162"/>
      <c r="DJ798" s="162"/>
      <c r="DK798" s="162"/>
      <c r="DL798" s="162"/>
      <c r="DM798" s="162"/>
      <c r="DN798" s="162"/>
      <c r="DO798" s="162"/>
      <c r="DP798" s="162"/>
      <c r="DQ798" s="162"/>
      <c r="DR798" s="162"/>
      <c r="DS798" s="162"/>
      <c r="DT798" s="162"/>
      <c r="DU798" s="162"/>
      <c r="DV798" s="162"/>
      <c r="DW798" s="162"/>
      <c r="DX798" s="162"/>
      <c r="DY798" s="162"/>
      <c r="DZ798" s="162"/>
      <c r="EA798" s="162"/>
      <c r="EB798" s="162"/>
      <c r="EC798" s="162"/>
      <c r="ED798" s="162"/>
      <c r="EE798" s="162"/>
      <c r="EF798" s="162"/>
      <c r="EG798" s="162"/>
      <c r="EH798" s="162"/>
      <c r="EI798" s="162"/>
      <c r="EJ798" s="162"/>
      <c r="EK798" s="162"/>
      <c r="EL798" s="162"/>
      <c r="EM798" s="162"/>
      <c r="EN798" s="162"/>
      <c r="EO798" s="162"/>
      <c r="EP798" s="162"/>
      <c r="EQ798" s="162"/>
      <c r="ER798" s="162"/>
      <c r="ES798" s="162"/>
      <c r="ET798" s="162"/>
      <c r="EU798" s="162"/>
      <c r="EV798" s="162"/>
      <c r="EW798" s="162"/>
      <c r="EX798" s="162"/>
      <c r="EY798" s="162"/>
      <c r="EZ798" s="162"/>
      <c r="FA798" s="162"/>
      <c r="FB798" s="162"/>
      <c r="FC798" s="162"/>
      <c r="FD798" s="162"/>
      <c r="FE798" s="162"/>
      <c r="FF798" s="162"/>
      <c r="FG798" s="162"/>
      <c r="FH798" s="162"/>
      <c r="FI798" s="162"/>
      <c r="FJ798" s="162"/>
      <c r="FK798" s="162"/>
      <c r="FL798" s="162"/>
      <c r="FM798" s="162"/>
      <c r="FN798" s="162"/>
      <c r="FO798" s="162"/>
      <c r="FP798" s="162"/>
      <c r="FQ798" s="162"/>
      <c r="FR798" s="162"/>
      <c r="FS798" s="162"/>
      <c r="FT798" s="162"/>
      <c r="FU798" s="162"/>
      <c r="FV798" s="162"/>
      <c r="FW798" s="162"/>
      <c r="FX798" s="162"/>
      <c r="FY798" s="162"/>
      <c r="FZ798" s="162"/>
      <c r="GA798" s="162"/>
      <c r="GB798" s="162"/>
      <c r="GC798" s="162"/>
      <c r="GD798" s="162"/>
      <c r="GE798" s="162"/>
    </row>
    <row r="799" spans="1:187" s="126" customFormat="1">
      <c r="A799" s="111">
        <f>+A798+0.1</f>
        <v>8.1</v>
      </c>
      <c r="B799" s="258" t="s">
        <v>494</v>
      </c>
      <c r="C799" s="303">
        <v>1</v>
      </c>
      <c r="D799" s="304" t="s">
        <v>12</v>
      </c>
      <c r="E799" s="16"/>
      <c r="F799" s="16">
        <f t="shared" si="40"/>
        <v>0</v>
      </c>
      <c r="G799" s="162"/>
      <c r="H799" s="162"/>
      <c r="I799" s="162"/>
      <c r="J799" s="162"/>
      <c r="K799" s="162"/>
      <c r="L799" s="162"/>
      <c r="M799" s="162"/>
      <c r="N799" s="162"/>
      <c r="O799" s="162"/>
      <c r="P799" s="162"/>
      <c r="Q799" s="162"/>
      <c r="R799" s="162"/>
      <c r="S799" s="162"/>
      <c r="T799" s="162"/>
      <c r="U799" s="162"/>
      <c r="V799" s="162"/>
      <c r="W799" s="162"/>
      <c r="X799" s="162"/>
      <c r="Y799" s="162"/>
      <c r="Z799" s="162"/>
      <c r="AA799" s="162"/>
      <c r="AB799" s="162"/>
      <c r="AC799" s="162"/>
      <c r="AD799" s="162"/>
      <c r="AE799" s="162"/>
      <c r="AF799" s="162"/>
      <c r="AG799" s="162"/>
      <c r="AH799" s="162"/>
      <c r="AI799" s="162"/>
      <c r="AJ799" s="162"/>
      <c r="AK799" s="162"/>
      <c r="AL799" s="162"/>
      <c r="AM799" s="162"/>
      <c r="AN799" s="162"/>
      <c r="AO799" s="162"/>
      <c r="AP799" s="162"/>
      <c r="AQ799" s="162"/>
      <c r="AR799" s="162"/>
      <c r="AS799" s="162"/>
      <c r="AT799" s="162"/>
      <c r="AU799" s="162"/>
      <c r="AV799" s="162"/>
      <c r="AW799" s="162"/>
      <c r="AX799" s="162"/>
      <c r="AY799" s="162"/>
      <c r="AZ799" s="162"/>
      <c r="BA799" s="162"/>
      <c r="BB799" s="162"/>
      <c r="BC799" s="162"/>
      <c r="BD799" s="162"/>
      <c r="BE799" s="162"/>
      <c r="BF799" s="162"/>
      <c r="BG799" s="162"/>
      <c r="BH799" s="162"/>
      <c r="BI799" s="162"/>
      <c r="BJ799" s="162"/>
      <c r="BK799" s="162"/>
      <c r="BL799" s="162"/>
      <c r="BM799" s="162"/>
      <c r="BN799" s="162"/>
      <c r="BO799" s="162"/>
      <c r="BP799" s="162"/>
      <c r="BQ799" s="162"/>
      <c r="BR799" s="162"/>
      <c r="BS799" s="162"/>
      <c r="BT799" s="162"/>
      <c r="BU799" s="162"/>
      <c r="BV799" s="162"/>
      <c r="BW799" s="162"/>
      <c r="BX799" s="162"/>
      <c r="BY799" s="162"/>
      <c r="BZ799" s="162"/>
      <c r="CA799" s="162"/>
      <c r="CB799" s="162"/>
      <c r="CC799" s="162"/>
      <c r="CD799" s="162"/>
      <c r="CE799" s="162"/>
      <c r="CF799" s="162"/>
      <c r="CG799" s="162"/>
      <c r="CH799" s="162"/>
      <c r="CI799" s="162"/>
      <c r="CJ799" s="162"/>
      <c r="CK799" s="162"/>
      <c r="CL799" s="162"/>
      <c r="CM799" s="162"/>
      <c r="CN799" s="162"/>
      <c r="CO799" s="162"/>
      <c r="CP799" s="162"/>
      <c r="CQ799" s="162"/>
      <c r="CR799" s="162"/>
      <c r="CS799" s="162"/>
      <c r="CT799" s="162"/>
      <c r="CU799" s="162"/>
      <c r="CV799" s="162"/>
      <c r="CW799" s="162"/>
      <c r="CX799" s="162"/>
      <c r="CY799" s="162"/>
      <c r="CZ799" s="162"/>
      <c r="DA799" s="162"/>
      <c r="DB799" s="162"/>
      <c r="DC799" s="162"/>
      <c r="DD799" s="162"/>
      <c r="DE799" s="162"/>
      <c r="DF799" s="162"/>
      <c r="DG799" s="162"/>
      <c r="DH799" s="162"/>
      <c r="DI799" s="162"/>
      <c r="DJ799" s="162"/>
      <c r="DK799" s="162"/>
      <c r="DL799" s="162"/>
      <c r="DM799" s="162"/>
      <c r="DN799" s="162"/>
      <c r="DO799" s="162"/>
      <c r="DP799" s="162"/>
      <c r="DQ799" s="162"/>
      <c r="DR799" s="162"/>
      <c r="DS799" s="162"/>
      <c r="DT799" s="162"/>
      <c r="DU799" s="162"/>
      <c r="DV799" s="162"/>
      <c r="DW799" s="162"/>
      <c r="DX799" s="162"/>
      <c r="DY799" s="162"/>
      <c r="DZ799" s="162"/>
      <c r="EA799" s="162"/>
      <c r="EB799" s="162"/>
      <c r="EC799" s="162"/>
      <c r="ED799" s="162"/>
      <c r="EE799" s="162"/>
      <c r="EF799" s="162"/>
      <c r="EG799" s="162"/>
      <c r="EH799" s="162"/>
      <c r="EI799" s="162"/>
      <c r="EJ799" s="162"/>
      <c r="EK799" s="162"/>
      <c r="EL799" s="162"/>
      <c r="EM799" s="162"/>
      <c r="EN799" s="162"/>
      <c r="EO799" s="162"/>
      <c r="EP799" s="162"/>
      <c r="EQ799" s="162"/>
      <c r="ER799" s="162"/>
      <c r="ES799" s="162"/>
      <c r="ET799" s="162"/>
      <c r="EU799" s="162"/>
      <c r="EV799" s="162"/>
      <c r="EW799" s="162"/>
      <c r="EX799" s="162"/>
      <c r="EY799" s="162"/>
      <c r="EZ799" s="162"/>
      <c r="FA799" s="162"/>
      <c r="FB799" s="162"/>
      <c r="FC799" s="162"/>
      <c r="FD799" s="162"/>
      <c r="FE799" s="162"/>
      <c r="FF799" s="162"/>
      <c r="FG799" s="162"/>
      <c r="FH799" s="162"/>
      <c r="FI799" s="162"/>
      <c r="FJ799" s="162"/>
      <c r="FK799" s="162"/>
      <c r="FL799" s="162"/>
      <c r="FM799" s="162"/>
      <c r="FN799" s="162"/>
      <c r="FO799" s="162"/>
      <c r="FP799" s="162"/>
      <c r="FQ799" s="162"/>
      <c r="FR799" s="162"/>
      <c r="FS799" s="162"/>
      <c r="FT799" s="162"/>
      <c r="FU799" s="162"/>
      <c r="FV799" s="162"/>
      <c r="FW799" s="162"/>
      <c r="FX799" s="162"/>
      <c r="FY799" s="162"/>
      <c r="FZ799" s="162"/>
      <c r="GA799" s="162"/>
      <c r="GB799" s="162"/>
      <c r="GC799" s="162"/>
      <c r="GD799" s="162"/>
      <c r="GE799" s="162"/>
    </row>
    <row r="800" spans="1:187" s="126" customFormat="1">
      <c r="A800" s="111">
        <f>+A799+0.1</f>
        <v>8.1999999999999993</v>
      </c>
      <c r="B800" s="258" t="s">
        <v>495</v>
      </c>
      <c r="C800" s="303">
        <v>1</v>
      </c>
      <c r="D800" s="304" t="s">
        <v>12</v>
      </c>
      <c r="E800" s="16"/>
      <c r="F800" s="16">
        <f t="shared" si="40"/>
        <v>0</v>
      </c>
      <c r="G800" s="162"/>
      <c r="H800" s="162"/>
      <c r="I800" s="162"/>
      <c r="J800" s="162"/>
      <c r="K800" s="162"/>
      <c r="L800" s="162"/>
      <c r="M800" s="162"/>
      <c r="N800" s="162"/>
      <c r="O800" s="162"/>
      <c r="P800" s="162"/>
      <c r="Q800" s="162"/>
      <c r="R800" s="162"/>
      <c r="S800" s="162"/>
      <c r="T800" s="162"/>
      <c r="U800" s="162"/>
      <c r="V800" s="162"/>
      <c r="W800" s="162"/>
      <c r="X800" s="162"/>
      <c r="Y800" s="162"/>
      <c r="Z800" s="162"/>
      <c r="AA800" s="162"/>
      <c r="AB800" s="162"/>
      <c r="AC800" s="162"/>
      <c r="AD800" s="162"/>
      <c r="AE800" s="162"/>
      <c r="AF800" s="162"/>
      <c r="AG800" s="162"/>
      <c r="AH800" s="162"/>
      <c r="AI800" s="162"/>
      <c r="AJ800" s="162"/>
      <c r="AK800" s="162"/>
      <c r="AL800" s="162"/>
      <c r="AM800" s="162"/>
      <c r="AN800" s="162"/>
      <c r="AO800" s="162"/>
      <c r="AP800" s="162"/>
      <c r="AQ800" s="162"/>
      <c r="AR800" s="162"/>
      <c r="AS800" s="162"/>
      <c r="AT800" s="162"/>
      <c r="AU800" s="162"/>
      <c r="AV800" s="162"/>
      <c r="AW800" s="162"/>
      <c r="AX800" s="162"/>
      <c r="AY800" s="162"/>
      <c r="AZ800" s="162"/>
      <c r="BA800" s="162"/>
      <c r="BB800" s="162"/>
      <c r="BC800" s="162"/>
      <c r="BD800" s="162"/>
      <c r="BE800" s="162"/>
      <c r="BF800" s="162"/>
      <c r="BG800" s="162"/>
      <c r="BH800" s="162"/>
      <c r="BI800" s="162"/>
      <c r="BJ800" s="162"/>
      <c r="BK800" s="162"/>
      <c r="BL800" s="162"/>
      <c r="BM800" s="162"/>
      <c r="BN800" s="162"/>
      <c r="BO800" s="162"/>
      <c r="BP800" s="162"/>
      <c r="BQ800" s="162"/>
      <c r="BR800" s="162"/>
      <c r="BS800" s="162"/>
      <c r="BT800" s="162"/>
      <c r="BU800" s="162"/>
      <c r="BV800" s="162"/>
      <c r="BW800" s="162"/>
      <c r="BX800" s="162"/>
      <c r="BY800" s="162"/>
      <c r="BZ800" s="162"/>
      <c r="CA800" s="162"/>
      <c r="CB800" s="162"/>
      <c r="CC800" s="162"/>
      <c r="CD800" s="162"/>
      <c r="CE800" s="162"/>
      <c r="CF800" s="162"/>
      <c r="CG800" s="162"/>
      <c r="CH800" s="162"/>
      <c r="CI800" s="162"/>
      <c r="CJ800" s="162"/>
      <c r="CK800" s="162"/>
      <c r="CL800" s="162"/>
      <c r="CM800" s="162"/>
      <c r="CN800" s="162"/>
      <c r="CO800" s="162"/>
      <c r="CP800" s="162"/>
      <c r="CQ800" s="162"/>
      <c r="CR800" s="162"/>
      <c r="CS800" s="162"/>
      <c r="CT800" s="162"/>
      <c r="CU800" s="162"/>
      <c r="CV800" s="162"/>
      <c r="CW800" s="162"/>
      <c r="CX800" s="162"/>
      <c r="CY800" s="162"/>
      <c r="CZ800" s="162"/>
      <c r="DA800" s="162"/>
      <c r="DB800" s="162"/>
      <c r="DC800" s="162"/>
      <c r="DD800" s="162"/>
      <c r="DE800" s="162"/>
      <c r="DF800" s="162"/>
      <c r="DG800" s="162"/>
      <c r="DH800" s="162"/>
      <c r="DI800" s="162"/>
      <c r="DJ800" s="162"/>
      <c r="DK800" s="162"/>
      <c r="DL800" s="162"/>
      <c r="DM800" s="162"/>
      <c r="DN800" s="162"/>
      <c r="DO800" s="162"/>
      <c r="DP800" s="162"/>
      <c r="DQ800" s="162"/>
      <c r="DR800" s="162"/>
      <c r="DS800" s="162"/>
      <c r="DT800" s="162"/>
      <c r="DU800" s="162"/>
      <c r="DV800" s="162"/>
      <c r="DW800" s="162"/>
      <c r="DX800" s="162"/>
      <c r="DY800" s="162"/>
      <c r="DZ800" s="162"/>
      <c r="EA800" s="162"/>
      <c r="EB800" s="162"/>
      <c r="EC800" s="162"/>
      <c r="ED800" s="162"/>
      <c r="EE800" s="162"/>
      <c r="EF800" s="162"/>
      <c r="EG800" s="162"/>
      <c r="EH800" s="162"/>
      <c r="EI800" s="162"/>
      <c r="EJ800" s="162"/>
      <c r="EK800" s="162"/>
      <c r="EL800" s="162"/>
      <c r="EM800" s="162"/>
      <c r="EN800" s="162"/>
      <c r="EO800" s="162"/>
      <c r="EP800" s="162"/>
      <c r="EQ800" s="162"/>
      <c r="ER800" s="162"/>
      <c r="ES800" s="162"/>
      <c r="ET800" s="162"/>
      <c r="EU800" s="162"/>
      <c r="EV800" s="162"/>
      <c r="EW800" s="162"/>
      <c r="EX800" s="162"/>
      <c r="EY800" s="162"/>
      <c r="EZ800" s="162"/>
      <c r="FA800" s="162"/>
      <c r="FB800" s="162"/>
      <c r="FC800" s="162"/>
      <c r="FD800" s="162"/>
      <c r="FE800" s="162"/>
      <c r="FF800" s="162"/>
      <c r="FG800" s="162"/>
      <c r="FH800" s="162"/>
      <c r="FI800" s="162"/>
      <c r="FJ800" s="162"/>
      <c r="FK800" s="162"/>
      <c r="FL800" s="162"/>
      <c r="FM800" s="162"/>
      <c r="FN800" s="162"/>
      <c r="FO800" s="162"/>
      <c r="FP800" s="162"/>
      <c r="FQ800" s="162"/>
      <c r="FR800" s="162"/>
      <c r="FS800" s="162"/>
      <c r="FT800" s="162"/>
      <c r="FU800" s="162"/>
      <c r="FV800" s="162"/>
      <c r="FW800" s="162"/>
      <c r="FX800" s="162"/>
      <c r="FY800" s="162"/>
      <c r="FZ800" s="162"/>
      <c r="GA800" s="162"/>
      <c r="GB800" s="162"/>
      <c r="GC800" s="162"/>
      <c r="GD800" s="162"/>
      <c r="GE800" s="162"/>
    </row>
    <row r="801" spans="1:187" s="126" customFormat="1" ht="15.75" customHeight="1">
      <c r="A801" s="111">
        <f>+A800+0.1</f>
        <v>8.3000000000000007</v>
      </c>
      <c r="B801" s="258" t="s">
        <v>496</v>
      </c>
      <c r="C801" s="303">
        <v>1</v>
      </c>
      <c r="D801" s="304" t="s">
        <v>12</v>
      </c>
      <c r="E801" s="16"/>
      <c r="F801" s="16">
        <f t="shared" si="40"/>
        <v>0</v>
      </c>
      <c r="G801" s="162"/>
      <c r="H801" s="162"/>
      <c r="I801" s="162"/>
      <c r="J801" s="162"/>
      <c r="K801" s="162"/>
      <c r="L801" s="162"/>
      <c r="M801" s="162"/>
      <c r="N801" s="162"/>
      <c r="O801" s="162"/>
      <c r="P801" s="162"/>
      <c r="Q801" s="162"/>
      <c r="R801" s="162"/>
      <c r="S801" s="162"/>
      <c r="T801" s="162"/>
      <c r="U801" s="162"/>
      <c r="V801" s="162"/>
      <c r="W801" s="162"/>
      <c r="X801" s="162"/>
      <c r="Y801" s="162"/>
      <c r="Z801" s="162"/>
      <c r="AA801" s="162"/>
      <c r="AB801" s="162"/>
      <c r="AC801" s="162"/>
      <c r="AD801" s="162"/>
      <c r="AE801" s="162"/>
      <c r="AF801" s="162"/>
      <c r="AG801" s="162"/>
      <c r="AH801" s="162"/>
      <c r="AI801" s="162"/>
      <c r="AJ801" s="162"/>
      <c r="AK801" s="162"/>
      <c r="AL801" s="162"/>
      <c r="AM801" s="162"/>
      <c r="AN801" s="162"/>
      <c r="AO801" s="162"/>
      <c r="AP801" s="162"/>
      <c r="AQ801" s="162"/>
      <c r="AR801" s="162"/>
      <c r="AS801" s="162"/>
      <c r="AT801" s="162"/>
      <c r="AU801" s="162"/>
      <c r="AV801" s="162"/>
      <c r="AW801" s="162"/>
      <c r="AX801" s="162"/>
      <c r="AY801" s="162"/>
      <c r="AZ801" s="162"/>
      <c r="BA801" s="162"/>
      <c r="BB801" s="162"/>
      <c r="BC801" s="162"/>
      <c r="BD801" s="162"/>
      <c r="BE801" s="162"/>
      <c r="BF801" s="162"/>
      <c r="BG801" s="162"/>
      <c r="BH801" s="162"/>
      <c r="BI801" s="162"/>
      <c r="BJ801" s="162"/>
      <c r="BK801" s="162"/>
      <c r="BL801" s="162"/>
      <c r="BM801" s="162"/>
      <c r="BN801" s="162"/>
      <c r="BO801" s="162"/>
      <c r="BP801" s="162"/>
      <c r="BQ801" s="162"/>
      <c r="BR801" s="162"/>
      <c r="BS801" s="162"/>
      <c r="BT801" s="162"/>
      <c r="BU801" s="162"/>
      <c r="BV801" s="162"/>
      <c r="BW801" s="162"/>
      <c r="BX801" s="162"/>
      <c r="BY801" s="162"/>
      <c r="BZ801" s="162"/>
      <c r="CA801" s="162"/>
      <c r="CB801" s="162"/>
      <c r="CC801" s="162"/>
      <c r="CD801" s="162"/>
      <c r="CE801" s="162"/>
      <c r="CF801" s="162"/>
      <c r="CG801" s="162"/>
      <c r="CH801" s="162"/>
      <c r="CI801" s="162"/>
      <c r="CJ801" s="162"/>
      <c r="CK801" s="162"/>
      <c r="CL801" s="162"/>
      <c r="CM801" s="162"/>
      <c r="CN801" s="162"/>
      <c r="CO801" s="162"/>
      <c r="CP801" s="162"/>
      <c r="CQ801" s="162"/>
      <c r="CR801" s="162"/>
      <c r="CS801" s="162"/>
      <c r="CT801" s="162"/>
      <c r="CU801" s="162"/>
      <c r="CV801" s="162"/>
      <c r="CW801" s="162"/>
      <c r="CX801" s="162"/>
      <c r="CY801" s="162"/>
      <c r="CZ801" s="162"/>
      <c r="DA801" s="162"/>
      <c r="DB801" s="162"/>
      <c r="DC801" s="162"/>
      <c r="DD801" s="162"/>
      <c r="DE801" s="162"/>
      <c r="DF801" s="162"/>
      <c r="DG801" s="162"/>
      <c r="DH801" s="162"/>
      <c r="DI801" s="162"/>
      <c r="DJ801" s="162"/>
      <c r="DK801" s="162"/>
      <c r="DL801" s="162"/>
      <c r="DM801" s="162"/>
      <c r="DN801" s="162"/>
      <c r="DO801" s="162"/>
      <c r="DP801" s="162"/>
      <c r="DQ801" s="162"/>
      <c r="DR801" s="162"/>
      <c r="DS801" s="162"/>
      <c r="DT801" s="162"/>
      <c r="DU801" s="162"/>
      <c r="DV801" s="162"/>
      <c r="DW801" s="162"/>
      <c r="DX801" s="162"/>
      <c r="DY801" s="162"/>
      <c r="DZ801" s="162"/>
      <c r="EA801" s="162"/>
      <c r="EB801" s="162"/>
      <c r="EC801" s="162"/>
      <c r="ED801" s="162"/>
      <c r="EE801" s="162"/>
      <c r="EF801" s="162"/>
      <c r="EG801" s="162"/>
      <c r="EH801" s="162"/>
      <c r="EI801" s="162"/>
      <c r="EJ801" s="162"/>
      <c r="EK801" s="162"/>
      <c r="EL801" s="162"/>
      <c r="EM801" s="162"/>
      <c r="EN801" s="162"/>
      <c r="EO801" s="162"/>
      <c r="EP801" s="162"/>
      <c r="EQ801" s="162"/>
      <c r="ER801" s="162"/>
      <c r="ES801" s="162"/>
      <c r="ET801" s="162"/>
      <c r="EU801" s="162"/>
      <c r="EV801" s="162"/>
      <c r="EW801" s="162"/>
      <c r="EX801" s="162"/>
      <c r="EY801" s="162"/>
      <c r="EZ801" s="162"/>
      <c r="FA801" s="162"/>
      <c r="FB801" s="162"/>
      <c r="FC801" s="162"/>
      <c r="FD801" s="162"/>
      <c r="FE801" s="162"/>
      <c r="FF801" s="162"/>
      <c r="FG801" s="162"/>
      <c r="FH801" s="162"/>
      <c r="FI801" s="162"/>
      <c r="FJ801" s="162"/>
      <c r="FK801" s="162"/>
      <c r="FL801" s="162"/>
      <c r="FM801" s="162"/>
      <c r="FN801" s="162"/>
      <c r="FO801" s="162"/>
      <c r="FP801" s="162"/>
      <c r="FQ801" s="162"/>
      <c r="FR801" s="162"/>
      <c r="FS801" s="162"/>
      <c r="FT801" s="162"/>
      <c r="FU801" s="162"/>
      <c r="FV801" s="162"/>
      <c r="FW801" s="162"/>
      <c r="FX801" s="162"/>
      <c r="FY801" s="162"/>
      <c r="FZ801" s="162"/>
      <c r="GA801" s="162"/>
      <c r="GB801" s="162"/>
      <c r="GC801" s="162"/>
      <c r="GD801" s="162"/>
      <c r="GE801" s="162"/>
    </row>
    <row r="802" spans="1:187" s="126" customFormat="1">
      <c r="A802" s="297"/>
      <c r="B802" s="148"/>
      <c r="C802" s="27"/>
      <c r="D802" s="37"/>
      <c r="E802" s="16"/>
      <c r="F802" s="16"/>
      <c r="G802" s="162"/>
      <c r="H802" s="162"/>
      <c r="I802" s="162"/>
      <c r="J802" s="162"/>
      <c r="K802" s="162"/>
      <c r="L802" s="162"/>
      <c r="M802" s="162"/>
      <c r="N802" s="162"/>
      <c r="O802" s="162"/>
      <c r="P802" s="162"/>
      <c r="Q802" s="162"/>
      <c r="R802" s="162"/>
      <c r="S802" s="162"/>
      <c r="T802" s="162"/>
      <c r="U802" s="162"/>
      <c r="V802" s="162"/>
      <c r="W802" s="162"/>
      <c r="X802" s="162"/>
      <c r="Y802" s="162"/>
      <c r="Z802" s="162"/>
      <c r="AA802" s="162"/>
      <c r="AB802" s="162"/>
      <c r="AC802" s="162"/>
      <c r="AD802" s="162"/>
      <c r="AE802" s="162"/>
      <c r="AF802" s="162"/>
      <c r="AG802" s="162"/>
      <c r="AH802" s="162"/>
      <c r="AI802" s="162"/>
      <c r="AJ802" s="162"/>
      <c r="AK802" s="162"/>
      <c r="AL802" s="162"/>
      <c r="AM802" s="162"/>
      <c r="AN802" s="162"/>
      <c r="AO802" s="162"/>
      <c r="AP802" s="162"/>
      <c r="AQ802" s="162"/>
      <c r="AR802" s="162"/>
      <c r="AS802" s="162"/>
      <c r="AT802" s="162"/>
      <c r="AU802" s="162"/>
      <c r="AV802" s="162"/>
      <c r="AW802" s="162"/>
      <c r="AX802" s="162"/>
      <c r="AY802" s="162"/>
      <c r="AZ802" s="162"/>
      <c r="BA802" s="162"/>
      <c r="BB802" s="162"/>
      <c r="BC802" s="162"/>
      <c r="BD802" s="162"/>
      <c r="BE802" s="162"/>
      <c r="BF802" s="162"/>
      <c r="BG802" s="162"/>
      <c r="BH802" s="162"/>
      <c r="BI802" s="162"/>
      <c r="BJ802" s="162"/>
      <c r="BK802" s="162"/>
      <c r="BL802" s="162"/>
      <c r="BM802" s="162"/>
      <c r="BN802" s="162"/>
      <c r="BO802" s="162"/>
      <c r="BP802" s="162"/>
      <c r="BQ802" s="162"/>
      <c r="BR802" s="162"/>
      <c r="BS802" s="162"/>
      <c r="BT802" s="162"/>
      <c r="BU802" s="162"/>
      <c r="BV802" s="162"/>
      <c r="BW802" s="162"/>
      <c r="BX802" s="162"/>
      <c r="BY802" s="162"/>
      <c r="BZ802" s="162"/>
      <c r="CA802" s="162"/>
      <c r="CB802" s="162"/>
      <c r="CC802" s="162"/>
      <c r="CD802" s="162"/>
      <c r="CE802" s="162"/>
      <c r="CF802" s="162"/>
      <c r="CG802" s="162"/>
      <c r="CH802" s="162"/>
      <c r="CI802" s="162"/>
      <c r="CJ802" s="162"/>
      <c r="CK802" s="162"/>
      <c r="CL802" s="162"/>
      <c r="CM802" s="162"/>
      <c r="CN802" s="162"/>
      <c r="CO802" s="162"/>
      <c r="CP802" s="162"/>
      <c r="CQ802" s="162"/>
      <c r="CR802" s="162"/>
      <c r="CS802" s="162"/>
      <c r="CT802" s="162"/>
      <c r="CU802" s="162"/>
      <c r="CV802" s="162"/>
      <c r="CW802" s="162"/>
      <c r="CX802" s="162"/>
      <c r="CY802" s="162"/>
      <c r="CZ802" s="162"/>
      <c r="DA802" s="162"/>
      <c r="DB802" s="162"/>
      <c r="DC802" s="162"/>
      <c r="DD802" s="162"/>
      <c r="DE802" s="162"/>
      <c r="DF802" s="162"/>
      <c r="DG802" s="162"/>
      <c r="DH802" s="162"/>
      <c r="DI802" s="162"/>
      <c r="DJ802" s="162"/>
      <c r="DK802" s="162"/>
      <c r="DL802" s="162"/>
      <c r="DM802" s="162"/>
      <c r="DN802" s="162"/>
      <c r="DO802" s="162"/>
      <c r="DP802" s="162"/>
      <c r="DQ802" s="162"/>
      <c r="DR802" s="162"/>
      <c r="DS802" s="162"/>
      <c r="DT802" s="162"/>
      <c r="DU802" s="162"/>
      <c r="DV802" s="162"/>
      <c r="DW802" s="162"/>
      <c r="DX802" s="162"/>
      <c r="DY802" s="162"/>
      <c r="DZ802" s="162"/>
      <c r="EA802" s="162"/>
      <c r="EB802" s="162"/>
      <c r="EC802" s="162"/>
      <c r="ED802" s="162"/>
      <c r="EE802" s="162"/>
      <c r="EF802" s="162"/>
      <c r="EG802" s="162"/>
      <c r="EH802" s="162"/>
      <c r="EI802" s="162"/>
      <c r="EJ802" s="162"/>
      <c r="EK802" s="162"/>
      <c r="EL802" s="162"/>
      <c r="EM802" s="162"/>
      <c r="EN802" s="162"/>
      <c r="EO802" s="162"/>
      <c r="EP802" s="162"/>
      <c r="EQ802" s="162"/>
      <c r="ER802" s="162"/>
      <c r="ES802" s="162"/>
      <c r="ET802" s="162"/>
      <c r="EU802" s="162"/>
      <c r="EV802" s="162"/>
      <c r="EW802" s="162"/>
      <c r="EX802" s="162"/>
      <c r="EY802" s="162"/>
      <c r="EZ802" s="162"/>
      <c r="FA802" s="162"/>
      <c r="FB802" s="162"/>
      <c r="FC802" s="162"/>
      <c r="FD802" s="162"/>
      <c r="FE802" s="162"/>
      <c r="FF802" s="162"/>
      <c r="FG802" s="162"/>
      <c r="FH802" s="162"/>
      <c r="FI802" s="162"/>
      <c r="FJ802" s="162"/>
      <c r="FK802" s="162"/>
      <c r="FL802" s="162"/>
      <c r="FM802" s="162"/>
      <c r="FN802" s="162"/>
      <c r="FO802" s="162"/>
      <c r="FP802" s="162"/>
      <c r="FQ802" s="162"/>
      <c r="FR802" s="162"/>
      <c r="FS802" s="162"/>
      <c r="FT802" s="162"/>
      <c r="FU802" s="162"/>
      <c r="FV802" s="162"/>
      <c r="FW802" s="162"/>
      <c r="FX802" s="162"/>
      <c r="FY802" s="162"/>
      <c r="FZ802" s="162"/>
      <c r="GA802" s="162"/>
      <c r="GB802" s="162"/>
      <c r="GC802" s="162"/>
      <c r="GD802" s="162"/>
      <c r="GE802" s="162"/>
    </row>
    <row r="803" spans="1:187" s="126" customFormat="1" ht="25.5">
      <c r="A803" s="114">
        <f>+A798+1</f>
        <v>9</v>
      </c>
      <c r="B803" s="53" t="s">
        <v>497</v>
      </c>
      <c r="C803" s="27"/>
      <c r="D803" s="37"/>
      <c r="E803" s="16"/>
      <c r="F803" s="16"/>
      <c r="G803" s="162"/>
      <c r="H803" s="162"/>
      <c r="I803" s="162"/>
      <c r="J803" s="162"/>
      <c r="K803" s="162"/>
      <c r="L803" s="162"/>
      <c r="M803" s="162"/>
      <c r="N803" s="162"/>
      <c r="O803" s="162"/>
      <c r="P803" s="162"/>
      <c r="Q803" s="162"/>
      <c r="R803" s="162"/>
      <c r="S803" s="162"/>
      <c r="T803" s="162"/>
      <c r="U803" s="162"/>
      <c r="V803" s="162"/>
      <c r="W803" s="162"/>
      <c r="X803" s="162"/>
      <c r="Y803" s="162"/>
      <c r="Z803" s="162"/>
      <c r="AA803" s="162"/>
      <c r="AB803" s="162"/>
      <c r="AC803" s="162"/>
      <c r="AD803" s="162"/>
      <c r="AE803" s="162"/>
      <c r="AF803" s="162"/>
      <c r="AG803" s="162"/>
      <c r="AH803" s="162"/>
      <c r="AI803" s="162"/>
      <c r="AJ803" s="162"/>
      <c r="AK803" s="162"/>
      <c r="AL803" s="162"/>
      <c r="AM803" s="162"/>
      <c r="AN803" s="162"/>
      <c r="AO803" s="162"/>
      <c r="AP803" s="162"/>
      <c r="AQ803" s="162"/>
      <c r="AR803" s="162"/>
      <c r="AS803" s="162"/>
      <c r="AT803" s="162"/>
      <c r="AU803" s="162"/>
      <c r="AV803" s="162"/>
      <c r="AW803" s="162"/>
      <c r="AX803" s="162"/>
      <c r="AY803" s="162"/>
      <c r="AZ803" s="162"/>
      <c r="BA803" s="162"/>
      <c r="BB803" s="162"/>
      <c r="BC803" s="162"/>
      <c r="BD803" s="162"/>
      <c r="BE803" s="162"/>
      <c r="BF803" s="162"/>
      <c r="BG803" s="162"/>
      <c r="BH803" s="162"/>
      <c r="BI803" s="162"/>
      <c r="BJ803" s="162"/>
      <c r="BK803" s="162"/>
      <c r="BL803" s="162"/>
      <c r="BM803" s="162"/>
      <c r="BN803" s="162"/>
      <c r="BO803" s="162"/>
      <c r="BP803" s="162"/>
      <c r="BQ803" s="162"/>
      <c r="BR803" s="162"/>
      <c r="BS803" s="162"/>
      <c r="BT803" s="162"/>
      <c r="BU803" s="162"/>
      <c r="BV803" s="162"/>
      <c r="BW803" s="162"/>
      <c r="BX803" s="162"/>
      <c r="BY803" s="162"/>
      <c r="BZ803" s="162"/>
      <c r="CA803" s="162"/>
      <c r="CB803" s="162"/>
      <c r="CC803" s="162"/>
      <c r="CD803" s="162"/>
      <c r="CE803" s="162"/>
      <c r="CF803" s="162"/>
      <c r="CG803" s="162"/>
      <c r="CH803" s="162"/>
      <c r="CI803" s="162"/>
      <c r="CJ803" s="162"/>
      <c r="CK803" s="162"/>
      <c r="CL803" s="162"/>
      <c r="CM803" s="162"/>
      <c r="CN803" s="162"/>
      <c r="CO803" s="162"/>
      <c r="CP803" s="162"/>
      <c r="CQ803" s="162"/>
      <c r="CR803" s="162"/>
      <c r="CS803" s="162"/>
      <c r="CT803" s="162"/>
      <c r="CU803" s="162"/>
      <c r="CV803" s="162"/>
      <c r="CW803" s="162"/>
      <c r="CX803" s="162"/>
      <c r="CY803" s="162"/>
      <c r="CZ803" s="162"/>
      <c r="DA803" s="162"/>
      <c r="DB803" s="162"/>
      <c r="DC803" s="162"/>
      <c r="DD803" s="162"/>
      <c r="DE803" s="162"/>
      <c r="DF803" s="162"/>
      <c r="DG803" s="162"/>
      <c r="DH803" s="162"/>
      <c r="DI803" s="162"/>
      <c r="DJ803" s="162"/>
      <c r="DK803" s="162"/>
      <c r="DL803" s="162"/>
      <c r="DM803" s="162"/>
      <c r="DN803" s="162"/>
      <c r="DO803" s="162"/>
      <c r="DP803" s="162"/>
      <c r="DQ803" s="162"/>
      <c r="DR803" s="162"/>
      <c r="DS803" s="162"/>
      <c r="DT803" s="162"/>
      <c r="DU803" s="162"/>
      <c r="DV803" s="162"/>
      <c r="DW803" s="162"/>
      <c r="DX803" s="162"/>
      <c r="DY803" s="162"/>
      <c r="DZ803" s="162"/>
      <c r="EA803" s="162"/>
      <c r="EB803" s="162"/>
      <c r="EC803" s="162"/>
      <c r="ED803" s="162"/>
      <c r="EE803" s="162"/>
      <c r="EF803" s="162"/>
      <c r="EG803" s="162"/>
      <c r="EH803" s="162"/>
      <c r="EI803" s="162"/>
      <c r="EJ803" s="162"/>
      <c r="EK803" s="162"/>
      <c r="EL803" s="162"/>
      <c r="EM803" s="162"/>
      <c r="EN803" s="162"/>
      <c r="EO803" s="162"/>
      <c r="EP803" s="162"/>
      <c r="EQ803" s="162"/>
      <c r="ER803" s="162"/>
      <c r="ES803" s="162"/>
      <c r="ET803" s="162"/>
      <c r="EU803" s="162"/>
      <c r="EV803" s="162"/>
      <c r="EW803" s="162"/>
      <c r="EX803" s="162"/>
      <c r="EY803" s="162"/>
      <c r="EZ803" s="162"/>
      <c r="FA803" s="162"/>
      <c r="FB803" s="162"/>
      <c r="FC803" s="162"/>
      <c r="FD803" s="162"/>
      <c r="FE803" s="162"/>
      <c r="FF803" s="162"/>
      <c r="FG803" s="162"/>
      <c r="FH803" s="162"/>
      <c r="FI803" s="162"/>
      <c r="FJ803" s="162"/>
      <c r="FK803" s="162"/>
      <c r="FL803" s="162"/>
      <c r="FM803" s="162"/>
      <c r="FN803" s="162"/>
      <c r="FO803" s="162"/>
      <c r="FP803" s="162"/>
      <c r="FQ803" s="162"/>
      <c r="FR803" s="162"/>
      <c r="FS803" s="162"/>
      <c r="FT803" s="162"/>
      <c r="FU803" s="162"/>
      <c r="FV803" s="162"/>
      <c r="FW803" s="162"/>
      <c r="FX803" s="162"/>
      <c r="FY803" s="162"/>
      <c r="FZ803" s="162"/>
      <c r="GA803" s="162"/>
      <c r="GB803" s="162"/>
      <c r="GC803" s="162"/>
      <c r="GD803" s="162"/>
      <c r="GE803" s="162"/>
    </row>
    <row r="804" spans="1:187" s="126" customFormat="1">
      <c r="A804" s="110">
        <f>+A803+0.1</f>
        <v>9.1</v>
      </c>
      <c r="B804" s="258" t="s">
        <v>498</v>
      </c>
      <c r="C804" s="303">
        <v>2</v>
      </c>
      <c r="D804" s="304" t="s">
        <v>12</v>
      </c>
      <c r="E804" s="16"/>
      <c r="F804" s="16">
        <f t="shared" si="40"/>
        <v>0</v>
      </c>
      <c r="G804" s="162"/>
      <c r="H804" s="162"/>
      <c r="I804" s="162"/>
      <c r="J804" s="162"/>
      <c r="K804" s="162"/>
      <c r="L804" s="162"/>
      <c r="M804" s="162"/>
      <c r="N804" s="162"/>
      <c r="O804" s="162"/>
      <c r="P804" s="162"/>
      <c r="Q804" s="162"/>
      <c r="R804" s="162"/>
      <c r="S804" s="162"/>
      <c r="T804" s="162"/>
      <c r="U804" s="162"/>
      <c r="V804" s="162"/>
      <c r="W804" s="162"/>
      <c r="X804" s="162"/>
      <c r="Y804" s="162"/>
      <c r="Z804" s="162"/>
      <c r="AA804" s="162"/>
      <c r="AB804" s="162"/>
      <c r="AC804" s="162"/>
      <c r="AD804" s="162"/>
      <c r="AE804" s="162"/>
      <c r="AF804" s="162"/>
      <c r="AG804" s="162"/>
      <c r="AH804" s="162"/>
      <c r="AI804" s="162"/>
      <c r="AJ804" s="162"/>
      <c r="AK804" s="162"/>
      <c r="AL804" s="162"/>
      <c r="AM804" s="162"/>
      <c r="AN804" s="162"/>
      <c r="AO804" s="162"/>
      <c r="AP804" s="162"/>
      <c r="AQ804" s="162"/>
      <c r="AR804" s="162"/>
      <c r="AS804" s="162"/>
      <c r="AT804" s="162"/>
      <c r="AU804" s="162"/>
      <c r="AV804" s="162"/>
      <c r="AW804" s="162"/>
      <c r="AX804" s="162"/>
      <c r="AY804" s="162"/>
      <c r="AZ804" s="162"/>
      <c r="BA804" s="162"/>
      <c r="BB804" s="162"/>
      <c r="BC804" s="162"/>
      <c r="BD804" s="162"/>
      <c r="BE804" s="162"/>
      <c r="BF804" s="162"/>
      <c r="BG804" s="162"/>
      <c r="BH804" s="162"/>
      <c r="BI804" s="162"/>
      <c r="BJ804" s="162"/>
      <c r="BK804" s="162"/>
      <c r="BL804" s="162"/>
      <c r="BM804" s="162"/>
      <c r="BN804" s="162"/>
      <c r="BO804" s="162"/>
      <c r="BP804" s="162"/>
      <c r="BQ804" s="162"/>
      <c r="BR804" s="162"/>
      <c r="BS804" s="162"/>
      <c r="BT804" s="162"/>
      <c r="BU804" s="162"/>
      <c r="BV804" s="162"/>
      <c r="BW804" s="162"/>
      <c r="BX804" s="162"/>
      <c r="BY804" s="162"/>
      <c r="BZ804" s="162"/>
      <c r="CA804" s="162"/>
      <c r="CB804" s="162"/>
      <c r="CC804" s="162"/>
      <c r="CD804" s="162"/>
      <c r="CE804" s="162"/>
      <c r="CF804" s="162"/>
      <c r="CG804" s="162"/>
      <c r="CH804" s="162"/>
      <c r="CI804" s="162"/>
      <c r="CJ804" s="162"/>
      <c r="CK804" s="162"/>
      <c r="CL804" s="162"/>
      <c r="CM804" s="162"/>
      <c r="CN804" s="162"/>
      <c r="CO804" s="162"/>
      <c r="CP804" s="162"/>
      <c r="CQ804" s="162"/>
      <c r="CR804" s="162"/>
      <c r="CS804" s="162"/>
      <c r="CT804" s="162"/>
      <c r="CU804" s="162"/>
      <c r="CV804" s="162"/>
      <c r="CW804" s="162"/>
      <c r="CX804" s="162"/>
      <c r="CY804" s="162"/>
      <c r="CZ804" s="162"/>
      <c r="DA804" s="162"/>
      <c r="DB804" s="162"/>
      <c r="DC804" s="162"/>
      <c r="DD804" s="162"/>
      <c r="DE804" s="162"/>
      <c r="DF804" s="162"/>
      <c r="DG804" s="162"/>
      <c r="DH804" s="162"/>
      <c r="DI804" s="162"/>
      <c r="DJ804" s="162"/>
      <c r="DK804" s="162"/>
      <c r="DL804" s="162"/>
      <c r="DM804" s="162"/>
      <c r="DN804" s="162"/>
      <c r="DO804" s="162"/>
      <c r="DP804" s="162"/>
      <c r="DQ804" s="162"/>
      <c r="DR804" s="162"/>
      <c r="DS804" s="162"/>
      <c r="DT804" s="162"/>
      <c r="DU804" s="162"/>
      <c r="DV804" s="162"/>
      <c r="DW804" s="162"/>
      <c r="DX804" s="162"/>
      <c r="DY804" s="162"/>
      <c r="DZ804" s="162"/>
      <c r="EA804" s="162"/>
      <c r="EB804" s="162"/>
      <c r="EC804" s="162"/>
      <c r="ED804" s="162"/>
      <c r="EE804" s="162"/>
      <c r="EF804" s="162"/>
      <c r="EG804" s="162"/>
      <c r="EH804" s="162"/>
      <c r="EI804" s="162"/>
      <c r="EJ804" s="162"/>
      <c r="EK804" s="162"/>
      <c r="EL804" s="162"/>
      <c r="EM804" s="162"/>
      <c r="EN804" s="162"/>
      <c r="EO804" s="162"/>
      <c r="EP804" s="162"/>
      <c r="EQ804" s="162"/>
      <c r="ER804" s="162"/>
      <c r="ES804" s="162"/>
      <c r="ET804" s="162"/>
      <c r="EU804" s="162"/>
      <c r="EV804" s="162"/>
      <c r="EW804" s="162"/>
      <c r="EX804" s="162"/>
      <c r="EY804" s="162"/>
      <c r="EZ804" s="162"/>
      <c r="FA804" s="162"/>
      <c r="FB804" s="162"/>
      <c r="FC804" s="162"/>
      <c r="FD804" s="162"/>
      <c r="FE804" s="162"/>
      <c r="FF804" s="162"/>
      <c r="FG804" s="162"/>
      <c r="FH804" s="162"/>
      <c r="FI804" s="162"/>
      <c r="FJ804" s="162"/>
      <c r="FK804" s="162"/>
      <c r="FL804" s="162"/>
      <c r="FM804" s="162"/>
      <c r="FN804" s="162"/>
      <c r="FO804" s="162"/>
      <c r="FP804" s="162"/>
      <c r="FQ804" s="162"/>
      <c r="FR804" s="162"/>
      <c r="FS804" s="162"/>
      <c r="FT804" s="162"/>
      <c r="FU804" s="162"/>
      <c r="FV804" s="162"/>
      <c r="FW804" s="162"/>
      <c r="FX804" s="162"/>
      <c r="FY804" s="162"/>
      <c r="FZ804" s="162"/>
      <c r="GA804" s="162"/>
      <c r="GB804" s="162"/>
      <c r="GC804" s="162"/>
      <c r="GD804" s="162"/>
      <c r="GE804" s="162"/>
    </row>
    <row r="805" spans="1:187" s="126" customFormat="1">
      <c r="A805" s="110">
        <f t="shared" ref="A805:A812" si="41">+A804+0.1</f>
        <v>9.1999999999999993</v>
      </c>
      <c r="B805" s="258" t="s">
        <v>499</v>
      </c>
      <c r="C805" s="303">
        <v>2</v>
      </c>
      <c r="D805" s="304" t="s">
        <v>12</v>
      </c>
      <c r="E805" s="16"/>
      <c r="F805" s="16">
        <f t="shared" si="40"/>
        <v>0</v>
      </c>
      <c r="G805" s="162"/>
      <c r="H805" s="162"/>
      <c r="I805" s="162"/>
      <c r="J805" s="162"/>
      <c r="K805" s="162"/>
      <c r="L805" s="162"/>
      <c r="M805" s="162"/>
      <c r="N805" s="162"/>
      <c r="O805" s="162"/>
      <c r="P805" s="162"/>
      <c r="Q805" s="162"/>
      <c r="R805" s="162"/>
      <c r="S805" s="162"/>
      <c r="T805" s="162"/>
      <c r="U805" s="162"/>
      <c r="V805" s="162"/>
      <c r="W805" s="162"/>
      <c r="X805" s="162"/>
      <c r="Y805" s="162"/>
      <c r="Z805" s="162"/>
      <c r="AA805" s="162"/>
      <c r="AB805" s="162"/>
      <c r="AC805" s="162"/>
      <c r="AD805" s="162"/>
      <c r="AE805" s="162"/>
      <c r="AF805" s="162"/>
      <c r="AG805" s="162"/>
      <c r="AH805" s="162"/>
      <c r="AI805" s="162"/>
      <c r="AJ805" s="162"/>
      <c r="AK805" s="162"/>
      <c r="AL805" s="162"/>
      <c r="AM805" s="162"/>
      <c r="AN805" s="162"/>
      <c r="AO805" s="162"/>
      <c r="AP805" s="162"/>
      <c r="AQ805" s="162"/>
      <c r="AR805" s="162"/>
      <c r="AS805" s="162"/>
      <c r="AT805" s="162"/>
      <c r="AU805" s="162"/>
      <c r="AV805" s="162"/>
      <c r="AW805" s="162"/>
      <c r="AX805" s="162"/>
      <c r="AY805" s="162"/>
      <c r="AZ805" s="162"/>
      <c r="BA805" s="162"/>
      <c r="BB805" s="162"/>
      <c r="BC805" s="162"/>
      <c r="BD805" s="162"/>
      <c r="BE805" s="162"/>
      <c r="BF805" s="162"/>
      <c r="BG805" s="162"/>
      <c r="BH805" s="162"/>
      <c r="BI805" s="162"/>
      <c r="BJ805" s="162"/>
      <c r="BK805" s="162"/>
      <c r="BL805" s="162"/>
      <c r="BM805" s="162"/>
      <c r="BN805" s="162"/>
      <c r="BO805" s="162"/>
      <c r="BP805" s="162"/>
      <c r="BQ805" s="162"/>
      <c r="BR805" s="162"/>
      <c r="BS805" s="162"/>
      <c r="BT805" s="162"/>
      <c r="BU805" s="162"/>
      <c r="BV805" s="162"/>
      <c r="BW805" s="162"/>
      <c r="BX805" s="162"/>
      <c r="BY805" s="162"/>
      <c r="BZ805" s="162"/>
      <c r="CA805" s="162"/>
      <c r="CB805" s="162"/>
      <c r="CC805" s="162"/>
      <c r="CD805" s="162"/>
      <c r="CE805" s="162"/>
      <c r="CF805" s="162"/>
      <c r="CG805" s="162"/>
      <c r="CH805" s="162"/>
      <c r="CI805" s="162"/>
      <c r="CJ805" s="162"/>
      <c r="CK805" s="162"/>
      <c r="CL805" s="162"/>
      <c r="CM805" s="162"/>
      <c r="CN805" s="162"/>
      <c r="CO805" s="162"/>
      <c r="CP805" s="162"/>
      <c r="CQ805" s="162"/>
      <c r="CR805" s="162"/>
      <c r="CS805" s="162"/>
      <c r="CT805" s="162"/>
      <c r="CU805" s="162"/>
      <c r="CV805" s="162"/>
      <c r="CW805" s="162"/>
      <c r="CX805" s="162"/>
      <c r="CY805" s="162"/>
      <c r="CZ805" s="162"/>
      <c r="DA805" s="162"/>
      <c r="DB805" s="162"/>
      <c r="DC805" s="162"/>
      <c r="DD805" s="162"/>
      <c r="DE805" s="162"/>
      <c r="DF805" s="162"/>
      <c r="DG805" s="162"/>
      <c r="DH805" s="162"/>
      <c r="DI805" s="162"/>
      <c r="DJ805" s="162"/>
      <c r="DK805" s="162"/>
      <c r="DL805" s="162"/>
      <c r="DM805" s="162"/>
      <c r="DN805" s="162"/>
      <c r="DO805" s="162"/>
      <c r="DP805" s="162"/>
      <c r="DQ805" s="162"/>
      <c r="DR805" s="162"/>
      <c r="DS805" s="162"/>
      <c r="DT805" s="162"/>
      <c r="DU805" s="162"/>
      <c r="DV805" s="162"/>
      <c r="DW805" s="162"/>
      <c r="DX805" s="162"/>
      <c r="DY805" s="162"/>
      <c r="DZ805" s="162"/>
      <c r="EA805" s="162"/>
      <c r="EB805" s="162"/>
      <c r="EC805" s="162"/>
      <c r="ED805" s="162"/>
      <c r="EE805" s="162"/>
      <c r="EF805" s="162"/>
      <c r="EG805" s="162"/>
      <c r="EH805" s="162"/>
      <c r="EI805" s="162"/>
      <c r="EJ805" s="162"/>
      <c r="EK805" s="162"/>
      <c r="EL805" s="162"/>
      <c r="EM805" s="162"/>
      <c r="EN805" s="162"/>
      <c r="EO805" s="162"/>
      <c r="EP805" s="162"/>
      <c r="EQ805" s="162"/>
      <c r="ER805" s="162"/>
      <c r="ES805" s="162"/>
      <c r="ET805" s="162"/>
      <c r="EU805" s="162"/>
      <c r="EV805" s="162"/>
      <c r="EW805" s="162"/>
      <c r="EX805" s="162"/>
      <c r="EY805" s="162"/>
      <c r="EZ805" s="162"/>
      <c r="FA805" s="162"/>
      <c r="FB805" s="162"/>
      <c r="FC805" s="162"/>
      <c r="FD805" s="162"/>
      <c r="FE805" s="162"/>
      <c r="FF805" s="162"/>
      <c r="FG805" s="162"/>
      <c r="FH805" s="162"/>
      <c r="FI805" s="162"/>
      <c r="FJ805" s="162"/>
      <c r="FK805" s="162"/>
      <c r="FL805" s="162"/>
      <c r="FM805" s="162"/>
      <c r="FN805" s="162"/>
      <c r="FO805" s="162"/>
      <c r="FP805" s="162"/>
      <c r="FQ805" s="162"/>
      <c r="FR805" s="162"/>
      <c r="FS805" s="162"/>
      <c r="FT805" s="162"/>
      <c r="FU805" s="162"/>
      <c r="FV805" s="162"/>
      <c r="FW805" s="162"/>
      <c r="FX805" s="162"/>
      <c r="FY805" s="162"/>
      <c r="FZ805" s="162"/>
      <c r="GA805" s="162"/>
      <c r="GB805" s="162"/>
      <c r="GC805" s="162"/>
      <c r="GD805" s="162"/>
      <c r="GE805" s="162"/>
    </row>
    <row r="806" spans="1:187" s="126" customFormat="1">
      <c r="A806" s="110">
        <f t="shared" si="41"/>
        <v>9.3000000000000007</v>
      </c>
      <c r="B806" s="258" t="s">
        <v>500</v>
      </c>
      <c r="C806" s="303">
        <v>2</v>
      </c>
      <c r="D806" s="304" t="s">
        <v>12</v>
      </c>
      <c r="E806" s="16"/>
      <c r="F806" s="16">
        <f t="shared" si="40"/>
        <v>0</v>
      </c>
      <c r="G806" s="162"/>
      <c r="H806" s="162"/>
      <c r="I806" s="162"/>
      <c r="J806" s="162"/>
      <c r="K806" s="162"/>
      <c r="L806" s="162"/>
      <c r="M806" s="162"/>
      <c r="N806" s="162"/>
      <c r="O806" s="162"/>
      <c r="P806" s="162"/>
      <c r="Q806" s="162"/>
      <c r="R806" s="162"/>
      <c r="S806" s="162"/>
      <c r="T806" s="162"/>
      <c r="U806" s="162"/>
      <c r="V806" s="162"/>
      <c r="W806" s="162"/>
      <c r="X806" s="162"/>
      <c r="Y806" s="162"/>
      <c r="Z806" s="162"/>
      <c r="AA806" s="162"/>
      <c r="AB806" s="162"/>
      <c r="AC806" s="162"/>
      <c r="AD806" s="162"/>
      <c r="AE806" s="162"/>
      <c r="AF806" s="162"/>
      <c r="AG806" s="162"/>
      <c r="AH806" s="162"/>
      <c r="AI806" s="162"/>
      <c r="AJ806" s="162"/>
      <c r="AK806" s="162"/>
      <c r="AL806" s="162"/>
      <c r="AM806" s="162"/>
      <c r="AN806" s="162"/>
      <c r="AO806" s="162"/>
      <c r="AP806" s="162"/>
      <c r="AQ806" s="162"/>
      <c r="AR806" s="162"/>
      <c r="AS806" s="162"/>
      <c r="AT806" s="162"/>
      <c r="AU806" s="162"/>
      <c r="AV806" s="162"/>
      <c r="AW806" s="162"/>
      <c r="AX806" s="162"/>
      <c r="AY806" s="162"/>
      <c r="AZ806" s="162"/>
      <c r="BA806" s="162"/>
      <c r="BB806" s="162"/>
      <c r="BC806" s="162"/>
      <c r="BD806" s="162"/>
      <c r="BE806" s="162"/>
      <c r="BF806" s="162"/>
      <c r="BG806" s="162"/>
      <c r="BH806" s="162"/>
      <c r="BI806" s="162"/>
      <c r="BJ806" s="162"/>
      <c r="BK806" s="162"/>
      <c r="BL806" s="162"/>
      <c r="BM806" s="162"/>
      <c r="BN806" s="162"/>
      <c r="BO806" s="162"/>
      <c r="BP806" s="162"/>
      <c r="BQ806" s="162"/>
      <c r="BR806" s="162"/>
      <c r="BS806" s="162"/>
      <c r="BT806" s="162"/>
      <c r="BU806" s="162"/>
      <c r="BV806" s="162"/>
      <c r="BW806" s="162"/>
      <c r="BX806" s="162"/>
      <c r="BY806" s="162"/>
      <c r="BZ806" s="162"/>
      <c r="CA806" s="162"/>
      <c r="CB806" s="162"/>
      <c r="CC806" s="162"/>
      <c r="CD806" s="162"/>
      <c r="CE806" s="162"/>
      <c r="CF806" s="162"/>
      <c r="CG806" s="162"/>
      <c r="CH806" s="162"/>
      <c r="CI806" s="162"/>
      <c r="CJ806" s="162"/>
      <c r="CK806" s="162"/>
      <c r="CL806" s="162"/>
      <c r="CM806" s="162"/>
      <c r="CN806" s="162"/>
      <c r="CO806" s="162"/>
      <c r="CP806" s="162"/>
      <c r="CQ806" s="162"/>
      <c r="CR806" s="162"/>
      <c r="CS806" s="162"/>
      <c r="CT806" s="162"/>
      <c r="CU806" s="162"/>
      <c r="CV806" s="162"/>
      <c r="CW806" s="162"/>
      <c r="CX806" s="162"/>
      <c r="CY806" s="162"/>
      <c r="CZ806" s="162"/>
      <c r="DA806" s="162"/>
      <c r="DB806" s="162"/>
      <c r="DC806" s="162"/>
      <c r="DD806" s="162"/>
      <c r="DE806" s="162"/>
      <c r="DF806" s="162"/>
      <c r="DG806" s="162"/>
      <c r="DH806" s="162"/>
      <c r="DI806" s="162"/>
      <c r="DJ806" s="162"/>
      <c r="DK806" s="162"/>
      <c r="DL806" s="162"/>
      <c r="DM806" s="162"/>
      <c r="DN806" s="162"/>
      <c r="DO806" s="162"/>
      <c r="DP806" s="162"/>
      <c r="DQ806" s="162"/>
      <c r="DR806" s="162"/>
      <c r="DS806" s="162"/>
      <c r="DT806" s="162"/>
      <c r="DU806" s="162"/>
      <c r="DV806" s="162"/>
      <c r="DW806" s="162"/>
      <c r="DX806" s="162"/>
      <c r="DY806" s="162"/>
      <c r="DZ806" s="162"/>
      <c r="EA806" s="162"/>
      <c r="EB806" s="162"/>
      <c r="EC806" s="162"/>
      <c r="ED806" s="162"/>
      <c r="EE806" s="162"/>
      <c r="EF806" s="162"/>
      <c r="EG806" s="162"/>
      <c r="EH806" s="162"/>
      <c r="EI806" s="162"/>
      <c r="EJ806" s="162"/>
      <c r="EK806" s="162"/>
      <c r="EL806" s="162"/>
      <c r="EM806" s="162"/>
      <c r="EN806" s="162"/>
      <c r="EO806" s="162"/>
      <c r="EP806" s="162"/>
      <c r="EQ806" s="162"/>
      <c r="ER806" s="162"/>
      <c r="ES806" s="162"/>
      <c r="ET806" s="162"/>
      <c r="EU806" s="162"/>
      <c r="EV806" s="162"/>
      <c r="EW806" s="162"/>
      <c r="EX806" s="162"/>
      <c r="EY806" s="162"/>
      <c r="EZ806" s="162"/>
      <c r="FA806" s="162"/>
      <c r="FB806" s="162"/>
      <c r="FC806" s="162"/>
      <c r="FD806" s="162"/>
      <c r="FE806" s="162"/>
      <c r="FF806" s="162"/>
      <c r="FG806" s="162"/>
      <c r="FH806" s="162"/>
      <c r="FI806" s="162"/>
      <c r="FJ806" s="162"/>
      <c r="FK806" s="162"/>
      <c r="FL806" s="162"/>
      <c r="FM806" s="162"/>
      <c r="FN806" s="162"/>
      <c r="FO806" s="162"/>
      <c r="FP806" s="162"/>
      <c r="FQ806" s="162"/>
      <c r="FR806" s="162"/>
      <c r="FS806" s="162"/>
      <c r="FT806" s="162"/>
      <c r="FU806" s="162"/>
      <c r="FV806" s="162"/>
      <c r="FW806" s="162"/>
      <c r="FX806" s="162"/>
      <c r="FY806" s="162"/>
      <c r="FZ806" s="162"/>
      <c r="GA806" s="162"/>
      <c r="GB806" s="162"/>
      <c r="GC806" s="162"/>
      <c r="GD806" s="162"/>
      <c r="GE806" s="162"/>
    </row>
    <row r="807" spans="1:187" s="126" customFormat="1" ht="25.5">
      <c r="A807" s="110">
        <f t="shared" si="41"/>
        <v>9.4</v>
      </c>
      <c r="B807" s="246" t="s">
        <v>501</v>
      </c>
      <c r="C807" s="303">
        <v>4</v>
      </c>
      <c r="D807" s="304" t="s">
        <v>12</v>
      </c>
      <c r="E807" s="16"/>
      <c r="F807" s="16">
        <f t="shared" si="40"/>
        <v>0</v>
      </c>
      <c r="G807" s="162"/>
      <c r="H807" s="162"/>
      <c r="I807" s="162"/>
      <c r="J807" s="162"/>
      <c r="K807" s="162"/>
      <c r="L807" s="162"/>
      <c r="M807" s="162"/>
      <c r="N807" s="162"/>
      <c r="O807" s="162"/>
      <c r="P807" s="162"/>
      <c r="Q807" s="162"/>
      <c r="R807" s="162"/>
      <c r="S807" s="162"/>
      <c r="T807" s="162"/>
      <c r="U807" s="162"/>
      <c r="V807" s="162"/>
      <c r="W807" s="162"/>
      <c r="X807" s="162"/>
      <c r="Y807" s="162"/>
      <c r="Z807" s="162"/>
      <c r="AA807" s="162"/>
      <c r="AB807" s="162"/>
      <c r="AC807" s="162"/>
      <c r="AD807" s="162"/>
      <c r="AE807" s="162"/>
      <c r="AF807" s="162"/>
      <c r="AG807" s="162"/>
      <c r="AH807" s="162"/>
      <c r="AI807" s="162"/>
      <c r="AJ807" s="162"/>
      <c r="AK807" s="162"/>
      <c r="AL807" s="162"/>
      <c r="AM807" s="162"/>
      <c r="AN807" s="162"/>
      <c r="AO807" s="162"/>
      <c r="AP807" s="162"/>
      <c r="AQ807" s="162"/>
      <c r="AR807" s="162"/>
      <c r="AS807" s="162"/>
      <c r="AT807" s="162"/>
      <c r="AU807" s="162"/>
      <c r="AV807" s="162"/>
      <c r="AW807" s="162"/>
      <c r="AX807" s="162"/>
      <c r="AY807" s="162"/>
      <c r="AZ807" s="162"/>
      <c r="BA807" s="162"/>
      <c r="BB807" s="162"/>
      <c r="BC807" s="162"/>
      <c r="BD807" s="162"/>
      <c r="BE807" s="162"/>
      <c r="BF807" s="162"/>
      <c r="BG807" s="162"/>
      <c r="BH807" s="162"/>
      <c r="BI807" s="162"/>
      <c r="BJ807" s="162"/>
      <c r="BK807" s="162"/>
      <c r="BL807" s="162"/>
      <c r="BM807" s="162"/>
      <c r="BN807" s="162"/>
      <c r="BO807" s="162"/>
      <c r="BP807" s="162"/>
      <c r="BQ807" s="162"/>
      <c r="BR807" s="162"/>
      <c r="BS807" s="162"/>
      <c r="BT807" s="162"/>
      <c r="BU807" s="162"/>
      <c r="BV807" s="162"/>
      <c r="BW807" s="162"/>
      <c r="BX807" s="162"/>
      <c r="BY807" s="162"/>
      <c r="BZ807" s="162"/>
      <c r="CA807" s="162"/>
      <c r="CB807" s="162"/>
      <c r="CC807" s="162"/>
      <c r="CD807" s="162"/>
      <c r="CE807" s="162"/>
      <c r="CF807" s="162"/>
      <c r="CG807" s="162"/>
      <c r="CH807" s="162"/>
      <c r="CI807" s="162"/>
      <c r="CJ807" s="162"/>
      <c r="CK807" s="162"/>
      <c r="CL807" s="162"/>
      <c r="CM807" s="162"/>
      <c r="CN807" s="162"/>
      <c r="CO807" s="162"/>
      <c r="CP807" s="162"/>
      <c r="CQ807" s="162"/>
      <c r="CR807" s="162"/>
      <c r="CS807" s="162"/>
      <c r="CT807" s="162"/>
      <c r="CU807" s="162"/>
      <c r="CV807" s="162"/>
      <c r="CW807" s="162"/>
      <c r="CX807" s="162"/>
      <c r="CY807" s="162"/>
      <c r="CZ807" s="162"/>
      <c r="DA807" s="162"/>
      <c r="DB807" s="162"/>
      <c r="DC807" s="162"/>
      <c r="DD807" s="162"/>
      <c r="DE807" s="162"/>
      <c r="DF807" s="162"/>
      <c r="DG807" s="162"/>
      <c r="DH807" s="162"/>
      <c r="DI807" s="162"/>
      <c r="DJ807" s="162"/>
      <c r="DK807" s="162"/>
      <c r="DL807" s="162"/>
      <c r="DM807" s="162"/>
      <c r="DN807" s="162"/>
      <c r="DO807" s="162"/>
      <c r="DP807" s="162"/>
      <c r="DQ807" s="162"/>
      <c r="DR807" s="162"/>
      <c r="DS807" s="162"/>
      <c r="DT807" s="162"/>
      <c r="DU807" s="162"/>
      <c r="DV807" s="162"/>
      <c r="DW807" s="162"/>
      <c r="DX807" s="162"/>
      <c r="DY807" s="162"/>
      <c r="DZ807" s="162"/>
      <c r="EA807" s="162"/>
      <c r="EB807" s="162"/>
      <c r="EC807" s="162"/>
      <c r="ED807" s="162"/>
      <c r="EE807" s="162"/>
      <c r="EF807" s="162"/>
      <c r="EG807" s="162"/>
      <c r="EH807" s="162"/>
      <c r="EI807" s="162"/>
      <c r="EJ807" s="162"/>
      <c r="EK807" s="162"/>
      <c r="EL807" s="162"/>
      <c r="EM807" s="162"/>
      <c r="EN807" s="162"/>
      <c r="EO807" s="162"/>
      <c r="EP807" s="162"/>
      <c r="EQ807" s="162"/>
      <c r="ER807" s="162"/>
      <c r="ES807" s="162"/>
      <c r="ET807" s="162"/>
      <c r="EU807" s="162"/>
      <c r="EV807" s="162"/>
      <c r="EW807" s="162"/>
      <c r="EX807" s="162"/>
      <c r="EY807" s="162"/>
      <c r="EZ807" s="162"/>
      <c r="FA807" s="162"/>
      <c r="FB807" s="162"/>
      <c r="FC807" s="162"/>
      <c r="FD807" s="162"/>
      <c r="FE807" s="162"/>
      <c r="FF807" s="162"/>
      <c r="FG807" s="162"/>
      <c r="FH807" s="162"/>
      <c r="FI807" s="162"/>
      <c r="FJ807" s="162"/>
      <c r="FK807" s="162"/>
      <c r="FL807" s="162"/>
      <c r="FM807" s="162"/>
      <c r="FN807" s="162"/>
      <c r="FO807" s="162"/>
      <c r="FP807" s="162"/>
      <c r="FQ807" s="162"/>
      <c r="FR807" s="162"/>
      <c r="FS807" s="162"/>
      <c r="FT807" s="162"/>
      <c r="FU807" s="162"/>
      <c r="FV807" s="162"/>
      <c r="FW807" s="162"/>
      <c r="FX807" s="162"/>
      <c r="FY807" s="162"/>
      <c r="FZ807" s="162"/>
      <c r="GA807" s="162"/>
      <c r="GB807" s="162"/>
      <c r="GC807" s="162"/>
      <c r="GD807" s="162"/>
      <c r="GE807" s="162"/>
    </row>
    <row r="808" spans="1:187" s="126" customFormat="1">
      <c r="A808" s="110">
        <f t="shared" si="41"/>
        <v>9.5</v>
      </c>
      <c r="B808" s="258" t="s">
        <v>502</v>
      </c>
      <c r="C808" s="303">
        <v>5</v>
      </c>
      <c r="D808" s="304" t="s">
        <v>12</v>
      </c>
      <c r="E808" s="16"/>
      <c r="F808" s="16">
        <f t="shared" si="40"/>
        <v>0</v>
      </c>
      <c r="G808" s="162"/>
      <c r="H808" s="162"/>
      <c r="I808" s="162"/>
      <c r="J808" s="162"/>
      <c r="K808" s="162"/>
      <c r="L808" s="162"/>
      <c r="M808" s="162"/>
      <c r="N808" s="162"/>
      <c r="O808" s="162"/>
      <c r="P808" s="162"/>
      <c r="Q808" s="162"/>
      <c r="R808" s="162"/>
      <c r="S808" s="162"/>
      <c r="T808" s="162"/>
      <c r="U808" s="162"/>
      <c r="V808" s="162"/>
      <c r="W808" s="162"/>
      <c r="X808" s="162"/>
      <c r="Y808" s="162"/>
      <c r="Z808" s="162"/>
      <c r="AA808" s="162"/>
      <c r="AB808" s="162"/>
      <c r="AC808" s="162"/>
      <c r="AD808" s="162"/>
      <c r="AE808" s="162"/>
      <c r="AF808" s="162"/>
      <c r="AG808" s="162"/>
      <c r="AH808" s="162"/>
      <c r="AI808" s="162"/>
      <c r="AJ808" s="162"/>
      <c r="AK808" s="162"/>
      <c r="AL808" s="162"/>
      <c r="AM808" s="162"/>
      <c r="AN808" s="162"/>
      <c r="AO808" s="162"/>
      <c r="AP808" s="162"/>
      <c r="AQ808" s="162"/>
      <c r="AR808" s="162"/>
      <c r="AS808" s="162"/>
      <c r="AT808" s="162"/>
      <c r="AU808" s="162"/>
      <c r="AV808" s="162"/>
      <c r="AW808" s="162"/>
      <c r="AX808" s="162"/>
      <c r="AY808" s="162"/>
      <c r="AZ808" s="162"/>
      <c r="BA808" s="162"/>
      <c r="BB808" s="162"/>
      <c r="BC808" s="162"/>
      <c r="BD808" s="162"/>
      <c r="BE808" s="162"/>
      <c r="BF808" s="162"/>
      <c r="BG808" s="162"/>
      <c r="BH808" s="162"/>
      <c r="BI808" s="162"/>
      <c r="BJ808" s="162"/>
      <c r="BK808" s="162"/>
      <c r="BL808" s="162"/>
      <c r="BM808" s="162"/>
      <c r="BN808" s="162"/>
      <c r="BO808" s="162"/>
      <c r="BP808" s="162"/>
      <c r="BQ808" s="162"/>
      <c r="BR808" s="162"/>
      <c r="BS808" s="162"/>
      <c r="BT808" s="162"/>
      <c r="BU808" s="162"/>
      <c r="BV808" s="162"/>
      <c r="BW808" s="162"/>
      <c r="BX808" s="162"/>
      <c r="BY808" s="162"/>
      <c r="BZ808" s="162"/>
      <c r="CA808" s="162"/>
      <c r="CB808" s="162"/>
      <c r="CC808" s="162"/>
      <c r="CD808" s="162"/>
      <c r="CE808" s="162"/>
      <c r="CF808" s="162"/>
      <c r="CG808" s="162"/>
      <c r="CH808" s="162"/>
      <c r="CI808" s="162"/>
      <c r="CJ808" s="162"/>
      <c r="CK808" s="162"/>
      <c r="CL808" s="162"/>
      <c r="CM808" s="162"/>
      <c r="CN808" s="162"/>
      <c r="CO808" s="162"/>
      <c r="CP808" s="162"/>
      <c r="CQ808" s="162"/>
      <c r="CR808" s="162"/>
      <c r="CS808" s="162"/>
      <c r="CT808" s="162"/>
      <c r="CU808" s="162"/>
      <c r="CV808" s="162"/>
      <c r="CW808" s="162"/>
      <c r="CX808" s="162"/>
      <c r="CY808" s="162"/>
      <c r="CZ808" s="162"/>
      <c r="DA808" s="162"/>
      <c r="DB808" s="162"/>
      <c r="DC808" s="162"/>
      <c r="DD808" s="162"/>
      <c r="DE808" s="162"/>
      <c r="DF808" s="162"/>
      <c r="DG808" s="162"/>
      <c r="DH808" s="162"/>
      <c r="DI808" s="162"/>
      <c r="DJ808" s="162"/>
      <c r="DK808" s="162"/>
      <c r="DL808" s="162"/>
      <c r="DM808" s="162"/>
      <c r="DN808" s="162"/>
      <c r="DO808" s="162"/>
      <c r="DP808" s="162"/>
      <c r="DQ808" s="162"/>
      <c r="DR808" s="162"/>
      <c r="DS808" s="162"/>
      <c r="DT808" s="162"/>
      <c r="DU808" s="162"/>
      <c r="DV808" s="162"/>
      <c r="DW808" s="162"/>
      <c r="DX808" s="162"/>
      <c r="DY808" s="162"/>
      <c r="DZ808" s="162"/>
      <c r="EA808" s="162"/>
      <c r="EB808" s="162"/>
      <c r="EC808" s="162"/>
      <c r="ED808" s="162"/>
      <c r="EE808" s="162"/>
      <c r="EF808" s="162"/>
      <c r="EG808" s="162"/>
      <c r="EH808" s="162"/>
      <c r="EI808" s="162"/>
      <c r="EJ808" s="162"/>
      <c r="EK808" s="162"/>
      <c r="EL808" s="162"/>
      <c r="EM808" s="162"/>
      <c r="EN808" s="162"/>
      <c r="EO808" s="162"/>
      <c r="EP808" s="162"/>
      <c r="EQ808" s="162"/>
      <c r="ER808" s="162"/>
      <c r="ES808" s="162"/>
      <c r="ET808" s="162"/>
      <c r="EU808" s="162"/>
      <c r="EV808" s="162"/>
      <c r="EW808" s="162"/>
      <c r="EX808" s="162"/>
      <c r="EY808" s="162"/>
      <c r="EZ808" s="162"/>
      <c r="FA808" s="162"/>
      <c r="FB808" s="162"/>
      <c r="FC808" s="162"/>
      <c r="FD808" s="162"/>
      <c r="FE808" s="162"/>
      <c r="FF808" s="162"/>
      <c r="FG808" s="162"/>
      <c r="FH808" s="162"/>
      <c r="FI808" s="162"/>
      <c r="FJ808" s="162"/>
      <c r="FK808" s="162"/>
      <c r="FL808" s="162"/>
      <c r="FM808" s="162"/>
      <c r="FN808" s="162"/>
      <c r="FO808" s="162"/>
      <c r="FP808" s="162"/>
      <c r="FQ808" s="162"/>
      <c r="FR808" s="162"/>
      <c r="FS808" s="162"/>
      <c r="FT808" s="162"/>
      <c r="FU808" s="162"/>
      <c r="FV808" s="162"/>
      <c r="FW808" s="162"/>
      <c r="FX808" s="162"/>
      <c r="FY808" s="162"/>
      <c r="FZ808" s="162"/>
      <c r="GA808" s="162"/>
      <c r="GB808" s="162"/>
      <c r="GC808" s="162"/>
      <c r="GD808" s="162"/>
      <c r="GE808" s="162"/>
    </row>
    <row r="809" spans="1:187" s="126" customFormat="1">
      <c r="A809" s="110">
        <f t="shared" si="41"/>
        <v>9.6</v>
      </c>
      <c r="B809" s="258" t="s">
        <v>464</v>
      </c>
      <c r="C809" s="303">
        <v>24</v>
      </c>
      <c r="D809" s="304" t="s">
        <v>4</v>
      </c>
      <c r="E809" s="16"/>
      <c r="F809" s="16">
        <f t="shared" si="40"/>
        <v>0</v>
      </c>
      <c r="G809" s="162"/>
      <c r="H809" s="162"/>
      <c r="I809" s="162"/>
      <c r="J809" s="162"/>
      <c r="K809" s="162"/>
      <c r="L809" s="162"/>
      <c r="M809" s="162"/>
      <c r="N809" s="162"/>
      <c r="O809" s="162"/>
      <c r="P809" s="162"/>
      <c r="Q809" s="162"/>
      <c r="R809" s="162"/>
      <c r="S809" s="162"/>
      <c r="T809" s="162"/>
      <c r="U809" s="162"/>
      <c r="V809" s="162"/>
      <c r="W809" s="162"/>
      <c r="X809" s="162"/>
      <c r="Y809" s="162"/>
      <c r="Z809" s="162"/>
      <c r="AA809" s="162"/>
      <c r="AB809" s="162"/>
      <c r="AC809" s="162"/>
      <c r="AD809" s="162"/>
      <c r="AE809" s="162"/>
      <c r="AF809" s="162"/>
      <c r="AG809" s="162"/>
      <c r="AH809" s="162"/>
      <c r="AI809" s="162"/>
      <c r="AJ809" s="162"/>
      <c r="AK809" s="162"/>
      <c r="AL809" s="162"/>
      <c r="AM809" s="162"/>
      <c r="AN809" s="162"/>
      <c r="AO809" s="162"/>
      <c r="AP809" s="162"/>
      <c r="AQ809" s="162"/>
      <c r="AR809" s="162"/>
      <c r="AS809" s="162"/>
      <c r="AT809" s="162"/>
      <c r="AU809" s="162"/>
      <c r="AV809" s="162"/>
      <c r="AW809" s="162"/>
      <c r="AX809" s="162"/>
      <c r="AY809" s="162"/>
      <c r="AZ809" s="162"/>
      <c r="BA809" s="162"/>
      <c r="BB809" s="162"/>
      <c r="BC809" s="162"/>
      <c r="BD809" s="162"/>
      <c r="BE809" s="162"/>
      <c r="BF809" s="162"/>
      <c r="BG809" s="162"/>
      <c r="BH809" s="162"/>
      <c r="BI809" s="162"/>
      <c r="BJ809" s="162"/>
      <c r="BK809" s="162"/>
      <c r="BL809" s="162"/>
      <c r="BM809" s="162"/>
      <c r="BN809" s="162"/>
      <c r="BO809" s="162"/>
      <c r="BP809" s="162"/>
      <c r="BQ809" s="162"/>
      <c r="BR809" s="162"/>
      <c r="BS809" s="162"/>
      <c r="BT809" s="162"/>
      <c r="BU809" s="162"/>
      <c r="BV809" s="162"/>
      <c r="BW809" s="162"/>
      <c r="BX809" s="162"/>
      <c r="BY809" s="162"/>
      <c r="BZ809" s="162"/>
      <c r="CA809" s="162"/>
      <c r="CB809" s="162"/>
      <c r="CC809" s="162"/>
      <c r="CD809" s="162"/>
      <c r="CE809" s="162"/>
      <c r="CF809" s="162"/>
      <c r="CG809" s="162"/>
      <c r="CH809" s="162"/>
      <c r="CI809" s="162"/>
      <c r="CJ809" s="162"/>
      <c r="CK809" s="162"/>
      <c r="CL809" s="162"/>
      <c r="CM809" s="162"/>
      <c r="CN809" s="162"/>
      <c r="CO809" s="162"/>
      <c r="CP809" s="162"/>
      <c r="CQ809" s="162"/>
      <c r="CR809" s="162"/>
      <c r="CS809" s="162"/>
      <c r="CT809" s="162"/>
      <c r="CU809" s="162"/>
      <c r="CV809" s="162"/>
      <c r="CW809" s="162"/>
      <c r="CX809" s="162"/>
      <c r="CY809" s="162"/>
      <c r="CZ809" s="162"/>
      <c r="DA809" s="162"/>
      <c r="DB809" s="162"/>
      <c r="DC809" s="162"/>
      <c r="DD809" s="162"/>
      <c r="DE809" s="162"/>
      <c r="DF809" s="162"/>
      <c r="DG809" s="162"/>
      <c r="DH809" s="162"/>
      <c r="DI809" s="162"/>
      <c r="DJ809" s="162"/>
      <c r="DK809" s="162"/>
      <c r="DL809" s="162"/>
      <c r="DM809" s="162"/>
      <c r="DN809" s="162"/>
      <c r="DO809" s="162"/>
      <c r="DP809" s="162"/>
      <c r="DQ809" s="162"/>
      <c r="DR809" s="162"/>
      <c r="DS809" s="162"/>
      <c r="DT809" s="162"/>
      <c r="DU809" s="162"/>
      <c r="DV809" s="162"/>
      <c r="DW809" s="162"/>
      <c r="DX809" s="162"/>
      <c r="DY809" s="162"/>
      <c r="DZ809" s="162"/>
      <c r="EA809" s="162"/>
      <c r="EB809" s="162"/>
      <c r="EC809" s="162"/>
      <c r="ED809" s="162"/>
      <c r="EE809" s="162"/>
      <c r="EF809" s="162"/>
      <c r="EG809" s="162"/>
      <c r="EH809" s="162"/>
      <c r="EI809" s="162"/>
      <c r="EJ809" s="162"/>
      <c r="EK809" s="162"/>
      <c r="EL809" s="162"/>
      <c r="EM809" s="162"/>
      <c r="EN809" s="162"/>
      <c r="EO809" s="162"/>
      <c r="EP809" s="162"/>
      <c r="EQ809" s="162"/>
      <c r="ER809" s="162"/>
      <c r="ES809" s="162"/>
      <c r="ET809" s="162"/>
      <c r="EU809" s="162"/>
      <c r="EV809" s="162"/>
      <c r="EW809" s="162"/>
      <c r="EX809" s="162"/>
      <c r="EY809" s="162"/>
      <c r="EZ809" s="162"/>
      <c r="FA809" s="162"/>
      <c r="FB809" s="162"/>
      <c r="FC809" s="162"/>
      <c r="FD809" s="162"/>
      <c r="FE809" s="162"/>
      <c r="FF809" s="162"/>
      <c r="FG809" s="162"/>
      <c r="FH809" s="162"/>
      <c r="FI809" s="162"/>
      <c r="FJ809" s="162"/>
      <c r="FK809" s="162"/>
      <c r="FL809" s="162"/>
      <c r="FM809" s="162"/>
      <c r="FN809" s="162"/>
      <c r="FO809" s="162"/>
      <c r="FP809" s="162"/>
      <c r="FQ809" s="162"/>
      <c r="FR809" s="162"/>
      <c r="FS809" s="162"/>
      <c r="FT809" s="162"/>
      <c r="FU809" s="162"/>
      <c r="FV809" s="162"/>
      <c r="FW809" s="162"/>
      <c r="FX809" s="162"/>
      <c r="FY809" s="162"/>
      <c r="FZ809" s="162"/>
      <c r="GA809" s="162"/>
      <c r="GB809" s="162"/>
      <c r="GC809" s="162"/>
      <c r="GD809" s="162"/>
      <c r="GE809" s="162"/>
    </row>
    <row r="810" spans="1:187" s="126" customFormat="1">
      <c r="A810" s="110">
        <f t="shared" si="41"/>
        <v>9.6999999999999993</v>
      </c>
      <c r="B810" s="258" t="s">
        <v>503</v>
      </c>
      <c r="C810" s="303">
        <v>12</v>
      </c>
      <c r="D810" s="304" t="s">
        <v>4</v>
      </c>
      <c r="E810" s="16"/>
      <c r="F810" s="16">
        <f t="shared" si="40"/>
        <v>0</v>
      </c>
      <c r="G810" s="162"/>
      <c r="H810" s="162"/>
      <c r="I810" s="162"/>
      <c r="J810" s="162"/>
      <c r="K810" s="162"/>
      <c r="L810" s="162"/>
      <c r="M810" s="162"/>
      <c r="N810" s="162"/>
      <c r="O810" s="162"/>
      <c r="P810" s="162"/>
      <c r="Q810" s="162"/>
      <c r="R810" s="162"/>
      <c r="S810" s="162"/>
      <c r="T810" s="162"/>
      <c r="U810" s="162"/>
      <c r="V810" s="162"/>
      <c r="W810" s="162"/>
      <c r="X810" s="162"/>
      <c r="Y810" s="162"/>
      <c r="Z810" s="162"/>
      <c r="AA810" s="162"/>
      <c r="AB810" s="162"/>
      <c r="AC810" s="162"/>
      <c r="AD810" s="162"/>
      <c r="AE810" s="162"/>
      <c r="AF810" s="162"/>
      <c r="AG810" s="162"/>
      <c r="AH810" s="162"/>
      <c r="AI810" s="162"/>
      <c r="AJ810" s="162"/>
      <c r="AK810" s="162"/>
      <c r="AL810" s="162"/>
      <c r="AM810" s="162"/>
      <c r="AN810" s="162"/>
      <c r="AO810" s="162"/>
      <c r="AP810" s="162"/>
      <c r="AQ810" s="162"/>
      <c r="AR810" s="162"/>
      <c r="AS810" s="162"/>
      <c r="AT810" s="162"/>
      <c r="AU810" s="162"/>
      <c r="AV810" s="162"/>
      <c r="AW810" s="162"/>
      <c r="AX810" s="162"/>
      <c r="AY810" s="162"/>
      <c r="AZ810" s="162"/>
      <c r="BA810" s="162"/>
      <c r="BB810" s="162"/>
      <c r="BC810" s="162"/>
      <c r="BD810" s="162"/>
      <c r="BE810" s="162"/>
      <c r="BF810" s="162"/>
      <c r="BG810" s="162"/>
      <c r="BH810" s="162"/>
      <c r="BI810" s="162"/>
      <c r="BJ810" s="162"/>
      <c r="BK810" s="162"/>
      <c r="BL810" s="162"/>
      <c r="BM810" s="162"/>
      <c r="BN810" s="162"/>
      <c r="BO810" s="162"/>
      <c r="BP810" s="162"/>
      <c r="BQ810" s="162"/>
      <c r="BR810" s="162"/>
      <c r="BS810" s="162"/>
      <c r="BT810" s="162"/>
      <c r="BU810" s="162"/>
      <c r="BV810" s="162"/>
      <c r="BW810" s="162"/>
      <c r="BX810" s="162"/>
      <c r="BY810" s="162"/>
      <c r="BZ810" s="162"/>
      <c r="CA810" s="162"/>
      <c r="CB810" s="162"/>
      <c r="CC810" s="162"/>
      <c r="CD810" s="162"/>
      <c r="CE810" s="162"/>
      <c r="CF810" s="162"/>
      <c r="CG810" s="162"/>
      <c r="CH810" s="162"/>
      <c r="CI810" s="162"/>
      <c r="CJ810" s="162"/>
      <c r="CK810" s="162"/>
      <c r="CL810" s="162"/>
      <c r="CM810" s="162"/>
      <c r="CN810" s="162"/>
      <c r="CO810" s="162"/>
      <c r="CP810" s="162"/>
      <c r="CQ810" s="162"/>
      <c r="CR810" s="162"/>
      <c r="CS810" s="162"/>
      <c r="CT810" s="162"/>
      <c r="CU810" s="162"/>
      <c r="CV810" s="162"/>
      <c r="CW810" s="162"/>
      <c r="CX810" s="162"/>
      <c r="CY810" s="162"/>
      <c r="CZ810" s="162"/>
      <c r="DA810" s="162"/>
      <c r="DB810" s="162"/>
      <c r="DC810" s="162"/>
      <c r="DD810" s="162"/>
      <c r="DE810" s="162"/>
      <c r="DF810" s="162"/>
      <c r="DG810" s="162"/>
      <c r="DH810" s="162"/>
      <c r="DI810" s="162"/>
      <c r="DJ810" s="162"/>
      <c r="DK810" s="162"/>
      <c r="DL810" s="162"/>
      <c r="DM810" s="162"/>
      <c r="DN810" s="162"/>
      <c r="DO810" s="162"/>
      <c r="DP810" s="162"/>
      <c r="DQ810" s="162"/>
      <c r="DR810" s="162"/>
      <c r="DS810" s="162"/>
      <c r="DT810" s="162"/>
      <c r="DU810" s="162"/>
      <c r="DV810" s="162"/>
      <c r="DW810" s="162"/>
      <c r="DX810" s="162"/>
      <c r="DY810" s="162"/>
      <c r="DZ810" s="162"/>
      <c r="EA810" s="162"/>
      <c r="EB810" s="162"/>
      <c r="EC810" s="162"/>
      <c r="ED810" s="162"/>
      <c r="EE810" s="162"/>
      <c r="EF810" s="162"/>
      <c r="EG810" s="162"/>
      <c r="EH810" s="162"/>
      <c r="EI810" s="162"/>
      <c r="EJ810" s="162"/>
      <c r="EK810" s="162"/>
      <c r="EL810" s="162"/>
      <c r="EM810" s="162"/>
      <c r="EN810" s="162"/>
      <c r="EO810" s="162"/>
      <c r="EP810" s="162"/>
      <c r="EQ810" s="162"/>
      <c r="ER810" s="162"/>
      <c r="ES810" s="162"/>
      <c r="ET810" s="162"/>
      <c r="EU810" s="162"/>
      <c r="EV810" s="162"/>
      <c r="EW810" s="162"/>
      <c r="EX810" s="162"/>
      <c r="EY810" s="162"/>
      <c r="EZ810" s="162"/>
      <c r="FA810" s="162"/>
      <c r="FB810" s="162"/>
      <c r="FC810" s="162"/>
      <c r="FD810" s="162"/>
      <c r="FE810" s="162"/>
      <c r="FF810" s="162"/>
      <c r="FG810" s="162"/>
      <c r="FH810" s="162"/>
      <c r="FI810" s="162"/>
      <c r="FJ810" s="162"/>
      <c r="FK810" s="162"/>
      <c r="FL810" s="162"/>
      <c r="FM810" s="162"/>
      <c r="FN810" s="162"/>
      <c r="FO810" s="162"/>
      <c r="FP810" s="162"/>
      <c r="FQ810" s="162"/>
      <c r="FR810" s="162"/>
      <c r="FS810" s="162"/>
      <c r="FT810" s="162"/>
      <c r="FU810" s="162"/>
      <c r="FV810" s="162"/>
      <c r="FW810" s="162"/>
      <c r="FX810" s="162"/>
      <c r="FY810" s="162"/>
      <c r="FZ810" s="162"/>
      <c r="GA810" s="162"/>
      <c r="GB810" s="162"/>
      <c r="GC810" s="162"/>
      <c r="GD810" s="162"/>
      <c r="GE810" s="162"/>
    </row>
    <row r="811" spans="1:187" s="126" customFormat="1" ht="25.5">
      <c r="A811" s="110">
        <f t="shared" si="41"/>
        <v>9.8000000000000007</v>
      </c>
      <c r="B811" s="74" t="s">
        <v>504</v>
      </c>
      <c r="C811" s="303">
        <v>1</v>
      </c>
      <c r="D811" s="304" t="s">
        <v>12</v>
      </c>
      <c r="E811" s="16"/>
      <c r="F811" s="16">
        <f t="shared" si="40"/>
        <v>0</v>
      </c>
      <c r="G811" s="162"/>
      <c r="H811" s="162"/>
      <c r="I811" s="162"/>
      <c r="J811" s="162"/>
      <c r="K811" s="162"/>
      <c r="L811" s="162"/>
      <c r="M811" s="162"/>
      <c r="N811" s="162"/>
      <c r="O811" s="162"/>
      <c r="P811" s="162"/>
      <c r="Q811" s="162"/>
      <c r="R811" s="162"/>
      <c r="S811" s="162"/>
      <c r="T811" s="162"/>
      <c r="U811" s="162"/>
      <c r="V811" s="162"/>
      <c r="W811" s="162"/>
      <c r="X811" s="162"/>
      <c r="Y811" s="162"/>
      <c r="Z811" s="162"/>
      <c r="AA811" s="162"/>
      <c r="AB811" s="162"/>
      <c r="AC811" s="162"/>
      <c r="AD811" s="162"/>
      <c r="AE811" s="162"/>
      <c r="AF811" s="162"/>
      <c r="AG811" s="162"/>
      <c r="AH811" s="162"/>
      <c r="AI811" s="162"/>
      <c r="AJ811" s="162"/>
      <c r="AK811" s="162"/>
      <c r="AL811" s="162"/>
      <c r="AM811" s="162"/>
      <c r="AN811" s="162"/>
      <c r="AO811" s="162"/>
      <c r="AP811" s="162"/>
      <c r="AQ811" s="162"/>
      <c r="AR811" s="162"/>
      <c r="AS811" s="162"/>
      <c r="AT811" s="162"/>
      <c r="AU811" s="162"/>
      <c r="AV811" s="162"/>
      <c r="AW811" s="162"/>
      <c r="AX811" s="162"/>
      <c r="AY811" s="162"/>
      <c r="AZ811" s="162"/>
      <c r="BA811" s="162"/>
      <c r="BB811" s="162"/>
      <c r="BC811" s="162"/>
      <c r="BD811" s="162"/>
      <c r="BE811" s="162"/>
      <c r="BF811" s="162"/>
      <c r="BG811" s="162"/>
      <c r="BH811" s="162"/>
      <c r="BI811" s="162"/>
      <c r="BJ811" s="162"/>
      <c r="BK811" s="162"/>
      <c r="BL811" s="162"/>
      <c r="BM811" s="162"/>
      <c r="BN811" s="162"/>
      <c r="BO811" s="162"/>
      <c r="BP811" s="162"/>
      <c r="BQ811" s="162"/>
      <c r="BR811" s="162"/>
      <c r="BS811" s="162"/>
      <c r="BT811" s="162"/>
      <c r="BU811" s="162"/>
      <c r="BV811" s="162"/>
      <c r="BW811" s="162"/>
      <c r="BX811" s="162"/>
      <c r="BY811" s="162"/>
      <c r="BZ811" s="162"/>
      <c r="CA811" s="162"/>
      <c r="CB811" s="162"/>
      <c r="CC811" s="162"/>
      <c r="CD811" s="162"/>
      <c r="CE811" s="162"/>
      <c r="CF811" s="162"/>
      <c r="CG811" s="162"/>
      <c r="CH811" s="162"/>
      <c r="CI811" s="162"/>
      <c r="CJ811" s="162"/>
      <c r="CK811" s="162"/>
      <c r="CL811" s="162"/>
      <c r="CM811" s="162"/>
      <c r="CN811" s="162"/>
      <c r="CO811" s="162"/>
      <c r="CP811" s="162"/>
      <c r="CQ811" s="162"/>
      <c r="CR811" s="162"/>
      <c r="CS811" s="162"/>
      <c r="CT811" s="162"/>
      <c r="CU811" s="162"/>
      <c r="CV811" s="162"/>
      <c r="CW811" s="162"/>
      <c r="CX811" s="162"/>
      <c r="CY811" s="162"/>
      <c r="CZ811" s="162"/>
      <c r="DA811" s="162"/>
      <c r="DB811" s="162"/>
      <c r="DC811" s="162"/>
      <c r="DD811" s="162"/>
      <c r="DE811" s="162"/>
      <c r="DF811" s="162"/>
      <c r="DG811" s="162"/>
      <c r="DH811" s="162"/>
      <c r="DI811" s="162"/>
      <c r="DJ811" s="162"/>
      <c r="DK811" s="162"/>
      <c r="DL811" s="162"/>
      <c r="DM811" s="162"/>
      <c r="DN811" s="162"/>
      <c r="DO811" s="162"/>
      <c r="DP811" s="162"/>
      <c r="DQ811" s="162"/>
      <c r="DR811" s="162"/>
      <c r="DS811" s="162"/>
      <c r="DT811" s="162"/>
      <c r="DU811" s="162"/>
      <c r="DV811" s="162"/>
      <c r="DW811" s="162"/>
      <c r="DX811" s="162"/>
      <c r="DY811" s="162"/>
      <c r="DZ811" s="162"/>
      <c r="EA811" s="162"/>
      <c r="EB811" s="162"/>
      <c r="EC811" s="162"/>
      <c r="ED811" s="162"/>
      <c r="EE811" s="162"/>
      <c r="EF811" s="162"/>
      <c r="EG811" s="162"/>
      <c r="EH811" s="162"/>
      <c r="EI811" s="162"/>
      <c r="EJ811" s="162"/>
      <c r="EK811" s="162"/>
      <c r="EL811" s="162"/>
      <c r="EM811" s="162"/>
      <c r="EN811" s="162"/>
      <c r="EO811" s="162"/>
      <c r="EP811" s="162"/>
      <c r="EQ811" s="162"/>
      <c r="ER811" s="162"/>
      <c r="ES811" s="162"/>
      <c r="ET811" s="162"/>
      <c r="EU811" s="162"/>
      <c r="EV811" s="162"/>
      <c r="EW811" s="162"/>
      <c r="EX811" s="162"/>
      <c r="EY811" s="162"/>
      <c r="EZ811" s="162"/>
      <c r="FA811" s="162"/>
      <c r="FB811" s="162"/>
      <c r="FC811" s="162"/>
      <c r="FD811" s="162"/>
      <c r="FE811" s="162"/>
      <c r="FF811" s="162"/>
      <c r="FG811" s="162"/>
      <c r="FH811" s="162"/>
      <c r="FI811" s="162"/>
      <c r="FJ811" s="162"/>
      <c r="FK811" s="162"/>
      <c r="FL811" s="162"/>
      <c r="FM811" s="162"/>
      <c r="FN811" s="162"/>
      <c r="FO811" s="162"/>
      <c r="FP811" s="162"/>
      <c r="FQ811" s="162"/>
      <c r="FR811" s="162"/>
      <c r="FS811" s="162"/>
      <c r="FT811" s="162"/>
      <c r="FU811" s="162"/>
      <c r="FV811" s="162"/>
      <c r="FW811" s="162"/>
      <c r="FX811" s="162"/>
      <c r="FY811" s="162"/>
      <c r="FZ811" s="162"/>
      <c r="GA811" s="162"/>
      <c r="GB811" s="162"/>
      <c r="GC811" s="162"/>
      <c r="GD811" s="162"/>
      <c r="GE811" s="162"/>
    </row>
    <row r="812" spans="1:187" s="126" customFormat="1">
      <c r="A812" s="110">
        <f t="shared" si="41"/>
        <v>9.9</v>
      </c>
      <c r="B812" s="74" t="s">
        <v>505</v>
      </c>
      <c r="C812" s="303">
        <v>1</v>
      </c>
      <c r="D812" s="304" t="s">
        <v>12</v>
      </c>
      <c r="E812" s="16"/>
      <c r="F812" s="16">
        <f t="shared" si="40"/>
        <v>0</v>
      </c>
      <c r="G812" s="162"/>
      <c r="H812" s="162"/>
      <c r="I812" s="162"/>
      <c r="J812" s="162"/>
      <c r="K812" s="162"/>
      <c r="L812" s="162"/>
      <c r="M812" s="162"/>
      <c r="N812" s="162"/>
      <c r="O812" s="162"/>
      <c r="P812" s="162"/>
      <c r="Q812" s="162"/>
      <c r="R812" s="162"/>
      <c r="S812" s="162"/>
      <c r="T812" s="162"/>
      <c r="U812" s="162"/>
      <c r="V812" s="162"/>
      <c r="W812" s="162"/>
      <c r="X812" s="162"/>
      <c r="Y812" s="162"/>
      <c r="Z812" s="162"/>
      <c r="AA812" s="162"/>
      <c r="AB812" s="162"/>
      <c r="AC812" s="162"/>
      <c r="AD812" s="162"/>
      <c r="AE812" s="162"/>
      <c r="AF812" s="162"/>
      <c r="AG812" s="162"/>
      <c r="AH812" s="162"/>
      <c r="AI812" s="162"/>
      <c r="AJ812" s="162"/>
      <c r="AK812" s="162"/>
      <c r="AL812" s="162"/>
      <c r="AM812" s="162"/>
      <c r="AN812" s="162"/>
      <c r="AO812" s="162"/>
      <c r="AP812" s="162"/>
      <c r="AQ812" s="162"/>
      <c r="AR812" s="162"/>
      <c r="AS812" s="162"/>
      <c r="AT812" s="162"/>
      <c r="AU812" s="162"/>
      <c r="AV812" s="162"/>
      <c r="AW812" s="162"/>
      <c r="AX812" s="162"/>
      <c r="AY812" s="162"/>
      <c r="AZ812" s="162"/>
      <c r="BA812" s="162"/>
      <c r="BB812" s="162"/>
      <c r="BC812" s="162"/>
      <c r="BD812" s="162"/>
      <c r="BE812" s="162"/>
      <c r="BF812" s="162"/>
      <c r="BG812" s="162"/>
      <c r="BH812" s="162"/>
      <c r="BI812" s="162"/>
      <c r="BJ812" s="162"/>
      <c r="BK812" s="162"/>
      <c r="BL812" s="162"/>
      <c r="BM812" s="162"/>
      <c r="BN812" s="162"/>
      <c r="BO812" s="162"/>
      <c r="BP812" s="162"/>
      <c r="BQ812" s="162"/>
      <c r="BR812" s="162"/>
      <c r="BS812" s="162"/>
      <c r="BT812" s="162"/>
      <c r="BU812" s="162"/>
      <c r="BV812" s="162"/>
      <c r="BW812" s="162"/>
      <c r="BX812" s="162"/>
      <c r="BY812" s="162"/>
      <c r="BZ812" s="162"/>
      <c r="CA812" s="162"/>
      <c r="CB812" s="162"/>
      <c r="CC812" s="162"/>
      <c r="CD812" s="162"/>
      <c r="CE812" s="162"/>
      <c r="CF812" s="162"/>
      <c r="CG812" s="162"/>
      <c r="CH812" s="162"/>
      <c r="CI812" s="162"/>
      <c r="CJ812" s="162"/>
      <c r="CK812" s="162"/>
      <c r="CL812" s="162"/>
      <c r="CM812" s="162"/>
      <c r="CN812" s="162"/>
      <c r="CO812" s="162"/>
      <c r="CP812" s="162"/>
      <c r="CQ812" s="162"/>
      <c r="CR812" s="162"/>
      <c r="CS812" s="162"/>
      <c r="CT812" s="162"/>
      <c r="CU812" s="162"/>
      <c r="CV812" s="162"/>
      <c r="CW812" s="162"/>
      <c r="CX812" s="162"/>
      <c r="CY812" s="162"/>
      <c r="CZ812" s="162"/>
      <c r="DA812" s="162"/>
      <c r="DB812" s="162"/>
      <c r="DC812" s="162"/>
      <c r="DD812" s="162"/>
      <c r="DE812" s="162"/>
      <c r="DF812" s="162"/>
      <c r="DG812" s="162"/>
      <c r="DH812" s="162"/>
      <c r="DI812" s="162"/>
      <c r="DJ812" s="162"/>
      <c r="DK812" s="162"/>
      <c r="DL812" s="162"/>
      <c r="DM812" s="162"/>
      <c r="DN812" s="162"/>
      <c r="DO812" s="162"/>
      <c r="DP812" s="162"/>
      <c r="DQ812" s="162"/>
      <c r="DR812" s="162"/>
      <c r="DS812" s="162"/>
      <c r="DT812" s="162"/>
      <c r="DU812" s="162"/>
      <c r="DV812" s="162"/>
      <c r="DW812" s="162"/>
      <c r="DX812" s="162"/>
      <c r="DY812" s="162"/>
      <c r="DZ812" s="162"/>
      <c r="EA812" s="162"/>
      <c r="EB812" s="162"/>
      <c r="EC812" s="162"/>
      <c r="ED812" s="162"/>
      <c r="EE812" s="162"/>
      <c r="EF812" s="162"/>
      <c r="EG812" s="162"/>
      <c r="EH812" s="162"/>
      <c r="EI812" s="162"/>
      <c r="EJ812" s="162"/>
      <c r="EK812" s="162"/>
      <c r="EL812" s="162"/>
      <c r="EM812" s="162"/>
      <c r="EN812" s="162"/>
      <c r="EO812" s="162"/>
      <c r="EP812" s="162"/>
      <c r="EQ812" s="162"/>
      <c r="ER812" s="162"/>
      <c r="ES812" s="162"/>
      <c r="ET812" s="162"/>
      <c r="EU812" s="162"/>
      <c r="EV812" s="162"/>
      <c r="EW812" s="162"/>
      <c r="EX812" s="162"/>
      <c r="EY812" s="162"/>
      <c r="EZ812" s="162"/>
      <c r="FA812" s="162"/>
      <c r="FB812" s="162"/>
      <c r="FC812" s="162"/>
      <c r="FD812" s="162"/>
      <c r="FE812" s="162"/>
      <c r="FF812" s="162"/>
      <c r="FG812" s="162"/>
      <c r="FH812" s="162"/>
      <c r="FI812" s="162"/>
      <c r="FJ812" s="162"/>
      <c r="FK812" s="162"/>
      <c r="FL812" s="162"/>
      <c r="FM812" s="162"/>
      <c r="FN812" s="162"/>
      <c r="FO812" s="162"/>
      <c r="FP812" s="162"/>
      <c r="FQ812" s="162"/>
      <c r="FR812" s="162"/>
      <c r="FS812" s="162"/>
      <c r="FT812" s="162"/>
      <c r="FU812" s="162"/>
      <c r="FV812" s="162"/>
      <c r="FW812" s="162"/>
      <c r="FX812" s="162"/>
      <c r="FY812" s="162"/>
      <c r="FZ812" s="162"/>
      <c r="GA812" s="162"/>
      <c r="GB812" s="162"/>
      <c r="GC812" s="162"/>
      <c r="GD812" s="162"/>
      <c r="GE812" s="162"/>
    </row>
    <row r="813" spans="1:187" s="126" customFormat="1">
      <c r="A813" s="305">
        <v>9.1</v>
      </c>
      <c r="B813" s="258" t="s">
        <v>596</v>
      </c>
      <c r="C813" s="303">
        <v>1</v>
      </c>
      <c r="D813" s="304" t="s">
        <v>9</v>
      </c>
      <c r="E813" s="16"/>
      <c r="F813" s="16">
        <f t="shared" si="40"/>
        <v>0</v>
      </c>
      <c r="G813" s="162"/>
      <c r="H813" s="162"/>
      <c r="I813" s="162"/>
      <c r="J813" s="162"/>
      <c r="K813" s="162"/>
      <c r="L813" s="162"/>
      <c r="M813" s="162"/>
      <c r="N813" s="162"/>
      <c r="O813" s="162"/>
      <c r="P813" s="162"/>
      <c r="Q813" s="162"/>
      <c r="R813" s="162"/>
      <c r="S813" s="162"/>
      <c r="T813" s="162"/>
      <c r="U813" s="162"/>
      <c r="V813" s="162"/>
      <c r="W813" s="162"/>
      <c r="X813" s="162"/>
      <c r="Y813" s="162"/>
      <c r="Z813" s="162"/>
      <c r="AA813" s="162"/>
      <c r="AB813" s="162"/>
      <c r="AC813" s="162"/>
      <c r="AD813" s="162"/>
      <c r="AE813" s="162"/>
      <c r="AF813" s="162"/>
      <c r="AG813" s="162"/>
      <c r="AH813" s="162"/>
      <c r="AI813" s="162"/>
      <c r="AJ813" s="162"/>
      <c r="AK813" s="162"/>
      <c r="AL813" s="162"/>
      <c r="AM813" s="162"/>
      <c r="AN813" s="162"/>
      <c r="AO813" s="162"/>
      <c r="AP813" s="162"/>
      <c r="AQ813" s="162"/>
      <c r="AR813" s="162"/>
      <c r="AS813" s="162"/>
      <c r="AT813" s="162"/>
      <c r="AU813" s="162"/>
      <c r="AV813" s="162"/>
      <c r="AW813" s="162"/>
      <c r="AX813" s="162"/>
      <c r="AY813" s="162"/>
      <c r="AZ813" s="162"/>
      <c r="BA813" s="162"/>
      <c r="BB813" s="162"/>
      <c r="BC813" s="162"/>
      <c r="BD813" s="162"/>
      <c r="BE813" s="162"/>
      <c r="BF813" s="162"/>
      <c r="BG813" s="162"/>
      <c r="BH813" s="162"/>
      <c r="BI813" s="162"/>
      <c r="BJ813" s="162"/>
      <c r="BK813" s="162"/>
      <c r="BL813" s="162"/>
      <c r="BM813" s="162"/>
      <c r="BN813" s="162"/>
      <c r="BO813" s="162"/>
      <c r="BP813" s="162"/>
      <c r="BQ813" s="162"/>
      <c r="BR813" s="162"/>
      <c r="BS813" s="162"/>
      <c r="BT813" s="162"/>
      <c r="BU813" s="162"/>
      <c r="BV813" s="162"/>
      <c r="BW813" s="162"/>
      <c r="BX813" s="162"/>
      <c r="BY813" s="162"/>
      <c r="BZ813" s="162"/>
      <c r="CA813" s="162"/>
      <c r="CB813" s="162"/>
      <c r="CC813" s="162"/>
      <c r="CD813" s="162"/>
      <c r="CE813" s="162"/>
      <c r="CF813" s="162"/>
      <c r="CG813" s="162"/>
      <c r="CH813" s="162"/>
      <c r="CI813" s="162"/>
      <c r="CJ813" s="162"/>
      <c r="CK813" s="162"/>
      <c r="CL813" s="162"/>
      <c r="CM813" s="162"/>
      <c r="CN813" s="162"/>
      <c r="CO813" s="162"/>
      <c r="CP813" s="162"/>
      <c r="CQ813" s="162"/>
      <c r="CR813" s="162"/>
      <c r="CS813" s="162"/>
      <c r="CT813" s="162"/>
      <c r="CU813" s="162"/>
      <c r="CV813" s="162"/>
      <c r="CW813" s="162"/>
      <c r="CX813" s="162"/>
      <c r="CY813" s="162"/>
      <c r="CZ813" s="162"/>
      <c r="DA813" s="162"/>
      <c r="DB813" s="162"/>
      <c r="DC813" s="162"/>
      <c r="DD813" s="162"/>
      <c r="DE813" s="162"/>
      <c r="DF813" s="162"/>
      <c r="DG813" s="162"/>
      <c r="DH813" s="162"/>
      <c r="DI813" s="162"/>
      <c r="DJ813" s="162"/>
      <c r="DK813" s="162"/>
      <c r="DL813" s="162"/>
      <c r="DM813" s="162"/>
      <c r="DN813" s="162"/>
      <c r="DO813" s="162"/>
      <c r="DP813" s="162"/>
      <c r="DQ813" s="162"/>
      <c r="DR813" s="162"/>
      <c r="DS813" s="162"/>
      <c r="DT813" s="162"/>
      <c r="DU813" s="162"/>
      <c r="DV813" s="162"/>
      <c r="DW813" s="162"/>
      <c r="DX813" s="162"/>
      <c r="DY813" s="162"/>
      <c r="DZ813" s="162"/>
      <c r="EA813" s="162"/>
      <c r="EB813" s="162"/>
      <c r="EC813" s="162"/>
      <c r="ED813" s="162"/>
      <c r="EE813" s="162"/>
      <c r="EF813" s="162"/>
      <c r="EG813" s="162"/>
      <c r="EH813" s="162"/>
      <c r="EI813" s="162"/>
      <c r="EJ813" s="162"/>
      <c r="EK813" s="162"/>
      <c r="EL813" s="162"/>
      <c r="EM813" s="162"/>
      <c r="EN813" s="162"/>
      <c r="EO813" s="162"/>
      <c r="EP813" s="162"/>
      <c r="EQ813" s="162"/>
      <c r="ER813" s="162"/>
      <c r="ES813" s="162"/>
      <c r="ET813" s="162"/>
      <c r="EU813" s="162"/>
      <c r="EV813" s="162"/>
      <c r="EW813" s="162"/>
      <c r="EX813" s="162"/>
      <c r="EY813" s="162"/>
      <c r="EZ813" s="162"/>
      <c r="FA813" s="162"/>
      <c r="FB813" s="162"/>
      <c r="FC813" s="162"/>
      <c r="FD813" s="162"/>
      <c r="FE813" s="162"/>
      <c r="FF813" s="162"/>
      <c r="FG813" s="162"/>
      <c r="FH813" s="162"/>
      <c r="FI813" s="162"/>
      <c r="FJ813" s="162"/>
      <c r="FK813" s="162"/>
      <c r="FL813" s="162"/>
      <c r="FM813" s="162"/>
      <c r="FN813" s="162"/>
      <c r="FO813" s="162"/>
      <c r="FP813" s="162"/>
      <c r="FQ813" s="162"/>
      <c r="FR813" s="162"/>
      <c r="FS813" s="162"/>
      <c r="FT813" s="162"/>
      <c r="FU813" s="162"/>
      <c r="FV813" s="162"/>
      <c r="FW813" s="162"/>
      <c r="FX813" s="162"/>
      <c r="FY813" s="162"/>
      <c r="FZ813" s="162"/>
      <c r="GA813" s="162"/>
      <c r="GB813" s="162"/>
      <c r="GC813" s="162"/>
      <c r="GD813" s="162"/>
      <c r="GE813" s="162"/>
    </row>
    <row r="814" spans="1:187" s="126" customFormat="1" ht="10.5" customHeight="1">
      <c r="A814" s="297"/>
      <c r="B814" s="148"/>
      <c r="C814" s="27"/>
      <c r="D814" s="37"/>
      <c r="E814" s="16"/>
      <c r="F814" s="16"/>
      <c r="G814" s="520"/>
      <c r="H814" s="162"/>
      <c r="I814" s="162"/>
      <c r="J814" s="162"/>
      <c r="K814" s="162"/>
      <c r="L814" s="162"/>
      <c r="M814" s="162"/>
      <c r="N814" s="162"/>
      <c r="O814" s="162"/>
      <c r="P814" s="162"/>
      <c r="Q814" s="162"/>
      <c r="R814" s="162"/>
      <c r="S814" s="162"/>
      <c r="T814" s="162"/>
      <c r="U814" s="162"/>
      <c r="V814" s="162"/>
      <c r="W814" s="162"/>
      <c r="X814" s="162"/>
      <c r="Y814" s="162"/>
      <c r="Z814" s="162"/>
      <c r="AA814" s="162"/>
      <c r="AB814" s="162"/>
      <c r="AC814" s="162"/>
      <c r="AD814" s="162"/>
      <c r="AE814" s="162"/>
      <c r="AF814" s="162"/>
      <c r="AG814" s="162"/>
      <c r="AH814" s="162"/>
      <c r="AI814" s="162"/>
      <c r="AJ814" s="162"/>
      <c r="AK814" s="162"/>
      <c r="AL814" s="162"/>
      <c r="AM814" s="162"/>
      <c r="AN814" s="162"/>
      <c r="AO814" s="162"/>
      <c r="AP814" s="162"/>
      <c r="AQ814" s="162"/>
      <c r="AR814" s="162"/>
      <c r="AS814" s="162"/>
      <c r="AT814" s="162"/>
      <c r="AU814" s="162"/>
      <c r="AV814" s="162"/>
      <c r="AW814" s="162"/>
      <c r="AX814" s="162"/>
      <c r="AY814" s="162"/>
      <c r="AZ814" s="162"/>
      <c r="BA814" s="162"/>
      <c r="BB814" s="162"/>
      <c r="BC814" s="162"/>
      <c r="BD814" s="162"/>
      <c r="BE814" s="162"/>
      <c r="BF814" s="162"/>
      <c r="BG814" s="162"/>
      <c r="BH814" s="162"/>
      <c r="BI814" s="162"/>
      <c r="BJ814" s="162"/>
      <c r="BK814" s="162"/>
      <c r="BL814" s="162"/>
      <c r="BM814" s="162"/>
      <c r="BN814" s="162"/>
      <c r="BO814" s="162"/>
      <c r="BP814" s="162"/>
      <c r="BQ814" s="162"/>
      <c r="BR814" s="162"/>
      <c r="BS814" s="162"/>
      <c r="BT814" s="162"/>
      <c r="BU814" s="162"/>
      <c r="BV814" s="162"/>
      <c r="BW814" s="162"/>
      <c r="BX814" s="162"/>
      <c r="BY814" s="162"/>
      <c r="BZ814" s="162"/>
      <c r="CA814" s="162"/>
      <c r="CB814" s="162"/>
      <c r="CC814" s="162"/>
      <c r="CD814" s="162"/>
      <c r="CE814" s="162"/>
      <c r="CF814" s="162"/>
      <c r="CG814" s="162"/>
      <c r="CH814" s="162"/>
      <c r="CI814" s="162"/>
      <c r="CJ814" s="162"/>
      <c r="CK814" s="162"/>
      <c r="CL814" s="162"/>
      <c r="CM814" s="162"/>
      <c r="CN814" s="162"/>
      <c r="CO814" s="162"/>
      <c r="CP814" s="162"/>
      <c r="CQ814" s="162"/>
      <c r="CR814" s="162"/>
      <c r="CS814" s="162"/>
      <c r="CT814" s="162"/>
      <c r="CU814" s="162"/>
      <c r="CV814" s="162"/>
      <c r="CW814" s="162"/>
      <c r="CX814" s="162"/>
      <c r="CY814" s="162"/>
      <c r="CZ814" s="162"/>
      <c r="DA814" s="162"/>
      <c r="DB814" s="162"/>
      <c r="DC814" s="162"/>
      <c r="DD814" s="162"/>
      <c r="DE814" s="162"/>
      <c r="DF814" s="162"/>
      <c r="DG814" s="162"/>
      <c r="DH814" s="162"/>
      <c r="DI814" s="162"/>
      <c r="DJ814" s="162"/>
      <c r="DK814" s="162"/>
      <c r="DL814" s="162"/>
      <c r="DM814" s="162"/>
      <c r="DN814" s="162"/>
      <c r="DO814" s="162"/>
      <c r="DP814" s="162"/>
      <c r="DQ814" s="162"/>
      <c r="DR814" s="162"/>
      <c r="DS814" s="162"/>
      <c r="DT814" s="162"/>
      <c r="DU814" s="162"/>
      <c r="DV814" s="162"/>
      <c r="DW814" s="162"/>
      <c r="DX814" s="162"/>
      <c r="DY814" s="162"/>
      <c r="DZ814" s="162"/>
      <c r="EA814" s="162"/>
      <c r="EB814" s="162"/>
      <c r="EC814" s="162"/>
      <c r="ED814" s="162"/>
      <c r="EE814" s="162"/>
      <c r="EF814" s="162"/>
      <c r="EG814" s="162"/>
      <c r="EH814" s="162"/>
      <c r="EI814" s="162"/>
      <c r="EJ814" s="162"/>
      <c r="EK814" s="162"/>
      <c r="EL814" s="162"/>
      <c r="EM814" s="162"/>
      <c r="EN814" s="162"/>
      <c r="EO814" s="162"/>
      <c r="EP814" s="162"/>
      <c r="EQ814" s="162"/>
      <c r="ER814" s="162"/>
      <c r="ES814" s="162"/>
      <c r="ET814" s="162"/>
      <c r="EU814" s="162"/>
      <c r="EV814" s="162"/>
      <c r="EW814" s="162"/>
      <c r="EX814" s="162"/>
      <c r="EY814" s="162"/>
      <c r="EZ814" s="162"/>
      <c r="FA814" s="162"/>
      <c r="FB814" s="162"/>
      <c r="FC814" s="162"/>
      <c r="FD814" s="162"/>
      <c r="FE814" s="162"/>
      <c r="FF814" s="162"/>
      <c r="FG814" s="162"/>
      <c r="FH814" s="162"/>
      <c r="FI814" s="162"/>
      <c r="FJ814" s="162"/>
      <c r="FK814" s="162"/>
      <c r="FL814" s="162"/>
      <c r="FM814" s="162"/>
      <c r="FN814" s="162"/>
      <c r="FO814" s="162"/>
      <c r="FP814" s="162"/>
      <c r="FQ814" s="162"/>
      <c r="FR814" s="162"/>
      <c r="FS814" s="162"/>
      <c r="FT814" s="162"/>
      <c r="FU814" s="162"/>
      <c r="FV814" s="162"/>
      <c r="FW814" s="162"/>
      <c r="FX814" s="162"/>
      <c r="FY814" s="162"/>
      <c r="FZ814" s="162"/>
      <c r="GA814" s="162"/>
      <c r="GB814" s="162"/>
      <c r="GC814" s="162"/>
      <c r="GD814" s="162"/>
      <c r="GE814" s="162"/>
    </row>
    <row r="815" spans="1:187" s="126" customFormat="1">
      <c r="A815" s="114">
        <v>10</v>
      </c>
      <c r="B815" s="147" t="s">
        <v>595</v>
      </c>
      <c r="C815" s="303">
        <v>200</v>
      </c>
      <c r="D815" s="37" t="s">
        <v>25</v>
      </c>
      <c r="E815" s="16"/>
      <c r="F815" s="16">
        <f t="shared" ref="F815:F816" si="42">ROUND(C815*E815,2)</f>
        <v>0</v>
      </c>
      <c r="G815" s="162"/>
      <c r="H815" s="162"/>
      <c r="I815" s="162"/>
      <c r="J815" s="162"/>
      <c r="K815" s="162"/>
      <c r="L815" s="162"/>
      <c r="M815" s="162"/>
      <c r="N815" s="162"/>
      <c r="O815" s="162"/>
      <c r="P815" s="162"/>
      <c r="Q815" s="162"/>
      <c r="R815" s="162"/>
      <c r="S815" s="162"/>
      <c r="T815" s="162"/>
      <c r="U815" s="162"/>
      <c r="V815" s="162"/>
      <c r="W815" s="162"/>
      <c r="X815" s="162"/>
      <c r="Y815" s="162"/>
      <c r="Z815" s="162"/>
      <c r="AA815" s="162"/>
      <c r="AB815" s="162"/>
      <c r="AC815" s="162"/>
      <c r="AD815" s="162"/>
      <c r="AE815" s="162"/>
      <c r="AF815" s="162"/>
      <c r="AG815" s="162"/>
      <c r="AH815" s="162"/>
      <c r="AI815" s="162"/>
      <c r="AJ815" s="162"/>
      <c r="AK815" s="162"/>
      <c r="AL815" s="162"/>
      <c r="AM815" s="162"/>
      <c r="AN815" s="162"/>
      <c r="AO815" s="162"/>
      <c r="AP815" s="162"/>
      <c r="AQ815" s="162"/>
      <c r="AR815" s="162"/>
      <c r="AS815" s="162"/>
      <c r="AT815" s="162"/>
      <c r="AU815" s="162"/>
      <c r="AV815" s="162"/>
      <c r="AW815" s="162"/>
      <c r="AX815" s="162"/>
      <c r="AY815" s="162"/>
      <c r="AZ815" s="162"/>
      <c r="BA815" s="162"/>
      <c r="BB815" s="162"/>
      <c r="BC815" s="162"/>
      <c r="BD815" s="162"/>
      <c r="BE815" s="162"/>
      <c r="BF815" s="162"/>
      <c r="BG815" s="162"/>
      <c r="BH815" s="162"/>
      <c r="BI815" s="162"/>
      <c r="BJ815" s="162"/>
      <c r="BK815" s="162"/>
      <c r="BL815" s="162"/>
      <c r="BM815" s="162"/>
      <c r="BN815" s="162"/>
      <c r="BO815" s="162"/>
      <c r="BP815" s="162"/>
      <c r="BQ815" s="162"/>
      <c r="BR815" s="162"/>
      <c r="BS815" s="162"/>
      <c r="BT815" s="162"/>
      <c r="BU815" s="162"/>
      <c r="BV815" s="162"/>
      <c r="BW815" s="162"/>
      <c r="BX815" s="162"/>
      <c r="BY815" s="162"/>
      <c r="BZ815" s="162"/>
      <c r="CA815" s="162"/>
      <c r="CB815" s="162"/>
      <c r="CC815" s="162"/>
      <c r="CD815" s="162"/>
      <c r="CE815" s="162"/>
      <c r="CF815" s="162"/>
      <c r="CG815" s="162"/>
      <c r="CH815" s="162"/>
      <c r="CI815" s="162"/>
      <c r="CJ815" s="162"/>
      <c r="CK815" s="162"/>
      <c r="CL815" s="162"/>
      <c r="CM815" s="162"/>
      <c r="CN815" s="162"/>
      <c r="CO815" s="162"/>
      <c r="CP815" s="162"/>
      <c r="CQ815" s="162"/>
      <c r="CR815" s="162"/>
      <c r="CS815" s="162"/>
      <c r="CT815" s="162"/>
      <c r="CU815" s="162"/>
      <c r="CV815" s="162"/>
      <c r="CW815" s="162"/>
      <c r="CX815" s="162"/>
      <c r="CY815" s="162"/>
      <c r="CZ815" s="162"/>
      <c r="DA815" s="162"/>
      <c r="DB815" s="162"/>
      <c r="DC815" s="162"/>
      <c r="DD815" s="162"/>
      <c r="DE815" s="162"/>
      <c r="DF815" s="162"/>
      <c r="DG815" s="162"/>
      <c r="DH815" s="162"/>
      <c r="DI815" s="162"/>
      <c r="DJ815" s="162"/>
      <c r="DK815" s="162"/>
      <c r="DL815" s="162"/>
      <c r="DM815" s="162"/>
      <c r="DN815" s="162"/>
      <c r="DO815" s="162"/>
      <c r="DP815" s="162"/>
      <c r="DQ815" s="162"/>
      <c r="DR815" s="162"/>
      <c r="DS815" s="162"/>
      <c r="DT815" s="162"/>
      <c r="DU815" s="162"/>
      <c r="DV815" s="162"/>
      <c r="DW815" s="162"/>
      <c r="DX815" s="162"/>
      <c r="DY815" s="162"/>
      <c r="DZ815" s="162"/>
      <c r="EA815" s="162"/>
      <c r="EB815" s="162"/>
      <c r="EC815" s="162"/>
      <c r="ED815" s="162"/>
      <c r="EE815" s="162"/>
      <c r="EF815" s="162"/>
      <c r="EG815" s="162"/>
      <c r="EH815" s="162"/>
      <c r="EI815" s="162"/>
      <c r="EJ815" s="162"/>
      <c r="EK815" s="162"/>
      <c r="EL815" s="162"/>
      <c r="EM815" s="162"/>
      <c r="EN815" s="162"/>
      <c r="EO815" s="162"/>
      <c r="EP815" s="162"/>
      <c r="EQ815" s="162"/>
      <c r="ER815" s="162"/>
      <c r="ES815" s="162"/>
      <c r="ET815" s="162"/>
      <c r="EU815" s="162"/>
      <c r="EV815" s="162"/>
      <c r="EW815" s="162"/>
      <c r="EX815" s="162"/>
      <c r="EY815" s="162"/>
      <c r="EZ815" s="162"/>
      <c r="FA815" s="162"/>
      <c r="FB815" s="162"/>
      <c r="FC815" s="162"/>
      <c r="FD815" s="162"/>
      <c r="FE815" s="162"/>
      <c r="FF815" s="162"/>
      <c r="FG815" s="162"/>
      <c r="FH815" s="162"/>
      <c r="FI815" s="162"/>
      <c r="FJ815" s="162"/>
      <c r="FK815" s="162"/>
      <c r="FL815" s="162"/>
      <c r="FM815" s="162"/>
      <c r="FN815" s="162"/>
      <c r="FO815" s="162"/>
      <c r="FP815" s="162"/>
      <c r="FQ815" s="162"/>
      <c r="FR815" s="162"/>
      <c r="FS815" s="162"/>
      <c r="FT815" s="162"/>
      <c r="FU815" s="162"/>
      <c r="FV815" s="162"/>
      <c r="FW815" s="162"/>
      <c r="FX815" s="162"/>
      <c r="FY815" s="162"/>
      <c r="FZ815" s="162"/>
      <c r="GA815" s="162"/>
      <c r="GB815" s="162"/>
      <c r="GC815" s="162"/>
      <c r="GD815" s="162"/>
      <c r="GE815" s="162"/>
    </row>
    <row r="816" spans="1:187" s="126" customFormat="1">
      <c r="A816" s="114">
        <v>11</v>
      </c>
      <c r="B816" s="147" t="s">
        <v>597</v>
      </c>
      <c r="C816" s="303">
        <v>1</v>
      </c>
      <c r="D816" s="304" t="s">
        <v>9</v>
      </c>
      <c r="E816" s="16"/>
      <c r="F816" s="16">
        <f t="shared" si="42"/>
        <v>0</v>
      </c>
      <c r="G816" s="162"/>
      <c r="H816" s="162"/>
      <c r="I816" s="162"/>
      <c r="J816" s="162"/>
      <c r="K816" s="162"/>
      <c r="L816" s="162"/>
      <c r="M816" s="162"/>
      <c r="N816" s="162"/>
      <c r="O816" s="162"/>
      <c r="P816" s="162"/>
      <c r="Q816" s="162"/>
      <c r="R816" s="162"/>
      <c r="S816" s="162"/>
      <c r="T816" s="162"/>
      <c r="U816" s="162"/>
      <c r="V816" s="162"/>
      <c r="W816" s="162"/>
      <c r="X816" s="162"/>
      <c r="Y816" s="162"/>
      <c r="Z816" s="162"/>
      <c r="AA816" s="162"/>
      <c r="AB816" s="162"/>
      <c r="AC816" s="162"/>
      <c r="AD816" s="162"/>
      <c r="AE816" s="162"/>
      <c r="AF816" s="162"/>
      <c r="AG816" s="162"/>
      <c r="AH816" s="162"/>
      <c r="AI816" s="162"/>
      <c r="AJ816" s="162"/>
      <c r="AK816" s="162"/>
      <c r="AL816" s="162"/>
      <c r="AM816" s="162"/>
      <c r="AN816" s="162"/>
      <c r="AO816" s="162"/>
      <c r="AP816" s="162"/>
      <c r="AQ816" s="162"/>
      <c r="AR816" s="162"/>
      <c r="AS816" s="162"/>
      <c r="AT816" s="162"/>
      <c r="AU816" s="162"/>
      <c r="AV816" s="162"/>
      <c r="AW816" s="162"/>
      <c r="AX816" s="162"/>
      <c r="AY816" s="162"/>
      <c r="AZ816" s="162"/>
      <c r="BA816" s="162"/>
      <c r="BB816" s="162"/>
      <c r="BC816" s="162"/>
      <c r="BD816" s="162"/>
      <c r="BE816" s="162"/>
      <c r="BF816" s="162"/>
      <c r="BG816" s="162"/>
      <c r="BH816" s="162"/>
      <c r="BI816" s="162"/>
      <c r="BJ816" s="162"/>
      <c r="BK816" s="162"/>
      <c r="BL816" s="162"/>
      <c r="BM816" s="162"/>
      <c r="BN816" s="162"/>
      <c r="BO816" s="162"/>
      <c r="BP816" s="162"/>
      <c r="BQ816" s="162"/>
      <c r="BR816" s="162"/>
      <c r="BS816" s="162"/>
      <c r="BT816" s="162"/>
      <c r="BU816" s="162"/>
      <c r="BV816" s="162"/>
      <c r="BW816" s="162"/>
      <c r="BX816" s="162"/>
      <c r="BY816" s="162"/>
      <c r="BZ816" s="162"/>
      <c r="CA816" s="162"/>
      <c r="CB816" s="162"/>
      <c r="CC816" s="162"/>
      <c r="CD816" s="162"/>
      <c r="CE816" s="162"/>
      <c r="CF816" s="162"/>
      <c r="CG816" s="162"/>
      <c r="CH816" s="162"/>
      <c r="CI816" s="162"/>
      <c r="CJ816" s="162"/>
      <c r="CK816" s="162"/>
      <c r="CL816" s="162"/>
      <c r="CM816" s="162"/>
      <c r="CN816" s="162"/>
      <c r="CO816" s="162"/>
      <c r="CP816" s="162"/>
      <c r="CQ816" s="162"/>
      <c r="CR816" s="162"/>
      <c r="CS816" s="162"/>
      <c r="CT816" s="162"/>
      <c r="CU816" s="162"/>
      <c r="CV816" s="162"/>
      <c r="CW816" s="162"/>
      <c r="CX816" s="162"/>
      <c r="CY816" s="162"/>
      <c r="CZ816" s="162"/>
      <c r="DA816" s="162"/>
      <c r="DB816" s="162"/>
      <c r="DC816" s="162"/>
      <c r="DD816" s="162"/>
      <c r="DE816" s="162"/>
      <c r="DF816" s="162"/>
      <c r="DG816" s="162"/>
      <c r="DH816" s="162"/>
      <c r="DI816" s="162"/>
      <c r="DJ816" s="162"/>
      <c r="DK816" s="162"/>
      <c r="DL816" s="162"/>
      <c r="DM816" s="162"/>
      <c r="DN816" s="162"/>
      <c r="DO816" s="162"/>
      <c r="DP816" s="162"/>
      <c r="DQ816" s="162"/>
      <c r="DR816" s="162"/>
      <c r="DS816" s="162"/>
      <c r="DT816" s="162"/>
      <c r="DU816" s="162"/>
      <c r="DV816" s="162"/>
      <c r="DW816" s="162"/>
      <c r="DX816" s="162"/>
      <c r="DY816" s="162"/>
      <c r="DZ816" s="162"/>
      <c r="EA816" s="162"/>
      <c r="EB816" s="162"/>
      <c r="EC816" s="162"/>
      <c r="ED816" s="162"/>
      <c r="EE816" s="162"/>
      <c r="EF816" s="162"/>
      <c r="EG816" s="162"/>
      <c r="EH816" s="162"/>
      <c r="EI816" s="162"/>
      <c r="EJ816" s="162"/>
      <c r="EK816" s="162"/>
      <c r="EL816" s="162"/>
      <c r="EM816" s="162"/>
      <c r="EN816" s="162"/>
      <c r="EO816" s="162"/>
      <c r="EP816" s="162"/>
      <c r="EQ816" s="162"/>
      <c r="ER816" s="162"/>
      <c r="ES816" s="162"/>
      <c r="ET816" s="162"/>
      <c r="EU816" s="162"/>
      <c r="EV816" s="162"/>
      <c r="EW816" s="162"/>
      <c r="EX816" s="162"/>
      <c r="EY816" s="162"/>
      <c r="EZ816" s="162"/>
      <c r="FA816" s="162"/>
      <c r="FB816" s="162"/>
      <c r="FC816" s="162"/>
      <c r="FD816" s="162"/>
      <c r="FE816" s="162"/>
      <c r="FF816" s="162"/>
      <c r="FG816" s="162"/>
      <c r="FH816" s="162"/>
      <c r="FI816" s="162"/>
      <c r="FJ816" s="162"/>
      <c r="FK816" s="162"/>
      <c r="FL816" s="162"/>
      <c r="FM816" s="162"/>
      <c r="FN816" s="162"/>
      <c r="FO816" s="162"/>
      <c r="FP816" s="162"/>
      <c r="FQ816" s="162"/>
      <c r="FR816" s="162"/>
      <c r="FS816" s="162"/>
      <c r="FT816" s="162"/>
      <c r="FU816" s="162"/>
      <c r="FV816" s="162"/>
      <c r="FW816" s="162"/>
      <c r="FX816" s="162"/>
      <c r="FY816" s="162"/>
      <c r="FZ816" s="162"/>
      <c r="GA816" s="162"/>
      <c r="GB816" s="162"/>
      <c r="GC816" s="162"/>
      <c r="GD816" s="162"/>
      <c r="GE816" s="162"/>
    </row>
    <row r="817" spans="1:187" s="228" customFormat="1">
      <c r="A817" s="375"/>
      <c r="B817" s="244" t="s">
        <v>385</v>
      </c>
      <c r="C817" s="376"/>
      <c r="D817" s="377"/>
      <c r="E817" s="486"/>
      <c r="F817" s="570">
        <f>SUM(F754:F816)</f>
        <v>0</v>
      </c>
      <c r="G817" s="162"/>
      <c r="H817" s="162"/>
      <c r="I817" s="162"/>
      <c r="J817" s="162"/>
      <c r="K817" s="162"/>
      <c r="L817" s="162"/>
      <c r="M817" s="162"/>
      <c r="N817" s="162"/>
      <c r="O817" s="162"/>
      <c r="P817" s="162"/>
      <c r="Q817" s="162"/>
      <c r="R817" s="162"/>
      <c r="S817" s="162"/>
      <c r="T817" s="162"/>
      <c r="U817" s="162"/>
      <c r="V817" s="162"/>
      <c r="W817" s="162"/>
      <c r="X817" s="162"/>
      <c r="Y817" s="162"/>
      <c r="Z817" s="162"/>
      <c r="AA817" s="162"/>
      <c r="AB817" s="162"/>
      <c r="AC817" s="162"/>
      <c r="AD817" s="162"/>
      <c r="AE817" s="162"/>
      <c r="AF817" s="162"/>
      <c r="AG817" s="162"/>
      <c r="AH817" s="162"/>
      <c r="AI817" s="162"/>
      <c r="AJ817" s="162"/>
      <c r="AK817" s="162"/>
      <c r="AL817" s="162"/>
      <c r="AM817" s="162"/>
      <c r="AN817" s="162"/>
      <c r="AO817" s="162"/>
      <c r="AP817" s="162"/>
      <c r="AQ817" s="162"/>
      <c r="AR817" s="162"/>
      <c r="AS817" s="162"/>
      <c r="AT817" s="162"/>
      <c r="AU817" s="162"/>
      <c r="AV817" s="162"/>
      <c r="AW817" s="162"/>
      <c r="AX817" s="162"/>
      <c r="AY817" s="162"/>
      <c r="AZ817" s="162"/>
      <c r="BA817" s="162"/>
      <c r="BB817" s="162"/>
      <c r="BC817" s="162"/>
      <c r="BD817" s="162"/>
      <c r="BE817" s="162"/>
      <c r="BF817" s="162"/>
      <c r="BG817" s="162"/>
      <c r="BH817" s="162"/>
      <c r="BI817" s="162"/>
      <c r="BJ817" s="162"/>
      <c r="BK817" s="162"/>
      <c r="BL817" s="162"/>
      <c r="BM817" s="162"/>
      <c r="BN817" s="162"/>
      <c r="BO817" s="162"/>
      <c r="BP817" s="162"/>
      <c r="BQ817" s="162"/>
      <c r="BR817" s="162"/>
      <c r="BS817" s="162"/>
      <c r="BT817" s="162"/>
      <c r="BU817" s="162"/>
      <c r="BV817" s="162"/>
      <c r="BW817" s="162"/>
      <c r="BX817" s="162"/>
      <c r="BY817" s="162"/>
      <c r="BZ817" s="162"/>
      <c r="CA817" s="162"/>
      <c r="CB817" s="162"/>
      <c r="CC817" s="162"/>
      <c r="CD817" s="162"/>
      <c r="CE817" s="162"/>
      <c r="CF817" s="162"/>
      <c r="CG817" s="162"/>
      <c r="CH817" s="162"/>
      <c r="CI817" s="162"/>
      <c r="CJ817" s="162"/>
      <c r="CK817" s="162"/>
      <c r="CL817" s="162"/>
      <c r="CM817" s="162"/>
      <c r="CN817" s="162"/>
      <c r="CO817" s="162"/>
      <c r="CP817" s="162"/>
      <c r="CQ817" s="162"/>
      <c r="CR817" s="162"/>
      <c r="CS817" s="162"/>
      <c r="CT817" s="162"/>
      <c r="CU817" s="162"/>
      <c r="CV817" s="162"/>
      <c r="CW817" s="162"/>
      <c r="CX817" s="162"/>
      <c r="CY817" s="162"/>
      <c r="CZ817" s="162"/>
      <c r="DA817" s="162"/>
      <c r="DB817" s="162"/>
      <c r="DC817" s="162"/>
      <c r="DD817" s="162"/>
      <c r="DE817" s="162"/>
      <c r="DF817" s="162"/>
      <c r="DG817" s="162"/>
      <c r="DH817" s="162"/>
      <c r="DI817" s="162"/>
      <c r="DJ817" s="162"/>
      <c r="DK817" s="162"/>
      <c r="DL817" s="162"/>
      <c r="DM817" s="162"/>
      <c r="DN817" s="162"/>
      <c r="DO817" s="162"/>
      <c r="DP817" s="162"/>
      <c r="DQ817" s="162"/>
      <c r="DR817" s="162"/>
      <c r="DS817" s="162"/>
      <c r="DT817" s="162"/>
      <c r="DU817" s="162"/>
      <c r="DV817" s="162"/>
      <c r="DW817" s="162"/>
      <c r="DX817" s="162"/>
      <c r="DY817" s="162"/>
      <c r="DZ817" s="162"/>
      <c r="EA817" s="162"/>
      <c r="EB817" s="162"/>
      <c r="EC817" s="162"/>
      <c r="ED817" s="162"/>
      <c r="EE817" s="162"/>
      <c r="EF817" s="162"/>
      <c r="EG817" s="162"/>
      <c r="EH817" s="162"/>
      <c r="EI817" s="162"/>
      <c r="EJ817" s="162"/>
      <c r="EK817" s="162"/>
      <c r="EL817" s="162"/>
      <c r="EM817" s="162"/>
      <c r="EN817" s="162"/>
      <c r="EO817" s="162"/>
      <c r="EP817" s="162"/>
      <c r="EQ817" s="162"/>
      <c r="ER817" s="162"/>
      <c r="ES817" s="162"/>
      <c r="ET817" s="162"/>
      <c r="EU817" s="162"/>
      <c r="EV817" s="162"/>
      <c r="EW817" s="162"/>
      <c r="EX817" s="162"/>
      <c r="EY817" s="162"/>
      <c r="EZ817" s="162"/>
      <c r="FA817" s="162"/>
      <c r="FB817" s="162"/>
      <c r="FC817" s="162"/>
      <c r="FD817" s="162"/>
      <c r="FE817" s="162"/>
      <c r="FF817" s="162"/>
      <c r="FG817" s="162"/>
      <c r="FH817" s="162"/>
      <c r="FI817" s="162"/>
      <c r="FJ817" s="162"/>
      <c r="FK817" s="162"/>
      <c r="FL817" s="162"/>
      <c r="FM817" s="162"/>
      <c r="FN817" s="162"/>
      <c r="FO817" s="162"/>
      <c r="FP817" s="162"/>
      <c r="FQ817" s="162"/>
      <c r="FR817" s="162"/>
      <c r="FS817" s="162"/>
      <c r="FT817" s="162"/>
      <c r="FU817" s="162"/>
      <c r="FV817" s="162"/>
      <c r="FW817" s="162"/>
      <c r="FX817" s="162"/>
      <c r="FY817" s="162"/>
      <c r="FZ817" s="162"/>
      <c r="GA817" s="162"/>
      <c r="GB817" s="162"/>
      <c r="GC817" s="162"/>
      <c r="GD817" s="162"/>
      <c r="GE817" s="162"/>
    </row>
    <row r="818" spans="1:187" s="126" customFormat="1" ht="10.5" customHeight="1">
      <c r="A818" s="356"/>
      <c r="B818" s="147"/>
      <c r="C818" s="354"/>
      <c r="D818" s="354"/>
      <c r="E818" s="480"/>
      <c r="F818" s="565"/>
      <c r="G818" s="162"/>
      <c r="H818" s="162"/>
      <c r="I818" s="162"/>
      <c r="J818" s="162"/>
      <c r="K818" s="162"/>
      <c r="L818" s="162"/>
      <c r="M818" s="162"/>
      <c r="N818" s="162"/>
      <c r="O818" s="162"/>
      <c r="P818" s="162"/>
      <c r="Q818" s="162"/>
      <c r="R818" s="162"/>
      <c r="S818" s="162"/>
      <c r="T818" s="162"/>
      <c r="U818" s="162"/>
      <c r="V818" s="162"/>
      <c r="W818" s="162"/>
      <c r="X818" s="162"/>
      <c r="Y818" s="162"/>
      <c r="Z818" s="162"/>
      <c r="AA818" s="162"/>
      <c r="AB818" s="162"/>
      <c r="AC818" s="162"/>
      <c r="AD818" s="162"/>
      <c r="AE818" s="162"/>
      <c r="AF818" s="162"/>
      <c r="AG818" s="162"/>
      <c r="AH818" s="162"/>
      <c r="AI818" s="162"/>
      <c r="AJ818" s="162"/>
      <c r="AK818" s="162"/>
      <c r="AL818" s="162"/>
      <c r="AM818" s="162"/>
      <c r="AN818" s="162"/>
      <c r="AO818" s="162"/>
      <c r="AP818" s="162"/>
      <c r="AQ818" s="162"/>
      <c r="AR818" s="162"/>
      <c r="AS818" s="162"/>
      <c r="AT818" s="162"/>
      <c r="AU818" s="162"/>
      <c r="AV818" s="162"/>
      <c r="AW818" s="162"/>
      <c r="AX818" s="162"/>
      <c r="AY818" s="162"/>
      <c r="AZ818" s="162"/>
      <c r="BA818" s="162"/>
      <c r="BB818" s="162"/>
      <c r="BC818" s="162"/>
      <c r="BD818" s="162"/>
      <c r="BE818" s="162"/>
      <c r="BF818" s="162"/>
      <c r="BG818" s="162"/>
      <c r="BH818" s="162"/>
      <c r="BI818" s="162"/>
      <c r="BJ818" s="162"/>
      <c r="BK818" s="162"/>
      <c r="BL818" s="162"/>
      <c r="BM818" s="162"/>
      <c r="BN818" s="162"/>
      <c r="BO818" s="162"/>
      <c r="BP818" s="162"/>
      <c r="BQ818" s="162"/>
      <c r="BR818" s="162"/>
      <c r="BS818" s="162"/>
      <c r="BT818" s="162"/>
      <c r="BU818" s="162"/>
      <c r="BV818" s="162"/>
      <c r="BW818" s="162"/>
      <c r="BX818" s="162"/>
      <c r="BY818" s="162"/>
      <c r="BZ818" s="162"/>
      <c r="CA818" s="162"/>
      <c r="CB818" s="162"/>
      <c r="CC818" s="162"/>
      <c r="CD818" s="162"/>
      <c r="CE818" s="162"/>
      <c r="CF818" s="162"/>
      <c r="CG818" s="162"/>
      <c r="CH818" s="162"/>
      <c r="CI818" s="162"/>
      <c r="CJ818" s="162"/>
      <c r="CK818" s="162"/>
      <c r="CL818" s="162"/>
      <c r="CM818" s="162"/>
      <c r="CN818" s="162"/>
      <c r="CO818" s="162"/>
      <c r="CP818" s="162"/>
      <c r="CQ818" s="162"/>
      <c r="CR818" s="162"/>
      <c r="CS818" s="162"/>
      <c r="CT818" s="162"/>
      <c r="CU818" s="162"/>
      <c r="CV818" s="162"/>
      <c r="CW818" s="162"/>
      <c r="CX818" s="162"/>
      <c r="CY818" s="162"/>
      <c r="CZ818" s="162"/>
      <c r="DA818" s="162"/>
      <c r="DB818" s="162"/>
      <c r="DC818" s="162"/>
      <c r="DD818" s="162"/>
      <c r="DE818" s="162"/>
      <c r="DF818" s="162"/>
      <c r="DG818" s="162"/>
      <c r="DH818" s="162"/>
      <c r="DI818" s="162"/>
      <c r="DJ818" s="162"/>
      <c r="DK818" s="162"/>
      <c r="DL818" s="162"/>
      <c r="DM818" s="162"/>
      <c r="DN818" s="162"/>
      <c r="DO818" s="162"/>
      <c r="DP818" s="162"/>
      <c r="DQ818" s="162"/>
      <c r="DR818" s="162"/>
      <c r="DS818" s="162"/>
      <c r="DT818" s="162"/>
      <c r="DU818" s="162"/>
      <c r="DV818" s="162"/>
      <c r="DW818" s="162"/>
      <c r="DX818" s="162"/>
      <c r="DY818" s="162"/>
      <c r="DZ818" s="162"/>
      <c r="EA818" s="162"/>
      <c r="EB818" s="162"/>
      <c r="EC818" s="162"/>
      <c r="ED818" s="162"/>
      <c r="EE818" s="162"/>
      <c r="EF818" s="162"/>
      <c r="EG818" s="162"/>
      <c r="EH818" s="162"/>
      <c r="EI818" s="162"/>
      <c r="EJ818" s="162"/>
      <c r="EK818" s="162"/>
      <c r="EL818" s="162"/>
      <c r="EM818" s="162"/>
      <c r="EN818" s="162"/>
      <c r="EO818" s="162"/>
      <c r="EP818" s="162"/>
      <c r="EQ818" s="162"/>
      <c r="ER818" s="162"/>
      <c r="ES818" s="162"/>
      <c r="ET818" s="162"/>
      <c r="EU818" s="162"/>
      <c r="EV818" s="162"/>
      <c r="EW818" s="162"/>
      <c r="EX818" s="162"/>
      <c r="EY818" s="162"/>
      <c r="EZ818" s="162"/>
      <c r="FA818" s="162"/>
      <c r="FB818" s="162"/>
      <c r="FC818" s="162"/>
      <c r="FD818" s="162"/>
      <c r="FE818" s="162"/>
      <c r="FF818" s="162"/>
      <c r="FG818" s="162"/>
      <c r="FH818" s="162"/>
      <c r="FI818" s="162"/>
      <c r="FJ818" s="162"/>
      <c r="FK818" s="162"/>
      <c r="FL818" s="162"/>
      <c r="FM818" s="162"/>
      <c r="FN818" s="162"/>
      <c r="FO818" s="162"/>
      <c r="FP818" s="162"/>
      <c r="FQ818" s="162"/>
      <c r="FR818" s="162"/>
      <c r="FS818" s="162"/>
      <c r="FT818" s="162"/>
      <c r="FU818" s="162"/>
      <c r="FV818" s="162"/>
      <c r="FW818" s="162"/>
      <c r="FX818" s="162"/>
      <c r="FY818" s="162"/>
      <c r="FZ818" s="162"/>
      <c r="GA818" s="162"/>
      <c r="GB818" s="162"/>
      <c r="GC818" s="162"/>
      <c r="GD818" s="162"/>
      <c r="GE818" s="162"/>
    </row>
    <row r="819" spans="1:187" s="126" customFormat="1" ht="16.5" customHeight="1">
      <c r="A819" s="119" t="s">
        <v>203</v>
      </c>
      <c r="B819" s="57" t="s">
        <v>573</v>
      </c>
      <c r="C819" s="58"/>
      <c r="D819" s="59"/>
      <c r="E819" s="480"/>
      <c r="F819" s="565"/>
      <c r="G819" s="162"/>
      <c r="H819" s="162"/>
      <c r="I819" s="162"/>
      <c r="J819" s="162"/>
      <c r="K819" s="162"/>
      <c r="L819" s="162"/>
      <c r="M819" s="162"/>
      <c r="N819" s="162"/>
      <c r="O819" s="162"/>
      <c r="P819" s="162"/>
      <c r="Q819" s="162"/>
      <c r="R819" s="162"/>
      <c r="S819" s="162"/>
      <c r="T819" s="162"/>
      <c r="U819" s="162"/>
      <c r="V819" s="162"/>
      <c r="W819" s="162"/>
      <c r="X819" s="162"/>
      <c r="Y819" s="162"/>
      <c r="Z819" s="162"/>
      <c r="AA819" s="162"/>
      <c r="AB819" s="162"/>
      <c r="AC819" s="162"/>
      <c r="AD819" s="162"/>
      <c r="AE819" s="162"/>
      <c r="AF819" s="162"/>
      <c r="AG819" s="162"/>
      <c r="AH819" s="162"/>
      <c r="AI819" s="162"/>
      <c r="AJ819" s="162"/>
      <c r="AK819" s="162"/>
      <c r="AL819" s="162"/>
      <c r="AM819" s="162"/>
      <c r="AN819" s="162"/>
      <c r="AO819" s="162"/>
      <c r="AP819" s="162"/>
      <c r="AQ819" s="162"/>
      <c r="AR819" s="162"/>
      <c r="AS819" s="162"/>
      <c r="AT819" s="162"/>
      <c r="AU819" s="162"/>
      <c r="AV819" s="162"/>
      <c r="AW819" s="162"/>
      <c r="AX819" s="162"/>
      <c r="AY819" s="162"/>
      <c r="AZ819" s="162"/>
      <c r="BA819" s="162"/>
      <c r="BB819" s="162"/>
      <c r="BC819" s="162"/>
      <c r="BD819" s="162"/>
      <c r="BE819" s="162"/>
      <c r="BF819" s="162"/>
      <c r="BG819" s="162"/>
      <c r="BH819" s="162"/>
      <c r="BI819" s="162"/>
      <c r="BJ819" s="162"/>
      <c r="BK819" s="162"/>
      <c r="BL819" s="162"/>
      <c r="BM819" s="162"/>
      <c r="BN819" s="162"/>
      <c r="BO819" s="162"/>
      <c r="BP819" s="162"/>
      <c r="BQ819" s="162"/>
      <c r="BR819" s="162"/>
      <c r="BS819" s="162"/>
      <c r="BT819" s="162"/>
      <c r="BU819" s="162"/>
      <c r="BV819" s="162"/>
      <c r="BW819" s="162"/>
      <c r="BX819" s="162"/>
      <c r="BY819" s="162"/>
      <c r="BZ819" s="162"/>
      <c r="CA819" s="162"/>
      <c r="CB819" s="162"/>
      <c r="CC819" s="162"/>
      <c r="CD819" s="162"/>
      <c r="CE819" s="162"/>
      <c r="CF819" s="162"/>
      <c r="CG819" s="162"/>
      <c r="CH819" s="162"/>
      <c r="CI819" s="162"/>
      <c r="CJ819" s="162"/>
      <c r="CK819" s="162"/>
      <c r="CL819" s="162"/>
      <c r="CM819" s="162"/>
      <c r="CN819" s="162"/>
      <c r="CO819" s="162"/>
      <c r="CP819" s="162"/>
      <c r="CQ819" s="162"/>
      <c r="CR819" s="162"/>
      <c r="CS819" s="162"/>
      <c r="CT819" s="162"/>
      <c r="CU819" s="162"/>
      <c r="CV819" s="162"/>
      <c r="CW819" s="162"/>
      <c r="CX819" s="162"/>
      <c r="CY819" s="162"/>
      <c r="CZ819" s="162"/>
      <c r="DA819" s="162"/>
      <c r="DB819" s="162"/>
      <c r="DC819" s="162"/>
      <c r="DD819" s="162"/>
      <c r="DE819" s="162"/>
      <c r="DF819" s="162"/>
      <c r="DG819" s="162"/>
      <c r="DH819" s="162"/>
      <c r="DI819" s="162"/>
      <c r="DJ819" s="162"/>
      <c r="DK819" s="162"/>
      <c r="DL819" s="162"/>
      <c r="DM819" s="162"/>
      <c r="DN819" s="162"/>
      <c r="DO819" s="162"/>
      <c r="DP819" s="162"/>
      <c r="DQ819" s="162"/>
      <c r="DR819" s="162"/>
      <c r="DS819" s="162"/>
      <c r="DT819" s="162"/>
      <c r="DU819" s="162"/>
      <c r="DV819" s="162"/>
      <c r="DW819" s="162"/>
      <c r="DX819" s="162"/>
      <c r="DY819" s="162"/>
      <c r="DZ819" s="162"/>
      <c r="EA819" s="162"/>
      <c r="EB819" s="162"/>
      <c r="EC819" s="162"/>
      <c r="ED819" s="162"/>
      <c r="EE819" s="162"/>
      <c r="EF819" s="162"/>
      <c r="EG819" s="162"/>
      <c r="EH819" s="162"/>
      <c r="EI819" s="162"/>
      <c r="EJ819" s="162"/>
      <c r="EK819" s="162"/>
      <c r="EL819" s="162"/>
      <c r="EM819" s="162"/>
      <c r="EN819" s="162"/>
      <c r="EO819" s="162"/>
      <c r="EP819" s="162"/>
      <c r="EQ819" s="162"/>
      <c r="ER819" s="162"/>
      <c r="ES819" s="162"/>
      <c r="ET819" s="162"/>
      <c r="EU819" s="162"/>
      <c r="EV819" s="162"/>
      <c r="EW819" s="162"/>
      <c r="EX819" s="162"/>
      <c r="EY819" s="162"/>
      <c r="EZ819" s="162"/>
      <c r="FA819" s="162"/>
      <c r="FB819" s="162"/>
      <c r="FC819" s="162"/>
      <c r="FD819" s="162"/>
      <c r="FE819" s="162"/>
      <c r="FF819" s="162"/>
      <c r="FG819" s="162"/>
      <c r="FH819" s="162"/>
      <c r="FI819" s="162"/>
      <c r="FJ819" s="162"/>
      <c r="FK819" s="162"/>
      <c r="FL819" s="162"/>
      <c r="FM819" s="162"/>
      <c r="FN819" s="162"/>
      <c r="FO819" s="162"/>
      <c r="FP819" s="162"/>
      <c r="FQ819" s="162"/>
      <c r="FR819" s="162"/>
      <c r="FS819" s="162"/>
      <c r="FT819" s="162"/>
      <c r="FU819" s="162"/>
      <c r="FV819" s="162"/>
      <c r="FW819" s="162"/>
      <c r="FX819" s="162"/>
      <c r="FY819" s="162"/>
      <c r="FZ819" s="162"/>
      <c r="GA819" s="162"/>
      <c r="GB819" s="162"/>
      <c r="GC819" s="162"/>
      <c r="GD819" s="162"/>
      <c r="GE819" s="162"/>
    </row>
    <row r="820" spans="1:187" s="126" customFormat="1" ht="7.5" customHeight="1">
      <c r="A820" s="119"/>
      <c r="B820" s="60"/>
      <c r="C820" s="58"/>
      <c r="D820" s="59"/>
      <c r="E820" s="480"/>
      <c r="F820" s="565"/>
      <c r="G820" s="162"/>
      <c r="H820" s="162"/>
      <c r="I820" s="162"/>
      <c r="J820" s="162"/>
      <c r="K820" s="162"/>
      <c r="L820" s="162"/>
      <c r="M820" s="162"/>
      <c r="N820" s="162"/>
      <c r="O820" s="162"/>
      <c r="P820" s="162"/>
      <c r="Q820" s="162"/>
      <c r="R820" s="162"/>
      <c r="S820" s="162"/>
      <c r="T820" s="162"/>
      <c r="U820" s="162"/>
      <c r="V820" s="162"/>
      <c r="W820" s="162"/>
      <c r="X820" s="162"/>
      <c r="Y820" s="162"/>
      <c r="Z820" s="162"/>
      <c r="AA820" s="162"/>
      <c r="AB820" s="162"/>
      <c r="AC820" s="162"/>
      <c r="AD820" s="162"/>
      <c r="AE820" s="162"/>
      <c r="AF820" s="162"/>
      <c r="AG820" s="162"/>
      <c r="AH820" s="162"/>
      <c r="AI820" s="162"/>
      <c r="AJ820" s="162"/>
      <c r="AK820" s="162"/>
      <c r="AL820" s="162"/>
      <c r="AM820" s="162"/>
      <c r="AN820" s="162"/>
      <c r="AO820" s="162"/>
      <c r="AP820" s="162"/>
      <c r="AQ820" s="162"/>
      <c r="AR820" s="162"/>
      <c r="AS820" s="162"/>
      <c r="AT820" s="162"/>
      <c r="AU820" s="162"/>
      <c r="AV820" s="162"/>
      <c r="AW820" s="162"/>
      <c r="AX820" s="162"/>
      <c r="AY820" s="162"/>
      <c r="AZ820" s="162"/>
      <c r="BA820" s="162"/>
      <c r="BB820" s="162"/>
      <c r="BC820" s="162"/>
      <c r="BD820" s="162"/>
      <c r="BE820" s="162"/>
      <c r="BF820" s="162"/>
      <c r="BG820" s="162"/>
      <c r="BH820" s="162"/>
      <c r="BI820" s="162"/>
      <c r="BJ820" s="162"/>
      <c r="BK820" s="162"/>
      <c r="BL820" s="162"/>
      <c r="BM820" s="162"/>
      <c r="BN820" s="162"/>
      <c r="BO820" s="162"/>
      <c r="BP820" s="162"/>
      <c r="BQ820" s="162"/>
      <c r="BR820" s="162"/>
      <c r="BS820" s="162"/>
      <c r="BT820" s="162"/>
      <c r="BU820" s="162"/>
      <c r="BV820" s="162"/>
      <c r="BW820" s="162"/>
      <c r="BX820" s="162"/>
      <c r="BY820" s="162"/>
      <c r="BZ820" s="162"/>
      <c r="CA820" s="162"/>
      <c r="CB820" s="162"/>
      <c r="CC820" s="162"/>
      <c r="CD820" s="162"/>
      <c r="CE820" s="162"/>
      <c r="CF820" s="162"/>
      <c r="CG820" s="162"/>
      <c r="CH820" s="162"/>
      <c r="CI820" s="162"/>
      <c r="CJ820" s="162"/>
      <c r="CK820" s="162"/>
      <c r="CL820" s="162"/>
      <c r="CM820" s="162"/>
      <c r="CN820" s="162"/>
      <c r="CO820" s="162"/>
      <c r="CP820" s="162"/>
      <c r="CQ820" s="162"/>
      <c r="CR820" s="162"/>
      <c r="CS820" s="162"/>
      <c r="CT820" s="162"/>
      <c r="CU820" s="162"/>
      <c r="CV820" s="162"/>
      <c r="CW820" s="162"/>
      <c r="CX820" s="162"/>
      <c r="CY820" s="162"/>
      <c r="CZ820" s="162"/>
      <c r="DA820" s="162"/>
      <c r="DB820" s="162"/>
      <c r="DC820" s="162"/>
      <c r="DD820" s="162"/>
      <c r="DE820" s="162"/>
      <c r="DF820" s="162"/>
      <c r="DG820" s="162"/>
      <c r="DH820" s="162"/>
      <c r="DI820" s="162"/>
      <c r="DJ820" s="162"/>
      <c r="DK820" s="162"/>
      <c r="DL820" s="162"/>
      <c r="DM820" s="162"/>
      <c r="DN820" s="162"/>
      <c r="DO820" s="162"/>
      <c r="DP820" s="162"/>
      <c r="DQ820" s="162"/>
      <c r="DR820" s="162"/>
      <c r="DS820" s="162"/>
      <c r="DT820" s="162"/>
      <c r="DU820" s="162"/>
      <c r="DV820" s="162"/>
      <c r="DW820" s="162"/>
      <c r="DX820" s="162"/>
      <c r="DY820" s="162"/>
      <c r="DZ820" s="162"/>
      <c r="EA820" s="162"/>
      <c r="EB820" s="162"/>
      <c r="EC820" s="162"/>
      <c r="ED820" s="162"/>
      <c r="EE820" s="162"/>
      <c r="EF820" s="162"/>
      <c r="EG820" s="162"/>
      <c r="EH820" s="162"/>
      <c r="EI820" s="162"/>
      <c r="EJ820" s="162"/>
      <c r="EK820" s="162"/>
      <c r="EL820" s="162"/>
      <c r="EM820" s="162"/>
      <c r="EN820" s="162"/>
      <c r="EO820" s="162"/>
      <c r="EP820" s="162"/>
      <c r="EQ820" s="162"/>
      <c r="ER820" s="162"/>
      <c r="ES820" s="162"/>
      <c r="ET820" s="162"/>
      <c r="EU820" s="162"/>
      <c r="EV820" s="162"/>
      <c r="EW820" s="162"/>
      <c r="EX820" s="162"/>
      <c r="EY820" s="162"/>
      <c r="EZ820" s="162"/>
      <c r="FA820" s="162"/>
      <c r="FB820" s="162"/>
      <c r="FC820" s="162"/>
      <c r="FD820" s="162"/>
      <c r="FE820" s="162"/>
      <c r="FF820" s="162"/>
      <c r="FG820" s="162"/>
      <c r="FH820" s="162"/>
      <c r="FI820" s="162"/>
      <c r="FJ820" s="162"/>
      <c r="FK820" s="162"/>
      <c r="FL820" s="162"/>
      <c r="FM820" s="162"/>
      <c r="FN820" s="162"/>
      <c r="FO820" s="162"/>
      <c r="FP820" s="162"/>
      <c r="FQ820" s="162"/>
      <c r="FR820" s="162"/>
      <c r="FS820" s="162"/>
      <c r="FT820" s="162"/>
      <c r="FU820" s="162"/>
      <c r="FV820" s="162"/>
      <c r="FW820" s="162"/>
      <c r="FX820" s="162"/>
      <c r="FY820" s="162"/>
      <c r="FZ820" s="162"/>
      <c r="GA820" s="162"/>
      <c r="GB820" s="162"/>
      <c r="GC820" s="162"/>
      <c r="GD820" s="162"/>
      <c r="GE820" s="162"/>
    </row>
    <row r="821" spans="1:187" s="126" customFormat="1">
      <c r="A821" s="120">
        <v>1</v>
      </c>
      <c r="B821" s="60" t="s">
        <v>218</v>
      </c>
      <c r="C821" s="58"/>
      <c r="D821" s="59"/>
      <c r="E821" s="480"/>
      <c r="F821" s="553"/>
      <c r="G821" s="162"/>
      <c r="H821" s="162"/>
      <c r="I821" s="162"/>
      <c r="J821" s="162"/>
      <c r="K821" s="162"/>
      <c r="L821" s="162"/>
      <c r="M821" s="162"/>
      <c r="N821" s="162"/>
      <c r="O821" s="162"/>
      <c r="P821" s="162"/>
      <c r="Q821" s="162"/>
      <c r="R821" s="162"/>
      <c r="S821" s="162"/>
      <c r="T821" s="162"/>
      <c r="U821" s="162"/>
      <c r="V821" s="162"/>
      <c r="W821" s="162"/>
      <c r="X821" s="162"/>
      <c r="Y821" s="162"/>
      <c r="Z821" s="162"/>
      <c r="AA821" s="162"/>
      <c r="AB821" s="162"/>
      <c r="AC821" s="162"/>
      <c r="AD821" s="162"/>
      <c r="AE821" s="162"/>
      <c r="AF821" s="162"/>
      <c r="AG821" s="162"/>
      <c r="AH821" s="162"/>
      <c r="AI821" s="162"/>
      <c r="AJ821" s="162"/>
      <c r="AK821" s="162"/>
      <c r="AL821" s="162"/>
      <c r="AM821" s="162"/>
      <c r="AN821" s="162"/>
      <c r="AO821" s="162"/>
      <c r="AP821" s="162"/>
      <c r="AQ821" s="162"/>
      <c r="AR821" s="162"/>
      <c r="AS821" s="162"/>
      <c r="AT821" s="162"/>
      <c r="AU821" s="162"/>
      <c r="AV821" s="162"/>
      <c r="AW821" s="162"/>
      <c r="AX821" s="162"/>
      <c r="AY821" s="162"/>
      <c r="AZ821" s="162"/>
      <c r="BA821" s="162"/>
      <c r="BB821" s="162"/>
      <c r="BC821" s="162"/>
      <c r="BD821" s="162"/>
      <c r="BE821" s="162"/>
      <c r="BF821" s="162"/>
      <c r="BG821" s="162"/>
      <c r="BH821" s="162"/>
      <c r="BI821" s="162"/>
      <c r="BJ821" s="162"/>
      <c r="BK821" s="162"/>
      <c r="BL821" s="162"/>
      <c r="BM821" s="162"/>
      <c r="BN821" s="162"/>
      <c r="BO821" s="162"/>
      <c r="BP821" s="162"/>
      <c r="BQ821" s="162"/>
      <c r="BR821" s="162"/>
      <c r="BS821" s="162"/>
      <c r="BT821" s="162"/>
      <c r="BU821" s="162"/>
      <c r="BV821" s="162"/>
      <c r="BW821" s="162"/>
      <c r="BX821" s="162"/>
      <c r="BY821" s="162"/>
      <c r="BZ821" s="162"/>
      <c r="CA821" s="162"/>
      <c r="CB821" s="162"/>
      <c r="CC821" s="162"/>
      <c r="CD821" s="162"/>
      <c r="CE821" s="162"/>
      <c r="CF821" s="162"/>
      <c r="CG821" s="162"/>
      <c r="CH821" s="162"/>
      <c r="CI821" s="162"/>
      <c r="CJ821" s="162"/>
      <c r="CK821" s="162"/>
      <c r="CL821" s="162"/>
      <c r="CM821" s="162"/>
      <c r="CN821" s="162"/>
      <c r="CO821" s="162"/>
      <c r="CP821" s="162"/>
      <c r="CQ821" s="162"/>
      <c r="CR821" s="162"/>
      <c r="CS821" s="162"/>
      <c r="CT821" s="162"/>
      <c r="CU821" s="162"/>
      <c r="CV821" s="162"/>
      <c r="CW821" s="162"/>
      <c r="CX821" s="162"/>
      <c r="CY821" s="162"/>
      <c r="CZ821" s="162"/>
      <c r="DA821" s="162"/>
      <c r="DB821" s="162"/>
      <c r="DC821" s="162"/>
      <c r="DD821" s="162"/>
      <c r="DE821" s="162"/>
      <c r="DF821" s="162"/>
      <c r="DG821" s="162"/>
      <c r="DH821" s="162"/>
      <c r="DI821" s="162"/>
      <c r="DJ821" s="162"/>
      <c r="DK821" s="162"/>
      <c r="DL821" s="162"/>
      <c r="DM821" s="162"/>
      <c r="DN821" s="162"/>
      <c r="DO821" s="162"/>
      <c r="DP821" s="162"/>
      <c r="DQ821" s="162"/>
      <c r="DR821" s="162"/>
      <c r="DS821" s="162"/>
      <c r="DT821" s="162"/>
      <c r="DU821" s="162"/>
      <c r="DV821" s="162"/>
      <c r="DW821" s="162"/>
      <c r="DX821" s="162"/>
      <c r="DY821" s="162"/>
      <c r="DZ821" s="162"/>
      <c r="EA821" s="162"/>
      <c r="EB821" s="162"/>
      <c r="EC821" s="162"/>
      <c r="ED821" s="162"/>
      <c r="EE821" s="162"/>
      <c r="EF821" s="162"/>
      <c r="EG821" s="162"/>
      <c r="EH821" s="162"/>
      <c r="EI821" s="162"/>
      <c r="EJ821" s="162"/>
      <c r="EK821" s="162"/>
      <c r="EL821" s="162"/>
      <c r="EM821" s="162"/>
      <c r="EN821" s="162"/>
      <c r="EO821" s="162"/>
      <c r="EP821" s="162"/>
      <c r="EQ821" s="162"/>
      <c r="ER821" s="162"/>
      <c r="ES821" s="162"/>
      <c r="ET821" s="162"/>
      <c r="EU821" s="162"/>
      <c r="EV821" s="162"/>
      <c r="EW821" s="162"/>
      <c r="EX821" s="162"/>
      <c r="EY821" s="162"/>
      <c r="EZ821" s="162"/>
      <c r="FA821" s="162"/>
      <c r="FB821" s="162"/>
      <c r="FC821" s="162"/>
      <c r="FD821" s="162"/>
      <c r="FE821" s="162"/>
      <c r="FF821" s="162"/>
      <c r="FG821" s="162"/>
      <c r="FH821" s="162"/>
      <c r="FI821" s="162"/>
      <c r="FJ821" s="162"/>
      <c r="FK821" s="162"/>
      <c r="FL821" s="162"/>
      <c r="FM821" s="162"/>
      <c r="FN821" s="162"/>
      <c r="FO821" s="162"/>
      <c r="FP821" s="162"/>
      <c r="FQ821" s="162"/>
      <c r="FR821" s="162"/>
      <c r="FS821" s="162"/>
      <c r="FT821" s="162"/>
      <c r="FU821" s="162"/>
      <c r="FV821" s="162"/>
      <c r="FW821" s="162"/>
      <c r="FX821" s="162"/>
      <c r="FY821" s="162"/>
      <c r="FZ821" s="162"/>
      <c r="GA821" s="162"/>
      <c r="GB821" s="162"/>
      <c r="GC821" s="162"/>
      <c r="GD821" s="162"/>
      <c r="GE821" s="162"/>
    </row>
    <row r="822" spans="1:187" s="126" customFormat="1">
      <c r="A822" s="121">
        <v>1.1000000000000001</v>
      </c>
      <c r="B822" s="26" t="s">
        <v>34</v>
      </c>
      <c r="C822" s="58">
        <v>71</v>
      </c>
      <c r="D822" s="59" t="s">
        <v>4</v>
      </c>
      <c r="E822" s="462"/>
      <c r="F822" s="16">
        <f t="shared" ref="F822:F852" si="43">ROUND(C822*E822,2)</f>
        <v>0</v>
      </c>
      <c r="G822" s="162"/>
      <c r="H822" s="162"/>
      <c r="I822" s="162"/>
      <c r="J822" s="162"/>
      <c r="K822" s="162"/>
      <c r="L822" s="162"/>
      <c r="M822" s="162"/>
      <c r="N822" s="162"/>
      <c r="O822" s="162"/>
      <c r="P822" s="162"/>
      <c r="Q822" s="162"/>
      <c r="R822" s="162"/>
      <c r="S822" s="162"/>
      <c r="T822" s="162"/>
      <c r="U822" s="162"/>
      <c r="V822" s="162"/>
      <c r="W822" s="162"/>
      <c r="X822" s="162"/>
      <c r="Y822" s="162"/>
      <c r="Z822" s="162"/>
      <c r="AA822" s="162"/>
      <c r="AB822" s="162"/>
      <c r="AC822" s="162"/>
      <c r="AD822" s="162"/>
      <c r="AE822" s="162"/>
      <c r="AF822" s="162"/>
      <c r="AG822" s="162"/>
      <c r="AH822" s="162"/>
      <c r="AI822" s="162"/>
      <c r="AJ822" s="162"/>
      <c r="AK822" s="162"/>
      <c r="AL822" s="162"/>
      <c r="AM822" s="162"/>
      <c r="AN822" s="162"/>
      <c r="AO822" s="162"/>
      <c r="AP822" s="162"/>
      <c r="AQ822" s="162"/>
      <c r="AR822" s="162"/>
      <c r="AS822" s="162"/>
      <c r="AT822" s="162"/>
      <c r="AU822" s="162"/>
      <c r="AV822" s="162"/>
      <c r="AW822" s="162"/>
      <c r="AX822" s="162"/>
      <c r="AY822" s="162"/>
      <c r="AZ822" s="162"/>
      <c r="BA822" s="162"/>
      <c r="BB822" s="162"/>
      <c r="BC822" s="162"/>
      <c r="BD822" s="162"/>
      <c r="BE822" s="162"/>
      <c r="BF822" s="162"/>
      <c r="BG822" s="162"/>
      <c r="BH822" s="162"/>
      <c r="BI822" s="162"/>
      <c r="BJ822" s="162"/>
      <c r="BK822" s="162"/>
      <c r="BL822" s="162"/>
      <c r="BM822" s="162"/>
      <c r="BN822" s="162"/>
      <c r="BO822" s="162"/>
      <c r="BP822" s="162"/>
      <c r="BQ822" s="162"/>
      <c r="BR822" s="162"/>
      <c r="BS822" s="162"/>
      <c r="BT822" s="162"/>
      <c r="BU822" s="162"/>
      <c r="BV822" s="162"/>
      <c r="BW822" s="162"/>
      <c r="BX822" s="162"/>
      <c r="BY822" s="162"/>
      <c r="BZ822" s="162"/>
      <c r="CA822" s="162"/>
      <c r="CB822" s="162"/>
      <c r="CC822" s="162"/>
      <c r="CD822" s="162"/>
      <c r="CE822" s="162"/>
      <c r="CF822" s="162"/>
      <c r="CG822" s="162"/>
      <c r="CH822" s="162"/>
      <c r="CI822" s="162"/>
      <c r="CJ822" s="162"/>
      <c r="CK822" s="162"/>
      <c r="CL822" s="162"/>
      <c r="CM822" s="162"/>
      <c r="CN822" s="162"/>
      <c r="CO822" s="162"/>
      <c r="CP822" s="162"/>
      <c r="CQ822" s="162"/>
      <c r="CR822" s="162"/>
      <c r="CS822" s="162"/>
      <c r="CT822" s="162"/>
      <c r="CU822" s="162"/>
      <c r="CV822" s="162"/>
      <c r="CW822" s="162"/>
      <c r="CX822" s="162"/>
      <c r="CY822" s="162"/>
      <c r="CZ822" s="162"/>
      <c r="DA822" s="162"/>
      <c r="DB822" s="162"/>
      <c r="DC822" s="162"/>
      <c r="DD822" s="162"/>
      <c r="DE822" s="162"/>
      <c r="DF822" s="162"/>
      <c r="DG822" s="162"/>
      <c r="DH822" s="162"/>
      <c r="DI822" s="162"/>
      <c r="DJ822" s="162"/>
      <c r="DK822" s="162"/>
      <c r="DL822" s="162"/>
      <c r="DM822" s="162"/>
      <c r="DN822" s="162"/>
      <c r="DO822" s="162"/>
      <c r="DP822" s="162"/>
      <c r="DQ822" s="162"/>
      <c r="DR822" s="162"/>
      <c r="DS822" s="162"/>
      <c r="DT822" s="162"/>
      <c r="DU822" s="162"/>
      <c r="DV822" s="162"/>
      <c r="DW822" s="162"/>
      <c r="DX822" s="162"/>
      <c r="DY822" s="162"/>
      <c r="DZ822" s="162"/>
      <c r="EA822" s="162"/>
      <c r="EB822" s="162"/>
      <c r="EC822" s="162"/>
      <c r="ED822" s="162"/>
      <c r="EE822" s="162"/>
      <c r="EF822" s="162"/>
      <c r="EG822" s="162"/>
      <c r="EH822" s="162"/>
      <c r="EI822" s="162"/>
      <c r="EJ822" s="162"/>
      <c r="EK822" s="162"/>
      <c r="EL822" s="162"/>
      <c r="EM822" s="162"/>
      <c r="EN822" s="162"/>
      <c r="EO822" s="162"/>
      <c r="EP822" s="162"/>
      <c r="EQ822" s="162"/>
      <c r="ER822" s="162"/>
      <c r="ES822" s="162"/>
      <c r="ET822" s="162"/>
      <c r="EU822" s="162"/>
      <c r="EV822" s="162"/>
      <c r="EW822" s="162"/>
      <c r="EX822" s="162"/>
      <c r="EY822" s="162"/>
      <c r="EZ822" s="162"/>
      <c r="FA822" s="162"/>
      <c r="FB822" s="162"/>
      <c r="FC822" s="162"/>
      <c r="FD822" s="162"/>
      <c r="FE822" s="162"/>
      <c r="FF822" s="162"/>
      <c r="FG822" s="162"/>
      <c r="FH822" s="162"/>
      <c r="FI822" s="162"/>
      <c r="FJ822" s="162"/>
      <c r="FK822" s="162"/>
      <c r="FL822" s="162"/>
      <c r="FM822" s="162"/>
      <c r="FN822" s="162"/>
      <c r="FO822" s="162"/>
      <c r="FP822" s="162"/>
      <c r="FQ822" s="162"/>
      <c r="FR822" s="162"/>
      <c r="FS822" s="162"/>
      <c r="FT822" s="162"/>
      <c r="FU822" s="162"/>
      <c r="FV822" s="162"/>
      <c r="FW822" s="162"/>
      <c r="FX822" s="162"/>
      <c r="FY822" s="162"/>
      <c r="FZ822" s="162"/>
      <c r="GA822" s="162"/>
      <c r="GB822" s="162"/>
      <c r="GC822" s="162"/>
      <c r="GD822" s="162"/>
      <c r="GE822" s="162"/>
    </row>
    <row r="823" spans="1:187" s="126" customFormat="1">
      <c r="A823" s="120"/>
      <c r="B823" s="60"/>
      <c r="C823" s="58"/>
      <c r="D823" s="59"/>
      <c r="E823" s="480"/>
      <c r="F823" s="16"/>
      <c r="G823" s="162"/>
      <c r="H823" s="162"/>
      <c r="I823" s="162"/>
      <c r="J823" s="162"/>
      <c r="K823" s="162"/>
      <c r="L823" s="162"/>
      <c r="M823" s="162"/>
      <c r="N823" s="162"/>
      <c r="O823" s="162"/>
      <c r="P823" s="162"/>
      <c r="Q823" s="162"/>
      <c r="R823" s="162"/>
      <c r="S823" s="162"/>
      <c r="T823" s="162"/>
      <c r="U823" s="162"/>
      <c r="V823" s="162"/>
      <c r="W823" s="162"/>
      <c r="X823" s="162"/>
      <c r="Y823" s="162"/>
      <c r="Z823" s="162"/>
      <c r="AA823" s="162"/>
      <c r="AB823" s="162"/>
      <c r="AC823" s="162"/>
      <c r="AD823" s="162"/>
      <c r="AE823" s="162"/>
      <c r="AF823" s="162"/>
      <c r="AG823" s="162"/>
      <c r="AH823" s="162"/>
      <c r="AI823" s="162"/>
      <c r="AJ823" s="162"/>
      <c r="AK823" s="162"/>
      <c r="AL823" s="162"/>
      <c r="AM823" s="162"/>
      <c r="AN823" s="162"/>
      <c r="AO823" s="162"/>
      <c r="AP823" s="162"/>
      <c r="AQ823" s="162"/>
      <c r="AR823" s="162"/>
      <c r="AS823" s="162"/>
      <c r="AT823" s="162"/>
      <c r="AU823" s="162"/>
      <c r="AV823" s="162"/>
      <c r="AW823" s="162"/>
      <c r="AX823" s="162"/>
      <c r="AY823" s="162"/>
      <c r="AZ823" s="162"/>
      <c r="BA823" s="162"/>
      <c r="BB823" s="162"/>
      <c r="BC823" s="162"/>
      <c r="BD823" s="162"/>
      <c r="BE823" s="162"/>
      <c r="BF823" s="162"/>
      <c r="BG823" s="162"/>
      <c r="BH823" s="162"/>
      <c r="BI823" s="162"/>
      <c r="BJ823" s="162"/>
      <c r="BK823" s="162"/>
      <c r="BL823" s="162"/>
      <c r="BM823" s="162"/>
      <c r="BN823" s="162"/>
      <c r="BO823" s="162"/>
      <c r="BP823" s="162"/>
      <c r="BQ823" s="162"/>
      <c r="BR823" s="162"/>
      <c r="BS823" s="162"/>
      <c r="BT823" s="162"/>
      <c r="BU823" s="162"/>
      <c r="BV823" s="162"/>
      <c r="BW823" s="162"/>
      <c r="BX823" s="162"/>
      <c r="BY823" s="162"/>
      <c r="BZ823" s="162"/>
      <c r="CA823" s="162"/>
      <c r="CB823" s="162"/>
      <c r="CC823" s="162"/>
      <c r="CD823" s="162"/>
      <c r="CE823" s="162"/>
      <c r="CF823" s="162"/>
      <c r="CG823" s="162"/>
      <c r="CH823" s="162"/>
      <c r="CI823" s="162"/>
      <c r="CJ823" s="162"/>
      <c r="CK823" s="162"/>
      <c r="CL823" s="162"/>
      <c r="CM823" s="162"/>
      <c r="CN823" s="162"/>
      <c r="CO823" s="162"/>
      <c r="CP823" s="162"/>
      <c r="CQ823" s="162"/>
      <c r="CR823" s="162"/>
      <c r="CS823" s="162"/>
      <c r="CT823" s="162"/>
      <c r="CU823" s="162"/>
      <c r="CV823" s="162"/>
      <c r="CW823" s="162"/>
      <c r="CX823" s="162"/>
      <c r="CY823" s="162"/>
      <c r="CZ823" s="162"/>
      <c r="DA823" s="162"/>
      <c r="DB823" s="162"/>
      <c r="DC823" s="162"/>
      <c r="DD823" s="162"/>
      <c r="DE823" s="162"/>
      <c r="DF823" s="162"/>
      <c r="DG823" s="162"/>
      <c r="DH823" s="162"/>
      <c r="DI823" s="162"/>
      <c r="DJ823" s="162"/>
      <c r="DK823" s="162"/>
      <c r="DL823" s="162"/>
      <c r="DM823" s="162"/>
      <c r="DN823" s="162"/>
      <c r="DO823" s="162"/>
      <c r="DP823" s="162"/>
      <c r="DQ823" s="162"/>
      <c r="DR823" s="162"/>
      <c r="DS823" s="162"/>
      <c r="DT823" s="162"/>
      <c r="DU823" s="162"/>
      <c r="DV823" s="162"/>
      <c r="DW823" s="162"/>
      <c r="DX823" s="162"/>
      <c r="DY823" s="162"/>
      <c r="DZ823" s="162"/>
      <c r="EA823" s="162"/>
      <c r="EB823" s="162"/>
      <c r="EC823" s="162"/>
      <c r="ED823" s="162"/>
      <c r="EE823" s="162"/>
      <c r="EF823" s="162"/>
      <c r="EG823" s="162"/>
      <c r="EH823" s="162"/>
      <c r="EI823" s="162"/>
      <c r="EJ823" s="162"/>
      <c r="EK823" s="162"/>
      <c r="EL823" s="162"/>
      <c r="EM823" s="162"/>
      <c r="EN823" s="162"/>
      <c r="EO823" s="162"/>
      <c r="EP823" s="162"/>
      <c r="EQ823" s="162"/>
      <c r="ER823" s="162"/>
      <c r="ES823" s="162"/>
      <c r="ET823" s="162"/>
      <c r="EU823" s="162"/>
      <c r="EV823" s="162"/>
      <c r="EW823" s="162"/>
      <c r="EX823" s="162"/>
      <c r="EY823" s="162"/>
      <c r="EZ823" s="162"/>
      <c r="FA823" s="162"/>
      <c r="FB823" s="162"/>
      <c r="FC823" s="162"/>
      <c r="FD823" s="162"/>
      <c r="FE823" s="162"/>
      <c r="FF823" s="162"/>
      <c r="FG823" s="162"/>
      <c r="FH823" s="162"/>
      <c r="FI823" s="162"/>
      <c r="FJ823" s="162"/>
      <c r="FK823" s="162"/>
      <c r="FL823" s="162"/>
      <c r="FM823" s="162"/>
      <c r="FN823" s="162"/>
      <c r="FO823" s="162"/>
      <c r="FP823" s="162"/>
      <c r="FQ823" s="162"/>
      <c r="FR823" s="162"/>
      <c r="FS823" s="162"/>
      <c r="FT823" s="162"/>
      <c r="FU823" s="162"/>
      <c r="FV823" s="162"/>
      <c r="FW823" s="162"/>
      <c r="FX823" s="162"/>
      <c r="FY823" s="162"/>
      <c r="FZ823" s="162"/>
      <c r="GA823" s="162"/>
      <c r="GB823" s="162"/>
      <c r="GC823" s="162"/>
      <c r="GD823" s="162"/>
      <c r="GE823" s="162"/>
    </row>
    <row r="824" spans="1:187" s="126" customFormat="1">
      <c r="A824" s="120">
        <v>2</v>
      </c>
      <c r="B824" s="35" t="s">
        <v>251</v>
      </c>
      <c r="C824" s="61"/>
      <c r="D824" s="62"/>
      <c r="E824" s="480"/>
      <c r="F824" s="16"/>
      <c r="G824" s="162"/>
      <c r="H824" s="162"/>
      <c r="I824" s="162"/>
      <c r="J824" s="162"/>
      <c r="K824" s="162"/>
      <c r="L824" s="162"/>
      <c r="M824" s="162"/>
      <c r="N824" s="162"/>
      <c r="O824" s="162"/>
      <c r="P824" s="162"/>
      <c r="Q824" s="162"/>
      <c r="R824" s="162"/>
      <c r="S824" s="162"/>
      <c r="T824" s="162"/>
      <c r="U824" s="162"/>
      <c r="V824" s="162"/>
      <c r="W824" s="162"/>
      <c r="X824" s="162"/>
      <c r="Y824" s="162"/>
      <c r="Z824" s="162"/>
      <c r="AA824" s="162"/>
      <c r="AB824" s="162"/>
      <c r="AC824" s="162"/>
      <c r="AD824" s="162"/>
      <c r="AE824" s="162"/>
      <c r="AF824" s="162"/>
      <c r="AG824" s="162"/>
      <c r="AH824" s="162"/>
      <c r="AI824" s="162"/>
      <c r="AJ824" s="162"/>
      <c r="AK824" s="162"/>
      <c r="AL824" s="162"/>
      <c r="AM824" s="162"/>
      <c r="AN824" s="162"/>
      <c r="AO824" s="162"/>
      <c r="AP824" s="162"/>
      <c r="AQ824" s="162"/>
      <c r="AR824" s="162"/>
      <c r="AS824" s="162"/>
      <c r="AT824" s="162"/>
      <c r="AU824" s="162"/>
      <c r="AV824" s="162"/>
      <c r="AW824" s="162"/>
      <c r="AX824" s="162"/>
      <c r="AY824" s="162"/>
      <c r="AZ824" s="162"/>
      <c r="BA824" s="162"/>
      <c r="BB824" s="162"/>
      <c r="BC824" s="162"/>
      <c r="BD824" s="162"/>
      <c r="BE824" s="162"/>
      <c r="BF824" s="162"/>
      <c r="BG824" s="162"/>
      <c r="BH824" s="162"/>
      <c r="BI824" s="162"/>
      <c r="BJ824" s="162"/>
      <c r="BK824" s="162"/>
      <c r="BL824" s="162"/>
      <c r="BM824" s="162"/>
      <c r="BN824" s="162"/>
      <c r="BO824" s="162"/>
      <c r="BP824" s="162"/>
      <c r="BQ824" s="162"/>
      <c r="BR824" s="162"/>
      <c r="BS824" s="162"/>
      <c r="BT824" s="162"/>
      <c r="BU824" s="162"/>
      <c r="BV824" s="162"/>
      <c r="BW824" s="162"/>
      <c r="BX824" s="162"/>
      <c r="BY824" s="162"/>
      <c r="BZ824" s="162"/>
      <c r="CA824" s="162"/>
      <c r="CB824" s="162"/>
      <c r="CC824" s="162"/>
      <c r="CD824" s="162"/>
      <c r="CE824" s="162"/>
      <c r="CF824" s="162"/>
      <c r="CG824" s="162"/>
      <c r="CH824" s="162"/>
      <c r="CI824" s="162"/>
      <c r="CJ824" s="162"/>
      <c r="CK824" s="162"/>
      <c r="CL824" s="162"/>
      <c r="CM824" s="162"/>
      <c r="CN824" s="162"/>
      <c r="CO824" s="162"/>
      <c r="CP824" s="162"/>
      <c r="CQ824" s="162"/>
      <c r="CR824" s="162"/>
      <c r="CS824" s="162"/>
      <c r="CT824" s="162"/>
      <c r="CU824" s="162"/>
      <c r="CV824" s="162"/>
      <c r="CW824" s="162"/>
      <c r="CX824" s="162"/>
      <c r="CY824" s="162"/>
      <c r="CZ824" s="162"/>
      <c r="DA824" s="162"/>
      <c r="DB824" s="162"/>
      <c r="DC824" s="162"/>
      <c r="DD824" s="162"/>
      <c r="DE824" s="162"/>
      <c r="DF824" s="162"/>
      <c r="DG824" s="162"/>
      <c r="DH824" s="162"/>
      <c r="DI824" s="162"/>
      <c r="DJ824" s="162"/>
      <c r="DK824" s="162"/>
      <c r="DL824" s="162"/>
      <c r="DM824" s="162"/>
      <c r="DN824" s="162"/>
      <c r="DO824" s="162"/>
      <c r="DP824" s="162"/>
      <c r="DQ824" s="162"/>
      <c r="DR824" s="162"/>
      <c r="DS824" s="162"/>
      <c r="DT824" s="162"/>
      <c r="DU824" s="162"/>
      <c r="DV824" s="162"/>
      <c r="DW824" s="162"/>
      <c r="DX824" s="162"/>
      <c r="DY824" s="162"/>
      <c r="DZ824" s="162"/>
      <c r="EA824" s="162"/>
      <c r="EB824" s="162"/>
      <c r="EC824" s="162"/>
      <c r="ED824" s="162"/>
      <c r="EE824" s="162"/>
      <c r="EF824" s="162"/>
      <c r="EG824" s="162"/>
      <c r="EH824" s="162"/>
      <c r="EI824" s="162"/>
      <c r="EJ824" s="162"/>
      <c r="EK824" s="162"/>
      <c r="EL824" s="162"/>
      <c r="EM824" s="162"/>
      <c r="EN824" s="162"/>
      <c r="EO824" s="162"/>
      <c r="EP824" s="162"/>
      <c r="EQ824" s="162"/>
      <c r="ER824" s="162"/>
      <c r="ES824" s="162"/>
      <c r="ET824" s="162"/>
      <c r="EU824" s="162"/>
      <c r="EV824" s="162"/>
      <c r="EW824" s="162"/>
      <c r="EX824" s="162"/>
      <c r="EY824" s="162"/>
      <c r="EZ824" s="162"/>
      <c r="FA824" s="162"/>
      <c r="FB824" s="162"/>
      <c r="FC824" s="162"/>
      <c r="FD824" s="162"/>
      <c r="FE824" s="162"/>
      <c r="FF824" s="162"/>
      <c r="FG824" s="162"/>
      <c r="FH824" s="162"/>
      <c r="FI824" s="162"/>
      <c r="FJ824" s="162"/>
      <c r="FK824" s="162"/>
      <c r="FL824" s="162"/>
      <c r="FM824" s="162"/>
      <c r="FN824" s="162"/>
      <c r="FO824" s="162"/>
      <c r="FP824" s="162"/>
      <c r="FQ824" s="162"/>
      <c r="FR824" s="162"/>
      <c r="FS824" s="162"/>
      <c r="FT824" s="162"/>
      <c r="FU824" s="162"/>
      <c r="FV824" s="162"/>
      <c r="FW824" s="162"/>
      <c r="FX824" s="162"/>
      <c r="FY824" s="162"/>
      <c r="FZ824" s="162"/>
      <c r="GA824" s="162"/>
      <c r="GB824" s="162"/>
      <c r="GC824" s="162"/>
      <c r="GD824" s="162"/>
      <c r="GE824" s="162"/>
    </row>
    <row r="825" spans="1:187" s="126" customFormat="1">
      <c r="A825" s="122">
        <v>2.1</v>
      </c>
      <c r="B825" s="279" t="s">
        <v>535</v>
      </c>
      <c r="C825" s="69">
        <v>28.6</v>
      </c>
      <c r="D825" s="378" t="s">
        <v>506</v>
      </c>
      <c r="E825" s="23"/>
      <c r="F825" s="16">
        <f t="shared" si="43"/>
        <v>0</v>
      </c>
      <c r="G825" s="162"/>
      <c r="H825" s="162"/>
      <c r="I825" s="162"/>
      <c r="J825" s="162"/>
      <c r="K825" s="162"/>
      <c r="L825" s="162"/>
      <c r="M825" s="162"/>
      <c r="N825" s="162"/>
      <c r="O825" s="162"/>
      <c r="P825" s="162"/>
      <c r="Q825" s="162"/>
      <c r="R825" s="162"/>
      <c r="S825" s="162"/>
      <c r="T825" s="162"/>
      <c r="U825" s="162"/>
      <c r="V825" s="162"/>
      <c r="W825" s="162"/>
      <c r="X825" s="162"/>
      <c r="Y825" s="162"/>
      <c r="Z825" s="162"/>
      <c r="AA825" s="162"/>
      <c r="AB825" s="162"/>
      <c r="AC825" s="162"/>
      <c r="AD825" s="162"/>
      <c r="AE825" s="162"/>
      <c r="AF825" s="162"/>
      <c r="AG825" s="162"/>
      <c r="AH825" s="162"/>
      <c r="AI825" s="162"/>
      <c r="AJ825" s="162"/>
      <c r="AK825" s="162"/>
      <c r="AL825" s="162"/>
      <c r="AM825" s="162"/>
      <c r="AN825" s="162"/>
      <c r="AO825" s="162"/>
      <c r="AP825" s="162"/>
      <c r="AQ825" s="162"/>
      <c r="AR825" s="162"/>
      <c r="AS825" s="162"/>
      <c r="AT825" s="162"/>
      <c r="AU825" s="162"/>
      <c r="AV825" s="162"/>
      <c r="AW825" s="162"/>
      <c r="AX825" s="162"/>
      <c r="AY825" s="162"/>
      <c r="AZ825" s="162"/>
      <c r="BA825" s="162"/>
      <c r="BB825" s="162"/>
      <c r="BC825" s="162"/>
      <c r="BD825" s="162"/>
      <c r="BE825" s="162"/>
      <c r="BF825" s="162"/>
      <c r="BG825" s="162"/>
      <c r="BH825" s="162"/>
      <c r="BI825" s="162"/>
      <c r="BJ825" s="162"/>
      <c r="BK825" s="162"/>
      <c r="BL825" s="162"/>
      <c r="BM825" s="162"/>
      <c r="BN825" s="162"/>
      <c r="BO825" s="162"/>
      <c r="BP825" s="162"/>
      <c r="BQ825" s="162"/>
      <c r="BR825" s="162"/>
      <c r="BS825" s="162"/>
      <c r="BT825" s="162"/>
      <c r="BU825" s="162"/>
      <c r="BV825" s="162"/>
      <c r="BW825" s="162"/>
      <c r="BX825" s="162"/>
      <c r="BY825" s="162"/>
      <c r="BZ825" s="162"/>
      <c r="CA825" s="162"/>
      <c r="CB825" s="162"/>
      <c r="CC825" s="162"/>
      <c r="CD825" s="162"/>
      <c r="CE825" s="162"/>
      <c r="CF825" s="162"/>
      <c r="CG825" s="162"/>
      <c r="CH825" s="162"/>
      <c r="CI825" s="162"/>
      <c r="CJ825" s="162"/>
      <c r="CK825" s="162"/>
      <c r="CL825" s="162"/>
      <c r="CM825" s="162"/>
      <c r="CN825" s="162"/>
      <c r="CO825" s="162"/>
      <c r="CP825" s="162"/>
      <c r="CQ825" s="162"/>
      <c r="CR825" s="162"/>
      <c r="CS825" s="162"/>
      <c r="CT825" s="162"/>
      <c r="CU825" s="162"/>
      <c r="CV825" s="162"/>
      <c r="CW825" s="162"/>
      <c r="CX825" s="162"/>
      <c r="CY825" s="162"/>
      <c r="CZ825" s="162"/>
      <c r="DA825" s="162"/>
      <c r="DB825" s="162"/>
      <c r="DC825" s="162"/>
      <c r="DD825" s="162"/>
      <c r="DE825" s="162"/>
      <c r="DF825" s="162"/>
      <c r="DG825" s="162"/>
      <c r="DH825" s="162"/>
      <c r="DI825" s="162"/>
      <c r="DJ825" s="162"/>
      <c r="DK825" s="162"/>
      <c r="DL825" s="162"/>
      <c r="DM825" s="162"/>
      <c r="DN825" s="162"/>
      <c r="DO825" s="162"/>
      <c r="DP825" s="162"/>
      <c r="DQ825" s="162"/>
      <c r="DR825" s="162"/>
      <c r="DS825" s="162"/>
      <c r="DT825" s="162"/>
      <c r="DU825" s="162"/>
      <c r="DV825" s="162"/>
      <c r="DW825" s="162"/>
      <c r="DX825" s="162"/>
      <c r="DY825" s="162"/>
      <c r="DZ825" s="162"/>
      <c r="EA825" s="162"/>
      <c r="EB825" s="162"/>
      <c r="EC825" s="162"/>
      <c r="ED825" s="162"/>
      <c r="EE825" s="162"/>
      <c r="EF825" s="162"/>
      <c r="EG825" s="162"/>
      <c r="EH825" s="162"/>
      <c r="EI825" s="162"/>
      <c r="EJ825" s="162"/>
      <c r="EK825" s="162"/>
      <c r="EL825" s="162"/>
      <c r="EM825" s="162"/>
      <c r="EN825" s="162"/>
      <c r="EO825" s="162"/>
      <c r="EP825" s="162"/>
      <c r="EQ825" s="162"/>
      <c r="ER825" s="162"/>
      <c r="ES825" s="162"/>
      <c r="ET825" s="162"/>
      <c r="EU825" s="162"/>
      <c r="EV825" s="162"/>
      <c r="EW825" s="162"/>
      <c r="EX825" s="162"/>
      <c r="EY825" s="162"/>
      <c r="EZ825" s="162"/>
      <c r="FA825" s="162"/>
      <c r="FB825" s="162"/>
      <c r="FC825" s="162"/>
      <c r="FD825" s="162"/>
      <c r="FE825" s="162"/>
      <c r="FF825" s="162"/>
      <c r="FG825" s="162"/>
      <c r="FH825" s="162"/>
      <c r="FI825" s="162"/>
      <c r="FJ825" s="162"/>
      <c r="FK825" s="162"/>
      <c r="FL825" s="162"/>
      <c r="FM825" s="162"/>
      <c r="FN825" s="162"/>
      <c r="FO825" s="162"/>
      <c r="FP825" s="162"/>
      <c r="FQ825" s="162"/>
      <c r="FR825" s="162"/>
      <c r="FS825" s="162"/>
      <c r="FT825" s="162"/>
      <c r="FU825" s="162"/>
      <c r="FV825" s="162"/>
      <c r="FW825" s="162"/>
      <c r="FX825" s="162"/>
      <c r="FY825" s="162"/>
      <c r="FZ825" s="162"/>
      <c r="GA825" s="162"/>
      <c r="GB825" s="162"/>
      <c r="GC825" s="162"/>
      <c r="GD825" s="162"/>
      <c r="GE825" s="162"/>
    </row>
    <row r="826" spans="1:187" s="126" customFormat="1">
      <c r="A826" s="122">
        <v>2.2000000000000002</v>
      </c>
      <c r="B826" s="279" t="s">
        <v>532</v>
      </c>
      <c r="C826" s="61">
        <v>11.25</v>
      </c>
      <c r="D826" s="37" t="s">
        <v>507</v>
      </c>
      <c r="E826" s="460"/>
      <c r="F826" s="16">
        <f t="shared" si="43"/>
        <v>0</v>
      </c>
      <c r="G826" s="162"/>
      <c r="H826" s="162"/>
      <c r="I826" s="162"/>
      <c r="J826" s="162"/>
      <c r="K826" s="162"/>
      <c r="L826" s="162"/>
      <c r="M826" s="162"/>
      <c r="N826" s="162"/>
      <c r="O826" s="162"/>
      <c r="P826" s="162"/>
      <c r="Q826" s="162"/>
      <c r="R826" s="162"/>
      <c r="S826" s="162"/>
      <c r="T826" s="162"/>
      <c r="U826" s="162"/>
      <c r="V826" s="162"/>
      <c r="W826" s="162"/>
      <c r="X826" s="162"/>
      <c r="Y826" s="162"/>
      <c r="Z826" s="162"/>
      <c r="AA826" s="162"/>
      <c r="AB826" s="162"/>
      <c r="AC826" s="162"/>
      <c r="AD826" s="162"/>
      <c r="AE826" s="162"/>
      <c r="AF826" s="162"/>
      <c r="AG826" s="162"/>
      <c r="AH826" s="162"/>
      <c r="AI826" s="162"/>
      <c r="AJ826" s="162"/>
      <c r="AK826" s="162"/>
      <c r="AL826" s="162"/>
      <c r="AM826" s="162"/>
      <c r="AN826" s="162"/>
      <c r="AO826" s="162"/>
      <c r="AP826" s="162"/>
      <c r="AQ826" s="162"/>
      <c r="AR826" s="162"/>
      <c r="AS826" s="162"/>
      <c r="AT826" s="162"/>
      <c r="AU826" s="162"/>
      <c r="AV826" s="162"/>
      <c r="AW826" s="162"/>
      <c r="AX826" s="162"/>
      <c r="AY826" s="162"/>
      <c r="AZ826" s="162"/>
      <c r="BA826" s="162"/>
      <c r="BB826" s="162"/>
      <c r="BC826" s="162"/>
      <c r="BD826" s="162"/>
      <c r="BE826" s="162"/>
      <c r="BF826" s="162"/>
      <c r="BG826" s="162"/>
      <c r="BH826" s="162"/>
      <c r="BI826" s="162"/>
      <c r="BJ826" s="162"/>
      <c r="BK826" s="162"/>
      <c r="BL826" s="162"/>
      <c r="BM826" s="162"/>
      <c r="BN826" s="162"/>
      <c r="BO826" s="162"/>
      <c r="BP826" s="162"/>
      <c r="BQ826" s="162"/>
      <c r="BR826" s="162"/>
      <c r="BS826" s="162"/>
      <c r="BT826" s="162"/>
      <c r="BU826" s="162"/>
      <c r="BV826" s="162"/>
      <c r="BW826" s="162"/>
      <c r="BX826" s="162"/>
      <c r="BY826" s="162"/>
      <c r="BZ826" s="162"/>
      <c r="CA826" s="162"/>
      <c r="CB826" s="162"/>
      <c r="CC826" s="162"/>
      <c r="CD826" s="162"/>
      <c r="CE826" s="162"/>
      <c r="CF826" s="162"/>
      <c r="CG826" s="162"/>
      <c r="CH826" s="162"/>
      <c r="CI826" s="162"/>
      <c r="CJ826" s="162"/>
      <c r="CK826" s="162"/>
      <c r="CL826" s="162"/>
      <c r="CM826" s="162"/>
      <c r="CN826" s="162"/>
      <c r="CO826" s="162"/>
      <c r="CP826" s="162"/>
      <c r="CQ826" s="162"/>
      <c r="CR826" s="162"/>
      <c r="CS826" s="162"/>
      <c r="CT826" s="162"/>
      <c r="CU826" s="162"/>
      <c r="CV826" s="162"/>
      <c r="CW826" s="162"/>
      <c r="CX826" s="162"/>
      <c r="CY826" s="162"/>
      <c r="CZ826" s="162"/>
      <c r="DA826" s="162"/>
      <c r="DB826" s="162"/>
      <c r="DC826" s="162"/>
      <c r="DD826" s="162"/>
      <c r="DE826" s="162"/>
      <c r="DF826" s="162"/>
      <c r="DG826" s="162"/>
      <c r="DH826" s="162"/>
      <c r="DI826" s="162"/>
      <c r="DJ826" s="162"/>
      <c r="DK826" s="162"/>
      <c r="DL826" s="162"/>
      <c r="DM826" s="162"/>
      <c r="DN826" s="162"/>
      <c r="DO826" s="162"/>
      <c r="DP826" s="162"/>
      <c r="DQ826" s="162"/>
      <c r="DR826" s="162"/>
      <c r="DS826" s="162"/>
      <c r="DT826" s="162"/>
      <c r="DU826" s="162"/>
      <c r="DV826" s="162"/>
      <c r="DW826" s="162"/>
      <c r="DX826" s="162"/>
      <c r="DY826" s="162"/>
      <c r="DZ826" s="162"/>
      <c r="EA826" s="162"/>
      <c r="EB826" s="162"/>
      <c r="EC826" s="162"/>
      <c r="ED826" s="162"/>
      <c r="EE826" s="162"/>
      <c r="EF826" s="162"/>
      <c r="EG826" s="162"/>
      <c r="EH826" s="162"/>
      <c r="EI826" s="162"/>
      <c r="EJ826" s="162"/>
      <c r="EK826" s="162"/>
      <c r="EL826" s="162"/>
      <c r="EM826" s="162"/>
      <c r="EN826" s="162"/>
      <c r="EO826" s="162"/>
      <c r="EP826" s="162"/>
      <c r="EQ826" s="162"/>
      <c r="ER826" s="162"/>
      <c r="ES826" s="162"/>
      <c r="ET826" s="162"/>
      <c r="EU826" s="162"/>
      <c r="EV826" s="162"/>
      <c r="EW826" s="162"/>
      <c r="EX826" s="162"/>
      <c r="EY826" s="162"/>
      <c r="EZ826" s="162"/>
      <c r="FA826" s="162"/>
      <c r="FB826" s="162"/>
      <c r="FC826" s="162"/>
      <c r="FD826" s="162"/>
      <c r="FE826" s="162"/>
      <c r="FF826" s="162"/>
      <c r="FG826" s="162"/>
      <c r="FH826" s="162"/>
      <c r="FI826" s="162"/>
      <c r="FJ826" s="162"/>
      <c r="FK826" s="162"/>
      <c r="FL826" s="162"/>
      <c r="FM826" s="162"/>
      <c r="FN826" s="162"/>
      <c r="FO826" s="162"/>
      <c r="FP826" s="162"/>
      <c r="FQ826" s="162"/>
      <c r="FR826" s="162"/>
      <c r="FS826" s="162"/>
      <c r="FT826" s="162"/>
      <c r="FU826" s="162"/>
      <c r="FV826" s="162"/>
      <c r="FW826" s="162"/>
      <c r="FX826" s="162"/>
      <c r="FY826" s="162"/>
      <c r="FZ826" s="162"/>
      <c r="GA826" s="162"/>
      <c r="GB826" s="162"/>
      <c r="GC826" s="162"/>
      <c r="GD826" s="162"/>
      <c r="GE826" s="162"/>
    </row>
    <row r="827" spans="1:187" s="126" customFormat="1" ht="25.5">
      <c r="A827" s="122">
        <v>2.2999999999999998</v>
      </c>
      <c r="B827" s="282" t="s">
        <v>536</v>
      </c>
      <c r="C827" s="61">
        <v>20.82</v>
      </c>
      <c r="D827" s="37" t="s">
        <v>508</v>
      </c>
      <c r="E827" s="23"/>
      <c r="F827" s="16">
        <f t="shared" si="43"/>
        <v>0</v>
      </c>
      <c r="G827" s="162"/>
      <c r="H827" s="162"/>
      <c r="I827" s="162"/>
      <c r="J827" s="162"/>
      <c r="K827" s="162"/>
      <c r="L827" s="162"/>
      <c r="M827" s="162"/>
      <c r="N827" s="162"/>
      <c r="O827" s="162"/>
      <c r="P827" s="162"/>
      <c r="Q827" s="162"/>
      <c r="R827" s="162"/>
      <c r="S827" s="162"/>
      <c r="T827" s="162"/>
      <c r="U827" s="162"/>
      <c r="V827" s="162"/>
      <c r="W827" s="162"/>
      <c r="X827" s="162"/>
      <c r="Y827" s="162"/>
      <c r="Z827" s="162"/>
      <c r="AA827" s="162"/>
      <c r="AB827" s="162"/>
      <c r="AC827" s="162"/>
      <c r="AD827" s="162"/>
      <c r="AE827" s="162"/>
      <c r="AF827" s="162"/>
      <c r="AG827" s="162"/>
      <c r="AH827" s="162"/>
      <c r="AI827" s="162"/>
      <c r="AJ827" s="162"/>
      <c r="AK827" s="162"/>
      <c r="AL827" s="162"/>
      <c r="AM827" s="162"/>
      <c r="AN827" s="162"/>
      <c r="AO827" s="162"/>
      <c r="AP827" s="162"/>
      <c r="AQ827" s="162"/>
      <c r="AR827" s="162"/>
      <c r="AS827" s="162"/>
      <c r="AT827" s="162"/>
      <c r="AU827" s="162"/>
      <c r="AV827" s="162"/>
      <c r="AW827" s="162"/>
      <c r="AX827" s="162"/>
      <c r="AY827" s="162"/>
      <c r="AZ827" s="162"/>
      <c r="BA827" s="162"/>
      <c r="BB827" s="162"/>
      <c r="BC827" s="162"/>
      <c r="BD827" s="162"/>
      <c r="BE827" s="162"/>
      <c r="BF827" s="162"/>
      <c r="BG827" s="162"/>
      <c r="BH827" s="162"/>
      <c r="BI827" s="162"/>
      <c r="BJ827" s="162"/>
      <c r="BK827" s="162"/>
      <c r="BL827" s="162"/>
      <c r="BM827" s="162"/>
      <c r="BN827" s="162"/>
      <c r="BO827" s="162"/>
      <c r="BP827" s="162"/>
      <c r="BQ827" s="162"/>
      <c r="BR827" s="162"/>
      <c r="BS827" s="162"/>
      <c r="BT827" s="162"/>
      <c r="BU827" s="162"/>
      <c r="BV827" s="162"/>
      <c r="BW827" s="162"/>
      <c r="BX827" s="162"/>
      <c r="BY827" s="162"/>
      <c r="BZ827" s="162"/>
      <c r="CA827" s="162"/>
      <c r="CB827" s="162"/>
      <c r="CC827" s="162"/>
      <c r="CD827" s="162"/>
      <c r="CE827" s="162"/>
      <c r="CF827" s="162"/>
      <c r="CG827" s="162"/>
      <c r="CH827" s="162"/>
      <c r="CI827" s="162"/>
      <c r="CJ827" s="162"/>
      <c r="CK827" s="162"/>
      <c r="CL827" s="162"/>
      <c r="CM827" s="162"/>
      <c r="CN827" s="162"/>
      <c r="CO827" s="162"/>
      <c r="CP827" s="162"/>
      <c r="CQ827" s="162"/>
      <c r="CR827" s="162"/>
      <c r="CS827" s="162"/>
      <c r="CT827" s="162"/>
      <c r="CU827" s="162"/>
      <c r="CV827" s="162"/>
      <c r="CW827" s="162"/>
      <c r="CX827" s="162"/>
      <c r="CY827" s="162"/>
      <c r="CZ827" s="162"/>
      <c r="DA827" s="162"/>
      <c r="DB827" s="162"/>
      <c r="DC827" s="162"/>
      <c r="DD827" s="162"/>
      <c r="DE827" s="162"/>
      <c r="DF827" s="162"/>
      <c r="DG827" s="162"/>
      <c r="DH827" s="162"/>
      <c r="DI827" s="162"/>
      <c r="DJ827" s="162"/>
      <c r="DK827" s="162"/>
      <c r="DL827" s="162"/>
      <c r="DM827" s="162"/>
      <c r="DN827" s="162"/>
      <c r="DO827" s="162"/>
      <c r="DP827" s="162"/>
      <c r="DQ827" s="162"/>
      <c r="DR827" s="162"/>
      <c r="DS827" s="162"/>
      <c r="DT827" s="162"/>
      <c r="DU827" s="162"/>
      <c r="DV827" s="162"/>
      <c r="DW827" s="162"/>
      <c r="DX827" s="162"/>
      <c r="DY827" s="162"/>
      <c r="DZ827" s="162"/>
      <c r="EA827" s="162"/>
      <c r="EB827" s="162"/>
      <c r="EC827" s="162"/>
      <c r="ED827" s="162"/>
      <c r="EE827" s="162"/>
      <c r="EF827" s="162"/>
      <c r="EG827" s="162"/>
      <c r="EH827" s="162"/>
      <c r="EI827" s="162"/>
      <c r="EJ827" s="162"/>
      <c r="EK827" s="162"/>
      <c r="EL827" s="162"/>
      <c r="EM827" s="162"/>
      <c r="EN827" s="162"/>
      <c r="EO827" s="162"/>
      <c r="EP827" s="162"/>
      <c r="EQ827" s="162"/>
      <c r="ER827" s="162"/>
      <c r="ES827" s="162"/>
      <c r="ET827" s="162"/>
      <c r="EU827" s="162"/>
      <c r="EV827" s="162"/>
      <c r="EW827" s="162"/>
      <c r="EX827" s="162"/>
      <c r="EY827" s="162"/>
      <c r="EZ827" s="162"/>
      <c r="FA827" s="162"/>
      <c r="FB827" s="162"/>
      <c r="FC827" s="162"/>
      <c r="FD827" s="162"/>
      <c r="FE827" s="162"/>
      <c r="FF827" s="162"/>
      <c r="FG827" s="162"/>
      <c r="FH827" s="162"/>
      <c r="FI827" s="162"/>
      <c r="FJ827" s="162"/>
      <c r="FK827" s="162"/>
      <c r="FL827" s="162"/>
      <c r="FM827" s="162"/>
      <c r="FN827" s="162"/>
      <c r="FO827" s="162"/>
      <c r="FP827" s="162"/>
      <c r="FQ827" s="162"/>
      <c r="FR827" s="162"/>
      <c r="FS827" s="162"/>
      <c r="FT827" s="162"/>
      <c r="FU827" s="162"/>
      <c r="FV827" s="162"/>
      <c r="FW827" s="162"/>
      <c r="FX827" s="162"/>
      <c r="FY827" s="162"/>
      <c r="FZ827" s="162"/>
      <c r="GA827" s="162"/>
      <c r="GB827" s="162"/>
      <c r="GC827" s="162"/>
      <c r="GD827" s="162"/>
      <c r="GE827" s="162"/>
    </row>
    <row r="828" spans="1:187" s="126" customFormat="1">
      <c r="A828" s="122"/>
      <c r="B828" s="26"/>
      <c r="C828" s="61"/>
      <c r="D828" s="62"/>
      <c r="E828" s="480"/>
      <c r="F828" s="16"/>
      <c r="G828" s="162"/>
      <c r="H828" s="162"/>
      <c r="I828" s="162"/>
      <c r="J828" s="162"/>
      <c r="K828" s="162"/>
      <c r="L828" s="162"/>
      <c r="M828" s="162"/>
      <c r="N828" s="162"/>
      <c r="O828" s="162"/>
      <c r="P828" s="162"/>
      <c r="Q828" s="162"/>
      <c r="R828" s="162"/>
      <c r="S828" s="162"/>
      <c r="T828" s="162"/>
      <c r="U828" s="162"/>
      <c r="V828" s="162"/>
      <c r="W828" s="162"/>
      <c r="X828" s="162"/>
      <c r="Y828" s="162"/>
      <c r="Z828" s="162"/>
      <c r="AA828" s="162"/>
      <c r="AB828" s="162"/>
      <c r="AC828" s="162"/>
      <c r="AD828" s="162"/>
      <c r="AE828" s="162"/>
      <c r="AF828" s="162"/>
      <c r="AG828" s="162"/>
      <c r="AH828" s="162"/>
      <c r="AI828" s="162"/>
      <c r="AJ828" s="162"/>
      <c r="AK828" s="162"/>
      <c r="AL828" s="162"/>
      <c r="AM828" s="162"/>
      <c r="AN828" s="162"/>
      <c r="AO828" s="162"/>
      <c r="AP828" s="162"/>
      <c r="AQ828" s="162"/>
      <c r="AR828" s="162"/>
      <c r="AS828" s="162"/>
      <c r="AT828" s="162"/>
      <c r="AU828" s="162"/>
      <c r="AV828" s="162"/>
      <c r="AW828" s="162"/>
      <c r="AX828" s="162"/>
      <c r="AY828" s="162"/>
      <c r="AZ828" s="162"/>
      <c r="BA828" s="162"/>
      <c r="BB828" s="162"/>
      <c r="BC828" s="162"/>
      <c r="BD828" s="162"/>
      <c r="BE828" s="162"/>
      <c r="BF828" s="162"/>
      <c r="BG828" s="162"/>
      <c r="BH828" s="162"/>
      <c r="BI828" s="162"/>
      <c r="BJ828" s="162"/>
      <c r="BK828" s="162"/>
      <c r="BL828" s="162"/>
      <c r="BM828" s="162"/>
      <c r="BN828" s="162"/>
      <c r="BO828" s="162"/>
      <c r="BP828" s="162"/>
      <c r="BQ828" s="162"/>
      <c r="BR828" s="162"/>
      <c r="BS828" s="162"/>
      <c r="BT828" s="162"/>
      <c r="BU828" s="162"/>
      <c r="BV828" s="162"/>
      <c r="BW828" s="162"/>
      <c r="BX828" s="162"/>
      <c r="BY828" s="162"/>
      <c r="BZ828" s="162"/>
      <c r="CA828" s="162"/>
      <c r="CB828" s="162"/>
      <c r="CC828" s="162"/>
      <c r="CD828" s="162"/>
      <c r="CE828" s="162"/>
      <c r="CF828" s="162"/>
      <c r="CG828" s="162"/>
      <c r="CH828" s="162"/>
      <c r="CI828" s="162"/>
      <c r="CJ828" s="162"/>
      <c r="CK828" s="162"/>
      <c r="CL828" s="162"/>
      <c r="CM828" s="162"/>
      <c r="CN828" s="162"/>
      <c r="CO828" s="162"/>
      <c r="CP828" s="162"/>
      <c r="CQ828" s="162"/>
      <c r="CR828" s="162"/>
      <c r="CS828" s="162"/>
      <c r="CT828" s="162"/>
      <c r="CU828" s="162"/>
      <c r="CV828" s="162"/>
      <c r="CW828" s="162"/>
      <c r="CX828" s="162"/>
      <c r="CY828" s="162"/>
      <c r="CZ828" s="162"/>
      <c r="DA828" s="162"/>
      <c r="DB828" s="162"/>
      <c r="DC828" s="162"/>
      <c r="DD828" s="162"/>
      <c r="DE828" s="162"/>
      <c r="DF828" s="162"/>
      <c r="DG828" s="162"/>
      <c r="DH828" s="162"/>
      <c r="DI828" s="162"/>
      <c r="DJ828" s="162"/>
      <c r="DK828" s="162"/>
      <c r="DL828" s="162"/>
      <c r="DM828" s="162"/>
      <c r="DN828" s="162"/>
      <c r="DO828" s="162"/>
      <c r="DP828" s="162"/>
      <c r="DQ828" s="162"/>
      <c r="DR828" s="162"/>
      <c r="DS828" s="162"/>
      <c r="DT828" s="162"/>
      <c r="DU828" s="162"/>
      <c r="DV828" s="162"/>
      <c r="DW828" s="162"/>
      <c r="DX828" s="162"/>
      <c r="DY828" s="162"/>
      <c r="DZ828" s="162"/>
      <c r="EA828" s="162"/>
      <c r="EB828" s="162"/>
      <c r="EC828" s="162"/>
      <c r="ED828" s="162"/>
      <c r="EE828" s="162"/>
      <c r="EF828" s="162"/>
      <c r="EG828" s="162"/>
      <c r="EH828" s="162"/>
      <c r="EI828" s="162"/>
      <c r="EJ828" s="162"/>
      <c r="EK828" s="162"/>
      <c r="EL828" s="162"/>
      <c r="EM828" s="162"/>
      <c r="EN828" s="162"/>
      <c r="EO828" s="162"/>
      <c r="EP828" s="162"/>
      <c r="EQ828" s="162"/>
      <c r="ER828" s="162"/>
      <c r="ES828" s="162"/>
      <c r="ET828" s="162"/>
      <c r="EU828" s="162"/>
      <c r="EV828" s="162"/>
      <c r="EW828" s="162"/>
      <c r="EX828" s="162"/>
      <c r="EY828" s="162"/>
      <c r="EZ828" s="162"/>
      <c r="FA828" s="162"/>
      <c r="FB828" s="162"/>
      <c r="FC828" s="162"/>
      <c r="FD828" s="162"/>
      <c r="FE828" s="162"/>
      <c r="FF828" s="162"/>
      <c r="FG828" s="162"/>
      <c r="FH828" s="162"/>
      <c r="FI828" s="162"/>
      <c r="FJ828" s="162"/>
      <c r="FK828" s="162"/>
      <c r="FL828" s="162"/>
      <c r="FM828" s="162"/>
      <c r="FN828" s="162"/>
      <c r="FO828" s="162"/>
      <c r="FP828" s="162"/>
      <c r="FQ828" s="162"/>
      <c r="FR828" s="162"/>
      <c r="FS828" s="162"/>
      <c r="FT828" s="162"/>
      <c r="FU828" s="162"/>
      <c r="FV828" s="162"/>
      <c r="FW828" s="162"/>
      <c r="FX828" s="162"/>
      <c r="FY828" s="162"/>
      <c r="FZ828" s="162"/>
      <c r="GA828" s="162"/>
      <c r="GB828" s="162"/>
      <c r="GC828" s="162"/>
      <c r="GD828" s="162"/>
      <c r="GE828" s="162"/>
    </row>
    <row r="829" spans="1:187" s="126" customFormat="1">
      <c r="A829" s="120">
        <v>3</v>
      </c>
      <c r="B829" s="35" t="s">
        <v>509</v>
      </c>
      <c r="C829" s="61"/>
      <c r="D829" s="62"/>
      <c r="E829" s="480"/>
      <c r="F829" s="16"/>
      <c r="G829" s="162"/>
      <c r="H829" s="162"/>
      <c r="I829" s="162"/>
      <c r="J829" s="162"/>
      <c r="K829" s="162"/>
      <c r="L829" s="162"/>
      <c r="M829" s="162"/>
      <c r="N829" s="162"/>
      <c r="O829" s="162"/>
      <c r="P829" s="162"/>
      <c r="Q829" s="162"/>
      <c r="R829" s="162"/>
      <c r="S829" s="162"/>
      <c r="T829" s="162"/>
      <c r="U829" s="162"/>
      <c r="V829" s="162"/>
      <c r="W829" s="162"/>
      <c r="X829" s="162"/>
      <c r="Y829" s="162"/>
      <c r="Z829" s="162"/>
      <c r="AA829" s="162"/>
      <c r="AB829" s="162"/>
      <c r="AC829" s="162"/>
      <c r="AD829" s="162"/>
      <c r="AE829" s="162"/>
      <c r="AF829" s="162"/>
      <c r="AG829" s="162"/>
      <c r="AH829" s="162"/>
      <c r="AI829" s="162"/>
      <c r="AJ829" s="162"/>
      <c r="AK829" s="162"/>
      <c r="AL829" s="162"/>
      <c r="AM829" s="162"/>
      <c r="AN829" s="162"/>
      <c r="AO829" s="162"/>
      <c r="AP829" s="162"/>
      <c r="AQ829" s="162"/>
      <c r="AR829" s="162"/>
      <c r="AS829" s="162"/>
      <c r="AT829" s="162"/>
      <c r="AU829" s="162"/>
      <c r="AV829" s="162"/>
      <c r="AW829" s="162"/>
      <c r="AX829" s="162"/>
      <c r="AY829" s="162"/>
      <c r="AZ829" s="162"/>
      <c r="BA829" s="162"/>
      <c r="BB829" s="162"/>
      <c r="BC829" s="162"/>
      <c r="BD829" s="162"/>
      <c r="BE829" s="162"/>
      <c r="BF829" s="162"/>
      <c r="BG829" s="162"/>
      <c r="BH829" s="162"/>
      <c r="BI829" s="162"/>
      <c r="BJ829" s="162"/>
      <c r="BK829" s="162"/>
      <c r="BL829" s="162"/>
      <c r="BM829" s="162"/>
      <c r="BN829" s="162"/>
      <c r="BO829" s="162"/>
      <c r="BP829" s="162"/>
      <c r="BQ829" s="162"/>
      <c r="BR829" s="162"/>
      <c r="BS829" s="162"/>
      <c r="BT829" s="162"/>
      <c r="BU829" s="162"/>
      <c r="BV829" s="162"/>
      <c r="BW829" s="162"/>
      <c r="BX829" s="162"/>
      <c r="BY829" s="162"/>
      <c r="BZ829" s="162"/>
      <c r="CA829" s="162"/>
      <c r="CB829" s="162"/>
      <c r="CC829" s="162"/>
      <c r="CD829" s="162"/>
      <c r="CE829" s="162"/>
      <c r="CF829" s="162"/>
      <c r="CG829" s="162"/>
      <c r="CH829" s="162"/>
      <c r="CI829" s="162"/>
      <c r="CJ829" s="162"/>
      <c r="CK829" s="162"/>
      <c r="CL829" s="162"/>
      <c r="CM829" s="162"/>
      <c r="CN829" s="162"/>
      <c r="CO829" s="162"/>
      <c r="CP829" s="162"/>
      <c r="CQ829" s="162"/>
      <c r="CR829" s="162"/>
      <c r="CS829" s="162"/>
      <c r="CT829" s="162"/>
      <c r="CU829" s="162"/>
      <c r="CV829" s="162"/>
      <c r="CW829" s="162"/>
      <c r="CX829" s="162"/>
      <c r="CY829" s="162"/>
      <c r="CZ829" s="162"/>
      <c r="DA829" s="162"/>
      <c r="DB829" s="162"/>
      <c r="DC829" s="162"/>
      <c r="DD829" s="162"/>
      <c r="DE829" s="162"/>
      <c r="DF829" s="162"/>
      <c r="DG829" s="162"/>
      <c r="DH829" s="162"/>
      <c r="DI829" s="162"/>
      <c r="DJ829" s="162"/>
      <c r="DK829" s="162"/>
      <c r="DL829" s="162"/>
      <c r="DM829" s="162"/>
      <c r="DN829" s="162"/>
      <c r="DO829" s="162"/>
      <c r="DP829" s="162"/>
      <c r="DQ829" s="162"/>
      <c r="DR829" s="162"/>
      <c r="DS829" s="162"/>
      <c r="DT829" s="162"/>
      <c r="DU829" s="162"/>
      <c r="DV829" s="162"/>
      <c r="DW829" s="162"/>
      <c r="DX829" s="162"/>
      <c r="DY829" s="162"/>
      <c r="DZ829" s="162"/>
      <c r="EA829" s="162"/>
      <c r="EB829" s="162"/>
      <c r="EC829" s="162"/>
      <c r="ED829" s="162"/>
      <c r="EE829" s="162"/>
      <c r="EF829" s="162"/>
      <c r="EG829" s="162"/>
      <c r="EH829" s="162"/>
      <c r="EI829" s="162"/>
      <c r="EJ829" s="162"/>
      <c r="EK829" s="162"/>
      <c r="EL829" s="162"/>
      <c r="EM829" s="162"/>
      <c r="EN829" s="162"/>
      <c r="EO829" s="162"/>
      <c r="EP829" s="162"/>
      <c r="EQ829" s="162"/>
      <c r="ER829" s="162"/>
      <c r="ES829" s="162"/>
      <c r="ET829" s="162"/>
      <c r="EU829" s="162"/>
      <c r="EV829" s="162"/>
      <c r="EW829" s="162"/>
      <c r="EX829" s="162"/>
      <c r="EY829" s="162"/>
      <c r="EZ829" s="162"/>
      <c r="FA829" s="162"/>
      <c r="FB829" s="162"/>
      <c r="FC829" s="162"/>
      <c r="FD829" s="162"/>
      <c r="FE829" s="162"/>
      <c r="FF829" s="162"/>
      <c r="FG829" s="162"/>
      <c r="FH829" s="162"/>
      <c r="FI829" s="162"/>
      <c r="FJ829" s="162"/>
      <c r="FK829" s="162"/>
      <c r="FL829" s="162"/>
      <c r="FM829" s="162"/>
      <c r="FN829" s="162"/>
      <c r="FO829" s="162"/>
      <c r="FP829" s="162"/>
      <c r="FQ829" s="162"/>
      <c r="FR829" s="162"/>
      <c r="FS829" s="162"/>
      <c r="FT829" s="162"/>
      <c r="FU829" s="162"/>
      <c r="FV829" s="162"/>
      <c r="FW829" s="162"/>
      <c r="FX829" s="162"/>
      <c r="FY829" s="162"/>
      <c r="FZ829" s="162"/>
      <c r="GA829" s="162"/>
      <c r="GB829" s="162"/>
      <c r="GC829" s="162"/>
      <c r="GD829" s="162"/>
      <c r="GE829" s="162"/>
    </row>
    <row r="830" spans="1:187" s="126" customFormat="1">
      <c r="A830" s="122">
        <v>3.1</v>
      </c>
      <c r="B830" s="179" t="s">
        <v>537</v>
      </c>
      <c r="C830" s="61">
        <v>6.03</v>
      </c>
      <c r="D830" s="63" t="s">
        <v>23</v>
      </c>
      <c r="E830" s="16"/>
      <c r="F830" s="16">
        <f t="shared" si="43"/>
        <v>0</v>
      </c>
      <c r="G830" s="162"/>
      <c r="H830" s="162"/>
      <c r="I830" s="162"/>
      <c r="J830" s="162"/>
      <c r="K830" s="162"/>
      <c r="L830" s="162"/>
      <c r="M830" s="162"/>
      <c r="N830" s="162"/>
      <c r="O830" s="162"/>
      <c r="P830" s="162"/>
      <c r="Q830" s="162"/>
      <c r="R830" s="162"/>
      <c r="S830" s="162"/>
      <c r="T830" s="162"/>
      <c r="U830" s="162"/>
      <c r="V830" s="162"/>
      <c r="W830" s="162"/>
      <c r="X830" s="162"/>
      <c r="Y830" s="162"/>
      <c r="Z830" s="162"/>
      <c r="AA830" s="162"/>
      <c r="AB830" s="162"/>
      <c r="AC830" s="162"/>
      <c r="AD830" s="162"/>
      <c r="AE830" s="162"/>
      <c r="AF830" s="162"/>
      <c r="AG830" s="162"/>
      <c r="AH830" s="162"/>
      <c r="AI830" s="162"/>
      <c r="AJ830" s="162"/>
      <c r="AK830" s="162"/>
      <c r="AL830" s="162"/>
      <c r="AM830" s="162"/>
      <c r="AN830" s="162"/>
      <c r="AO830" s="162"/>
      <c r="AP830" s="162"/>
      <c r="AQ830" s="162"/>
      <c r="AR830" s="162"/>
      <c r="AS830" s="162"/>
      <c r="AT830" s="162"/>
      <c r="AU830" s="162"/>
      <c r="AV830" s="162"/>
      <c r="AW830" s="162"/>
      <c r="AX830" s="162"/>
      <c r="AY830" s="162"/>
      <c r="AZ830" s="162"/>
      <c r="BA830" s="162"/>
      <c r="BB830" s="162"/>
      <c r="BC830" s="162"/>
      <c r="BD830" s="162"/>
      <c r="BE830" s="162"/>
      <c r="BF830" s="162"/>
      <c r="BG830" s="162"/>
      <c r="BH830" s="162"/>
      <c r="BI830" s="162"/>
      <c r="BJ830" s="162"/>
      <c r="BK830" s="162"/>
      <c r="BL830" s="162"/>
      <c r="BM830" s="162"/>
      <c r="BN830" s="162"/>
      <c r="BO830" s="162"/>
      <c r="BP830" s="162"/>
      <c r="BQ830" s="162"/>
      <c r="BR830" s="162"/>
      <c r="BS830" s="162"/>
      <c r="BT830" s="162"/>
      <c r="BU830" s="162"/>
      <c r="BV830" s="162"/>
      <c r="BW830" s="162"/>
      <c r="BX830" s="162"/>
      <c r="BY830" s="162"/>
      <c r="BZ830" s="162"/>
      <c r="CA830" s="162"/>
      <c r="CB830" s="162"/>
      <c r="CC830" s="162"/>
      <c r="CD830" s="162"/>
      <c r="CE830" s="162"/>
      <c r="CF830" s="162"/>
      <c r="CG830" s="162"/>
      <c r="CH830" s="162"/>
      <c r="CI830" s="162"/>
      <c r="CJ830" s="162"/>
      <c r="CK830" s="162"/>
      <c r="CL830" s="162"/>
      <c r="CM830" s="162"/>
      <c r="CN830" s="162"/>
      <c r="CO830" s="162"/>
      <c r="CP830" s="162"/>
      <c r="CQ830" s="162"/>
      <c r="CR830" s="162"/>
      <c r="CS830" s="162"/>
      <c r="CT830" s="162"/>
      <c r="CU830" s="162"/>
      <c r="CV830" s="162"/>
      <c r="CW830" s="162"/>
      <c r="CX830" s="162"/>
      <c r="CY830" s="162"/>
      <c r="CZ830" s="162"/>
      <c r="DA830" s="162"/>
      <c r="DB830" s="162"/>
      <c r="DC830" s="162"/>
      <c r="DD830" s="162"/>
      <c r="DE830" s="162"/>
      <c r="DF830" s="162"/>
      <c r="DG830" s="162"/>
      <c r="DH830" s="162"/>
      <c r="DI830" s="162"/>
      <c r="DJ830" s="162"/>
      <c r="DK830" s="162"/>
      <c r="DL830" s="162"/>
      <c r="DM830" s="162"/>
      <c r="DN830" s="162"/>
      <c r="DO830" s="162"/>
      <c r="DP830" s="162"/>
      <c r="DQ830" s="162"/>
      <c r="DR830" s="162"/>
      <c r="DS830" s="162"/>
      <c r="DT830" s="162"/>
      <c r="DU830" s="162"/>
      <c r="DV830" s="162"/>
      <c r="DW830" s="162"/>
      <c r="DX830" s="162"/>
      <c r="DY830" s="162"/>
      <c r="DZ830" s="162"/>
      <c r="EA830" s="162"/>
      <c r="EB830" s="162"/>
      <c r="EC830" s="162"/>
      <c r="ED830" s="162"/>
      <c r="EE830" s="162"/>
      <c r="EF830" s="162"/>
      <c r="EG830" s="162"/>
      <c r="EH830" s="162"/>
      <c r="EI830" s="162"/>
      <c r="EJ830" s="162"/>
      <c r="EK830" s="162"/>
      <c r="EL830" s="162"/>
      <c r="EM830" s="162"/>
      <c r="EN830" s="162"/>
      <c r="EO830" s="162"/>
      <c r="EP830" s="162"/>
      <c r="EQ830" s="162"/>
      <c r="ER830" s="162"/>
      <c r="ES830" s="162"/>
      <c r="ET830" s="162"/>
      <c r="EU830" s="162"/>
      <c r="EV830" s="162"/>
      <c r="EW830" s="162"/>
      <c r="EX830" s="162"/>
      <c r="EY830" s="162"/>
      <c r="EZ830" s="162"/>
      <c r="FA830" s="162"/>
      <c r="FB830" s="162"/>
      <c r="FC830" s="162"/>
      <c r="FD830" s="162"/>
      <c r="FE830" s="162"/>
      <c r="FF830" s="162"/>
      <c r="FG830" s="162"/>
      <c r="FH830" s="162"/>
      <c r="FI830" s="162"/>
      <c r="FJ830" s="162"/>
      <c r="FK830" s="162"/>
      <c r="FL830" s="162"/>
      <c r="FM830" s="162"/>
      <c r="FN830" s="162"/>
      <c r="FO830" s="162"/>
      <c r="FP830" s="162"/>
      <c r="FQ830" s="162"/>
      <c r="FR830" s="162"/>
      <c r="FS830" s="162"/>
      <c r="FT830" s="162"/>
      <c r="FU830" s="162"/>
      <c r="FV830" s="162"/>
      <c r="FW830" s="162"/>
      <c r="FX830" s="162"/>
      <c r="FY830" s="162"/>
      <c r="FZ830" s="162"/>
      <c r="GA830" s="162"/>
      <c r="GB830" s="162"/>
      <c r="GC830" s="162"/>
      <c r="GD830" s="162"/>
      <c r="GE830" s="162"/>
    </row>
    <row r="831" spans="1:187" s="126" customFormat="1">
      <c r="A831" s="122">
        <v>3.2</v>
      </c>
      <c r="B831" s="179" t="s">
        <v>538</v>
      </c>
      <c r="C831" s="61">
        <v>2.0099999999999998</v>
      </c>
      <c r="D831" s="63" t="s">
        <v>23</v>
      </c>
      <c r="E831" s="16"/>
      <c r="F831" s="16">
        <f t="shared" si="43"/>
        <v>0</v>
      </c>
      <c r="G831" s="162"/>
      <c r="H831" s="162"/>
      <c r="I831" s="162"/>
      <c r="J831" s="162"/>
      <c r="K831" s="162"/>
      <c r="L831" s="162"/>
      <c r="M831" s="162"/>
      <c r="N831" s="162"/>
      <c r="O831" s="162"/>
      <c r="P831" s="162"/>
      <c r="Q831" s="162"/>
      <c r="R831" s="162"/>
      <c r="S831" s="162"/>
      <c r="T831" s="162"/>
      <c r="U831" s="162"/>
      <c r="V831" s="162"/>
      <c r="W831" s="162"/>
      <c r="X831" s="162"/>
      <c r="Y831" s="162"/>
      <c r="Z831" s="162"/>
      <c r="AA831" s="162"/>
      <c r="AB831" s="162"/>
      <c r="AC831" s="162"/>
      <c r="AD831" s="162"/>
      <c r="AE831" s="162"/>
      <c r="AF831" s="162"/>
      <c r="AG831" s="162"/>
      <c r="AH831" s="162"/>
      <c r="AI831" s="162"/>
      <c r="AJ831" s="162"/>
      <c r="AK831" s="162"/>
      <c r="AL831" s="162"/>
      <c r="AM831" s="162"/>
      <c r="AN831" s="162"/>
      <c r="AO831" s="162"/>
      <c r="AP831" s="162"/>
      <c r="AQ831" s="162"/>
      <c r="AR831" s="162"/>
      <c r="AS831" s="162"/>
      <c r="AT831" s="162"/>
      <c r="AU831" s="162"/>
      <c r="AV831" s="162"/>
      <c r="AW831" s="162"/>
      <c r="AX831" s="162"/>
      <c r="AY831" s="162"/>
      <c r="AZ831" s="162"/>
      <c r="BA831" s="162"/>
      <c r="BB831" s="162"/>
      <c r="BC831" s="162"/>
      <c r="BD831" s="162"/>
      <c r="BE831" s="162"/>
      <c r="BF831" s="162"/>
      <c r="BG831" s="162"/>
      <c r="BH831" s="162"/>
      <c r="BI831" s="162"/>
      <c r="BJ831" s="162"/>
      <c r="BK831" s="162"/>
      <c r="BL831" s="162"/>
      <c r="BM831" s="162"/>
      <c r="BN831" s="162"/>
      <c r="BO831" s="162"/>
      <c r="BP831" s="162"/>
      <c r="BQ831" s="162"/>
      <c r="BR831" s="162"/>
      <c r="BS831" s="162"/>
      <c r="BT831" s="162"/>
      <c r="BU831" s="162"/>
      <c r="BV831" s="162"/>
      <c r="BW831" s="162"/>
      <c r="BX831" s="162"/>
      <c r="BY831" s="162"/>
      <c r="BZ831" s="162"/>
      <c r="CA831" s="162"/>
      <c r="CB831" s="162"/>
      <c r="CC831" s="162"/>
      <c r="CD831" s="162"/>
      <c r="CE831" s="162"/>
      <c r="CF831" s="162"/>
      <c r="CG831" s="162"/>
      <c r="CH831" s="162"/>
      <c r="CI831" s="162"/>
      <c r="CJ831" s="162"/>
      <c r="CK831" s="162"/>
      <c r="CL831" s="162"/>
      <c r="CM831" s="162"/>
      <c r="CN831" s="162"/>
      <c r="CO831" s="162"/>
      <c r="CP831" s="162"/>
      <c r="CQ831" s="162"/>
      <c r="CR831" s="162"/>
      <c r="CS831" s="162"/>
      <c r="CT831" s="162"/>
      <c r="CU831" s="162"/>
      <c r="CV831" s="162"/>
      <c r="CW831" s="162"/>
      <c r="CX831" s="162"/>
      <c r="CY831" s="162"/>
      <c r="CZ831" s="162"/>
      <c r="DA831" s="162"/>
      <c r="DB831" s="162"/>
      <c r="DC831" s="162"/>
      <c r="DD831" s="162"/>
      <c r="DE831" s="162"/>
      <c r="DF831" s="162"/>
      <c r="DG831" s="162"/>
      <c r="DH831" s="162"/>
      <c r="DI831" s="162"/>
      <c r="DJ831" s="162"/>
      <c r="DK831" s="162"/>
      <c r="DL831" s="162"/>
      <c r="DM831" s="162"/>
      <c r="DN831" s="162"/>
      <c r="DO831" s="162"/>
      <c r="DP831" s="162"/>
      <c r="DQ831" s="162"/>
      <c r="DR831" s="162"/>
      <c r="DS831" s="162"/>
      <c r="DT831" s="162"/>
      <c r="DU831" s="162"/>
      <c r="DV831" s="162"/>
      <c r="DW831" s="162"/>
      <c r="DX831" s="162"/>
      <c r="DY831" s="162"/>
      <c r="DZ831" s="162"/>
      <c r="EA831" s="162"/>
      <c r="EB831" s="162"/>
      <c r="EC831" s="162"/>
      <c r="ED831" s="162"/>
      <c r="EE831" s="162"/>
      <c r="EF831" s="162"/>
      <c r="EG831" s="162"/>
      <c r="EH831" s="162"/>
      <c r="EI831" s="162"/>
      <c r="EJ831" s="162"/>
      <c r="EK831" s="162"/>
      <c r="EL831" s="162"/>
      <c r="EM831" s="162"/>
      <c r="EN831" s="162"/>
      <c r="EO831" s="162"/>
      <c r="EP831" s="162"/>
      <c r="EQ831" s="162"/>
      <c r="ER831" s="162"/>
      <c r="ES831" s="162"/>
      <c r="ET831" s="162"/>
      <c r="EU831" s="162"/>
      <c r="EV831" s="162"/>
      <c r="EW831" s="162"/>
      <c r="EX831" s="162"/>
      <c r="EY831" s="162"/>
      <c r="EZ831" s="162"/>
      <c r="FA831" s="162"/>
      <c r="FB831" s="162"/>
      <c r="FC831" s="162"/>
      <c r="FD831" s="162"/>
      <c r="FE831" s="162"/>
      <c r="FF831" s="162"/>
      <c r="FG831" s="162"/>
      <c r="FH831" s="162"/>
      <c r="FI831" s="162"/>
      <c r="FJ831" s="162"/>
      <c r="FK831" s="162"/>
      <c r="FL831" s="162"/>
      <c r="FM831" s="162"/>
      <c r="FN831" s="162"/>
      <c r="FO831" s="162"/>
      <c r="FP831" s="162"/>
      <c r="FQ831" s="162"/>
      <c r="FR831" s="162"/>
      <c r="FS831" s="162"/>
      <c r="FT831" s="162"/>
      <c r="FU831" s="162"/>
      <c r="FV831" s="162"/>
      <c r="FW831" s="162"/>
      <c r="FX831" s="162"/>
      <c r="FY831" s="162"/>
      <c r="FZ831" s="162"/>
      <c r="GA831" s="162"/>
      <c r="GB831" s="162"/>
      <c r="GC831" s="162"/>
      <c r="GD831" s="162"/>
      <c r="GE831" s="162"/>
    </row>
    <row r="832" spans="1:187" s="126" customFormat="1">
      <c r="A832" s="122">
        <v>3.3</v>
      </c>
      <c r="B832" s="179" t="s">
        <v>539</v>
      </c>
      <c r="C832" s="61">
        <v>1.51</v>
      </c>
      <c r="D832" s="63" t="s">
        <v>23</v>
      </c>
      <c r="E832" s="16"/>
      <c r="F832" s="16">
        <f t="shared" si="43"/>
        <v>0</v>
      </c>
      <c r="G832" s="162"/>
      <c r="H832" s="162"/>
      <c r="I832" s="162"/>
      <c r="J832" s="162"/>
      <c r="K832" s="162"/>
      <c r="L832" s="162"/>
      <c r="M832" s="162"/>
      <c r="N832" s="162"/>
      <c r="O832" s="162"/>
      <c r="P832" s="162"/>
      <c r="Q832" s="162"/>
      <c r="R832" s="162"/>
      <c r="S832" s="162"/>
      <c r="T832" s="162"/>
      <c r="U832" s="162"/>
      <c r="V832" s="162"/>
      <c r="W832" s="162"/>
      <c r="X832" s="162"/>
      <c r="Y832" s="162"/>
      <c r="Z832" s="162"/>
      <c r="AA832" s="162"/>
      <c r="AB832" s="162"/>
      <c r="AC832" s="162"/>
      <c r="AD832" s="162"/>
      <c r="AE832" s="162"/>
      <c r="AF832" s="162"/>
      <c r="AG832" s="162"/>
      <c r="AH832" s="162"/>
      <c r="AI832" s="162"/>
      <c r="AJ832" s="162"/>
      <c r="AK832" s="162"/>
      <c r="AL832" s="162"/>
      <c r="AM832" s="162"/>
      <c r="AN832" s="162"/>
      <c r="AO832" s="162"/>
      <c r="AP832" s="162"/>
      <c r="AQ832" s="162"/>
      <c r="AR832" s="162"/>
      <c r="AS832" s="162"/>
      <c r="AT832" s="162"/>
      <c r="AU832" s="162"/>
      <c r="AV832" s="162"/>
      <c r="AW832" s="162"/>
      <c r="AX832" s="162"/>
      <c r="AY832" s="162"/>
      <c r="AZ832" s="162"/>
      <c r="BA832" s="162"/>
      <c r="BB832" s="162"/>
      <c r="BC832" s="162"/>
      <c r="BD832" s="162"/>
      <c r="BE832" s="162"/>
      <c r="BF832" s="162"/>
      <c r="BG832" s="162"/>
      <c r="BH832" s="162"/>
      <c r="BI832" s="162"/>
      <c r="BJ832" s="162"/>
      <c r="BK832" s="162"/>
      <c r="BL832" s="162"/>
      <c r="BM832" s="162"/>
      <c r="BN832" s="162"/>
      <c r="BO832" s="162"/>
      <c r="BP832" s="162"/>
      <c r="BQ832" s="162"/>
      <c r="BR832" s="162"/>
      <c r="BS832" s="162"/>
      <c r="BT832" s="162"/>
      <c r="BU832" s="162"/>
      <c r="BV832" s="162"/>
      <c r="BW832" s="162"/>
      <c r="BX832" s="162"/>
      <c r="BY832" s="162"/>
      <c r="BZ832" s="162"/>
      <c r="CA832" s="162"/>
      <c r="CB832" s="162"/>
      <c r="CC832" s="162"/>
      <c r="CD832" s="162"/>
      <c r="CE832" s="162"/>
      <c r="CF832" s="162"/>
      <c r="CG832" s="162"/>
      <c r="CH832" s="162"/>
      <c r="CI832" s="162"/>
      <c r="CJ832" s="162"/>
      <c r="CK832" s="162"/>
      <c r="CL832" s="162"/>
      <c r="CM832" s="162"/>
      <c r="CN832" s="162"/>
      <c r="CO832" s="162"/>
      <c r="CP832" s="162"/>
      <c r="CQ832" s="162"/>
      <c r="CR832" s="162"/>
      <c r="CS832" s="162"/>
      <c r="CT832" s="162"/>
      <c r="CU832" s="162"/>
      <c r="CV832" s="162"/>
      <c r="CW832" s="162"/>
      <c r="CX832" s="162"/>
      <c r="CY832" s="162"/>
      <c r="CZ832" s="162"/>
      <c r="DA832" s="162"/>
      <c r="DB832" s="162"/>
      <c r="DC832" s="162"/>
      <c r="DD832" s="162"/>
      <c r="DE832" s="162"/>
      <c r="DF832" s="162"/>
      <c r="DG832" s="162"/>
      <c r="DH832" s="162"/>
      <c r="DI832" s="162"/>
      <c r="DJ832" s="162"/>
      <c r="DK832" s="162"/>
      <c r="DL832" s="162"/>
      <c r="DM832" s="162"/>
      <c r="DN832" s="162"/>
      <c r="DO832" s="162"/>
      <c r="DP832" s="162"/>
      <c r="DQ832" s="162"/>
      <c r="DR832" s="162"/>
      <c r="DS832" s="162"/>
      <c r="DT832" s="162"/>
      <c r="DU832" s="162"/>
      <c r="DV832" s="162"/>
      <c r="DW832" s="162"/>
      <c r="DX832" s="162"/>
      <c r="DY832" s="162"/>
      <c r="DZ832" s="162"/>
      <c r="EA832" s="162"/>
      <c r="EB832" s="162"/>
      <c r="EC832" s="162"/>
      <c r="ED832" s="162"/>
      <c r="EE832" s="162"/>
      <c r="EF832" s="162"/>
      <c r="EG832" s="162"/>
      <c r="EH832" s="162"/>
      <c r="EI832" s="162"/>
      <c r="EJ832" s="162"/>
      <c r="EK832" s="162"/>
      <c r="EL832" s="162"/>
      <c r="EM832" s="162"/>
      <c r="EN832" s="162"/>
      <c r="EO832" s="162"/>
      <c r="EP832" s="162"/>
      <c r="EQ832" s="162"/>
      <c r="ER832" s="162"/>
      <c r="ES832" s="162"/>
      <c r="ET832" s="162"/>
      <c r="EU832" s="162"/>
      <c r="EV832" s="162"/>
      <c r="EW832" s="162"/>
      <c r="EX832" s="162"/>
      <c r="EY832" s="162"/>
      <c r="EZ832" s="162"/>
      <c r="FA832" s="162"/>
      <c r="FB832" s="162"/>
      <c r="FC832" s="162"/>
      <c r="FD832" s="162"/>
      <c r="FE832" s="162"/>
      <c r="FF832" s="162"/>
      <c r="FG832" s="162"/>
      <c r="FH832" s="162"/>
      <c r="FI832" s="162"/>
      <c r="FJ832" s="162"/>
      <c r="FK832" s="162"/>
      <c r="FL832" s="162"/>
      <c r="FM832" s="162"/>
      <c r="FN832" s="162"/>
      <c r="FO832" s="162"/>
      <c r="FP832" s="162"/>
      <c r="FQ832" s="162"/>
      <c r="FR832" s="162"/>
      <c r="FS832" s="162"/>
      <c r="FT832" s="162"/>
      <c r="FU832" s="162"/>
      <c r="FV832" s="162"/>
      <c r="FW832" s="162"/>
      <c r="FX832" s="162"/>
      <c r="FY832" s="162"/>
      <c r="FZ832" s="162"/>
      <c r="GA832" s="162"/>
      <c r="GB832" s="162"/>
      <c r="GC832" s="162"/>
      <c r="GD832" s="162"/>
      <c r="GE832" s="162"/>
    </row>
    <row r="833" spans="1:187" s="126" customFormat="1">
      <c r="A833" s="122">
        <v>3.5</v>
      </c>
      <c r="B833" s="179" t="s">
        <v>540</v>
      </c>
      <c r="C833" s="61">
        <v>2.5099999999999998</v>
      </c>
      <c r="D833" s="63" t="s">
        <v>23</v>
      </c>
      <c r="E833" s="16"/>
      <c r="F833" s="16">
        <f t="shared" si="43"/>
        <v>0</v>
      </c>
      <c r="G833" s="162"/>
      <c r="H833" s="162"/>
      <c r="I833" s="162"/>
      <c r="J833" s="162"/>
      <c r="K833" s="162"/>
      <c r="L833" s="162"/>
      <c r="M833" s="162"/>
      <c r="N833" s="162"/>
      <c r="O833" s="162"/>
      <c r="P833" s="162"/>
      <c r="Q833" s="162"/>
      <c r="R833" s="162"/>
      <c r="S833" s="162"/>
      <c r="T833" s="162"/>
      <c r="U833" s="162"/>
      <c r="V833" s="162"/>
      <c r="W833" s="162"/>
      <c r="X833" s="162"/>
      <c r="Y833" s="162"/>
      <c r="Z833" s="162"/>
      <c r="AA833" s="162"/>
      <c r="AB833" s="162"/>
      <c r="AC833" s="162"/>
      <c r="AD833" s="162"/>
      <c r="AE833" s="162"/>
      <c r="AF833" s="162"/>
      <c r="AG833" s="162"/>
      <c r="AH833" s="162"/>
      <c r="AI833" s="162"/>
      <c r="AJ833" s="162"/>
      <c r="AK833" s="162"/>
      <c r="AL833" s="162"/>
      <c r="AM833" s="162"/>
      <c r="AN833" s="162"/>
      <c r="AO833" s="162"/>
      <c r="AP833" s="162"/>
      <c r="AQ833" s="162"/>
      <c r="AR833" s="162"/>
      <c r="AS833" s="162"/>
      <c r="AT833" s="162"/>
      <c r="AU833" s="162"/>
      <c r="AV833" s="162"/>
      <c r="AW833" s="162"/>
      <c r="AX833" s="162"/>
      <c r="AY833" s="162"/>
      <c r="AZ833" s="162"/>
      <c r="BA833" s="162"/>
      <c r="BB833" s="162"/>
      <c r="BC833" s="162"/>
      <c r="BD833" s="162"/>
      <c r="BE833" s="162"/>
      <c r="BF833" s="162"/>
      <c r="BG833" s="162"/>
      <c r="BH833" s="162"/>
      <c r="BI833" s="162"/>
      <c r="BJ833" s="162"/>
      <c r="BK833" s="162"/>
      <c r="BL833" s="162"/>
      <c r="BM833" s="162"/>
      <c r="BN833" s="162"/>
      <c r="BO833" s="162"/>
      <c r="BP833" s="162"/>
      <c r="BQ833" s="162"/>
      <c r="BR833" s="162"/>
      <c r="BS833" s="162"/>
      <c r="BT833" s="162"/>
      <c r="BU833" s="162"/>
      <c r="BV833" s="162"/>
      <c r="BW833" s="162"/>
      <c r="BX833" s="162"/>
      <c r="BY833" s="162"/>
      <c r="BZ833" s="162"/>
      <c r="CA833" s="162"/>
      <c r="CB833" s="162"/>
      <c r="CC833" s="162"/>
      <c r="CD833" s="162"/>
      <c r="CE833" s="162"/>
      <c r="CF833" s="162"/>
      <c r="CG833" s="162"/>
      <c r="CH833" s="162"/>
      <c r="CI833" s="162"/>
      <c r="CJ833" s="162"/>
      <c r="CK833" s="162"/>
      <c r="CL833" s="162"/>
      <c r="CM833" s="162"/>
      <c r="CN833" s="162"/>
      <c r="CO833" s="162"/>
      <c r="CP833" s="162"/>
      <c r="CQ833" s="162"/>
      <c r="CR833" s="162"/>
      <c r="CS833" s="162"/>
      <c r="CT833" s="162"/>
      <c r="CU833" s="162"/>
      <c r="CV833" s="162"/>
      <c r="CW833" s="162"/>
      <c r="CX833" s="162"/>
      <c r="CY833" s="162"/>
      <c r="CZ833" s="162"/>
      <c r="DA833" s="162"/>
      <c r="DB833" s="162"/>
      <c r="DC833" s="162"/>
      <c r="DD833" s="162"/>
      <c r="DE833" s="162"/>
      <c r="DF833" s="162"/>
      <c r="DG833" s="162"/>
      <c r="DH833" s="162"/>
      <c r="DI833" s="162"/>
      <c r="DJ833" s="162"/>
      <c r="DK833" s="162"/>
      <c r="DL833" s="162"/>
      <c r="DM833" s="162"/>
      <c r="DN833" s="162"/>
      <c r="DO833" s="162"/>
      <c r="DP833" s="162"/>
      <c r="DQ833" s="162"/>
      <c r="DR833" s="162"/>
      <c r="DS833" s="162"/>
      <c r="DT833" s="162"/>
      <c r="DU833" s="162"/>
      <c r="DV833" s="162"/>
      <c r="DW833" s="162"/>
      <c r="DX833" s="162"/>
      <c r="DY833" s="162"/>
      <c r="DZ833" s="162"/>
      <c r="EA833" s="162"/>
      <c r="EB833" s="162"/>
      <c r="EC833" s="162"/>
      <c r="ED833" s="162"/>
      <c r="EE833" s="162"/>
      <c r="EF833" s="162"/>
      <c r="EG833" s="162"/>
      <c r="EH833" s="162"/>
      <c r="EI833" s="162"/>
      <c r="EJ833" s="162"/>
      <c r="EK833" s="162"/>
      <c r="EL833" s="162"/>
      <c r="EM833" s="162"/>
      <c r="EN833" s="162"/>
      <c r="EO833" s="162"/>
      <c r="EP833" s="162"/>
      <c r="EQ833" s="162"/>
      <c r="ER833" s="162"/>
      <c r="ES833" s="162"/>
      <c r="ET833" s="162"/>
      <c r="EU833" s="162"/>
      <c r="EV833" s="162"/>
      <c r="EW833" s="162"/>
      <c r="EX833" s="162"/>
      <c r="EY833" s="162"/>
      <c r="EZ833" s="162"/>
      <c r="FA833" s="162"/>
      <c r="FB833" s="162"/>
      <c r="FC833" s="162"/>
      <c r="FD833" s="162"/>
      <c r="FE833" s="162"/>
      <c r="FF833" s="162"/>
      <c r="FG833" s="162"/>
      <c r="FH833" s="162"/>
      <c r="FI833" s="162"/>
      <c r="FJ833" s="162"/>
      <c r="FK833" s="162"/>
      <c r="FL833" s="162"/>
      <c r="FM833" s="162"/>
      <c r="FN833" s="162"/>
      <c r="FO833" s="162"/>
      <c r="FP833" s="162"/>
      <c r="FQ833" s="162"/>
      <c r="FR833" s="162"/>
      <c r="FS833" s="162"/>
      <c r="FT833" s="162"/>
      <c r="FU833" s="162"/>
      <c r="FV833" s="162"/>
      <c r="FW833" s="162"/>
      <c r="FX833" s="162"/>
      <c r="FY833" s="162"/>
      <c r="FZ833" s="162"/>
      <c r="GA833" s="162"/>
      <c r="GB833" s="162"/>
      <c r="GC833" s="162"/>
      <c r="GD833" s="162"/>
      <c r="GE833" s="162"/>
    </row>
    <row r="834" spans="1:187" s="126" customFormat="1">
      <c r="A834" s="122">
        <v>3.6</v>
      </c>
      <c r="B834" s="179" t="s">
        <v>541</v>
      </c>
      <c r="C834" s="61">
        <v>1.51</v>
      </c>
      <c r="D834" s="63" t="s">
        <v>23</v>
      </c>
      <c r="E834" s="16"/>
      <c r="F834" s="16">
        <f t="shared" si="43"/>
        <v>0</v>
      </c>
      <c r="G834" s="162"/>
      <c r="H834" s="162"/>
      <c r="I834" s="162"/>
      <c r="J834" s="162"/>
      <c r="K834" s="162"/>
      <c r="L834" s="162"/>
      <c r="M834" s="162"/>
      <c r="N834" s="162"/>
      <c r="O834" s="162"/>
      <c r="P834" s="162"/>
      <c r="Q834" s="162"/>
      <c r="R834" s="162"/>
      <c r="S834" s="162"/>
      <c r="T834" s="162"/>
      <c r="U834" s="162"/>
      <c r="V834" s="162"/>
      <c r="W834" s="162"/>
      <c r="X834" s="162"/>
      <c r="Y834" s="162"/>
      <c r="Z834" s="162"/>
      <c r="AA834" s="162"/>
      <c r="AB834" s="162"/>
      <c r="AC834" s="162"/>
      <c r="AD834" s="162"/>
      <c r="AE834" s="162"/>
      <c r="AF834" s="162"/>
      <c r="AG834" s="162"/>
      <c r="AH834" s="162"/>
      <c r="AI834" s="162"/>
      <c r="AJ834" s="162"/>
      <c r="AK834" s="162"/>
      <c r="AL834" s="162"/>
      <c r="AM834" s="162"/>
      <c r="AN834" s="162"/>
      <c r="AO834" s="162"/>
      <c r="AP834" s="162"/>
      <c r="AQ834" s="162"/>
      <c r="AR834" s="162"/>
      <c r="AS834" s="162"/>
      <c r="AT834" s="162"/>
      <c r="AU834" s="162"/>
      <c r="AV834" s="162"/>
      <c r="AW834" s="162"/>
      <c r="AX834" s="162"/>
      <c r="AY834" s="162"/>
      <c r="AZ834" s="162"/>
      <c r="BA834" s="162"/>
      <c r="BB834" s="162"/>
      <c r="BC834" s="162"/>
      <c r="BD834" s="162"/>
      <c r="BE834" s="162"/>
      <c r="BF834" s="162"/>
      <c r="BG834" s="162"/>
      <c r="BH834" s="162"/>
      <c r="BI834" s="162"/>
      <c r="BJ834" s="162"/>
      <c r="BK834" s="162"/>
      <c r="BL834" s="162"/>
      <c r="BM834" s="162"/>
      <c r="BN834" s="162"/>
      <c r="BO834" s="162"/>
      <c r="BP834" s="162"/>
      <c r="BQ834" s="162"/>
      <c r="BR834" s="162"/>
      <c r="BS834" s="162"/>
      <c r="BT834" s="162"/>
      <c r="BU834" s="162"/>
      <c r="BV834" s="162"/>
      <c r="BW834" s="162"/>
      <c r="BX834" s="162"/>
      <c r="BY834" s="162"/>
      <c r="BZ834" s="162"/>
      <c r="CA834" s="162"/>
      <c r="CB834" s="162"/>
      <c r="CC834" s="162"/>
      <c r="CD834" s="162"/>
      <c r="CE834" s="162"/>
      <c r="CF834" s="162"/>
      <c r="CG834" s="162"/>
      <c r="CH834" s="162"/>
      <c r="CI834" s="162"/>
      <c r="CJ834" s="162"/>
      <c r="CK834" s="162"/>
      <c r="CL834" s="162"/>
      <c r="CM834" s="162"/>
      <c r="CN834" s="162"/>
      <c r="CO834" s="162"/>
      <c r="CP834" s="162"/>
      <c r="CQ834" s="162"/>
      <c r="CR834" s="162"/>
      <c r="CS834" s="162"/>
      <c r="CT834" s="162"/>
      <c r="CU834" s="162"/>
      <c r="CV834" s="162"/>
      <c r="CW834" s="162"/>
      <c r="CX834" s="162"/>
      <c r="CY834" s="162"/>
      <c r="CZ834" s="162"/>
      <c r="DA834" s="162"/>
      <c r="DB834" s="162"/>
      <c r="DC834" s="162"/>
      <c r="DD834" s="162"/>
      <c r="DE834" s="162"/>
      <c r="DF834" s="162"/>
      <c r="DG834" s="162"/>
      <c r="DH834" s="162"/>
      <c r="DI834" s="162"/>
      <c r="DJ834" s="162"/>
      <c r="DK834" s="162"/>
      <c r="DL834" s="162"/>
      <c r="DM834" s="162"/>
      <c r="DN834" s="162"/>
      <c r="DO834" s="162"/>
      <c r="DP834" s="162"/>
      <c r="DQ834" s="162"/>
      <c r="DR834" s="162"/>
      <c r="DS834" s="162"/>
      <c r="DT834" s="162"/>
      <c r="DU834" s="162"/>
      <c r="DV834" s="162"/>
      <c r="DW834" s="162"/>
      <c r="DX834" s="162"/>
      <c r="DY834" s="162"/>
      <c r="DZ834" s="162"/>
      <c r="EA834" s="162"/>
      <c r="EB834" s="162"/>
      <c r="EC834" s="162"/>
      <c r="ED834" s="162"/>
      <c r="EE834" s="162"/>
      <c r="EF834" s="162"/>
      <c r="EG834" s="162"/>
      <c r="EH834" s="162"/>
      <c r="EI834" s="162"/>
      <c r="EJ834" s="162"/>
      <c r="EK834" s="162"/>
      <c r="EL834" s="162"/>
      <c r="EM834" s="162"/>
      <c r="EN834" s="162"/>
      <c r="EO834" s="162"/>
      <c r="EP834" s="162"/>
      <c r="EQ834" s="162"/>
      <c r="ER834" s="162"/>
      <c r="ES834" s="162"/>
      <c r="ET834" s="162"/>
      <c r="EU834" s="162"/>
      <c r="EV834" s="162"/>
      <c r="EW834" s="162"/>
      <c r="EX834" s="162"/>
      <c r="EY834" s="162"/>
      <c r="EZ834" s="162"/>
      <c r="FA834" s="162"/>
      <c r="FB834" s="162"/>
      <c r="FC834" s="162"/>
      <c r="FD834" s="162"/>
      <c r="FE834" s="162"/>
      <c r="FF834" s="162"/>
      <c r="FG834" s="162"/>
      <c r="FH834" s="162"/>
      <c r="FI834" s="162"/>
      <c r="FJ834" s="162"/>
      <c r="FK834" s="162"/>
      <c r="FL834" s="162"/>
      <c r="FM834" s="162"/>
      <c r="FN834" s="162"/>
      <c r="FO834" s="162"/>
      <c r="FP834" s="162"/>
      <c r="FQ834" s="162"/>
      <c r="FR834" s="162"/>
      <c r="FS834" s="162"/>
      <c r="FT834" s="162"/>
      <c r="FU834" s="162"/>
      <c r="FV834" s="162"/>
      <c r="FW834" s="162"/>
      <c r="FX834" s="162"/>
      <c r="FY834" s="162"/>
      <c r="FZ834" s="162"/>
      <c r="GA834" s="162"/>
      <c r="GB834" s="162"/>
      <c r="GC834" s="162"/>
      <c r="GD834" s="162"/>
      <c r="GE834" s="162"/>
    </row>
    <row r="835" spans="1:187" s="126" customFormat="1">
      <c r="A835" s="122"/>
      <c r="B835" s="26"/>
      <c r="C835" s="61"/>
      <c r="D835" s="59"/>
      <c r="E835" s="480"/>
      <c r="F835" s="16"/>
      <c r="G835" s="162"/>
      <c r="H835" s="162"/>
      <c r="I835" s="162"/>
      <c r="J835" s="162"/>
      <c r="K835" s="162"/>
      <c r="L835" s="162"/>
      <c r="M835" s="162"/>
      <c r="N835" s="162"/>
      <c r="O835" s="162"/>
      <c r="P835" s="162"/>
      <c r="Q835" s="162"/>
      <c r="R835" s="162"/>
      <c r="S835" s="162"/>
      <c r="T835" s="162"/>
      <c r="U835" s="162"/>
      <c r="V835" s="162"/>
      <c r="W835" s="162"/>
      <c r="X835" s="162"/>
      <c r="Y835" s="162"/>
      <c r="Z835" s="162"/>
      <c r="AA835" s="162"/>
      <c r="AB835" s="162"/>
      <c r="AC835" s="162"/>
      <c r="AD835" s="162"/>
      <c r="AE835" s="162"/>
      <c r="AF835" s="162"/>
      <c r="AG835" s="162"/>
      <c r="AH835" s="162"/>
      <c r="AI835" s="162"/>
      <c r="AJ835" s="162"/>
      <c r="AK835" s="162"/>
      <c r="AL835" s="162"/>
      <c r="AM835" s="162"/>
      <c r="AN835" s="162"/>
      <c r="AO835" s="162"/>
      <c r="AP835" s="162"/>
      <c r="AQ835" s="162"/>
      <c r="AR835" s="162"/>
      <c r="AS835" s="162"/>
      <c r="AT835" s="162"/>
      <c r="AU835" s="162"/>
      <c r="AV835" s="162"/>
      <c r="AW835" s="162"/>
      <c r="AX835" s="162"/>
      <c r="AY835" s="162"/>
      <c r="AZ835" s="162"/>
      <c r="BA835" s="162"/>
      <c r="BB835" s="162"/>
      <c r="BC835" s="162"/>
      <c r="BD835" s="162"/>
      <c r="BE835" s="162"/>
      <c r="BF835" s="162"/>
      <c r="BG835" s="162"/>
      <c r="BH835" s="162"/>
      <c r="BI835" s="162"/>
      <c r="BJ835" s="162"/>
      <c r="BK835" s="162"/>
      <c r="BL835" s="162"/>
      <c r="BM835" s="162"/>
      <c r="BN835" s="162"/>
      <c r="BO835" s="162"/>
      <c r="BP835" s="162"/>
      <c r="BQ835" s="162"/>
      <c r="BR835" s="162"/>
      <c r="BS835" s="162"/>
      <c r="BT835" s="162"/>
      <c r="BU835" s="162"/>
      <c r="BV835" s="162"/>
      <c r="BW835" s="162"/>
      <c r="BX835" s="162"/>
      <c r="BY835" s="162"/>
      <c r="BZ835" s="162"/>
      <c r="CA835" s="162"/>
      <c r="CB835" s="162"/>
      <c r="CC835" s="162"/>
      <c r="CD835" s="162"/>
      <c r="CE835" s="162"/>
      <c r="CF835" s="162"/>
      <c r="CG835" s="162"/>
      <c r="CH835" s="162"/>
      <c r="CI835" s="162"/>
      <c r="CJ835" s="162"/>
      <c r="CK835" s="162"/>
      <c r="CL835" s="162"/>
      <c r="CM835" s="162"/>
      <c r="CN835" s="162"/>
      <c r="CO835" s="162"/>
      <c r="CP835" s="162"/>
      <c r="CQ835" s="162"/>
      <c r="CR835" s="162"/>
      <c r="CS835" s="162"/>
      <c r="CT835" s="162"/>
      <c r="CU835" s="162"/>
      <c r="CV835" s="162"/>
      <c r="CW835" s="162"/>
      <c r="CX835" s="162"/>
      <c r="CY835" s="162"/>
      <c r="CZ835" s="162"/>
      <c r="DA835" s="162"/>
      <c r="DB835" s="162"/>
      <c r="DC835" s="162"/>
      <c r="DD835" s="162"/>
      <c r="DE835" s="162"/>
      <c r="DF835" s="162"/>
      <c r="DG835" s="162"/>
      <c r="DH835" s="162"/>
      <c r="DI835" s="162"/>
      <c r="DJ835" s="162"/>
      <c r="DK835" s="162"/>
      <c r="DL835" s="162"/>
      <c r="DM835" s="162"/>
      <c r="DN835" s="162"/>
      <c r="DO835" s="162"/>
      <c r="DP835" s="162"/>
      <c r="DQ835" s="162"/>
      <c r="DR835" s="162"/>
      <c r="DS835" s="162"/>
      <c r="DT835" s="162"/>
      <c r="DU835" s="162"/>
      <c r="DV835" s="162"/>
      <c r="DW835" s="162"/>
      <c r="DX835" s="162"/>
      <c r="DY835" s="162"/>
      <c r="DZ835" s="162"/>
      <c r="EA835" s="162"/>
      <c r="EB835" s="162"/>
      <c r="EC835" s="162"/>
      <c r="ED835" s="162"/>
      <c r="EE835" s="162"/>
      <c r="EF835" s="162"/>
      <c r="EG835" s="162"/>
      <c r="EH835" s="162"/>
      <c r="EI835" s="162"/>
      <c r="EJ835" s="162"/>
      <c r="EK835" s="162"/>
      <c r="EL835" s="162"/>
      <c r="EM835" s="162"/>
      <c r="EN835" s="162"/>
      <c r="EO835" s="162"/>
      <c r="EP835" s="162"/>
      <c r="EQ835" s="162"/>
      <c r="ER835" s="162"/>
      <c r="ES835" s="162"/>
      <c r="ET835" s="162"/>
      <c r="EU835" s="162"/>
      <c r="EV835" s="162"/>
      <c r="EW835" s="162"/>
      <c r="EX835" s="162"/>
      <c r="EY835" s="162"/>
      <c r="EZ835" s="162"/>
      <c r="FA835" s="162"/>
      <c r="FB835" s="162"/>
      <c r="FC835" s="162"/>
      <c r="FD835" s="162"/>
      <c r="FE835" s="162"/>
      <c r="FF835" s="162"/>
      <c r="FG835" s="162"/>
      <c r="FH835" s="162"/>
      <c r="FI835" s="162"/>
      <c r="FJ835" s="162"/>
      <c r="FK835" s="162"/>
      <c r="FL835" s="162"/>
      <c r="FM835" s="162"/>
      <c r="FN835" s="162"/>
      <c r="FO835" s="162"/>
      <c r="FP835" s="162"/>
      <c r="FQ835" s="162"/>
      <c r="FR835" s="162"/>
      <c r="FS835" s="162"/>
      <c r="FT835" s="162"/>
      <c r="FU835" s="162"/>
      <c r="FV835" s="162"/>
      <c r="FW835" s="162"/>
      <c r="FX835" s="162"/>
      <c r="FY835" s="162"/>
      <c r="FZ835" s="162"/>
      <c r="GA835" s="162"/>
      <c r="GB835" s="162"/>
      <c r="GC835" s="162"/>
      <c r="GD835" s="162"/>
      <c r="GE835" s="162"/>
    </row>
    <row r="836" spans="1:187" s="126" customFormat="1">
      <c r="A836" s="123">
        <v>4</v>
      </c>
      <c r="B836" s="35" t="s">
        <v>198</v>
      </c>
      <c r="C836" s="61"/>
      <c r="D836" s="59"/>
      <c r="E836" s="480"/>
      <c r="F836" s="16"/>
      <c r="G836" s="162"/>
      <c r="H836" s="162"/>
      <c r="I836" s="162"/>
      <c r="J836" s="162"/>
      <c r="K836" s="162"/>
      <c r="L836" s="162"/>
      <c r="M836" s="162"/>
      <c r="N836" s="162"/>
      <c r="O836" s="162"/>
      <c r="P836" s="162"/>
      <c r="Q836" s="162"/>
      <c r="R836" s="162"/>
      <c r="S836" s="162"/>
      <c r="T836" s="162"/>
      <c r="U836" s="162"/>
      <c r="V836" s="162"/>
      <c r="W836" s="162"/>
      <c r="X836" s="162"/>
      <c r="Y836" s="162"/>
      <c r="Z836" s="162"/>
      <c r="AA836" s="162"/>
      <c r="AB836" s="162"/>
      <c r="AC836" s="162"/>
      <c r="AD836" s="162"/>
      <c r="AE836" s="162"/>
      <c r="AF836" s="162"/>
      <c r="AG836" s="162"/>
      <c r="AH836" s="162"/>
      <c r="AI836" s="162"/>
      <c r="AJ836" s="162"/>
      <c r="AK836" s="162"/>
      <c r="AL836" s="162"/>
      <c r="AM836" s="162"/>
      <c r="AN836" s="162"/>
      <c r="AO836" s="162"/>
      <c r="AP836" s="162"/>
      <c r="AQ836" s="162"/>
      <c r="AR836" s="162"/>
      <c r="AS836" s="162"/>
      <c r="AT836" s="162"/>
      <c r="AU836" s="162"/>
      <c r="AV836" s="162"/>
      <c r="AW836" s="162"/>
      <c r="AX836" s="162"/>
      <c r="AY836" s="162"/>
      <c r="AZ836" s="162"/>
      <c r="BA836" s="162"/>
      <c r="BB836" s="162"/>
      <c r="BC836" s="162"/>
      <c r="BD836" s="162"/>
      <c r="BE836" s="162"/>
      <c r="BF836" s="162"/>
      <c r="BG836" s="162"/>
      <c r="BH836" s="162"/>
      <c r="BI836" s="162"/>
      <c r="BJ836" s="162"/>
      <c r="BK836" s="162"/>
      <c r="BL836" s="162"/>
      <c r="BM836" s="162"/>
      <c r="BN836" s="162"/>
      <c r="BO836" s="162"/>
      <c r="BP836" s="162"/>
      <c r="BQ836" s="162"/>
      <c r="BR836" s="162"/>
      <c r="BS836" s="162"/>
      <c r="BT836" s="162"/>
      <c r="BU836" s="162"/>
      <c r="BV836" s="162"/>
      <c r="BW836" s="162"/>
      <c r="BX836" s="162"/>
      <c r="BY836" s="162"/>
      <c r="BZ836" s="162"/>
      <c r="CA836" s="162"/>
      <c r="CB836" s="162"/>
      <c r="CC836" s="162"/>
      <c r="CD836" s="162"/>
      <c r="CE836" s="162"/>
      <c r="CF836" s="162"/>
      <c r="CG836" s="162"/>
      <c r="CH836" s="162"/>
      <c r="CI836" s="162"/>
      <c r="CJ836" s="162"/>
      <c r="CK836" s="162"/>
      <c r="CL836" s="162"/>
      <c r="CM836" s="162"/>
      <c r="CN836" s="162"/>
      <c r="CO836" s="162"/>
      <c r="CP836" s="162"/>
      <c r="CQ836" s="162"/>
      <c r="CR836" s="162"/>
      <c r="CS836" s="162"/>
      <c r="CT836" s="162"/>
      <c r="CU836" s="162"/>
      <c r="CV836" s="162"/>
      <c r="CW836" s="162"/>
      <c r="CX836" s="162"/>
      <c r="CY836" s="162"/>
      <c r="CZ836" s="162"/>
      <c r="DA836" s="162"/>
      <c r="DB836" s="162"/>
      <c r="DC836" s="162"/>
      <c r="DD836" s="162"/>
      <c r="DE836" s="162"/>
      <c r="DF836" s="162"/>
      <c r="DG836" s="162"/>
      <c r="DH836" s="162"/>
      <c r="DI836" s="162"/>
      <c r="DJ836" s="162"/>
      <c r="DK836" s="162"/>
      <c r="DL836" s="162"/>
      <c r="DM836" s="162"/>
      <c r="DN836" s="162"/>
      <c r="DO836" s="162"/>
      <c r="DP836" s="162"/>
      <c r="DQ836" s="162"/>
      <c r="DR836" s="162"/>
      <c r="DS836" s="162"/>
      <c r="DT836" s="162"/>
      <c r="DU836" s="162"/>
      <c r="DV836" s="162"/>
      <c r="DW836" s="162"/>
      <c r="DX836" s="162"/>
      <c r="DY836" s="162"/>
      <c r="DZ836" s="162"/>
      <c r="EA836" s="162"/>
      <c r="EB836" s="162"/>
      <c r="EC836" s="162"/>
      <c r="ED836" s="162"/>
      <c r="EE836" s="162"/>
      <c r="EF836" s="162"/>
      <c r="EG836" s="162"/>
      <c r="EH836" s="162"/>
      <c r="EI836" s="162"/>
      <c r="EJ836" s="162"/>
      <c r="EK836" s="162"/>
      <c r="EL836" s="162"/>
      <c r="EM836" s="162"/>
      <c r="EN836" s="162"/>
      <c r="EO836" s="162"/>
      <c r="EP836" s="162"/>
      <c r="EQ836" s="162"/>
      <c r="ER836" s="162"/>
      <c r="ES836" s="162"/>
      <c r="ET836" s="162"/>
      <c r="EU836" s="162"/>
      <c r="EV836" s="162"/>
      <c r="EW836" s="162"/>
      <c r="EX836" s="162"/>
      <c r="EY836" s="162"/>
      <c r="EZ836" s="162"/>
      <c r="FA836" s="162"/>
      <c r="FB836" s="162"/>
      <c r="FC836" s="162"/>
      <c r="FD836" s="162"/>
      <c r="FE836" s="162"/>
      <c r="FF836" s="162"/>
      <c r="FG836" s="162"/>
      <c r="FH836" s="162"/>
      <c r="FI836" s="162"/>
      <c r="FJ836" s="162"/>
      <c r="FK836" s="162"/>
      <c r="FL836" s="162"/>
      <c r="FM836" s="162"/>
      <c r="FN836" s="162"/>
      <c r="FO836" s="162"/>
      <c r="FP836" s="162"/>
      <c r="FQ836" s="162"/>
      <c r="FR836" s="162"/>
      <c r="FS836" s="162"/>
      <c r="FT836" s="162"/>
      <c r="FU836" s="162"/>
      <c r="FV836" s="162"/>
      <c r="FW836" s="162"/>
      <c r="FX836" s="162"/>
      <c r="FY836" s="162"/>
      <c r="FZ836" s="162"/>
      <c r="GA836" s="162"/>
      <c r="GB836" s="162"/>
      <c r="GC836" s="162"/>
      <c r="GD836" s="162"/>
      <c r="GE836" s="162"/>
    </row>
    <row r="837" spans="1:187" s="126" customFormat="1">
      <c r="A837" s="122">
        <v>4.0999999999999996</v>
      </c>
      <c r="B837" s="279" t="s">
        <v>543</v>
      </c>
      <c r="C837" s="61">
        <v>37.68</v>
      </c>
      <c r="D837" s="37" t="s">
        <v>25</v>
      </c>
      <c r="E837" s="462"/>
      <c r="F837" s="16">
        <f t="shared" si="43"/>
        <v>0</v>
      </c>
      <c r="G837" s="162"/>
      <c r="H837" s="162"/>
      <c r="I837" s="162"/>
      <c r="J837" s="162"/>
      <c r="K837" s="162"/>
      <c r="L837" s="162"/>
      <c r="M837" s="162"/>
      <c r="N837" s="162"/>
      <c r="O837" s="162"/>
      <c r="P837" s="162"/>
      <c r="Q837" s="162"/>
      <c r="R837" s="162"/>
      <c r="S837" s="162"/>
      <c r="T837" s="162"/>
      <c r="U837" s="162"/>
      <c r="V837" s="162"/>
      <c r="W837" s="162"/>
      <c r="X837" s="162"/>
      <c r="Y837" s="162"/>
      <c r="Z837" s="162"/>
      <c r="AA837" s="162"/>
      <c r="AB837" s="162"/>
      <c r="AC837" s="162"/>
      <c r="AD837" s="162"/>
      <c r="AE837" s="162"/>
      <c r="AF837" s="162"/>
      <c r="AG837" s="162"/>
      <c r="AH837" s="162"/>
      <c r="AI837" s="162"/>
      <c r="AJ837" s="162"/>
      <c r="AK837" s="162"/>
      <c r="AL837" s="162"/>
      <c r="AM837" s="162"/>
      <c r="AN837" s="162"/>
      <c r="AO837" s="162"/>
      <c r="AP837" s="162"/>
      <c r="AQ837" s="162"/>
      <c r="AR837" s="162"/>
      <c r="AS837" s="162"/>
      <c r="AT837" s="162"/>
      <c r="AU837" s="162"/>
      <c r="AV837" s="162"/>
      <c r="AW837" s="162"/>
      <c r="AX837" s="162"/>
      <c r="AY837" s="162"/>
      <c r="AZ837" s="162"/>
      <c r="BA837" s="162"/>
      <c r="BB837" s="162"/>
      <c r="BC837" s="162"/>
      <c r="BD837" s="162"/>
      <c r="BE837" s="162"/>
      <c r="BF837" s="162"/>
      <c r="BG837" s="162"/>
      <c r="BH837" s="162"/>
      <c r="BI837" s="162"/>
      <c r="BJ837" s="162"/>
      <c r="BK837" s="162"/>
      <c r="BL837" s="162"/>
      <c r="BM837" s="162"/>
      <c r="BN837" s="162"/>
      <c r="BO837" s="162"/>
      <c r="BP837" s="162"/>
      <c r="BQ837" s="162"/>
      <c r="BR837" s="162"/>
      <c r="BS837" s="162"/>
      <c r="BT837" s="162"/>
      <c r="BU837" s="162"/>
      <c r="BV837" s="162"/>
      <c r="BW837" s="162"/>
      <c r="BX837" s="162"/>
      <c r="BY837" s="162"/>
      <c r="BZ837" s="162"/>
      <c r="CA837" s="162"/>
      <c r="CB837" s="162"/>
      <c r="CC837" s="162"/>
      <c r="CD837" s="162"/>
      <c r="CE837" s="162"/>
      <c r="CF837" s="162"/>
      <c r="CG837" s="162"/>
      <c r="CH837" s="162"/>
      <c r="CI837" s="162"/>
      <c r="CJ837" s="162"/>
      <c r="CK837" s="162"/>
      <c r="CL837" s="162"/>
      <c r="CM837" s="162"/>
      <c r="CN837" s="162"/>
      <c r="CO837" s="162"/>
      <c r="CP837" s="162"/>
      <c r="CQ837" s="162"/>
      <c r="CR837" s="162"/>
      <c r="CS837" s="162"/>
      <c r="CT837" s="162"/>
      <c r="CU837" s="162"/>
      <c r="CV837" s="162"/>
      <c r="CW837" s="162"/>
      <c r="CX837" s="162"/>
      <c r="CY837" s="162"/>
      <c r="CZ837" s="162"/>
      <c r="DA837" s="162"/>
      <c r="DB837" s="162"/>
      <c r="DC837" s="162"/>
      <c r="DD837" s="162"/>
      <c r="DE837" s="162"/>
      <c r="DF837" s="162"/>
      <c r="DG837" s="162"/>
      <c r="DH837" s="162"/>
      <c r="DI837" s="162"/>
      <c r="DJ837" s="162"/>
      <c r="DK837" s="162"/>
      <c r="DL837" s="162"/>
      <c r="DM837" s="162"/>
      <c r="DN837" s="162"/>
      <c r="DO837" s="162"/>
      <c r="DP837" s="162"/>
      <c r="DQ837" s="162"/>
      <c r="DR837" s="162"/>
      <c r="DS837" s="162"/>
      <c r="DT837" s="162"/>
      <c r="DU837" s="162"/>
      <c r="DV837" s="162"/>
      <c r="DW837" s="162"/>
      <c r="DX837" s="162"/>
      <c r="DY837" s="162"/>
      <c r="DZ837" s="162"/>
      <c r="EA837" s="162"/>
      <c r="EB837" s="162"/>
      <c r="EC837" s="162"/>
      <c r="ED837" s="162"/>
      <c r="EE837" s="162"/>
      <c r="EF837" s="162"/>
      <c r="EG837" s="162"/>
      <c r="EH837" s="162"/>
      <c r="EI837" s="162"/>
      <c r="EJ837" s="162"/>
      <c r="EK837" s="162"/>
      <c r="EL837" s="162"/>
      <c r="EM837" s="162"/>
      <c r="EN837" s="162"/>
      <c r="EO837" s="162"/>
      <c r="EP837" s="162"/>
      <c r="EQ837" s="162"/>
      <c r="ER837" s="162"/>
      <c r="ES837" s="162"/>
      <c r="ET837" s="162"/>
      <c r="EU837" s="162"/>
      <c r="EV837" s="162"/>
      <c r="EW837" s="162"/>
      <c r="EX837" s="162"/>
      <c r="EY837" s="162"/>
      <c r="EZ837" s="162"/>
      <c r="FA837" s="162"/>
      <c r="FB837" s="162"/>
      <c r="FC837" s="162"/>
      <c r="FD837" s="162"/>
      <c r="FE837" s="162"/>
      <c r="FF837" s="162"/>
      <c r="FG837" s="162"/>
      <c r="FH837" s="162"/>
      <c r="FI837" s="162"/>
      <c r="FJ837" s="162"/>
      <c r="FK837" s="162"/>
      <c r="FL837" s="162"/>
      <c r="FM837" s="162"/>
      <c r="FN837" s="162"/>
      <c r="FO837" s="162"/>
      <c r="FP837" s="162"/>
      <c r="FQ837" s="162"/>
      <c r="FR837" s="162"/>
      <c r="FS837" s="162"/>
      <c r="FT837" s="162"/>
      <c r="FU837" s="162"/>
      <c r="FV837" s="162"/>
      <c r="FW837" s="162"/>
      <c r="FX837" s="162"/>
      <c r="FY837" s="162"/>
      <c r="FZ837" s="162"/>
      <c r="GA837" s="162"/>
      <c r="GB837" s="162"/>
      <c r="GC837" s="162"/>
      <c r="GD837" s="162"/>
      <c r="GE837" s="162"/>
    </row>
    <row r="838" spans="1:187" s="126" customFormat="1">
      <c r="A838" s="122">
        <v>4.2</v>
      </c>
      <c r="B838" s="279" t="s">
        <v>533</v>
      </c>
      <c r="C838" s="61">
        <v>100.48</v>
      </c>
      <c r="D838" s="37" t="s">
        <v>25</v>
      </c>
      <c r="E838" s="16"/>
      <c r="F838" s="16">
        <f t="shared" si="43"/>
        <v>0</v>
      </c>
      <c r="G838" s="162"/>
      <c r="H838" s="162"/>
      <c r="I838" s="162"/>
      <c r="J838" s="162"/>
      <c r="K838" s="162"/>
      <c r="L838" s="162"/>
      <c r="M838" s="162"/>
      <c r="N838" s="162"/>
      <c r="O838" s="162"/>
      <c r="P838" s="162"/>
      <c r="Q838" s="162"/>
      <c r="R838" s="162"/>
      <c r="S838" s="162"/>
      <c r="T838" s="162"/>
      <c r="U838" s="162"/>
      <c r="V838" s="162"/>
      <c r="W838" s="162"/>
      <c r="X838" s="162"/>
      <c r="Y838" s="162"/>
      <c r="Z838" s="162"/>
      <c r="AA838" s="162"/>
      <c r="AB838" s="162"/>
      <c r="AC838" s="162"/>
      <c r="AD838" s="162"/>
      <c r="AE838" s="162"/>
      <c r="AF838" s="162"/>
      <c r="AG838" s="162"/>
      <c r="AH838" s="162"/>
      <c r="AI838" s="162"/>
      <c r="AJ838" s="162"/>
      <c r="AK838" s="162"/>
      <c r="AL838" s="162"/>
      <c r="AM838" s="162"/>
      <c r="AN838" s="162"/>
      <c r="AO838" s="162"/>
      <c r="AP838" s="162"/>
      <c r="AQ838" s="162"/>
      <c r="AR838" s="162"/>
      <c r="AS838" s="162"/>
      <c r="AT838" s="162"/>
      <c r="AU838" s="162"/>
      <c r="AV838" s="162"/>
      <c r="AW838" s="162"/>
      <c r="AX838" s="162"/>
      <c r="AY838" s="162"/>
      <c r="AZ838" s="162"/>
      <c r="BA838" s="162"/>
      <c r="BB838" s="162"/>
      <c r="BC838" s="162"/>
      <c r="BD838" s="162"/>
      <c r="BE838" s="162"/>
      <c r="BF838" s="162"/>
      <c r="BG838" s="162"/>
      <c r="BH838" s="162"/>
      <c r="BI838" s="162"/>
      <c r="BJ838" s="162"/>
      <c r="BK838" s="162"/>
      <c r="BL838" s="162"/>
      <c r="BM838" s="162"/>
      <c r="BN838" s="162"/>
      <c r="BO838" s="162"/>
      <c r="BP838" s="162"/>
      <c r="BQ838" s="162"/>
      <c r="BR838" s="162"/>
      <c r="BS838" s="162"/>
      <c r="BT838" s="162"/>
      <c r="BU838" s="162"/>
      <c r="BV838" s="162"/>
      <c r="BW838" s="162"/>
      <c r="BX838" s="162"/>
      <c r="BY838" s="162"/>
      <c r="BZ838" s="162"/>
      <c r="CA838" s="162"/>
      <c r="CB838" s="162"/>
      <c r="CC838" s="162"/>
      <c r="CD838" s="162"/>
      <c r="CE838" s="162"/>
      <c r="CF838" s="162"/>
      <c r="CG838" s="162"/>
      <c r="CH838" s="162"/>
      <c r="CI838" s="162"/>
      <c r="CJ838" s="162"/>
      <c r="CK838" s="162"/>
      <c r="CL838" s="162"/>
      <c r="CM838" s="162"/>
      <c r="CN838" s="162"/>
      <c r="CO838" s="162"/>
      <c r="CP838" s="162"/>
      <c r="CQ838" s="162"/>
      <c r="CR838" s="162"/>
      <c r="CS838" s="162"/>
      <c r="CT838" s="162"/>
      <c r="CU838" s="162"/>
      <c r="CV838" s="162"/>
      <c r="CW838" s="162"/>
      <c r="CX838" s="162"/>
      <c r="CY838" s="162"/>
      <c r="CZ838" s="162"/>
      <c r="DA838" s="162"/>
      <c r="DB838" s="162"/>
      <c r="DC838" s="162"/>
      <c r="DD838" s="162"/>
      <c r="DE838" s="162"/>
      <c r="DF838" s="162"/>
      <c r="DG838" s="162"/>
      <c r="DH838" s="162"/>
      <c r="DI838" s="162"/>
      <c r="DJ838" s="162"/>
      <c r="DK838" s="162"/>
      <c r="DL838" s="162"/>
      <c r="DM838" s="162"/>
      <c r="DN838" s="162"/>
      <c r="DO838" s="162"/>
      <c r="DP838" s="162"/>
      <c r="DQ838" s="162"/>
      <c r="DR838" s="162"/>
      <c r="DS838" s="162"/>
      <c r="DT838" s="162"/>
      <c r="DU838" s="162"/>
      <c r="DV838" s="162"/>
      <c r="DW838" s="162"/>
      <c r="DX838" s="162"/>
      <c r="DY838" s="162"/>
      <c r="DZ838" s="162"/>
      <c r="EA838" s="162"/>
      <c r="EB838" s="162"/>
      <c r="EC838" s="162"/>
      <c r="ED838" s="162"/>
      <c r="EE838" s="162"/>
      <c r="EF838" s="162"/>
      <c r="EG838" s="162"/>
      <c r="EH838" s="162"/>
      <c r="EI838" s="162"/>
      <c r="EJ838" s="162"/>
      <c r="EK838" s="162"/>
      <c r="EL838" s="162"/>
      <c r="EM838" s="162"/>
      <c r="EN838" s="162"/>
      <c r="EO838" s="162"/>
      <c r="EP838" s="162"/>
      <c r="EQ838" s="162"/>
      <c r="ER838" s="162"/>
      <c r="ES838" s="162"/>
      <c r="ET838" s="162"/>
      <c r="EU838" s="162"/>
      <c r="EV838" s="162"/>
      <c r="EW838" s="162"/>
      <c r="EX838" s="162"/>
      <c r="EY838" s="162"/>
      <c r="EZ838" s="162"/>
      <c r="FA838" s="162"/>
      <c r="FB838" s="162"/>
      <c r="FC838" s="162"/>
      <c r="FD838" s="162"/>
      <c r="FE838" s="162"/>
      <c r="FF838" s="162"/>
      <c r="FG838" s="162"/>
      <c r="FH838" s="162"/>
      <c r="FI838" s="162"/>
      <c r="FJ838" s="162"/>
      <c r="FK838" s="162"/>
      <c r="FL838" s="162"/>
      <c r="FM838" s="162"/>
      <c r="FN838" s="162"/>
      <c r="FO838" s="162"/>
      <c r="FP838" s="162"/>
      <c r="FQ838" s="162"/>
      <c r="FR838" s="162"/>
      <c r="FS838" s="162"/>
      <c r="FT838" s="162"/>
      <c r="FU838" s="162"/>
      <c r="FV838" s="162"/>
      <c r="FW838" s="162"/>
      <c r="FX838" s="162"/>
      <c r="FY838" s="162"/>
      <c r="FZ838" s="162"/>
      <c r="GA838" s="162"/>
      <c r="GB838" s="162"/>
      <c r="GC838" s="162"/>
      <c r="GD838" s="162"/>
      <c r="GE838" s="162"/>
    </row>
    <row r="839" spans="1:187" s="126" customFormat="1">
      <c r="A839" s="122"/>
      <c r="B839" s="26"/>
      <c r="C839" s="61"/>
      <c r="D839" s="62"/>
      <c r="E839" s="480"/>
      <c r="F839" s="16"/>
      <c r="G839" s="162"/>
      <c r="H839" s="162"/>
      <c r="I839" s="162"/>
      <c r="J839" s="162"/>
      <c r="K839" s="162"/>
      <c r="L839" s="162"/>
      <c r="M839" s="162"/>
      <c r="N839" s="162"/>
      <c r="O839" s="162"/>
      <c r="P839" s="162"/>
      <c r="Q839" s="162"/>
      <c r="R839" s="162"/>
      <c r="S839" s="162"/>
      <c r="T839" s="162"/>
      <c r="U839" s="162"/>
      <c r="V839" s="162"/>
      <c r="W839" s="162"/>
      <c r="X839" s="162"/>
      <c r="Y839" s="162"/>
      <c r="Z839" s="162"/>
      <c r="AA839" s="162"/>
      <c r="AB839" s="162"/>
      <c r="AC839" s="162"/>
      <c r="AD839" s="162"/>
      <c r="AE839" s="162"/>
      <c r="AF839" s="162"/>
      <c r="AG839" s="162"/>
      <c r="AH839" s="162"/>
      <c r="AI839" s="162"/>
      <c r="AJ839" s="162"/>
      <c r="AK839" s="162"/>
      <c r="AL839" s="162"/>
      <c r="AM839" s="162"/>
      <c r="AN839" s="162"/>
      <c r="AO839" s="162"/>
      <c r="AP839" s="162"/>
      <c r="AQ839" s="162"/>
      <c r="AR839" s="162"/>
      <c r="AS839" s="162"/>
      <c r="AT839" s="162"/>
      <c r="AU839" s="162"/>
      <c r="AV839" s="162"/>
      <c r="AW839" s="162"/>
      <c r="AX839" s="162"/>
      <c r="AY839" s="162"/>
      <c r="AZ839" s="162"/>
      <c r="BA839" s="162"/>
      <c r="BB839" s="162"/>
      <c r="BC839" s="162"/>
      <c r="BD839" s="162"/>
      <c r="BE839" s="162"/>
      <c r="BF839" s="162"/>
      <c r="BG839" s="162"/>
      <c r="BH839" s="162"/>
      <c r="BI839" s="162"/>
      <c r="BJ839" s="162"/>
      <c r="BK839" s="162"/>
      <c r="BL839" s="162"/>
      <c r="BM839" s="162"/>
      <c r="BN839" s="162"/>
      <c r="BO839" s="162"/>
      <c r="BP839" s="162"/>
      <c r="BQ839" s="162"/>
      <c r="BR839" s="162"/>
      <c r="BS839" s="162"/>
      <c r="BT839" s="162"/>
      <c r="BU839" s="162"/>
      <c r="BV839" s="162"/>
      <c r="BW839" s="162"/>
      <c r="BX839" s="162"/>
      <c r="BY839" s="162"/>
      <c r="BZ839" s="162"/>
      <c r="CA839" s="162"/>
      <c r="CB839" s="162"/>
      <c r="CC839" s="162"/>
      <c r="CD839" s="162"/>
      <c r="CE839" s="162"/>
      <c r="CF839" s="162"/>
      <c r="CG839" s="162"/>
      <c r="CH839" s="162"/>
      <c r="CI839" s="162"/>
      <c r="CJ839" s="162"/>
      <c r="CK839" s="162"/>
      <c r="CL839" s="162"/>
      <c r="CM839" s="162"/>
      <c r="CN839" s="162"/>
      <c r="CO839" s="162"/>
      <c r="CP839" s="162"/>
      <c r="CQ839" s="162"/>
      <c r="CR839" s="162"/>
      <c r="CS839" s="162"/>
      <c r="CT839" s="162"/>
      <c r="CU839" s="162"/>
      <c r="CV839" s="162"/>
      <c r="CW839" s="162"/>
      <c r="CX839" s="162"/>
      <c r="CY839" s="162"/>
      <c r="CZ839" s="162"/>
      <c r="DA839" s="162"/>
      <c r="DB839" s="162"/>
      <c r="DC839" s="162"/>
      <c r="DD839" s="162"/>
      <c r="DE839" s="162"/>
      <c r="DF839" s="162"/>
      <c r="DG839" s="162"/>
      <c r="DH839" s="162"/>
      <c r="DI839" s="162"/>
      <c r="DJ839" s="162"/>
      <c r="DK839" s="162"/>
      <c r="DL839" s="162"/>
      <c r="DM839" s="162"/>
      <c r="DN839" s="162"/>
      <c r="DO839" s="162"/>
      <c r="DP839" s="162"/>
      <c r="DQ839" s="162"/>
      <c r="DR839" s="162"/>
      <c r="DS839" s="162"/>
      <c r="DT839" s="162"/>
      <c r="DU839" s="162"/>
      <c r="DV839" s="162"/>
      <c r="DW839" s="162"/>
      <c r="DX839" s="162"/>
      <c r="DY839" s="162"/>
      <c r="DZ839" s="162"/>
      <c r="EA839" s="162"/>
      <c r="EB839" s="162"/>
      <c r="EC839" s="162"/>
      <c r="ED839" s="162"/>
      <c r="EE839" s="162"/>
      <c r="EF839" s="162"/>
      <c r="EG839" s="162"/>
      <c r="EH839" s="162"/>
      <c r="EI839" s="162"/>
      <c r="EJ839" s="162"/>
      <c r="EK839" s="162"/>
      <c r="EL839" s="162"/>
      <c r="EM839" s="162"/>
      <c r="EN839" s="162"/>
      <c r="EO839" s="162"/>
      <c r="EP839" s="162"/>
      <c r="EQ839" s="162"/>
      <c r="ER839" s="162"/>
      <c r="ES839" s="162"/>
      <c r="ET839" s="162"/>
      <c r="EU839" s="162"/>
      <c r="EV839" s="162"/>
      <c r="EW839" s="162"/>
      <c r="EX839" s="162"/>
      <c r="EY839" s="162"/>
      <c r="EZ839" s="162"/>
      <c r="FA839" s="162"/>
      <c r="FB839" s="162"/>
      <c r="FC839" s="162"/>
      <c r="FD839" s="162"/>
      <c r="FE839" s="162"/>
      <c r="FF839" s="162"/>
      <c r="FG839" s="162"/>
      <c r="FH839" s="162"/>
      <c r="FI839" s="162"/>
      <c r="FJ839" s="162"/>
      <c r="FK839" s="162"/>
      <c r="FL839" s="162"/>
      <c r="FM839" s="162"/>
      <c r="FN839" s="162"/>
      <c r="FO839" s="162"/>
      <c r="FP839" s="162"/>
      <c r="FQ839" s="162"/>
      <c r="FR839" s="162"/>
      <c r="FS839" s="162"/>
      <c r="FT839" s="162"/>
      <c r="FU839" s="162"/>
      <c r="FV839" s="162"/>
      <c r="FW839" s="162"/>
      <c r="FX839" s="162"/>
      <c r="FY839" s="162"/>
      <c r="FZ839" s="162"/>
      <c r="GA839" s="162"/>
      <c r="GB839" s="162"/>
      <c r="GC839" s="162"/>
      <c r="GD839" s="162"/>
      <c r="GE839" s="162"/>
    </row>
    <row r="840" spans="1:187" s="126" customFormat="1">
      <c r="A840" s="120">
        <v>5</v>
      </c>
      <c r="B840" s="35" t="s">
        <v>26</v>
      </c>
      <c r="C840" s="61"/>
      <c r="D840" s="62"/>
      <c r="E840" s="480"/>
      <c r="F840" s="16"/>
      <c r="G840" s="162"/>
      <c r="H840" s="162"/>
      <c r="I840" s="162"/>
      <c r="J840" s="162"/>
      <c r="K840" s="162"/>
      <c r="L840" s="162"/>
      <c r="M840" s="162"/>
      <c r="N840" s="162"/>
      <c r="O840" s="162"/>
      <c r="P840" s="162"/>
      <c r="Q840" s="162"/>
      <c r="R840" s="162"/>
      <c r="S840" s="162"/>
      <c r="T840" s="162"/>
      <c r="U840" s="162"/>
      <c r="V840" s="162"/>
      <c r="W840" s="162"/>
      <c r="X840" s="162"/>
      <c r="Y840" s="162"/>
      <c r="Z840" s="162"/>
      <c r="AA840" s="162"/>
      <c r="AB840" s="162"/>
      <c r="AC840" s="162"/>
      <c r="AD840" s="162"/>
      <c r="AE840" s="162"/>
      <c r="AF840" s="162"/>
      <c r="AG840" s="162"/>
      <c r="AH840" s="162"/>
      <c r="AI840" s="162"/>
      <c r="AJ840" s="162"/>
      <c r="AK840" s="162"/>
      <c r="AL840" s="162"/>
      <c r="AM840" s="162"/>
      <c r="AN840" s="162"/>
      <c r="AO840" s="162"/>
      <c r="AP840" s="162"/>
      <c r="AQ840" s="162"/>
      <c r="AR840" s="162"/>
      <c r="AS840" s="162"/>
      <c r="AT840" s="162"/>
      <c r="AU840" s="162"/>
      <c r="AV840" s="162"/>
      <c r="AW840" s="162"/>
      <c r="AX840" s="162"/>
      <c r="AY840" s="162"/>
      <c r="AZ840" s="162"/>
      <c r="BA840" s="162"/>
      <c r="BB840" s="162"/>
      <c r="BC840" s="162"/>
      <c r="BD840" s="162"/>
      <c r="BE840" s="162"/>
      <c r="BF840" s="162"/>
      <c r="BG840" s="162"/>
      <c r="BH840" s="162"/>
      <c r="BI840" s="162"/>
      <c r="BJ840" s="162"/>
      <c r="BK840" s="162"/>
      <c r="BL840" s="162"/>
      <c r="BM840" s="162"/>
      <c r="BN840" s="162"/>
      <c r="BO840" s="162"/>
      <c r="BP840" s="162"/>
      <c r="BQ840" s="162"/>
      <c r="BR840" s="162"/>
      <c r="BS840" s="162"/>
      <c r="BT840" s="162"/>
      <c r="BU840" s="162"/>
      <c r="BV840" s="162"/>
      <c r="BW840" s="162"/>
      <c r="BX840" s="162"/>
      <c r="BY840" s="162"/>
      <c r="BZ840" s="162"/>
      <c r="CA840" s="162"/>
      <c r="CB840" s="162"/>
      <c r="CC840" s="162"/>
      <c r="CD840" s="162"/>
      <c r="CE840" s="162"/>
      <c r="CF840" s="162"/>
      <c r="CG840" s="162"/>
      <c r="CH840" s="162"/>
      <c r="CI840" s="162"/>
      <c r="CJ840" s="162"/>
      <c r="CK840" s="162"/>
      <c r="CL840" s="162"/>
      <c r="CM840" s="162"/>
      <c r="CN840" s="162"/>
      <c r="CO840" s="162"/>
      <c r="CP840" s="162"/>
      <c r="CQ840" s="162"/>
      <c r="CR840" s="162"/>
      <c r="CS840" s="162"/>
      <c r="CT840" s="162"/>
      <c r="CU840" s="162"/>
      <c r="CV840" s="162"/>
      <c r="CW840" s="162"/>
      <c r="CX840" s="162"/>
      <c r="CY840" s="162"/>
      <c r="CZ840" s="162"/>
      <c r="DA840" s="162"/>
      <c r="DB840" s="162"/>
      <c r="DC840" s="162"/>
      <c r="DD840" s="162"/>
      <c r="DE840" s="162"/>
      <c r="DF840" s="162"/>
      <c r="DG840" s="162"/>
      <c r="DH840" s="162"/>
      <c r="DI840" s="162"/>
      <c r="DJ840" s="162"/>
      <c r="DK840" s="162"/>
      <c r="DL840" s="162"/>
      <c r="DM840" s="162"/>
      <c r="DN840" s="162"/>
      <c r="DO840" s="162"/>
      <c r="DP840" s="162"/>
      <c r="DQ840" s="162"/>
      <c r="DR840" s="162"/>
      <c r="DS840" s="162"/>
      <c r="DT840" s="162"/>
      <c r="DU840" s="162"/>
      <c r="DV840" s="162"/>
      <c r="DW840" s="162"/>
      <c r="DX840" s="162"/>
      <c r="DY840" s="162"/>
      <c r="DZ840" s="162"/>
      <c r="EA840" s="162"/>
      <c r="EB840" s="162"/>
      <c r="EC840" s="162"/>
      <c r="ED840" s="162"/>
      <c r="EE840" s="162"/>
      <c r="EF840" s="162"/>
      <c r="EG840" s="162"/>
      <c r="EH840" s="162"/>
      <c r="EI840" s="162"/>
      <c r="EJ840" s="162"/>
      <c r="EK840" s="162"/>
      <c r="EL840" s="162"/>
      <c r="EM840" s="162"/>
      <c r="EN840" s="162"/>
      <c r="EO840" s="162"/>
      <c r="EP840" s="162"/>
      <c r="EQ840" s="162"/>
      <c r="ER840" s="162"/>
      <c r="ES840" s="162"/>
      <c r="ET840" s="162"/>
      <c r="EU840" s="162"/>
      <c r="EV840" s="162"/>
      <c r="EW840" s="162"/>
      <c r="EX840" s="162"/>
      <c r="EY840" s="162"/>
      <c r="EZ840" s="162"/>
      <c r="FA840" s="162"/>
      <c r="FB840" s="162"/>
      <c r="FC840" s="162"/>
      <c r="FD840" s="162"/>
      <c r="FE840" s="162"/>
      <c r="FF840" s="162"/>
      <c r="FG840" s="162"/>
      <c r="FH840" s="162"/>
      <c r="FI840" s="162"/>
      <c r="FJ840" s="162"/>
      <c r="FK840" s="162"/>
      <c r="FL840" s="162"/>
      <c r="FM840" s="162"/>
      <c r="FN840" s="162"/>
      <c r="FO840" s="162"/>
      <c r="FP840" s="162"/>
      <c r="FQ840" s="162"/>
      <c r="FR840" s="162"/>
      <c r="FS840" s="162"/>
      <c r="FT840" s="162"/>
      <c r="FU840" s="162"/>
      <c r="FV840" s="162"/>
      <c r="FW840" s="162"/>
      <c r="FX840" s="162"/>
      <c r="FY840" s="162"/>
      <c r="FZ840" s="162"/>
      <c r="GA840" s="162"/>
      <c r="GB840" s="162"/>
      <c r="GC840" s="162"/>
      <c r="GD840" s="162"/>
      <c r="GE840" s="162"/>
    </row>
    <row r="841" spans="1:187" s="126" customFormat="1">
      <c r="A841" s="110">
        <v>5.0999999999999996</v>
      </c>
      <c r="B841" s="26" t="s">
        <v>49</v>
      </c>
      <c r="C841" s="27">
        <v>67.06</v>
      </c>
      <c r="D841" s="37" t="s">
        <v>25</v>
      </c>
      <c r="E841" s="462"/>
      <c r="F841" s="16">
        <f t="shared" si="43"/>
        <v>0</v>
      </c>
      <c r="G841" s="162"/>
      <c r="H841" s="162"/>
      <c r="I841" s="162"/>
      <c r="J841" s="162"/>
      <c r="K841" s="162"/>
      <c r="L841" s="162"/>
      <c r="M841" s="162"/>
      <c r="N841" s="162"/>
      <c r="O841" s="162"/>
      <c r="P841" s="162"/>
      <c r="Q841" s="162"/>
      <c r="R841" s="162"/>
      <c r="S841" s="162"/>
      <c r="T841" s="162"/>
      <c r="U841" s="162"/>
      <c r="V841" s="162"/>
      <c r="W841" s="162"/>
      <c r="X841" s="162"/>
      <c r="Y841" s="162"/>
      <c r="Z841" s="162"/>
      <c r="AA841" s="162"/>
      <c r="AB841" s="162"/>
      <c r="AC841" s="162"/>
      <c r="AD841" s="162"/>
      <c r="AE841" s="162"/>
      <c r="AF841" s="162"/>
      <c r="AG841" s="162"/>
      <c r="AH841" s="162"/>
      <c r="AI841" s="162"/>
      <c r="AJ841" s="162"/>
      <c r="AK841" s="162"/>
      <c r="AL841" s="162"/>
      <c r="AM841" s="162"/>
      <c r="AN841" s="162"/>
      <c r="AO841" s="162"/>
      <c r="AP841" s="162"/>
      <c r="AQ841" s="162"/>
      <c r="AR841" s="162"/>
      <c r="AS841" s="162"/>
      <c r="AT841" s="162"/>
      <c r="AU841" s="162"/>
      <c r="AV841" s="162"/>
      <c r="AW841" s="162"/>
      <c r="AX841" s="162"/>
      <c r="AY841" s="162"/>
      <c r="AZ841" s="162"/>
      <c r="BA841" s="162"/>
      <c r="BB841" s="162"/>
      <c r="BC841" s="162"/>
      <c r="BD841" s="162"/>
      <c r="BE841" s="162"/>
      <c r="BF841" s="162"/>
      <c r="BG841" s="162"/>
      <c r="BH841" s="162"/>
      <c r="BI841" s="162"/>
      <c r="BJ841" s="162"/>
      <c r="BK841" s="162"/>
      <c r="BL841" s="162"/>
      <c r="BM841" s="162"/>
      <c r="BN841" s="162"/>
      <c r="BO841" s="162"/>
      <c r="BP841" s="162"/>
      <c r="BQ841" s="162"/>
      <c r="BR841" s="162"/>
      <c r="BS841" s="162"/>
      <c r="BT841" s="162"/>
      <c r="BU841" s="162"/>
      <c r="BV841" s="162"/>
      <c r="BW841" s="162"/>
      <c r="BX841" s="162"/>
      <c r="BY841" s="162"/>
      <c r="BZ841" s="162"/>
      <c r="CA841" s="162"/>
      <c r="CB841" s="162"/>
      <c r="CC841" s="162"/>
      <c r="CD841" s="162"/>
      <c r="CE841" s="162"/>
      <c r="CF841" s="162"/>
      <c r="CG841" s="162"/>
      <c r="CH841" s="162"/>
      <c r="CI841" s="162"/>
      <c r="CJ841" s="162"/>
      <c r="CK841" s="162"/>
      <c r="CL841" s="162"/>
      <c r="CM841" s="162"/>
      <c r="CN841" s="162"/>
      <c r="CO841" s="162"/>
      <c r="CP841" s="162"/>
      <c r="CQ841" s="162"/>
      <c r="CR841" s="162"/>
      <c r="CS841" s="162"/>
      <c r="CT841" s="162"/>
      <c r="CU841" s="162"/>
      <c r="CV841" s="162"/>
      <c r="CW841" s="162"/>
      <c r="CX841" s="162"/>
      <c r="CY841" s="162"/>
      <c r="CZ841" s="162"/>
      <c r="DA841" s="162"/>
      <c r="DB841" s="162"/>
      <c r="DC841" s="162"/>
      <c r="DD841" s="162"/>
      <c r="DE841" s="162"/>
      <c r="DF841" s="162"/>
      <c r="DG841" s="162"/>
      <c r="DH841" s="162"/>
      <c r="DI841" s="162"/>
      <c r="DJ841" s="162"/>
      <c r="DK841" s="162"/>
      <c r="DL841" s="162"/>
      <c r="DM841" s="162"/>
      <c r="DN841" s="162"/>
      <c r="DO841" s="162"/>
      <c r="DP841" s="162"/>
      <c r="DQ841" s="162"/>
      <c r="DR841" s="162"/>
      <c r="DS841" s="162"/>
      <c r="DT841" s="162"/>
      <c r="DU841" s="162"/>
      <c r="DV841" s="162"/>
      <c r="DW841" s="162"/>
      <c r="DX841" s="162"/>
      <c r="DY841" s="162"/>
      <c r="DZ841" s="162"/>
      <c r="EA841" s="162"/>
      <c r="EB841" s="162"/>
      <c r="EC841" s="162"/>
      <c r="ED841" s="162"/>
      <c r="EE841" s="162"/>
      <c r="EF841" s="162"/>
      <c r="EG841" s="162"/>
      <c r="EH841" s="162"/>
      <c r="EI841" s="162"/>
      <c r="EJ841" s="162"/>
      <c r="EK841" s="162"/>
      <c r="EL841" s="162"/>
      <c r="EM841" s="162"/>
      <c r="EN841" s="162"/>
      <c r="EO841" s="162"/>
      <c r="EP841" s="162"/>
      <c r="EQ841" s="162"/>
      <c r="ER841" s="162"/>
      <c r="ES841" s="162"/>
      <c r="ET841" s="162"/>
      <c r="EU841" s="162"/>
      <c r="EV841" s="162"/>
      <c r="EW841" s="162"/>
      <c r="EX841" s="162"/>
      <c r="EY841" s="162"/>
      <c r="EZ841" s="162"/>
      <c r="FA841" s="162"/>
      <c r="FB841" s="162"/>
      <c r="FC841" s="162"/>
      <c r="FD841" s="162"/>
      <c r="FE841" s="162"/>
      <c r="FF841" s="162"/>
      <c r="FG841" s="162"/>
      <c r="FH841" s="162"/>
      <c r="FI841" s="162"/>
      <c r="FJ841" s="162"/>
      <c r="FK841" s="162"/>
      <c r="FL841" s="162"/>
      <c r="FM841" s="162"/>
      <c r="FN841" s="162"/>
      <c r="FO841" s="162"/>
      <c r="FP841" s="162"/>
      <c r="FQ841" s="162"/>
      <c r="FR841" s="162"/>
      <c r="FS841" s="162"/>
      <c r="FT841" s="162"/>
      <c r="FU841" s="162"/>
      <c r="FV841" s="162"/>
      <c r="FW841" s="162"/>
      <c r="FX841" s="162"/>
      <c r="FY841" s="162"/>
      <c r="FZ841" s="162"/>
      <c r="GA841" s="162"/>
      <c r="GB841" s="162"/>
      <c r="GC841" s="162"/>
      <c r="GD841" s="162"/>
      <c r="GE841" s="162"/>
    </row>
    <row r="842" spans="1:187" s="126" customFormat="1">
      <c r="A842" s="110">
        <v>5.2</v>
      </c>
      <c r="B842" s="26" t="s">
        <v>266</v>
      </c>
      <c r="C842" s="27">
        <v>67.06</v>
      </c>
      <c r="D842" s="37" t="s">
        <v>25</v>
      </c>
      <c r="E842" s="454"/>
      <c r="F842" s="16">
        <f t="shared" si="43"/>
        <v>0</v>
      </c>
      <c r="G842" s="162"/>
      <c r="H842" s="162"/>
      <c r="I842" s="162"/>
      <c r="J842" s="162"/>
      <c r="K842" s="162"/>
      <c r="L842" s="162"/>
      <c r="M842" s="162"/>
      <c r="N842" s="162"/>
      <c r="O842" s="162"/>
      <c r="P842" s="162"/>
      <c r="Q842" s="162"/>
      <c r="R842" s="162"/>
      <c r="S842" s="162"/>
      <c r="T842" s="162"/>
      <c r="U842" s="162"/>
      <c r="V842" s="162"/>
      <c r="W842" s="162"/>
      <c r="X842" s="162"/>
      <c r="Y842" s="162"/>
      <c r="Z842" s="162"/>
      <c r="AA842" s="162"/>
      <c r="AB842" s="162"/>
      <c r="AC842" s="162"/>
      <c r="AD842" s="162"/>
      <c r="AE842" s="162"/>
      <c r="AF842" s="162"/>
      <c r="AG842" s="162"/>
      <c r="AH842" s="162"/>
      <c r="AI842" s="162"/>
      <c r="AJ842" s="162"/>
      <c r="AK842" s="162"/>
      <c r="AL842" s="162"/>
      <c r="AM842" s="162"/>
      <c r="AN842" s="162"/>
      <c r="AO842" s="162"/>
      <c r="AP842" s="162"/>
      <c r="AQ842" s="162"/>
      <c r="AR842" s="162"/>
      <c r="AS842" s="162"/>
      <c r="AT842" s="162"/>
      <c r="AU842" s="162"/>
      <c r="AV842" s="162"/>
      <c r="AW842" s="162"/>
      <c r="AX842" s="162"/>
      <c r="AY842" s="162"/>
      <c r="AZ842" s="162"/>
      <c r="BA842" s="162"/>
      <c r="BB842" s="162"/>
      <c r="BC842" s="162"/>
      <c r="BD842" s="162"/>
      <c r="BE842" s="162"/>
      <c r="BF842" s="162"/>
      <c r="BG842" s="162"/>
      <c r="BH842" s="162"/>
      <c r="BI842" s="162"/>
      <c r="BJ842" s="162"/>
      <c r="BK842" s="162"/>
      <c r="BL842" s="162"/>
      <c r="BM842" s="162"/>
      <c r="BN842" s="162"/>
      <c r="BO842" s="162"/>
      <c r="BP842" s="162"/>
      <c r="BQ842" s="162"/>
      <c r="BR842" s="162"/>
      <c r="BS842" s="162"/>
      <c r="BT842" s="162"/>
      <c r="BU842" s="162"/>
      <c r="BV842" s="162"/>
      <c r="BW842" s="162"/>
      <c r="BX842" s="162"/>
      <c r="BY842" s="162"/>
      <c r="BZ842" s="162"/>
      <c r="CA842" s="162"/>
      <c r="CB842" s="162"/>
      <c r="CC842" s="162"/>
      <c r="CD842" s="162"/>
      <c r="CE842" s="162"/>
      <c r="CF842" s="162"/>
      <c r="CG842" s="162"/>
      <c r="CH842" s="162"/>
      <c r="CI842" s="162"/>
      <c r="CJ842" s="162"/>
      <c r="CK842" s="162"/>
      <c r="CL842" s="162"/>
      <c r="CM842" s="162"/>
      <c r="CN842" s="162"/>
      <c r="CO842" s="162"/>
      <c r="CP842" s="162"/>
      <c r="CQ842" s="162"/>
      <c r="CR842" s="162"/>
      <c r="CS842" s="162"/>
      <c r="CT842" s="162"/>
      <c r="CU842" s="162"/>
      <c r="CV842" s="162"/>
      <c r="CW842" s="162"/>
      <c r="CX842" s="162"/>
      <c r="CY842" s="162"/>
      <c r="CZ842" s="162"/>
      <c r="DA842" s="162"/>
      <c r="DB842" s="162"/>
      <c r="DC842" s="162"/>
      <c r="DD842" s="162"/>
      <c r="DE842" s="162"/>
      <c r="DF842" s="162"/>
      <c r="DG842" s="162"/>
      <c r="DH842" s="162"/>
      <c r="DI842" s="162"/>
      <c r="DJ842" s="162"/>
      <c r="DK842" s="162"/>
      <c r="DL842" s="162"/>
      <c r="DM842" s="162"/>
      <c r="DN842" s="162"/>
      <c r="DO842" s="162"/>
      <c r="DP842" s="162"/>
      <c r="DQ842" s="162"/>
      <c r="DR842" s="162"/>
      <c r="DS842" s="162"/>
      <c r="DT842" s="162"/>
      <c r="DU842" s="162"/>
      <c r="DV842" s="162"/>
      <c r="DW842" s="162"/>
      <c r="DX842" s="162"/>
      <c r="DY842" s="162"/>
      <c r="DZ842" s="162"/>
      <c r="EA842" s="162"/>
      <c r="EB842" s="162"/>
      <c r="EC842" s="162"/>
      <c r="ED842" s="162"/>
      <c r="EE842" s="162"/>
      <c r="EF842" s="162"/>
      <c r="EG842" s="162"/>
      <c r="EH842" s="162"/>
      <c r="EI842" s="162"/>
      <c r="EJ842" s="162"/>
      <c r="EK842" s="162"/>
      <c r="EL842" s="162"/>
      <c r="EM842" s="162"/>
      <c r="EN842" s="162"/>
      <c r="EO842" s="162"/>
      <c r="EP842" s="162"/>
      <c r="EQ842" s="162"/>
      <c r="ER842" s="162"/>
      <c r="ES842" s="162"/>
      <c r="ET842" s="162"/>
      <c r="EU842" s="162"/>
      <c r="EV842" s="162"/>
      <c r="EW842" s="162"/>
      <c r="EX842" s="162"/>
      <c r="EY842" s="162"/>
      <c r="EZ842" s="162"/>
      <c r="FA842" s="162"/>
      <c r="FB842" s="162"/>
      <c r="FC842" s="162"/>
      <c r="FD842" s="162"/>
      <c r="FE842" s="162"/>
      <c r="FF842" s="162"/>
      <c r="FG842" s="162"/>
      <c r="FH842" s="162"/>
      <c r="FI842" s="162"/>
      <c r="FJ842" s="162"/>
      <c r="FK842" s="162"/>
      <c r="FL842" s="162"/>
      <c r="FM842" s="162"/>
      <c r="FN842" s="162"/>
      <c r="FO842" s="162"/>
      <c r="FP842" s="162"/>
      <c r="FQ842" s="162"/>
      <c r="FR842" s="162"/>
      <c r="FS842" s="162"/>
      <c r="FT842" s="162"/>
      <c r="FU842" s="162"/>
      <c r="FV842" s="162"/>
      <c r="FW842" s="162"/>
      <c r="FX842" s="162"/>
      <c r="FY842" s="162"/>
      <c r="FZ842" s="162"/>
      <c r="GA842" s="162"/>
      <c r="GB842" s="162"/>
      <c r="GC842" s="162"/>
      <c r="GD842" s="162"/>
      <c r="GE842" s="162"/>
    </row>
    <row r="843" spans="1:187" s="126" customFormat="1">
      <c r="A843" s="122">
        <v>5.3</v>
      </c>
      <c r="B843" s="26" t="s">
        <v>41</v>
      </c>
      <c r="C843" s="61">
        <v>402.4</v>
      </c>
      <c r="D843" s="62" t="s">
        <v>4</v>
      </c>
      <c r="E843" s="454"/>
      <c r="F843" s="16">
        <f t="shared" si="43"/>
        <v>0</v>
      </c>
      <c r="G843" s="162"/>
      <c r="H843" s="162"/>
      <c r="I843" s="162"/>
      <c r="J843" s="162"/>
      <c r="K843" s="162"/>
      <c r="L843" s="162"/>
      <c r="M843" s="162"/>
      <c r="N843" s="162"/>
      <c r="O843" s="162"/>
      <c r="P843" s="162"/>
      <c r="Q843" s="162"/>
      <c r="R843" s="162"/>
      <c r="S843" s="162"/>
      <c r="T843" s="162"/>
      <c r="U843" s="162"/>
      <c r="V843" s="162"/>
      <c r="W843" s="162"/>
      <c r="X843" s="162"/>
      <c r="Y843" s="162"/>
      <c r="Z843" s="162"/>
      <c r="AA843" s="162"/>
      <c r="AB843" s="162"/>
      <c r="AC843" s="162"/>
      <c r="AD843" s="162"/>
      <c r="AE843" s="162"/>
      <c r="AF843" s="162"/>
      <c r="AG843" s="162"/>
      <c r="AH843" s="162"/>
      <c r="AI843" s="162"/>
      <c r="AJ843" s="162"/>
      <c r="AK843" s="162"/>
      <c r="AL843" s="162"/>
      <c r="AM843" s="162"/>
      <c r="AN843" s="162"/>
      <c r="AO843" s="162"/>
      <c r="AP843" s="162"/>
      <c r="AQ843" s="162"/>
      <c r="AR843" s="162"/>
      <c r="AS843" s="162"/>
      <c r="AT843" s="162"/>
      <c r="AU843" s="162"/>
      <c r="AV843" s="162"/>
      <c r="AW843" s="162"/>
      <c r="AX843" s="162"/>
      <c r="AY843" s="162"/>
      <c r="AZ843" s="162"/>
      <c r="BA843" s="162"/>
      <c r="BB843" s="162"/>
      <c r="BC843" s="162"/>
      <c r="BD843" s="162"/>
      <c r="BE843" s="162"/>
      <c r="BF843" s="162"/>
      <c r="BG843" s="162"/>
      <c r="BH843" s="162"/>
      <c r="BI843" s="162"/>
      <c r="BJ843" s="162"/>
      <c r="BK843" s="162"/>
      <c r="BL843" s="162"/>
      <c r="BM843" s="162"/>
      <c r="BN843" s="162"/>
      <c r="BO843" s="162"/>
      <c r="BP843" s="162"/>
      <c r="BQ843" s="162"/>
      <c r="BR843" s="162"/>
      <c r="BS843" s="162"/>
      <c r="BT843" s="162"/>
      <c r="BU843" s="162"/>
      <c r="BV843" s="162"/>
      <c r="BW843" s="162"/>
      <c r="BX843" s="162"/>
      <c r="BY843" s="162"/>
      <c r="BZ843" s="162"/>
      <c r="CA843" s="162"/>
      <c r="CB843" s="162"/>
      <c r="CC843" s="162"/>
      <c r="CD843" s="162"/>
      <c r="CE843" s="162"/>
      <c r="CF843" s="162"/>
      <c r="CG843" s="162"/>
      <c r="CH843" s="162"/>
      <c r="CI843" s="162"/>
      <c r="CJ843" s="162"/>
      <c r="CK843" s="162"/>
      <c r="CL843" s="162"/>
      <c r="CM843" s="162"/>
      <c r="CN843" s="162"/>
      <c r="CO843" s="162"/>
      <c r="CP843" s="162"/>
      <c r="CQ843" s="162"/>
      <c r="CR843" s="162"/>
      <c r="CS843" s="162"/>
      <c r="CT843" s="162"/>
      <c r="CU843" s="162"/>
      <c r="CV843" s="162"/>
      <c r="CW843" s="162"/>
      <c r="CX843" s="162"/>
      <c r="CY843" s="162"/>
      <c r="CZ843" s="162"/>
      <c r="DA843" s="162"/>
      <c r="DB843" s="162"/>
      <c r="DC843" s="162"/>
      <c r="DD843" s="162"/>
      <c r="DE843" s="162"/>
      <c r="DF843" s="162"/>
      <c r="DG843" s="162"/>
      <c r="DH843" s="162"/>
      <c r="DI843" s="162"/>
      <c r="DJ843" s="162"/>
      <c r="DK843" s="162"/>
      <c r="DL843" s="162"/>
      <c r="DM843" s="162"/>
      <c r="DN843" s="162"/>
      <c r="DO843" s="162"/>
      <c r="DP843" s="162"/>
      <c r="DQ843" s="162"/>
      <c r="DR843" s="162"/>
      <c r="DS843" s="162"/>
      <c r="DT843" s="162"/>
      <c r="DU843" s="162"/>
      <c r="DV843" s="162"/>
      <c r="DW843" s="162"/>
      <c r="DX843" s="162"/>
      <c r="DY843" s="162"/>
      <c r="DZ843" s="162"/>
      <c r="EA843" s="162"/>
      <c r="EB843" s="162"/>
      <c r="EC843" s="162"/>
      <c r="ED843" s="162"/>
      <c r="EE843" s="162"/>
      <c r="EF843" s="162"/>
      <c r="EG843" s="162"/>
      <c r="EH843" s="162"/>
      <c r="EI843" s="162"/>
      <c r="EJ843" s="162"/>
      <c r="EK843" s="162"/>
      <c r="EL843" s="162"/>
      <c r="EM843" s="162"/>
      <c r="EN843" s="162"/>
      <c r="EO843" s="162"/>
      <c r="EP843" s="162"/>
      <c r="EQ843" s="162"/>
      <c r="ER843" s="162"/>
      <c r="ES843" s="162"/>
      <c r="ET843" s="162"/>
      <c r="EU843" s="162"/>
      <c r="EV843" s="162"/>
      <c r="EW843" s="162"/>
      <c r="EX843" s="162"/>
      <c r="EY843" s="162"/>
      <c r="EZ843" s="162"/>
      <c r="FA843" s="162"/>
      <c r="FB843" s="162"/>
      <c r="FC843" s="162"/>
      <c r="FD843" s="162"/>
      <c r="FE843" s="162"/>
      <c r="FF843" s="162"/>
      <c r="FG843" s="162"/>
      <c r="FH843" s="162"/>
      <c r="FI843" s="162"/>
      <c r="FJ843" s="162"/>
      <c r="FK843" s="162"/>
      <c r="FL843" s="162"/>
      <c r="FM843" s="162"/>
      <c r="FN843" s="162"/>
      <c r="FO843" s="162"/>
      <c r="FP843" s="162"/>
      <c r="FQ843" s="162"/>
      <c r="FR843" s="162"/>
      <c r="FS843" s="162"/>
      <c r="FT843" s="162"/>
      <c r="FU843" s="162"/>
      <c r="FV843" s="162"/>
      <c r="FW843" s="162"/>
      <c r="FX843" s="162"/>
      <c r="FY843" s="162"/>
      <c r="FZ843" s="162"/>
      <c r="GA843" s="162"/>
      <c r="GB843" s="162"/>
      <c r="GC843" s="162"/>
      <c r="GD843" s="162"/>
      <c r="GE843" s="162"/>
    </row>
    <row r="844" spans="1:187" s="126" customFormat="1">
      <c r="A844" s="124"/>
      <c r="B844" s="35"/>
      <c r="C844" s="61"/>
      <c r="D844" s="62"/>
      <c r="E844" s="480"/>
      <c r="F844" s="16"/>
      <c r="G844" s="162"/>
      <c r="H844" s="162"/>
      <c r="I844" s="162"/>
      <c r="J844" s="162"/>
      <c r="K844" s="162"/>
      <c r="L844" s="162"/>
      <c r="M844" s="162"/>
      <c r="N844" s="162"/>
      <c r="O844" s="162"/>
      <c r="P844" s="162"/>
      <c r="Q844" s="162"/>
      <c r="R844" s="162"/>
      <c r="S844" s="162"/>
      <c r="T844" s="162"/>
      <c r="U844" s="162"/>
      <c r="V844" s="162"/>
      <c r="W844" s="162"/>
      <c r="X844" s="162"/>
      <c r="Y844" s="162"/>
      <c r="Z844" s="162"/>
      <c r="AA844" s="162"/>
      <c r="AB844" s="162"/>
      <c r="AC844" s="162"/>
      <c r="AD844" s="162"/>
      <c r="AE844" s="162"/>
      <c r="AF844" s="162"/>
      <c r="AG844" s="162"/>
      <c r="AH844" s="162"/>
      <c r="AI844" s="162"/>
      <c r="AJ844" s="162"/>
      <c r="AK844" s="162"/>
      <c r="AL844" s="162"/>
      <c r="AM844" s="162"/>
      <c r="AN844" s="162"/>
      <c r="AO844" s="162"/>
      <c r="AP844" s="162"/>
      <c r="AQ844" s="162"/>
      <c r="AR844" s="162"/>
      <c r="AS844" s="162"/>
      <c r="AT844" s="162"/>
      <c r="AU844" s="162"/>
      <c r="AV844" s="162"/>
      <c r="AW844" s="162"/>
      <c r="AX844" s="162"/>
      <c r="AY844" s="162"/>
      <c r="AZ844" s="162"/>
      <c r="BA844" s="162"/>
      <c r="BB844" s="162"/>
      <c r="BC844" s="162"/>
      <c r="BD844" s="162"/>
      <c r="BE844" s="162"/>
      <c r="BF844" s="162"/>
      <c r="BG844" s="162"/>
      <c r="BH844" s="162"/>
      <c r="BI844" s="162"/>
      <c r="BJ844" s="162"/>
      <c r="BK844" s="162"/>
      <c r="BL844" s="162"/>
      <c r="BM844" s="162"/>
      <c r="BN844" s="162"/>
      <c r="BO844" s="162"/>
      <c r="BP844" s="162"/>
      <c r="BQ844" s="162"/>
      <c r="BR844" s="162"/>
      <c r="BS844" s="162"/>
      <c r="BT844" s="162"/>
      <c r="BU844" s="162"/>
      <c r="BV844" s="162"/>
      <c r="BW844" s="162"/>
      <c r="BX844" s="162"/>
      <c r="BY844" s="162"/>
      <c r="BZ844" s="162"/>
      <c r="CA844" s="162"/>
      <c r="CB844" s="162"/>
      <c r="CC844" s="162"/>
      <c r="CD844" s="162"/>
      <c r="CE844" s="162"/>
      <c r="CF844" s="162"/>
      <c r="CG844" s="162"/>
      <c r="CH844" s="162"/>
      <c r="CI844" s="162"/>
      <c r="CJ844" s="162"/>
      <c r="CK844" s="162"/>
      <c r="CL844" s="162"/>
      <c r="CM844" s="162"/>
      <c r="CN844" s="162"/>
      <c r="CO844" s="162"/>
      <c r="CP844" s="162"/>
      <c r="CQ844" s="162"/>
      <c r="CR844" s="162"/>
      <c r="CS844" s="162"/>
      <c r="CT844" s="162"/>
      <c r="CU844" s="162"/>
      <c r="CV844" s="162"/>
      <c r="CW844" s="162"/>
      <c r="CX844" s="162"/>
      <c r="CY844" s="162"/>
      <c r="CZ844" s="162"/>
      <c r="DA844" s="162"/>
      <c r="DB844" s="162"/>
      <c r="DC844" s="162"/>
      <c r="DD844" s="162"/>
      <c r="DE844" s="162"/>
      <c r="DF844" s="162"/>
      <c r="DG844" s="162"/>
      <c r="DH844" s="162"/>
      <c r="DI844" s="162"/>
      <c r="DJ844" s="162"/>
      <c r="DK844" s="162"/>
      <c r="DL844" s="162"/>
      <c r="DM844" s="162"/>
      <c r="DN844" s="162"/>
      <c r="DO844" s="162"/>
      <c r="DP844" s="162"/>
      <c r="DQ844" s="162"/>
      <c r="DR844" s="162"/>
      <c r="DS844" s="162"/>
      <c r="DT844" s="162"/>
      <c r="DU844" s="162"/>
      <c r="DV844" s="162"/>
      <c r="DW844" s="162"/>
      <c r="DX844" s="162"/>
      <c r="DY844" s="162"/>
      <c r="DZ844" s="162"/>
      <c r="EA844" s="162"/>
      <c r="EB844" s="162"/>
      <c r="EC844" s="162"/>
      <c r="ED844" s="162"/>
      <c r="EE844" s="162"/>
      <c r="EF844" s="162"/>
      <c r="EG844" s="162"/>
      <c r="EH844" s="162"/>
      <c r="EI844" s="162"/>
      <c r="EJ844" s="162"/>
      <c r="EK844" s="162"/>
      <c r="EL844" s="162"/>
      <c r="EM844" s="162"/>
      <c r="EN844" s="162"/>
      <c r="EO844" s="162"/>
      <c r="EP844" s="162"/>
      <c r="EQ844" s="162"/>
      <c r="ER844" s="162"/>
      <c r="ES844" s="162"/>
      <c r="ET844" s="162"/>
      <c r="EU844" s="162"/>
      <c r="EV844" s="162"/>
      <c r="EW844" s="162"/>
      <c r="EX844" s="162"/>
      <c r="EY844" s="162"/>
      <c r="EZ844" s="162"/>
      <c r="FA844" s="162"/>
      <c r="FB844" s="162"/>
      <c r="FC844" s="162"/>
      <c r="FD844" s="162"/>
      <c r="FE844" s="162"/>
      <c r="FF844" s="162"/>
      <c r="FG844" s="162"/>
      <c r="FH844" s="162"/>
      <c r="FI844" s="162"/>
      <c r="FJ844" s="162"/>
      <c r="FK844" s="162"/>
      <c r="FL844" s="162"/>
      <c r="FM844" s="162"/>
      <c r="FN844" s="162"/>
      <c r="FO844" s="162"/>
      <c r="FP844" s="162"/>
      <c r="FQ844" s="162"/>
      <c r="FR844" s="162"/>
      <c r="FS844" s="162"/>
      <c r="FT844" s="162"/>
      <c r="FU844" s="162"/>
      <c r="FV844" s="162"/>
      <c r="FW844" s="162"/>
      <c r="FX844" s="162"/>
      <c r="FY844" s="162"/>
      <c r="FZ844" s="162"/>
      <c r="GA844" s="162"/>
      <c r="GB844" s="162"/>
      <c r="GC844" s="162"/>
      <c r="GD844" s="162"/>
      <c r="GE844" s="162"/>
    </row>
    <row r="845" spans="1:187" s="126" customFormat="1">
      <c r="A845" s="120">
        <v>6</v>
      </c>
      <c r="B845" s="35" t="s">
        <v>199</v>
      </c>
      <c r="C845" s="61"/>
      <c r="D845" s="62"/>
      <c r="E845" s="480"/>
      <c r="F845" s="16"/>
      <c r="G845" s="162"/>
      <c r="H845" s="162"/>
      <c r="I845" s="162"/>
      <c r="J845" s="162"/>
      <c r="K845" s="162"/>
      <c r="L845" s="162"/>
      <c r="M845" s="162"/>
      <c r="N845" s="162"/>
      <c r="O845" s="162"/>
      <c r="P845" s="162"/>
      <c r="Q845" s="162"/>
      <c r="R845" s="162"/>
      <c r="S845" s="162"/>
      <c r="T845" s="162"/>
      <c r="U845" s="162"/>
      <c r="V845" s="162"/>
      <c r="W845" s="162"/>
      <c r="X845" s="162"/>
      <c r="Y845" s="162"/>
      <c r="Z845" s="162"/>
      <c r="AA845" s="162"/>
      <c r="AB845" s="162"/>
      <c r="AC845" s="162"/>
      <c r="AD845" s="162"/>
      <c r="AE845" s="162"/>
      <c r="AF845" s="162"/>
      <c r="AG845" s="162"/>
      <c r="AH845" s="162"/>
      <c r="AI845" s="162"/>
      <c r="AJ845" s="162"/>
      <c r="AK845" s="162"/>
      <c r="AL845" s="162"/>
      <c r="AM845" s="162"/>
      <c r="AN845" s="162"/>
      <c r="AO845" s="162"/>
      <c r="AP845" s="162"/>
      <c r="AQ845" s="162"/>
      <c r="AR845" s="162"/>
      <c r="AS845" s="162"/>
      <c r="AT845" s="162"/>
      <c r="AU845" s="162"/>
      <c r="AV845" s="162"/>
      <c r="AW845" s="162"/>
      <c r="AX845" s="162"/>
      <c r="AY845" s="162"/>
      <c r="AZ845" s="162"/>
      <c r="BA845" s="162"/>
      <c r="BB845" s="162"/>
      <c r="BC845" s="162"/>
      <c r="BD845" s="162"/>
      <c r="BE845" s="162"/>
      <c r="BF845" s="162"/>
      <c r="BG845" s="162"/>
      <c r="BH845" s="162"/>
      <c r="BI845" s="162"/>
      <c r="BJ845" s="162"/>
      <c r="BK845" s="162"/>
      <c r="BL845" s="162"/>
      <c r="BM845" s="162"/>
      <c r="BN845" s="162"/>
      <c r="BO845" s="162"/>
      <c r="BP845" s="162"/>
      <c r="BQ845" s="162"/>
      <c r="BR845" s="162"/>
      <c r="BS845" s="162"/>
      <c r="BT845" s="162"/>
      <c r="BU845" s="162"/>
      <c r="BV845" s="162"/>
      <c r="BW845" s="162"/>
      <c r="BX845" s="162"/>
      <c r="BY845" s="162"/>
      <c r="BZ845" s="162"/>
      <c r="CA845" s="162"/>
      <c r="CB845" s="162"/>
      <c r="CC845" s="162"/>
      <c r="CD845" s="162"/>
      <c r="CE845" s="162"/>
      <c r="CF845" s="162"/>
      <c r="CG845" s="162"/>
      <c r="CH845" s="162"/>
      <c r="CI845" s="162"/>
      <c r="CJ845" s="162"/>
      <c r="CK845" s="162"/>
      <c r="CL845" s="162"/>
      <c r="CM845" s="162"/>
      <c r="CN845" s="162"/>
      <c r="CO845" s="162"/>
      <c r="CP845" s="162"/>
      <c r="CQ845" s="162"/>
      <c r="CR845" s="162"/>
      <c r="CS845" s="162"/>
      <c r="CT845" s="162"/>
      <c r="CU845" s="162"/>
      <c r="CV845" s="162"/>
      <c r="CW845" s="162"/>
      <c r="CX845" s="162"/>
      <c r="CY845" s="162"/>
      <c r="CZ845" s="162"/>
      <c r="DA845" s="162"/>
      <c r="DB845" s="162"/>
      <c r="DC845" s="162"/>
      <c r="DD845" s="162"/>
      <c r="DE845" s="162"/>
      <c r="DF845" s="162"/>
      <c r="DG845" s="162"/>
      <c r="DH845" s="162"/>
      <c r="DI845" s="162"/>
      <c r="DJ845" s="162"/>
      <c r="DK845" s="162"/>
      <c r="DL845" s="162"/>
      <c r="DM845" s="162"/>
      <c r="DN845" s="162"/>
      <c r="DO845" s="162"/>
      <c r="DP845" s="162"/>
      <c r="DQ845" s="162"/>
      <c r="DR845" s="162"/>
      <c r="DS845" s="162"/>
      <c r="DT845" s="162"/>
      <c r="DU845" s="162"/>
      <c r="DV845" s="162"/>
      <c r="DW845" s="162"/>
      <c r="DX845" s="162"/>
      <c r="DY845" s="162"/>
      <c r="DZ845" s="162"/>
      <c r="EA845" s="162"/>
      <c r="EB845" s="162"/>
      <c r="EC845" s="162"/>
      <c r="ED845" s="162"/>
      <c r="EE845" s="162"/>
      <c r="EF845" s="162"/>
      <c r="EG845" s="162"/>
      <c r="EH845" s="162"/>
      <c r="EI845" s="162"/>
      <c r="EJ845" s="162"/>
      <c r="EK845" s="162"/>
      <c r="EL845" s="162"/>
      <c r="EM845" s="162"/>
      <c r="EN845" s="162"/>
      <c r="EO845" s="162"/>
      <c r="EP845" s="162"/>
      <c r="EQ845" s="162"/>
      <c r="ER845" s="162"/>
      <c r="ES845" s="162"/>
      <c r="ET845" s="162"/>
      <c r="EU845" s="162"/>
      <c r="EV845" s="162"/>
      <c r="EW845" s="162"/>
      <c r="EX845" s="162"/>
      <c r="EY845" s="162"/>
      <c r="EZ845" s="162"/>
      <c r="FA845" s="162"/>
      <c r="FB845" s="162"/>
      <c r="FC845" s="162"/>
      <c r="FD845" s="162"/>
      <c r="FE845" s="162"/>
      <c r="FF845" s="162"/>
      <c r="FG845" s="162"/>
      <c r="FH845" s="162"/>
      <c r="FI845" s="162"/>
      <c r="FJ845" s="162"/>
      <c r="FK845" s="162"/>
      <c r="FL845" s="162"/>
      <c r="FM845" s="162"/>
      <c r="FN845" s="162"/>
      <c r="FO845" s="162"/>
      <c r="FP845" s="162"/>
      <c r="FQ845" s="162"/>
      <c r="FR845" s="162"/>
      <c r="FS845" s="162"/>
      <c r="FT845" s="162"/>
      <c r="FU845" s="162"/>
      <c r="FV845" s="162"/>
      <c r="FW845" s="162"/>
      <c r="FX845" s="162"/>
      <c r="FY845" s="162"/>
      <c r="FZ845" s="162"/>
      <c r="GA845" s="162"/>
      <c r="GB845" s="162"/>
      <c r="GC845" s="162"/>
      <c r="GD845" s="162"/>
      <c r="GE845" s="162"/>
    </row>
    <row r="846" spans="1:187" s="126" customFormat="1">
      <c r="A846" s="110">
        <v>6.1</v>
      </c>
      <c r="B846" s="282" t="s">
        <v>544</v>
      </c>
      <c r="C846" s="27">
        <v>67.06</v>
      </c>
      <c r="D846" s="37" t="s">
        <v>25</v>
      </c>
      <c r="E846" s="16"/>
      <c r="F846" s="16">
        <f t="shared" si="43"/>
        <v>0</v>
      </c>
      <c r="G846" s="162"/>
      <c r="H846" s="162"/>
      <c r="I846" s="162"/>
      <c r="J846" s="162"/>
      <c r="K846" s="162"/>
      <c r="L846" s="162"/>
      <c r="M846" s="162"/>
      <c r="N846" s="162"/>
      <c r="O846" s="162"/>
      <c r="P846" s="162"/>
      <c r="Q846" s="162"/>
      <c r="R846" s="162"/>
      <c r="S846" s="162"/>
      <c r="T846" s="162"/>
      <c r="U846" s="162"/>
      <c r="V846" s="162"/>
      <c r="W846" s="162"/>
      <c r="X846" s="162"/>
      <c r="Y846" s="162"/>
      <c r="Z846" s="162"/>
      <c r="AA846" s="162"/>
      <c r="AB846" s="162"/>
      <c r="AC846" s="162"/>
      <c r="AD846" s="162"/>
      <c r="AE846" s="162"/>
      <c r="AF846" s="162"/>
      <c r="AG846" s="162"/>
      <c r="AH846" s="162"/>
      <c r="AI846" s="162"/>
      <c r="AJ846" s="162"/>
      <c r="AK846" s="162"/>
      <c r="AL846" s="162"/>
      <c r="AM846" s="162"/>
      <c r="AN846" s="162"/>
      <c r="AO846" s="162"/>
      <c r="AP846" s="162"/>
      <c r="AQ846" s="162"/>
      <c r="AR846" s="162"/>
      <c r="AS846" s="162"/>
      <c r="AT846" s="162"/>
      <c r="AU846" s="162"/>
      <c r="AV846" s="162"/>
      <c r="AW846" s="162"/>
      <c r="AX846" s="162"/>
      <c r="AY846" s="162"/>
      <c r="AZ846" s="162"/>
      <c r="BA846" s="162"/>
      <c r="BB846" s="162"/>
      <c r="BC846" s="162"/>
      <c r="BD846" s="162"/>
      <c r="BE846" s="162"/>
      <c r="BF846" s="162"/>
      <c r="BG846" s="162"/>
      <c r="BH846" s="162"/>
      <c r="BI846" s="162"/>
      <c r="BJ846" s="162"/>
      <c r="BK846" s="162"/>
      <c r="BL846" s="162"/>
      <c r="BM846" s="162"/>
      <c r="BN846" s="162"/>
      <c r="BO846" s="162"/>
      <c r="BP846" s="162"/>
      <c r="BQ846" s="162"/>
      <c r="BR846" s="162"/>
      <c r="BS846" s="162"/>
      <c r="BT846" s="162"/>
      <c r="BU846" s="162"/>
      <c r="BV846" s="162"/>
      <c r="BW846" s="162"/>
      <c r="BX846" s="162"/>
      <c r="BY846" s="162"/>
      <c r="BZ846" s="162"/>
      <c r="CA846" s="162"/>
      <c r="CB846" s="162"/>
      <c r="CC846" s="162"/>
      <c r="CD846" s="162"/>
      <c r="CE846" s="162"/>
      <c r="CF846" s="162"/>
      <c r="CG846" s="162"/>
      <c r="CH846" s="162"/>
      <c r="CI846" s="162"/>
      <c r="CJ846" s="162"/>
      <c r="CK846" s="162"/>
      <c r="CL846" s="162"/>
      <c r="CM846" s="162"/>
      <c r="CN846" s="162"/>
      <c r="CO846" s="162"/>
      <c r="CP846" s="162"/>
      <c r="CQ846" s="162"/>
      <c r="CR846" s="162"/>
      <c r="CS846" s="162"/>
      <c r="CT846" s="162"/>
      <c r="CU846" s="162"/>
      <c r="CV846" s="162"/>
      <c r="CW846" s="162"/>
      <c r="CX846" s="162"/>
      <c r="CY846" s="162"/>
      <c r="CZ846" s="162"/>
      <c r="DA846" s="162"/>
      <c r="DB846" s="162"/>
      <c r="DC846" s="162"/>
      <c r="DD846" s="162"/>
      <c r="DE846" s="162"/>
      <c r="DF846" s="162"/>
      <c r="DG846" s="162"/>
      <c r="DH846" s="162"/>
      <c r="DI846" s="162"/>
      <c r="DJ846" s="162"/>
      <c r="DK846" s="162"/>
      <c r="DL846" s="162"/>
      <c r="DM846" s="162"/>
      <c r="DN846" s="162"/>
      <c r="DO846" s="162"/>
      <c r="DP846" s="162"/>
      <c r="DQ846" s="162"/>
      <c r="DR846" s="162"/>
      <c r="DS846" s="162"/>
      <c r="DT846" s="162"/>
      <c r="DU846" s="162"/>
      <c r="DV846" s="162"/>
      <c r="DW846" s="162"/>
      <c r="DX846" s="162"/>
      <c r="DY846" s="162"/>
      <c r="DZ846" s="162"/>
      <c r="EA846" s="162"/>
      <c r="EB846" s="162"/>
      <c r="EC846" s="162"/>
      <c r="ED846" s="162"/>
      <c r="EE846" s="162"/>
      <c r="EF846" s="162"/>
      <c r="EG846" s="162"/>
      <c r="EH846" s="162"/>
      <c r="EI846" s="162"/>
      <c r="EJ846" s="162"/>
      <c r="EK846" s="162"/>
      <c r="EL846" s="162"/>
      <c r="EM846" s="162"/>
      <c r="EN846" s="162"/>
      <c r="EO846" s="162"/>
      <c r="EP846" s="162"/>
      <c r="EQ846" s="162"/>
      <c r="ER846" s="162"/>
      <c r="ES846" s="162"/>
      <c r="ET846" s="162"/>
      <c r="EU846" s="162"/>
      <c r="EV846" s="162"/>
      <c r="EW846" s="162"/>
      <c r="EX846" s="162"/>
      <c r="EY846" s="162"/>
      <c r="EZ846" s="162"/>
      <c r="FA846" s="162"/>
      <c r="FB846" s="162"/>
      <c r="FC846" s="162"/>
      <c r="FD846" s="162"/>
      <c r="FE846" s="162"/>
      <c r="FF846" s="162"/>
      <c r="FG846" s="162"/>
      <c r="FH846" s="162"/>
      <c r="FI846" s="162"/>
      <c r="FJ846" s="162"/>
      <c r="FK846" s="162"/>
      <c r="FL846" s="162"/>
      <c r="FM846" s="162"/>
      <c r="FN846" s="162"/>
      <c r="FO846" s="162"/>
      <c r="FP846" s="162"/>
      <c r="FQ846" s="162"/>
      <c r="FR846" s="162"/>
      <c r="FS846" s="162"/>
      <c r="FT846" s="162"/>
      <c r="FU846" s="162"/>
      <c r="FV846" s="162"/>
      <c r="FW846" s="162"/>
      <c r="FX846" s="162"/>
      <c r="FY846" s="162"/>
      <c r="FZ846" s="162"/>
      <c r="GA846" s="162"/>
      <c r="GB846" s="162"/>
      <c r="GC846" s="162"/>
      <c r="GD846" s="162"/>
      <c r="GE846" s="162"/>
    </row>
    <row r="847" spans="1:187" s="126" customFormat="1">
      <c r="A847" s="122">
        <v>6.2</v>
      </c>
      <c r="B847" s="282" t="s">
        <v>545</v>
      </c>
      <c r="C847" s="61">
        <v>67.06</v>
      </c>
      <c r="D847" s="37" t="s">
        <v>25</v>
      </c>
      <c r="E847" s="16"/>
      <c r="F847" s="16">
        <f t="shared" si="43"/>
        <v>0</v>
      </c>
      <c r="G847" s="162"/>
      <c r="H847" s="162"/>
      <c r="I847" s="162"/>
      <c r="J847" s="162"/>
      <c r="K847" s="162"/>
      <c r="L847" s="162"/>
      <c r="M847" s="162"/>
      <c r="N847" s="162"/>
      <c r="O847" s="162"/>
      <c r="P847" s="162"/>
      <c r="Q847" s="162"/>
      <c r="R847" s="162"/>
      <c r="S847" s="162"/>
      <c r="T847" s="162"/>
      <c r="U847" s="162"/>
      <c r="V847" s="162"/>
      <c r="W847" s="162"/>
      <c r="X847" s="162"/>
      <c r="Y847" s="162"/>
      <c r="Z847" s="162"/>
      <c r="AA847" s="162"/>
      <c r="AB847" s="162"/>
      <c r="AC847" s="162"/>
      <c r="AD847" s="162"/>
      <c r="AE847" s="162"/>
      <c r="AF847" s="162"/>
      <c r="AG847" s="162"/>
      <c r="AH847" s="162"/>
      <c r="AI847" s="162"/>
      <c r="AJ847" s="162"/>
      <c r="AK847" s="162"/>
      <c r="AL847" s="162"/>
      <c r="AM847" s="162"/>
      <c r="AN847" s="162"/>
      <c r="AO847" s="162"/>
      <c r="AP847" s="162"/>
      <c r="AQ847" s="162"/>
      <c r="AR847" s="162"/>
      <c r="AS847" s="162"/>
      <c r="AT847" s="162"/>
      <c r="AU847" s="162"/>
      <c r="AV847" s="162"/>
      <c r="AW847" s="162"/>
      <c r="AX847" s="162"/>
      <c r="AY847" s="162"/>
      <c r="AZ847" s="162"/>
      <c r="BA847" s="162"/>
      <c r="BB847" s="162"/>
      <c r="BC847" s="162"/>
      <c r="BD847" s="162"/>
      <c r="BE847" s="162"/>
      <c r="BF847" s="162"/>
      <c r="BG847" s="162"/>
      <c r="BH847" s="162"/>
      <c r="BI847" s="162"/>
      <c r="BJ847" s="162"/>
      <c r="BK847" s="162"/>
      <c r="BL847" s="162"/>
      <c r="BM847" s="162"/>
      <c r="BN847" s="162"/>
      <c r="BO847" s="162"/>
      <c r="BP847" s="162"/>
      <c r="BQ847" s="162"/>
      <c r="BR847" s="162"/>
      <c r="BS847" s="162"/>
      <c r="BT847" s="162"/>
      <c r="BU847" s="162"/>
      <c r="BV847" s="162"/>
      <c r="BW847" s="162"/>
      <c r="BX847" s="162"/>
      <c r="BY847" s="162"/>
      <c r="BZ847" s="162"/>
      <c r="CA847" s="162"/>
      <c r="CB847" s="162"/>
      <c r="CC847" s="162"/>
      <c r="CD847" s="162"/>
      <c r="CE847" s="162"/>
      <c r="CF847" s="162"/>
      <c r="CG847" s="162"/>
      <c r="CH847" s="162"/>
      <c r="CI847" s="162"/>
      <c r="CJ847" s="162"/>
      <c r="CK847" s="162"/>
      <c r="CL847" s="162"/>
      <c r="CM847" s="162"/>
      <c r="CN847" s="162"/>
      <c r="CO847" s="162"/>
      <c r="CP847" s="162"/>
      <c r="CQ847" s="162"/>
      <c r="CR847" s="162"/>
      <c r="CS847" s="162"/>
      <c r="CT847" s="162"/>
      <c r="CU847" s="162"/>
      <c r="CV847" s="162"/>
      <c r="CW847" s="162"/>
      <c r="CX847" s="162"/>
      <c r="CY847" s="162"/>
      <c r="CZ847" s="162"/>
      <c r="DA847" s="162"/>
      <c r="DB847" s="162"/>
      <c r="DC847" s="162"/>
      <c r="DD847" s="162"/>
      <c r="DE847" s="162"/>
      <c r="DF847" s="162"/>
      <c r="DG847" s="162"/>
      <c r="DH847" s="162"/>
      <c r="DI847" s="162"/>
      <c r="DJ847" s="162"/>
      <c r="DK847" s="162"/>
      <c r="DL847" s="162"/>
      <c r="DM847" s="162"/>
      <c r="DN847" s="162"/>
      <c r="DO847" s="162"/>
      <c r="DP847" s="162"/>
      <c r="DQ847" s="162"/>
      <c r="DR847" s="162"/>
      <c r="DS847" s="162"/>
      <c r="DT847" s="162"/>
      <c r="DU847" s="162"/>
      <c r="DV847" s="162"/>
      <c r="DW847" s="162"/>
      <c r="DX847" s="162"/>
      <c r="DY847" s="162"/>
      <c r="DZ847" s="162"/>
      <c r="EA847" s="162"/>
      <c r="EB847" s="162"/>
      <c r="EC847" s="162"/>
      <c r="ED847" s="162"/>
      <c r="EE847" s="162"/>
      <c r="EF847" s="162"/>
      <c r="EG847" s="162"/>
      <c r="EH847" s="162"/>
      <c r="EI847" s="162"/>
      <c r="EJ847" s="162"/>
      <c r="EK847" s="162"/>
      <c r="EL847" s="162"/>
      <c r="EM847" s="162"/>
      <c r="EN847" s="162"/>
      <c r="EO847" s="162"/>
      <c r="EP847" s="162"/>
      <c r="EQ847" s="162"/>
      <c r="ER847" s="162"/>
      <c r="ES847" s="162"/>
      <c r="ET847" s="162"/>
      <c r="EU847" s="162"/>
      <c r="EV847" s="162"/>
      <c r="EW847" s="162"/>
      <c r="EX847" s="162"/>
      <c r="EY847" s="162"/>
      <c r="EZ847" s="162"/>
      <c r="FA847" s="162"/>
      <c r="FB847" s="162"/>
      <c r="FC847" s="162"/>
      <c r="FD847" s="162"/>
      <c r="FE847" s="162"/>
      <c r="FF847" s="162"/>
      <c r="FG847" s="162"/>
      <c r="FH847" s="162"/>
      <c r="FI847" s="162"/>
      <c r="FJ847" s="162"/>
      <c r="FK847" s="162"/>
      <c r="FL847" s="162"/>
      <c r="FM847" s="162"/>
      <c r="FN847" s="162"/>
      <c r="FO847" s="162"/>
      <c r="FP847" s="162"/>
      <c r="FQ847" s="162"/>
      <c r="FR847" s="162"/>
      <c r="FS847" s="162"/>
      <c r="FT847" s="162"/>
      <c r="FU847" s="162"/>
      <c r="FV847" s="162"/>
      <c r="FW847" s="162"/>
      <c r="FX847" s="162"/>
      <c r="FY847" s="162"/>
      <c r="FZ847" s="162"/>
      <c r="GA847" s="162"/>
      <c r="GB847" s="162"/>
      <c r="GC847" s="162"/>
      <c r="GD847" s="162"/>
      <c r="GE847" s="162"/>
    </row>
    <row r="848" spans="1:187" s="126" customFormat="1">
      <c r="A848" s="122"/>
      <c r="B848" s="26"/>
      <c r="C848" s="61"/>
      <c r="D848" s="62"/>
      <c r="E848" s="480"/>
      <c r="F848" s="16"/>
      <c r="G848" s="162"/>
      <c r="H848" s="162"/>
      <c r="I848" s="162"/>
      <c r="J848" s="162"/>
      <c r="K848" s="162"/>
      <c r="L848" s="162"/>
      <c r="M848" s="162"/>
      <c r="N848" s="162"/>
      <c r="O848" s="162"/>
      <c r="P848" s="162"/>
      <c r="Q848" s="162"/>
      <c r="R848" s="162"/>
      <c r="S848" s="162"/>
      <c r="T848" s="162"/>
      <c r="U848" s="162"/>
      <c r="V848" s="162"/>
      <c r="W848" s="162"/>
      <c r="X848" s="162"/>
      <c r="Y848" s="162"/>
      <c r="Z848" s="162"/>
      <c r="AA848" s="162"/>
      <c r="AB848" s="162"/>
      <c r="AC848" s="162"/>
      <c r="AD848" s="162"/>
      <c r="AE848" s="162"/>
      <c r="AF848" s="162"/>
      <c r="AG848" s="162"/>
      <c r="AH848" s="162"/>
      <c r="AI848" s="162"/>
      <c r="AJ848" s="162"/>
      <c r="AK848" s="162"/>
      <c r="AL848" s="162"/>
      <c r="AM848" s="162"/>
      <c r="AN848" s="162"/>
      <c r="AO848" s="162"/>
      <c r="AP848" s="162"/>
      <c r="AQ848" s="162"/>
      <c r="AR848" s="162"/>
      <c r="AS848" s="162"/>
      <c r="AT848" s="162"/>
      <c r="AU848" s="162"/>
      <c r="AV848" s="162"/>
      <c r="AW848" s="162"/>
      <c r="AX848" s="162"/>
      <c r="AY848" s="162"/>
      <c r="AZ848" s="162"/>
      <c r="BA848" s="162"/>
      <c r="BB848" s="162"/>
      <c r="BC848" s="162"/>
      <c r="BD848" s="162"/>
      <c r="BE848" s="162"/>
      <c r="BF848" s="162"/>
      <c r="BG848" s="162"/>
      <c r="BH848" s="162"/>
      <c r="BI848" s="162"/>
      <c r="BJ848" s="162"/>
      <c r="BK848" s="162"/>
      <c r="BL848" s="162"/>
      <c r="BM848" s="162"/>
      <c r="BN848" s="162"/>
      <c r="BO848" s="162"/>
      <c r="BP848" s="162"/>
      <c r="BQ848" s="162"/>
      <c r="BR848" s="162"/>
      <c r="BS848" s="162"/>
      <c r="BT848" s="162"/>
      <c r="BU848" s="162"/>
      <c r="BV848" s="162"/>
      <c r="BW848" s="162"/>
      <c r="BX848" s="162"/>
      <c r="BY848" s="162"/>
      <c r="BZ848" s="162"/>
      <c r="CA848" s="162"/>
      <c r="CB848" s="162"/>
      <c r="CC848" s="162"/>
      <c r="CD848" s="162"/>
      <c r="CE848" s="162"/>
      <c r="CF848" s="162"/>
      <c r="CG848" s="162"/>
      <c r="CH848" s="162"/>
      <c r="CI848" s="162"/>
      <c r="CJ848" s="162"/>
      <c r="CK848" s="162"/>
      <c r="CL848" s="162"/>
      <c r="CM848" s="162"/>
      <c r="CN848" s="162"/>
      <c r="CO848" s="162"/>
      <c r="CP848" s="162"/>
      <c r="CQ848" s="162"/>
      <c r="CR848" s="162"/>
      <c r="CS848" s="162"/>
      <c r="CT848" s="162"/>
      <c r="CU848" s="162"/>
      <c r="CV848" s="162"/>
      <c r="CW848" s="162"/>
      <c r="CX848" s="162"/>
      <c r="CY848" s="162"/>
      <c r="CZ848" s="162"/>
      <c r="DA848" s="162"/>
      <c r="DB848" s="162"/>
      <c r="DC848" s="162"/>
      <c r="DD848" s="162"/>
      <c r="DE848" s="162"/>
      <c r="DF848" s="162"/>
      <c r="DG848" s="162"/>
      <c r="DH848" s="162"/>
      <c r="DI848" s="162"/>
      <c r="DJ848" s="162"/>
      <c r="DK848" s="162"/>
      <c r="DL848" s="162"/>
      <c r="DM848" s="162"/>
      <c r="DN848" s="162"/>
      <c r="DO848" s="162"/>
      <c r="DP848" s="162"/>
      <c r="DQ848" s="162"/>
      <c r="DR848" s="162"/>
      <c r="DS848" s="162"/>
      <c r="DT848" s="162"/>
      <c r="DU848" s="162"/>
      <c r="DV848" s="162"/>
      <c r="DW848" s="162"/>
      <c r="DX848" s="162"/>
      <c r="DY848" s="162"/>
      <c r="DZ848" s="162"/>
      <c r="EA848" s="162"/>
      <c r="EB848" s="162"/>
      <c r="EC848" s="162"/>
      <c r="ED848" s="162"/>
      <c r="EE848" s="162"/>
      <c r="EF848" s="162"/>
      <c r="EG848" s="162"/>
      <c r="EH848" s="162"/>
      <c r="EI848" s="162"/>
      <c r="EJ848" s="162"/>
      <c r="EK848" s="162"/>
      <c r="EL848" s="162"/>
      <c r="EM848" s="162"/>
      <c r="EN848" s="162"/>
      <c r="EO848" s="162"/>
      <c r="EP848" s="162"/>
      <c r="EQ848" s="162"/>
      <c r="ER848" s="162"/>
      <c r="ES848" s="162"/>
      <c r="ET848" s="162"/>
      <c r="EU848" s="162"/>
      <c r="EV848" s="162"/>
      <c r="EW848" s="162"/>
      <c r="EX848" s="162"/>
      <c r="EY848" s="162"/>
      <c r="EZ848" s="162"/>
      <c r="FA848" s="162"/>
      <c r="FB848" s="162"/>
      <c r="FC848" s="162"/>
      <c r="FD848" s="162"/>
      <c r="FE848" s="162"/>
      <c r="FF848" s="162"/>
      <c r="FG848" s="162"/>
      <c r="FH848" s="162"/>
      <c r="FI848" s="162"/>
      <c r="FJ848" s="162"/>
      <c r="FK848" s="162"/>
      <c r="FL848" s="162"/>
      <c r="FM848" s="162"/>
      <c r="FN848" s="162"/>
      <c r="FO848" s="162"/>
      <c r="FP848" s="162"/>
      <c r="FQ848" s="162"/>
      <c r="FR848" s="162"/>
      <c r="FS848" s="162"/>
      <c r="FT848" s="162"/>
      <c r="FU848" s="162"/>
      <c r="FV848" s="162"/>
      <c r="FW848" s="162"/>
      <c r="FX848" s="162"/>
      <c r="FY848" s="162"/>
      <c r="FZ848" s="162"/>
      <c r="GA848" s="162"/>
      <c r="GB848" s="162"/>
      <c r="GC848" s="162"/>
      <c r="GD848" s="162"/>
      <c r="GE848" s="162"/>
    </row>
    <row r="849" spans="1:187" s="126" customFormat="1">
      <c r="A849" s="263">
        <f>A845+1</f>
        <v>7</v>
      </c>
      <c r="B849" s="283" t="s">
        <v>546</v>
      </c>
      <c r="C849" s="61"/>
      <c r="D849" s="62"/>
      <c r="E849" s="462"/>
      <c r="F849" s="16"/>
      <c r="G849" s="162"/>
      <c r="H849" s="162"/>
      <c r="I849" s="162"/>
      <c r="J849" s="162"/>
      <c r="K849" s="162"/>
      <c r="L849" s="162"/>
      <c r="M849" s="162"/>
      <c r="N849" s="162"/>
      <c r="O849" s="162"/>
      <c r="P849" s="162"/>
      <c r="Q849" s="162"/>
      <c r="R849" s="162"/>
      <c r="S849" s="162"/>
      <c r="T849" s="162"/>
      <c r="U849" s="162"/>
      <c r="V849" s="162"/>
      <c r="W849" s="162"/>
      <c r="X849" s="162"/>
      <c r="Y849" s="162"/>
      <c r="Z849" s="162"/>
      <c r="AA849" s="162"/>
      <c r="AB849" s="162"/>
      <c r="AC849" s="162"/>
      <c r="AD849" s="162"/>
      <c r="AE849" s="162"/>
      <c r="AF849" s="162"/>
      <c r="AG849" s="162"/>
      <c r="AH849" s="162"/>
      <c r="AI849" s="162"/>
      <c r="AJ849" s="162"/>
      <c r="AK849" s="162"/>
      <c r="AL849" s="162"/>
      <c r="AM849" s="162"/>
      <c r="AN849" s="162"/>
      <c r="AO849" s="162"/>
      <c r="AP849" s="162"/>
      <c r="AQ849" s="162"/>
      <c r="AR849" s="162"/>
      <c r="AS849" s="162"/>
      <c r="AT849" s="162"/>
      <c r="AU849" s="162"/>
      <c r="AV849" s="162"/>
      <c r="AW849" s="162"/>
      <c r="AX849" s="162"/>
      <c r="AY849" s="162"/>
      <c r="AZ849" s="162"/>
      <c r="BA849" s="162"/>
      <c r="BB849" s="162"/>
      <c r="BC849" s="162"/>
      <c r="BD849" s="162"/>
      <c r="BE849" s="162"/>
      <c r="BF849" s="162"/>
      <c r="BG849" s="162"/>
      <c r="BH849" s="162"/>
      <c r="BI849" s="162"/>
      <c r="BJ849" s="162"/>
      <c r="BK849" s="162"/>
      <c r="BL849" s="162"/>
      <c r="BM849" s="162"/>
      <c r="BN849" s="162"/>
      <c r="BO849" s="162"/>
      <c r="BP849" s="162"/>
      <c r="BQ849" s="162"/>
      <c r="BR849" s="162"/>
      <c r="BS849" s="162"/>
      <c r="BT849" s="162"/>
      <c r="BU849" s="162"/>
      <c r="BV849" s="162"/>
      <c r="BW849" s="162"/>
      <c r="BX849" s="162"/>
      <c r="BY849" s="162"/>
      <c r="BZ849" s="162"/>
      <c r="CA849" s="162"/>
      <c r="CB849" s="162"/>
      <c r="CC849" s="162"/>
      <c r="CD849" s="162"/>
      <c r="CE849" s="162"/>
      <c r="CF849" s="162"/>
      <c r="CG849" s="162"/>
      <c r="CH849" s="162"/>
      <c r="CI849" s="162"/>
      <c r="CJ849" s="162"/>
      <c r="CK849" s="162"/>
      <c r="CL849" s="162"/>
      <c r="CM849" s="162"/>
      <c r="CN849" s="162"/>
      <c r="CO849" s="162"/>
      <c r="CP849" s="162"/>
      <c r="CQ849" s="162"/>
      <c r="CR849" s="162"/>
      <c r="CS849" s="162"/>
      <c r="CT849" s="162"/>
      <c r="CU849" s="162"/>
      <c r="CV849" s="162"/>
      <c r="CW849" s="162"/>
      <c r="CX849" s="162"/>
      <c r="CY849" s="162"/>
      <c r="CZ849" s="162"/>
      <c r="DA849" s="162"/>
      <c r="DB849" s="162"/>
      <c r="DC849" s="162"/>
      <c r="DD849" s="162"/>
      <c r="DE849" s="162"/>
      <c r="DF849" s="162"/>
      <c r="DG849" s="162"/>
      <c r="DH849" s="162"/>
      <c r="DI849" s="162"/>
      <c r="DJ849" s="162"/>
      <c r="DK849" s="162"/>
      <c r="DL849" s="162"/>
      <c r="DM849" s="162"/>
      <c r="DN849" s="162"/>
      <c r="DO849" s="162"/>
      <c r="DP849" s="162"/>
      <c r="DQ849" s="162"/>
      <c r="DR849" s="162"/>
      <c r="DS849" s="162"/>
      <c r="DT849" s="162"/>
      <c r="DU849" s="162"/>
      <c r="DV849" s="162"/>
      <c r="DW849" s="162"/>
      <c r="DX849" s="162"/>
      <c r="DY849" s="162"/>
      <c r="DZ849" s="162"/>
      <c r="EA849" s="162"/>
      <c r="EB849" s="162"/>
      <c r="EC849" s="162"/>
      <c r="ED849" s="162"/>
      <c r="EE849" s="162"/>
      <c r="EF849" s="162"/>
      <c r="EG849" s="162"/>
      <c r="EH849" s="162"/>
      <c r="EI849" s="162"/>
      <c r="EJ849" s="162"/>
      <c r="EK849" s="162"/>
      <c r="EL849" s="162"/>
      <c r="EM849" s="162"/>
      <c r="EN849" s="162"/>
      <c r="EO849" s="162"/>
      <c r="EP849" s="162"/>
      <c r="EQ849" s="162"/>
      <c r="ER849" s="162"/>
      <c r="ES849" s="162"/>
      <c r="ET849" s="162"/>
      <c r="EU849" s="162"/>
      <c r="EV849" s="162"/>
      <c r="EW849" s="162"/>
      <c r="EX849" s="162"/>
      <c r="EY849" s="162"/>
      <c r="EZ849" s="162"/>
      <c r="FA849" s="162"/>
      <c r="FB849" s="162"/>
      <c r="FC849" s="162"/>
      <c r="FD849" s="162"/>
      <c r="FE849" s="162"/>
      <c r="FF849" s="162"/>
      <c r="FG849" s="162"/>
      <c r="FH849" s="162"/>
      <c r="FI849" s="162"/>
      <c r="FJ849" s="162"/>
      <c r="FK849" s="162"/>
      <c r="FL849" s="162"/>
      <c r="FM849" s="162"/>
      <c r="FN849" s="162"/>
      <c r="FO849" s="162"/>
      <c r="FP849" s="162"/>
      <c r="FQ849" s="162"/>
      <c r="FR849" s="162"/>
      <c r="FS849" s="162"/>
      <c r="FT849" s="162"/>
      <c r="FU849" s="162"/>
      <c r="FV849" s="162"/>
      <c r="FW849" s="162"/>
      <c r="FX849" s="162"/>
      <c r="FY849" s="162"/>
      <c r="FZ849" s="162"/>
      <c r="GA849" s="162"/>
      <c r="GB849" s="162"/>
      <c r="GC849" s="162"/>
      <c r="GD849" s="162"/>
      <c r="GE849" s="162"/>
    </row>
    <row r="850" spans="1:187" s="126" customFormat="1" ht="25.5">
      <c r="A850" s="239">
        <f>A849+0.1</f>
        <v>7.1</v>
      </c>
      <c r="B850" s="355" t="s">
        <v>547</v>
      </c>
      <c r="C850" s="61">
        <v>67</v>
      </c>
      <c r="D850" s="284" t="s">
        <v>4</v>
      </c>
      <c r="E850" s="16"/>
      <c r="F850" s="16">
        <f>ROUND(C850*E850,2)</f>
        <v>0</v>
      </c>
      <c r="G850" s="162"/>
      <c r="H850" s="162"/>
      <c r="I850" s="162"/>
      <c r="J850" s="162"/>
      <c r="K850" s="162"/>
      <c r="L850" s="162"/>
      <c r="M850" s="162"/>
      <c r="N850" s="162"/>
      <c r="O850" s="162"/>
      <c r="P850" s="162"/>
      <c r="Q850" s="162"/>
      <c r="R850" s="162"/>
      <c r="S850" s="162"/>
      <c r="T850" s="162"/>
      <c r="U850" s="162"/>
      <c r="V850" s="162"/>
      <c r="W850" s="162"/>
      <c r="X850" s="162"/>
      <c r="Y850" s="162"/>
      <c r="Z850" s="162"/>
      <c r="AA850" s="162"/>
      <c r="AB850" s="162"/>
      <c r="AC850" s="162"/>
      <c r="AD850" s="162"/>
      <c r="AE850" s="162"/>
      <c r="AF850" s="162"/>
      <c r="AG850" s="162"/>
      <c r="AH850" s="162"/>
      <c r="AI850" s="162"/>
      <c r="AJ850" s="162"/>
      <c r="AK850" s="162"/>
      <c r="AL850" s="162"/>
      <c r="AM850" s="162"/>
      <c r="AN850" s="162"/>
      <c r="AO850" s="162"/>
      <c r="AP850" s="162"/>
      <c r="AQ850" s="162"/>
      <c r="AR850" s="162"/>
      <c r="AS850" s="162"/>
      <c r="AT850" s="162"/>
      <c r="AU850" s="162"/>
      <c r="AV850" s="162"/>
      <c r="AW850" s="162"/>
      <c r="AX850" s="162"/>
      <c r="AY850" s="162"/>
      <c r="AZ850" s="162"/>
      <c r="BA850" s="162"/>
      <c r="BB850" s="162"/>
      <c r="BC850" s="162"/>
      <c r="BD850" s="162"/>
      <c r="BE850" s="162"/>
      <c r="BF850" s="162"/>
      <c r="BG850" s="162"/>
      <c r="BH850" s="162"/>
      <c r="BI850" s="162"/>
      <c r="BJ850" s="162"/>
      <c r="BK850" s="162"/>
      <c r="BL850" s="162"/>
      <c r="BM850" s="162"/>
      <c r="BN850" s="162"/>
      <c r="BO850" s="162"/>
      <c r="BP850" s="162"/>
      <c r="BQ850" s="162"/>
      <c r="BR850" s="162"/>
      <c r="BS850" s="162"/>
      <c r="BT850" s="162"/>
      <c r="BU850" s="162"/>
      <c r="BV850" s="162"/>
      <c r="BW850" s="162"/>
      <c r="BX850" s="162"/>
      <c r="BY850" s="162"/>
      <c r="BZ850" s="162"/>
      <c r="CA850" s="162"/>
      <c r="CB850" s="162"/>
      <c r="CC850" s="162"/>
      <c r="CD850" s="162"/>
      <c r="CE850" s="162"/>
      <c r="CF850" s="162"/>
      <c r="CG850" s="162"/>
      <c r="CH850" s="162"/>
      <c r="CI850" s="162"/>
      <c r="CJ850" s="162"/>
      <c r="CK850" s="162"/>
      <c r="CL850" s="162"/>
      <c r="CM850" s="162"/>
      <c r="CN850" s="162"/>
      <c r="CO850" s="162"/>
      <c r="CP850" s="162"/>
      <c r="CQ850" s="162"/>
      <c r="CR850" s="162"/>
      <c r="CS850" s="162"/>
      <c r="CT850" s="162"/>
      <c r="CU850" s="162"/>
      <c r="CV850" s="162"/>
      <c r="CW850" s="162"/>
      <c r="CX850" s="162"/>
      <c r="CY850" s="162"/>
      <c r="CZ850" s="162"/>
      <c r="DA850" s="162"/>
      <c r="DB850" s="162"/>
      <c r="DC850" s="162"/>
      <c r="DD850" s="162"/>
      <c r="DE850" s="162"/>
      <c r="DF850" s="162"/>
      <c r="DG850" s="162"/>
      <c r="DH850" s="162"/>
      <c r="DI850" s="162"/>
      <c r="DJ850" s="162"/>
      <c r="DK850" s="162"/>
      <c r="DL850" s="162"/>
      <c r="DM850" s="162"/>
      <c r="DN850" s="162"/>
      <c r="DO850" s="162"/>
      <c r="DP850" s="162"/>
      <c r="DQ850" s="162"/>
      <c r="DR850" s="162"/>
      <c r="DS850" s="162"/>
      <c r="DT850" s="162"/>
      <c r="DU850" s="162"/>
      <c r="DV850" s="162"/>
      <c r="DW850" s="162"/>
      <c r="DX850" s="162"/>
      <c r="DY850" s="162"/>
      <c r="DZ850" s="162"/>
      <c r="EA850" s="162"/>
      <c r="EB850" s="162"/>
      <c r="EC850" s="162"/>
      <c r="ED850" s="162"/>
      <c r="EE850" s="162"/>
      <c r="EF850" s="162"/>
      <c r="EG850" s="162"/>
      <c r="EH850" s="162"/>
      <c r="EI850" s="162"/>
      <c r="EJ850" s="162"/>
      <c r="EK850" s="162"/>
      <c r="EL850" s="162"/>
      <c r="EM850" s="162"/>
      <c r="EN850" s="162"/>
      <c r="EO850" s="162"/>
      <c r="EP850" s="162"/>
      <c r="EQ850" s="162"/>
      <c r="ER850" s="162"/>
      <c r="ES850" s="162"/>
      <c r="ET850" s="162"/>
      <c r="EU850" s="162"/>
      <c r="EV850" s="162"/>
      <c r="EW850" s="162"/>
      <c r="EX850" s="162"/>
      <c r="EY850" s="162"/>
      <c r="EZ850" s="162"/>
      <c r="FA850" s="162"/>
      <c r="FB850" s="162"/>
      <c r="FC850" s="162"/>
      <c r="FD850" s="162"/>
      <c r="FE850" s="162"/>
      <c r="FF850" s="162"/>
      <c r="FG850" s="162"/>
      <c r="FH850" s="162"/>
      <c r="FI850" s="162"/>
      <c r="FJ850" s="162"/>
      <c r="FK850" s="162"/>
      <c r="FL850" s="162"/>
      <c r="FM850" s="162"/>
      <c r="FN850" s="162"/>
      <c r="FO850" s="162"/>
      <c r="FP850" s="162"/>
      <c r="FQ850" s="162"/>
      <c r="FR850" s="162"/>
      <c r="FS850" s="162"/>
      <c r="FT850" s="162"/>
      <c r="FU850" s="162"/>
      <c r="FV850" s="162"/>
      <c r="FW850" s="162"/>
      <c r="FX850" s="162"/>
      <c r="FY850" s="162"/>
      <c r="FZ850" s="162"/>
      <c r="GA850" s="162"/>
      <c r="GB850" s="162"/>
      <c r="GC850" s="162"/>
      <c r="GD850" s="162"/>
      <c r="GE850" s="162"/>
    </row>
    <row r="851" spans="1:187" s="126" customFormat="1">
      <c r="A851" s="122"/>
      <c r="B851" s="26"/>
      <c r="C851" s="61"/>
      <c r="D851" s="64"/>
      <c r="E851" s="480"/>
      <c r="F851" s="16"/>
      <c r="G851" s="162"/>
      <c r="H851" s="162"/>
      <c r="I851" s="162"/>
      <c r="J851" s="162"/>
      <c r="K851" s="162"/>
      <c r="L851" s="162"/>
      <c r="M851" s="162"/>
      <c r="N851" s="162"/>
      <c r="O851" s="162"/>
      <c r="P851" s="162"/>
      <c r="Q851" s="162"/>
      <c r="R851" s="162"/>
      <c r="S851" s="162"/>
      <c r="T851" s="162"/>
      <c r="U851" s="162"/>
      <c r="V851" s="162"/>
      <c r="W851" s="162"/>
      <c r="X851" s="162"/>
      <c r="Y851" s="162"/>
      <c r="Z851" s="162"/>
      <c r="AA851" s="162"/>
      <c r="AB851" s="162"/>
      <c r="AC851" s="162"/>
      <c r="AD851" s="162"/>
      <c r="AE851" s="162"/>
      <c r="AF851" s="162"/>
      <c r="AG851" s="162"/>
      <c r="AH851" s="162"/>
      <c r="AI851" s="162"/>
      <c r="AJ851" s="162"/>
      <c r="AK851" s="162"/>
      <c r="AL851" s="162"/>
      <c r="AM851" s="162"/>
      <c r="AN851" s="162"/>
      <c r="AO851" s="162"/>
      <c r="AP851" s="162"/>
      <c r="AQ851" s="162"/>
      <c r="AR851" s="162"/>
      <c r="AS851" s="162"/>
      <c r="AT851" s="162"/>
      <c r="AU851" s="162"/>
      <c r="AV851" s="162"/>
      <c r="AW851" s="162"/>
      <c r="AX851" s="162"/>
      <c r="AY851" s="162"/>
      <c r="AZ851" s="162"/>
      <c r="BA851" s="162"/>
      <c r="BB851" s="162"/>
      <c r="BC851" s="162"/>
      <c r="BD851" s="162"/>
      <c r="BE851" s="162"/>
      <c r="BF851" s="162"/>
      <c r="BG851" s="162"/>
      <c r="BH851" s="162"/>
      <c r="BI851" s="162"/>
      <c r="BJ851" s="162"/>
      <c r="BK851" s="162"/>
      <c r="BL851" s="162"/>
      <c r="BM851" s="162"/>
      <c r="BN851" s="162"/>
      <c r="BO851" s="162"/>
      <c r="BP851" s="162"/>
      <c r="BQ851" s="162"/>
      <c r="BR851" s="162"/>
      <c r="BS851" s="162"/>
      <c r="BT851" s="162"/>
      <c r="BU851" s="162"/>
      <c r="BV851" s="162"/>
      <c r="BW851" s="162"/>
      <c r="BX851" s="162"/>
      <c r="BY851" s="162"/>
      <c r="BZ851" s="162"/>
      <c r="CA851" s="162"/>
      <c r="CB851" s="162"/>
      <c r="CC851" s="162"/>
      <c r="CD851" s="162"/>
      <c r="CE851" s="162"/>
      <c r="CF851" s="162"/>
      <c r="CG851" s="162"/>
      <c r="CH851" s="162"/>
      <c r="CI851" s="162"/>
      <c r="CJ851" s="162"/>
      <c r="CK851" s="162"/>
      <c r="CL851" s="162"/>
      <c r="CM851" s="162"/>
      <c r="CN851" s="162"/>
      <c r="CO851" s="162"/>
      <c r="CP851" s="162"/>
      <c r="CQ851" s="162"/>
      <c r="CR851" s="162"/>
      <c r="CS851" s="162"/>
      <c r="CT851" s="162"/>
      <c r="CU851" s="162"/>
      <c r="CV851" s="162"/>
      <c r="CW851" s="162"/>
      <c r="CX851" s="162"/>
      <c r="CY851" s="162"/>
      <c r="CZ851" s="162"/>
      <c r="DA851" s="162"/>
      <c r="DB851" s="162"/>
      <c r="DC851" s="162"/>
      <c r="DD851" s="162"/>
      <c r="DE851" s="162"/>
      <c r="DF851" s="162"/>
      <c r="DG851" s="162"/>
      <c r="DH851" s="162"/>
      <c r="DI851" s="162"/>
      <c r="DJ851" s="162"/>
      <c r="DK851" s="162"/>
      <c r="DL851" s="162"/>
      <c r="DM851" s="162"/>
      <c r="DN851" s="162"/>
      <c r="DO851" s="162"/>
      <c r="DP851" s="162"/>
      <c r="DQ851" s="162"/>
      <c r="DR851" s="162"/>
      <c r="DS851" s="162"/>
      <c r="DT851" s="162"/>
      <c r="DU851" s="162"/>
      <c r="DV851" s="162"/>
      <c r="DW851" s="162"/>
      <c r="DX851" s="162"/>
      <c r="DY851" s="162"/>
      <c r="DZ851" s="162"/>
      <c r="EA851" s="162"/>
      <c r="EB851" s="162"/>
      <c r="EC851" s="162"/>
      <c r="ED851" s="162"/>
      <c r="EE851" s="162"/>
      <c r="EF851" s="162"/>
      <c r="EG851" s="162"/>
      <c r="EH851" s="162"/>
      <c r="EI851" s="162"/>
      <c r="EJ851" s="162"/>
      <c r="EK851" s="162"/>
      <c r="EL851" s="162"/>
      <c r="EM851" s="162"/>
      <c r="EN851" s="162"/>
      <c r="EO851" s="162"/>
      <c r="EP851" s="162"/>
      <c r="EQ851" s="162"/>
      <c r="ER851" s="162"/>
      <c r="ES851" s="162"/>
      <c r="ET851" s="162"/>
      <c r="EU851" s="162"/>
      <c r="EV851" s="162"/>
      <c r="EW851" s="162"/>
      <c r="EX851" s="162"/>
      <c r="EY851" s="162"/>
      <c r="EZ851" s="162"/>
      <c r="FA851" s="162"/>
      <c r="FB851" s="162"/>
      <c r="FC851" s="162"/>
      <c r="FD851" s="162"/>
      <c r="FE851" s="162"/>
      <c r="FF851" s="162"/>
      <c r="FG851" s="162"/>
      <c r="FH851" s="162"/>
      <c r="FI851" s="162"/>
      <c r="FJ851" s="162"/>
      <c r="FK851" s="162"/>
      <c r="FL851" s="162"/>
      <c r="FM851" s="162"/>
      <c r="FN851" s="162"/>
      <c r="FO851" s="162"/>
      <c r="FP851" s="162"/>
      <c r="FQ851" s="162"/>
      <c r="FR851" s="162"/>
      <c r="FS851" s="162"/>
      <c r="FT851" s="162"/>
      <c r="FU851" s="162"/>
      <c r="FV851" s="162"/>
      <c r="FW851" s="162"/>
      <c r="FX851" s="162"/>
      <c r="FY851" s="162"/>
      <c r="FZ851" s="162"/>
      <c r="GA851" s="162"/>
      <c r="GB851" s="162"/>
      <c r="GC851" s="162"/>
      <c r="GD851" s="162"/>
      <c r="GE851" s="162"/>
    </row>
    <row r="852" spans="1:187" s="126" customFormat="1" ht="38.25">
      <c r="A852" s="120">
        <v>8</v>
      </c>
      <c r="B852" s="379" t="s">
        <v>548</v>
      </c>
      <c r="C852" s="65">
        <v>1</v>
      </c>
      <c r="D852" s="37" t="s">
        <v>12</v>
      </c>
      <c r="E852" s="462"/>
      <c r="F852" s="16">
        <f t="shared" si="43"/>
        <v>0</v>
      </c>
      <c r="G852" s="162"/>
      <c r="H852" s="162"/>
      <c r="I852" s="162"/>
      <c r="J852" s="162"/>
      <c r="K852" s="162"/>
      <c r="L852" s="162"/>
      <c r="M852" s="162"/>
      <c r="N852" s="162"/>
      <c r="O852" s="162"/>
      <c r="P852" s="162"/>
      <c r="Q852" s="162"/>
      <c r="R852" s="162"/>
      <c r="S852" s="162"/>
      <c r="T852" s="162"/>
      <c r="U852" s="162"/>
      <c r="V852" s="162"/>
      <c r="W852" s="162"/>
      <c r="X852" s="162"/>
      <c r="Y852" s="162"/>
      <c r="Z852" s="162"/>
      <c r="AA852" s="162"/>
      <c r="AB852" s="162"/>
      <c r="AC852" s="162"/>
      <c r="AD852" s="162"/>
      <c r="AE852" s="162"/>
      <c r="AF852" s="162"/>
      <c r="AG852" s="162"/>
      <c r="AH852" s="162"/>
      <c r="AI852" s="162"/>
      <c r="AJ852" s="162"/>
      <c r="AK852" s="162"/>
      <c r="AL852" s="162"/>
      <c r="AM852" s="162"/>
      <c r="AN852" s="162"/>
      <c r="AO852" s="162"/>
      <c r="AP852" s="162"/>
      <c r="AQ852" s="162"/>
      <c r="AR852" s="162"/>
      <c r="AS852" s="162"/>
      <c r="AT852" s="162"/>
      <c r="AU852" s="162"/>
      <c r="AV852" s="162"/>
      <c r="AW852" s="162"/>
      <c r="AX852" s="162"/>
      <c r="AY852" s="162"/>
      <c r="AZ852" s="162"/>
      <c r="BA852" s="162"/>
      <c r="BB852" s="162"/>
      <c r="BC852" s="162"/>
      <c r="BD852" s="162"/>
      <c r="BE852" s="162"/>
      <c r="BF852" s="162"/>
      <c r="BG852" s="162"/>
      <c r="BH852" s="162"/>
      <c r="BI852" s="162"/>
      <c r="BJ852" s="162"/>
      <c r="BK852" s="162"/>
      <c r="BL852" s="162"/>
      <c r="BM852" s="162"/>
      <c r="BN852" s="162"/>
      <c r="BO852" s="162"/>
      <c r="BP852" s="162"/>
      <c r="BQ852" s="162"/>
      <c r="BR852" s="162"/>
      <c r="BS852" s="162"/>
      <c r="BT852" s="162"/>
      <c r="BU852" s="162"/>
      <c r="BV852" s="162"/>
      <c r="BW852" s="162"/>
      <c r="BX852" s="162"/>
      <c r="BY852" s="162"/>
      <c r="BZ852" s="162"/>
      <c r="CA852" s="162"/>
      <c r="CB852" s="162"/>
      <c r="CC852" s="162"/>
      <c r="CD852" s="162"/>
      <c r="CE852" s="162"/>
      <c r="CF852" s="162"/>
      <c r="CG852" s="162"/>
      <c r="CH852" s="162"/>
      <c r="CI852" s="162"/>
      <c r="CJ852" s="162"/>
      <c r="CK852" s="162"/>
      <c r="CL852" s="162"/>
      <c r="CM852" s="162"/>
      <c r="CN852" s="162"/>
      <c r="CO852" s="162"/>
      <c r="CP852" s="162"/>
      <c r="CQ852" s="162"/>
      <c r="CR852" s="162"/>
      <c r="CS852" s="162"/>
      <c r="CT852" s="162"/>
      <c r="CU852" s="162"/>
      <c r="CV852" s="162"/>
      <c r="CW852" s="162"/>
      <c r="CX852" s="162"/>
      <c r="CY852" s="162"/>
      <c r="CZ852" s="162"/>
      <c r="DA852" s="162"/>
      <c r="DB852" s="162"/>
      <c r="DC852" s="162"/>
      <c r="DD852" s="162"/>
      <c r="DE852" s="162"/>
      <c r="DF852" s="162"/>
      <c r="DG852" s="162"/>
      <c r="DH852" s="162"/>
      <c r="DI852" s="162"/>
      <c r="DJ852" s="162"/>
      <c r="DK852" s="162"/>
      <c r="DL852" s="162"/>
      <c r="DM852" s="162"/>
      <c r="DN852" s="162"/>
      <c r="DO852" s="162"/>
      <c r="DP852" s="162"/>
      <c r="DQ852" s="162"/>
      <c r="DR852" s="162"/>
      <c r="DS852" s="162"/>
      <c r="DT852" s="162"/>
      <c r="DU852" s="162"/>
      <c r="DV852" s="162"/>
      <c r="DW852" s="162"/>
      <c r="DX852" s="162"/>
      <c r="DY852" s="162"/>
      <c r="DZ852" s="162"/>
      <c r="EA852" s="162"/>
      <c r="EB852" s="162"/>
      <c r="EC852" s="162"/>
      <c r="ED852" s="162"/>
      <c r="EE852" s="162"/>
      <c r="EF852" s="162"/>
      <c r="EG852" s="162"/>
      <c r="EH852" s="162"/>
      <c r="EI852" s="162"/>
      <c r="EJ852" s="162"/>
      <c r="EK852" s="162"/>
      <c r="EL852" s="162"/>
      <c r="EM852" s="162"/>
      <c r="EN852" s="162"/>
      <c r="EO852" s="162"/>
      <c r="EP852" s="162"/>
      <c r="EQ852" s="162"/>
      <c r="ER852" s="162"/>
      <c r="ES852" s="162"/>
      <c r="ET852" s="162"/>
      <c r="EU852" s="162"/>
      <c r="EV852" s="162"/>
      <c r="EW852" s="162"/>
      <c r="EX852" s="162"/>
      <c r="EY852" s="162"/>
      <c r="EZ852" s="162"/>
      <c r="FA852" s="162"/>
      <c r="FB852" s="162"/>
      <c r="FC852" s="162"/>
      <c r="FD852" s="162"/>
      <c r="FE852" s="162"/>
      <c r="FF852" s="162"/>
      <c r="FG852" s="162"/>
      <c r="FH852" s="162"/>
      <c r="FI852" s="162"/>
      <c r="FJ852" s="162"/>
      <c r="FK852" s="162"/>
      <c r="FL852" s="162"/>
      <c r="FM852" s="162"/>
      <c r="FN852" s="162"/>
      <c r="FO852" s="162"/>
      <c r="FP852" s="162"/>
      <c r="FQ852" s="162"/>
      <c r="FR852" s="162"/>
      <c r="FS852" s="162"/>
      <c r="FT852" s="162"/>
      <c r="FU852" s="162"/>
      <c r="FV852" s="162"/>
      <c r="FW852" s="162"/>
      <c r="FX852" s="162"/>
      <c r="FY852" s="162"/>
      <c r="FZ852" s="162"/>
      <c r="GA852" s="162"/>
      <c r="GB852" s="162"/>
      <c r="GC852" s="162"/>
      <c r="GD852" s="162"/>
      <c r="GE852" s="162"/>
    </row>
    <row r="853" spans="1:187" s="126" customFormat="1">
      <c r="A853" s="380"/>
      <c r="B853" s="251"/>
      <c r="C853" s="381"/>
      <c r="D853" s="381"/>
      <c r="E853" s="480"/>
      <c r="F853" s="16"/>
      <c r="G853" s="162"/>
      <c r="H853" s="162"/>
      <c r="I853" s="162"/>
      <c r="J853" s="162"/>
      <c r="K853" s="162"/>
      <c r="L853" s="162"/>
      <c r="M853" s="162"/>
      <c r="N853" s="162"/>
      <c r="O853" s="162"/>
      <c r="P853" s="162"/>
      <c r="Q853" s="162"/>
      <c r="R853" s="162"/>
      <c r="S853" s="162"/>
      <c r="T853" s="162"/>
      <c r="U853" s="162"/>
      <c r="V853" s="162"/>
      <c r="W853" s="162"/>
      <c r="X853" s="162"/>
      <c r="Y853" s="162"/>
      <c r="Z853" s="162"/>
      <c r="AA853" s="162"/>
      <c r="AB853" s="162"/>
      <c r="AC853" s="162"/>
      <c r="AD853" s="162"/>
      <c r="AE853" s="162"/>
      <c r="AF853" s="162"/>
      <c r="AG853" s="162"/>
      <c r="AH853" s="162"/>
      <c r="AI853" s="162"/>
      <c r="AJ853" s="162"/>
      <c r="AK853" s="162"/>
      <c r="AL853" s="162"/>
      <c r="AM853" s="162"/>
      <c r="AN853" s="162"/>
      <c r="AO853" s="162"/>
      <c r="AP853" s="162"/>
      <c r="AQ853" s="162"/>
      <c r="AR853" s="162"/>
      <c r="AS853" s="162"/>
      <c r="AT853" s="162"/>
      <c r="AU853" s="162"/>
      <c r="AV853" s="162"/>
      <c r="AW853" s="162"/>
      <c r="AX853" s="162"/>
      <c r="AY853" s="162"/>
      <c r="AZ853" s="162"/>
      <c r="BA853" s="162"/>
      <c r="BB853" s="162"/>
      <c r="BC853" s="162"/>
      <c r="BD853" s="162"/>
      <c r="BE853" s="162"/>
      <c r="BF853" s="162"/>
      <c r="BG853" s="162"/>
      <c r="BH853" s="162"/>
      <c r="BI853" s="162"/>
      <c r="BJ853" s="162"/>
      <c r="BK853" s="162"/>
      <c r="BL853" s="162"/>
      <c r="BM853" s="162"/>
      <c r="BN853" s="162"/>
      <c r="BO853" s="162"/>
      <c r="BP853" s="162"/>
      <c r="BQ853" s="162"/>
      <c r="BR853" s="162"/>
      <c r="BS853" s="162"/>
      <c r="BT853" s="162"/>
      <c r="BU853" s="162"/>
      <c r="BV853" s="162"/>
      <c r="BW853" s="162"/>
      <c r="BX853" s="162"/>
      <c r="BY853" s="162"/>
      <c r="BZ853" s="162"/>
      <c r="CA853" s="162"/>
      <c r="CB853" s="162"/>
      <c r="CC853" s="162"/>
      <c r="CD853" s="162"/>
      <c r="CE853" s="162"/>
      <c r="CF853" s="162"/>
      <c r="CG853" s="162"/>
      <c r="CH853" s="162"/>
      <c r="CI853" s="162"/>
      <c r="CJ853" s="162"/>
      <c r="CK853" s="162"/>
      <c r="CL853" s="162"/>
      <c r="CM853" s="162"/>
      <c r="CN853" s="162"/>
      <c r="CO853" s="162"/>
      <c r="CP853" s="162"/>
      <c r="CQ853" s="162"/>
      <c r="CR853" s="162"/>
      <c r="CS853" s="162"/>
      <c r="CT853" s="162"/>
      <c r="CU853" s="162"/>
      <c r="CV853" s="162"/>
      <c r="CW853" s="162"/>
      <c r="CX853" s="162"/>
      <c r="CY853" s="162"/>
      <c r="CZ853" s="162"/>
      <c r="DA853" s="162"/>
      <c r="DB853" s="162"/>
      <c r="DC853" s="162"/>
      <c r="DD853" s="162"/>
      <c r="DE853" s="162"/>
      <c r="DF853" s="162"/>
      <c r="DG853" s="162"/>
      <c r="DH853" s="162"/>
      <c r="DI853" s="162"/>
      <c r="DJ853" s="162"/>
      <c r="DK853" s="162"/>
      <c r="DL853" s="162"/>
      <c r="DM853" s="162"/>
      <c r="DN853" s="162"/>
      <c r="DO853" s="162"/>
      <c r="DP853" s="162"/>
      <c r="DQ853" s="162"/>
      <c r="DR853" s="162"/>
      <c r="DS853" s="162"/>
      <c r="DT853" s="162"/>
      <c r="DU853" s="162"/>
      <c r="DV853" s="162"/>
      <c r="DW853" s="162"/>
      <c r="DX853" s="162"/>
      <c r="DY853" s="162"/>
      <c r="DZ853" s="162"/>
      <c r="EA853" s="162"/>
      <c r="EB853" s="162"/>
      <c r="EC853" s="162"/>
      <c r="ED853" s="162"/>
      <c r="EE853" s="162"/>
      <c r="EF853" s="162"/>
      <c r="EG853" s="162"/>
      <c r="EH853" s="162"/>
      <c r="EI853" s="162"/>
      <c r="EJ853" s="162"/>
      <c r="EK853" s="162"/>
      <c r="EL853" s="162"/>
      <c r="EM853" s="162"/>
      <c r="EN853" s="162"/>
      <c r="EO853" s="162"/>
      <c r="EP853" s="162"/>
      <c r="EQ853" s="162"/>
      <c r="ER853" s="162"/>
      <c r="ES853" s="162"/>
      <c r="ET853" s="162"/>
      <c r="EU853" s="162"/>
      <c r="EV853" s="162"/>
      <c r="EW853" s="162"/>
      <c r="EX853" s="162"/>
      <c r="EY853" s="162"/>
      <c r="EZ853" s="162"/>
      <c r="FA853" s="162"/>
      <c r="FB853" s="162"/>
      <c r="FC853" s="162"/>
      <c r="FD853" s="162"/>
      <c r="FE853" s="162"/>
      <c r="FF853" s="162"/>
      <c r="FG853" s="162"/>
      <c r="FH853" s="162"/>
      <c r="FI853" s="162"/>
      <c r="FJ853" s="162"/>
      <c r="FK853" s="162"/>
      <c r="FL853" s="162"/>
      <c r="FM853" s="162"/>
      <c r="FN853" s="162"/>
      <c r="FO853" s="162"/>
      <c r="FP853" s="162"/>
      <c r="FQ853" s="162"/>
      <c r="FR853" s="162"/>
      <c r="FS853" s="162"/>
      <c r="FT853" s="162"/>
      <c r="FU853" s="162"/>
      <c r="FV853" s="162"/>
      <c r="FW853" s="162"/>
      <c r="FX853" s="162"/>
      <c r="FY853" s="162"/>
      <c r="FZ853" s="162"/>
      <c r="GA853" s="162"/>
      <c r="GB853" s="162"/>
      <c r="GC853" s="162"/>
      <c r="GD853" s="162"/>
      <c r="GE853" s="162"/>
    </row>
    <row r="854" spans="1:187" s="162" customFormat="1">
      <c r="A854" s="375"/>
      <c r="B854" s="244" t="s">
        <v>399</v>
      </c>
      <c r="C854" s="376"/>
      <c r="D854" s="377"/>
      <c r="E854" s="486"/>
      <c r="F854" s="570">
        <f>SUM(F821:F853)</f>
        <v>0</v>
      </c>
    </row>
    <row r="855" spans="1:187" s="126" customFormat="1" ht="6.75" customHeight="1">
      <c r="A855" s="382"/>
      <c r="C855" s="383"/>
      <c r="D855" s="383"/>
      <c r="E855" s="487"/>
      <c r="F855" s="571"/>
      <c r="G855" s="162"/>
      <c r="H855" s="162"/>
      <c r="I855" s="162"/>
      <c r="J855" s="162"/>
      <c r="K855" s="162"/>
      <c r="L855" s="162"/>
      <c r="M855" s="162"/>
      <c r="N855" s="162"/>
      <c r="O855" s="162"/>
      <c r="P855" s="162"/>
      <c r="Q855" s="162"/>
      <c r="R855" s="162"/>
      <c r="S855" s="162"/>
      <c r="T855" s="162"/>
      <c r="U855" s="162"/>
      <c r="V855" s="162"/>
      <c r="W855" s="162"/>
      <c r="X855" s="162"/>
      <c r="Y855" s="162"/>
      <c r="Z855" s="162"/>
      <c r="AA855" s="162"/>
      <c r="AB855" s="162"/>
      <c r="AC855" s="162"/>
      <c r="AD855" s="162"/>
      <c r="AE855" s="162"/>
      <c r="AF855" s="162"/>
      <c r="AG855" s="162"/>
      <c r="AH855" s="162"/>
      <c r="AI855" s="162"/>
      <c r="AJ855" s="162"/>
      <c r="AK855" s="162"/>
      <c r="AL855" s="162"/>
      <c r="AM855" s="162"/>
      <c r="AN855" s="162"/>
      <c r="AO855" s="162"/>
      <c r="AP855" s="162"/>
      <c r="AQ855" s="162"/>
      <c r="AR855" s="162"/>
      <c r="AS855" s="162"/>
      <c r="AT855" s="162"/>
      <c r="AU855" s="162"/>
      <c r="AV855" s="162"/>
      <c r="AW855" s="162"/>
      <c r="AX855" s="162"/>
      <c r="AY855" s="162"/>
      <c r="AZ855" s="162"/>
      <c r="BA855" s="162"/>
      <c r="BB855" s="162"/>
      <c r="BC855" s="162"/>
      <c r="BD855" s="162"/>
      <c r="BE855" s="162"/>
      <c r="BF855" s="162"/>
      <c r="BG855" s="162"/>
      <c r="BH855" s="162"/>
      <c r="BI855" s="162"/>
      <c r="BJ855" s="162"/>
      <c r="BK855" s="162"/>
      <c r="BL855" s="162"/>
      <c r="BM855" s="162"/>
      <c r="BN855" s="162"/>
      <c r="BO855" s="162"/>
      <c r="BP855" s="162"/>
      <c r="BQ855" s="162"/>
      <c r="BR855" s="162"/>
      <c r="BS855" s="162"/>
      <c r="BT855" s="162"/>
      <c r="BU855" s="162"/>
      <c r="BV855" s="162"/>
      <c r="BW855" s="162"/>
      <c r="BX855" s="162"/>
      <c r="BY855" s="162"/>
      <c r="BZ855" s="162"/>
      <c r="CA855" s="162"/>
      <c r="CB855" s="162"/>
      <c r="CC855" s="162"/>
      <c r="CD855" s="162"/>
      <c r="CE855" s="162"/>
      <c r="CF855" s="162"/>
      <c r="CG855" s="162"/>
      <c r="CH855" s="162"/>
      <c r="CI855" s="162"/>
      <c r="CJ855" s="162"/>
      <c r="CK855" s="162"/>
      <c r="CL855" s="162"/>
      <c r="CM855" s="162"/>
      <c r="CN855" s="162"/>
      <c r="CO855" s="162"/>
      <c r="CP855" s="162"/>
      <c r="CQ855" s="162"/>
      <c r="CR855" s="162"/>
      <c r="CS855" s="162"/>
      <c r="CT855" s="162"/>
      <c r="CU855" s="162"/>
      <c r="CV855" s="162"/>
      <c r="CW855" s="162"/>
      <c r="CX855" s="162"/>
      <c r="CY855" s="162"/>
      <c r="CZ855" s="162"/>
      <c r="DA855" s="162"/>
      <c r="DB855" s="162"/>
      <c r="DC855" s="162"/>
      <c r="DD855" s="162"/>
      <c r="DE855" s="162"/>
      <c r="DF855" s="162"/>
      <c r="DG855" s="162"/>
      <c r="DH855" s="162"/>
      <c r="DI855" s="162"/>
      <c r="DJ855" s="162"/>
      <c r="DK855" s="162"/>
      <c r="DL855" s="162"/>
      <c r="DM855" s="162"/>
      <c r="DN855" s="162"/>
      <c r="DO855" s="162"/>
      <c r="DP855" s="162"/>
      <c r="DQ855" s="162"/>
      <c r="DR855" s="162"/>
      <c r="DS855" s="162"/>
      <c r="DT855" s="162"/>
      <c r="DU855" s="162"/>
      <c r="DV855" s="162"/>
      <c r="DW855" s="162"/>
      <c r="DX855" s="162"/>
      <c r="DY855" s="162"/>
      <c r="DZ855" s="162"/>
      <c r="EA855" s="162"/>
      <c r="EB855" s="162"/>
      <c r="EC855" s="162"/>
      <c r="ED855" s="162"/>
      <c r="EE855" s="162"/>
      <c r="EF855" s="162"/>
      <c r="EG855" s="162"/>
      <c r="EH855" s="162"/>
      <c r="EI855" s="162"/>
      <c r="EJ855" s="162"/>
      <c r="EK855" s="162"/>
      <c r="EL855" s="162"/>
      <c r="EM855" s="162"/>
      <c r="EN855" s="162"/>
      <c r="EO855" s="162"/>
      <c r="EP855" s="162"/>
      <c r="EQ855" s="162"/>
      <c r="ER855" s="162"/>
      <c r="ES855" s="162"/>
      <c r="ET855" s="162"/>
      <c r="EU855" s="162"/>
      <c r="EV855" s="162"/>
      <c r="EW855" s="162"/>
      <c r="EX855" s="162"/>
      <c r="EY855" s="162"/>
      <c r="EZ855" s="162"/>
      <c r="FA855" s="162"/>
      <c r="FB855" s="162"/>
      <c r="FC855" s="162"/>
      <c r="FD855" s="162"/>
      <c r="FE855" s="162"/>
      <c r="FF855" s="162"/>
      <c r="FG855" s="162"/>
      <c r="FH855" s="162"/>
      <c r="FI855" s="162"/>
      <c r="FJ855" s="162"/>
      <c r="FK855" s="162"/>
      <c r="FL855" s="162"/>
      <c r="FM855" s="162"/>
      <c r="FN855" s="162"/>
      <c r="FO855" s="162"/>
      <c r="FP855" s="162"/>
      <c r="FQ855" s="162"/>
      <c r="FR855" s="162"/>
      <c r="FS855" s="162"/>
      <c r="FT855" s="162"/>
      <c r="FU855" s="162"/>
      <c r="FV855" s="162"/>
      <c r="FW855" s="162"/>
      <c r="FX855" s="162"/>
      <c r="FY855" s="162"/>
      <c r="FZ855" s="162"/>
      <c r="GA855" s="162"/>
      <c r="GB855" s="162"/>
      <c r="GC855" s="162"/>
      <c r="GD855" s="162"/>
      <c r="GE855" s="162"/>
    </row>
    <row r="856" spans="1:187" s="162" customFormat="1">
      <c r="A856" s="384"/>
      <c r="B856" s="385" t="s">
        <v>484</v>
      </c>
      <c r="C856" s="386"/>
      <c r="D856" s="387"/>
      <c r="E856" s="488"/>
      <c r="F856" s="572">
        <f>F854+F817</f>
        <v>0</v>
      </c>
    </row>
    <row r="857" spans="1:187" s="126" customFormat="1">
      <c r="A857" s="149"/>
      <c r="B857" s="242"/>
      <c r="C857" s="19"/>
      <c r="D857" s="63"/>
      <c r="E857" s="455"/>
      <c r="F857" s="555"/>
      <c r="G857" s="162"/>
      <c r="H857" s="162"/>
      <c r="I857" s="162"/>
      <c r="J857" s="162"/>
      <c r="K857" s="162"/>
      <c r="L857" s="162"/>
      <c r="M857" s="162"/>
      <c r="N857" s="162"/>
      <c r="O857" s="162"/>
      <c r="P857" s="162"/>
      <c r="Q857" s="162"/>
      <c r="R857" s="162"/>
      <c r="S857" s="162"/>
      <c r="T857" s="162"/>
      <c r="U857" s="162"/>
      <c r="V857" s="162"/>
      <c r="W857" s="162"/>
      <c r="X857" s="162"/>
      <c r="Y857" s="162"/>
      <c r="Z857" s="162"/>
      <c r="AA857" s="162"/>
      <c r="AB857" s="162"/>
      <c r="AC857" s="162"/>
      <c r="AD857" s="162"/>
      <c r="AE857" s="162"/>
      <c r="AF857" s="162"/>
      <c r="AG857" s="162"/>
      <c r="AH857" s="162"/>
      <c r="AI857" s="162"/>
      <c r="AJ857" s="162"/>
      <c r="AK857" s="162"/>
      <c r="AL857" s="162"/>
      <c r="AM857" s="162"/>
      <c r="AN857" s="162"/>
      <c r="AO857" s="162"/>
      <c r="AP857" s="162"/>
      <c r="AQ857" s="162"/>
      <c r="AR857" s="162"/>
      <c r="AS857" s="162"/>
      <c r="AT857" s="162"/>
      <c r="AU857" s="162"/>
      <c r="AV857" s="162"/>
      <c r="AW857" s="162"/>
      <c r="AX857" s="162"/>
      <c r="AY857" s="162"/>
      <c r="AZ857" s="162"/>
      <c r="BA857" s="162"/>
      <c r="BB857" s="162"/>
      <c r="BC857" s="162"/>
      <c r="BD857" s="162"/>
      <c r="BE857" s="162"/>
      <c r="BF857" s="162"/>
      <c r="BG857" s="162"/>
      <c r="BH857" s="162"/>
      <c r="BI857" s="162"/>
      <c r="BJ857" s="162"/>
      <c r="BK857" s="162"/>
      <c r="BL857" s="162"/>
      <c r="BM857" s="162"/>
      <c r="BN857" s="162"/>
      <c r="BO857" s="162"/>
      <c r="BP857" s="162"/>
      <c r="BQ857" s="162"/>
      <c r="BR857" s="162"/>
      <c r="BS857" s="162"/>
      <c r="BT857" s="162"/>
      <c r="BU857" s="162"/>
      <c r="BV857" s="162"/>
      <c r="BW857" s="162"/>
      <c r="BX857" s="162"/>
      <c r="BY857" s="162"/>
      <c r="BZ857" s="162"/>
      <c r="CA857" s="162"/>
      <c r="CB857" s="162"/>
      <c r="CC857" s="162"/>
      <c r="CD857" s="162"/>
      <c r="CE857" s="162"/>
      <c r="CF857" s="162"/>
      <c r="CG857" s="162"/>
      <c r="CH857" s="162"/>
      <c r="CI857" s="162"/>
      <c r="CJ857" s="162"/>
      <c r="CK857" s="162"/>
      <c r="CL857" s="162"/>
      <c r="CM857" s="162"/>
      <c r="CN857" s="162"/>
      <c r="CO857" s="162"/>
      <c r="CP857" s="162"/>
      <c r="CQ857" s="162"/>
      <c r="CR857" s="162"/>
      <c r="CS857" s="162"/>
      <c r="CT857" s="162"/>
      <c r="CU857" s="162"/>
      <c r="CV857" s="162"/>
      <c r="CW857" s="162"/>
      <c r="CX857" s="162"/>
      <c r="CY857" s="162"/>
      <c r="CZ857" s="162"/>
      <c r="DA857" s="162"/>
      <c r="DB857" s="162"/>
      <c r="DC857" s="162"/>
      <c r="DD857" s="162"/>
      <c r="DE857" s="162"/>
      <c r="DF857" s="162"/>
      <c r="DG857" s="162"/>
      <c r="DH857" s="162"/>
      <c r="DI857" s="162"/>
      <c r="DJ857" s="162"/>
      <c r="DK857" s="162"/>
      <c r="DL857" s="162"/>
      <c r="DM857" s="162"/>
      <c r="DN857" s="162"/>
      <c r="DO857" s="162"/>
      <c r="DP857" s="162"/>
      <c r="DQ857" s="162"/>
      <c r="DR857" s="162"/>
      <c r="DS857" s="162"/>
      <c r="DT857" s="162"/>
      <c r="DU857" s="162"/>
      <c r="DV857" s="162"/>
      <c r="DW857" s="162"/>
      <c r="DX857" s="162"/>
      <c r="DY857" s="162"/>
      <c r="DZ857" s="162"/>
      <c r="EA857" s="162"/>
      <c r="EB857" s="162"/>
      <c r="EC857" s="162"/>
      <c r="ED857" s="162"/>
      <c r="EE857" s="162"/>
      <c r="EF857" s="162"/>
      <c r="EG857" s="162"/>
      <c r="EH857" s="162"/>
      <c r="EI857" s="162"/>
      <c r="EJ857" s="162"/>
      <c r="EK857" s="162"/>
      <c r="EL857" s="162"/>
      <c r="EM857" s="162"/>
      <c r="EN857" s="162"/>
      <c r="EO857" s="162"/>
      <c r="EP857" s="162"/>
      <c r="EQ857" s="162"/>
      <c r="ER857" s="162"/>
      <c r="ES857" s="162"/>
      <c r="ET857" s="162"/>
      <c r="EU857" s="162"/>
      <c r="EV857" s="162"/>
      <c r="EW857" s="162"/>
      <c r="EX857" s="162"/>
      <c r="EY857" s="162"/>
      <c r="EZ857" s="162"/>
      <c r="FA857" s="162"/>
      <c r="FB857" s="162"/>
      <c r="FC857" s="162"/>
      <c r="FD857" s="162"/>
      <c r="FE857" s="162"/>
      <c r="FF857" s="162"/>
      <c r="FG857" s="162"/>
      <c r="FH857" s="162"/>
      <c r="FI857" s="162"/>
      <c r="FJ857" s="162"/>
      <c r="FK857" s="162"/>
      <c r="FL857" s="162"/>
      <c r="FM857" s="162"/>
      <c r="FN857" s="162"/>
      <c r="FO857" s="162"/>
      <c r="FP857" s="162"/>
      <c r="FQ857" s="162"/>
      <c r="FR857" s="162"/>
      <c r="FS857" s="162"/>
      <c r="FT857" s="162"/>
      <c r="FU857" s="162"/>
      <c r="FV857" s="162"/>
      <c r="FW857" s="162"/>
      <c r="FX857" s="162"/>
      <c r="FY857" s="162"/>
      <c r="FZ857" s="162"/>
      <c r="GA857" s="162"/>
      <c r="GB857" s="162"/>
      <c r="GC857" s="162"/>
      <c r="GD857" s="162"/>
      <c r="GE857" s="162"/>
    </row>
    <row r="858" spans="1:187" s="126" customFormat="1">
      <c r="A858" s="388"/>
      <c r="B858" s="84"/>
      <c r="C858" s="198"/>
      <c r="D858" s="150"/>
      <c r="E858" s="489"/>
      <c r="F858" s="573"/>
      <c r="G858" s="162"/>
      <c r="H858" s="162"/>
      <c r="I858" s="162"/>
      <c r="J858" s="162"/>
      <c r="K858" s="162"/>
      <c r="L858" s="162"/>
      <c r="M858" s="162"/>
      <c r="N858" s="162"/>
      <c r="O858" s="162"/>
      <c r="P858" s="162"/>
      <c r="Q858" s="162"/>
      <c r="R858" s="162"/>
      <c r="S858" s="162"/>
      <c r="T858" s="162"/>
      <c r="U858" s="162"/>
      <c r="V858" s="162"/>
      <c r="W858" s="162"/>
      <c r="X858" s="162"/>
      <c r="Y858" s="162"/>
      <c r="Z858" s="162"/>
      <c r="AA858" s="162"/>
      <c r="AB858" s="162"/>
      <c r="AC858" s="162"/>
      <c r="AD858" s="162"/>
      <c r="AE858" s="162"/>
      <c r="AF858" s="162"/>
      <c r="AG858" s="162"/>
      <c r="AH858" s="162"/>
      <c r="AI858" s="162"/>
      <c r="AJ858" s="162"/>
      <c r="AK858" s="162"/>
      <c r="AL858" s="162"/>
      <c r="AM858" s="162"/>
      <c r="AN858" s="162"/>
      <c r="AO858" s="162"/>
      <c r="AP858" s="162"/>
      <c r="AQ858" s="162"/>
      <c r="AR858" s="162"/>
      <c r="AS858" s="162"/>
      <c r="AT858" s="162"/>
      <c r="AU858" s="162"/>
      <c r="AV858" s="162"/>
      <c r="AW858" s="162"/>
      <c r="AX858" s="162"/>
      <c r="AY858" s="162"/>
      <c r="AZ858" s="162"/>
      <c r="BA858" s="162"/>
      <c r="BB858" s="162"/>
      <c r="BC858" s="162"/>
      <c r="BD858" s="162"/>
      <c r="BE858" s="162"/>
      <c r="BF858" s="162"/>
      <c r="BG858" s="162"/>
      <c r="BH858" s="162"/>
      <c r="BI858" s="162"/>
      <c r="BJ858" s="162"/>
      <c r="BK858" s="162"/>
      <c r="BL858" s="162"/>
      <c r="BM858" s="162"/>
      <c r="BN858" s="162"/>
      <c r="BO858" s="162"/>
      <c r="BP858" s="162"/>
      <c r="BQ858" s="162"/>
      <c r="BR858" s="162"/>
      <c r="BS858" s="162"/>
      <c r="BT858" s="162"/>
      <c r="BU858" s="162"/>
      <c r="BV858" s="162"/>
      <c r="BW858" s="162"/>
      <c r="BX858" s="162"/>
      <c r="BY858" s="162"/>
      <c r="BZ858" s="162"/>
      <c r="CA858" s="162"/>
      <c r="CB858" s="162"/>
      <c r="CC858" s="162"/>
      <c r="CD858" s="162"/>
      <c r="CE858" s="162"/>
      <c r="CF858" s="162"/>
      <c r="CG858" s="162"/>
      <c r="CH858" s="162"/>
      <c r="CI858" s="162"/>
      <c r="CJ858" s="162"/>
      <c r="CK858" s="162"/>
      <c r="CL858" s="162"/>
      <c r="CM858" s="162"/>
      <c r="CN858" s="162"/>
      <c r="CO858" s="162"/>
      <c r="CP858" s="162"/>
      <c r="CQ858" s="162"/>
      <c r="CR858" s="162"/>
      <c r="CS858" s="162"/>
      <c r="CT858" s="162"/>
      <c r="CU858" s="162"/>
      <c r="CV858" s="162"/>
      <c r="CW858" s="162"/>
      <c r="CX858" s="162"/>
      <c r="CY858" s="162"/>
      <c r="CZ858" s="162"/>
      <c r="DA858" s="162"/>
      <c r="DB858" s="162"/>
      <c r="DC858" s="162"/>
      <c r="DD858" s="162"/>
      <c r="DE858" s="162"/>
      <c r="DF858" s="162"/>
      <c r="DG858" s="162"/>
      <c r="DH858" s="162"/>
      <c r="DI858" s="162"/>
      <c r="DJ858" s="162"/>
      <c r="DK858" s="162"/>
      <c r="DL858" s="162"/>
      <c r="DM858" s="162"/>
      <c r="DN858" s="162"/>
      <c r="DO858" s="162"/>
      <c r="DP858" s="162"/>
      <c r="DQ858" s="162"/>
      <c r="DR858" s="162"/>
      <c r="DS858" s="162"/>
      <c r="DT858" s="162"/>
      <c r="DU858" s="162"/>
      <c r="DV858" s="162"/>
      <c r="DW858" s="162"/>
      <c r="DX858" s="162"/>
      <c r="DY858" s="162"/>
      <c r="DZ858" s="162"/>
      <c r="EA858" s="162"/>
      <c r="EB858" s="162"/>
      <c r="EC858" s="162"/>
      <c r="ED858" s="162"/>
      <c r="EE858" s="162"/>
      <c r="EF858" s="162"/>
      <c r="EG858" s="162"/>
      <c r="EH858" s="162"/>
      <c r="EI858" s="162"/>
      <c r="EJ858" s="162"/>
      <c r="EK858" s="162"/>
      <c r="EL858" s="162"/>
      <c r="EM858" s="162"/>
      <c r="EN858" s="162"/>
      <c r="EO858" s="162"/>
      <c r="EP858" s="162"/>
      <c r="EQ858" s="162"/>
      <c r="ER858" s="162"/>
      <c r="ES858" s="162"/>
      <c r="ET858" s="162"/>
      <c r="EU858" s="162"/>
      <c r="EV858" s="162"/>
      <c r="EW858" s="162"/>
      <c r="EX858" s="162"/>
      <c r="EY858" s="162"/>
      <c r="EZ858" s="162"/>
      <c r="FA858" s="162"/>
      <c r="FB858" s="162"/>
      <c r="FC858" s="162"/>
      <c r="FD858" s="162"/>
      <c r="FE858" s="162"/>
      <c r="FF858" s="162"/>
      <c r="FG858" s="162"/>
      <c r="FH858" s="162"/>
      <c r="FI858" s="162"/>
      <c r="FJ858" s="162"/>
      <c r="FK858" s="162"/>
      <c r="FL858" s="162"/>
      <c r="FM858" s="162"/>
      <c r="FN858" s="162"/>
      <c r="FO858" s="162"/>
      <c r="FP858" s="162"/>
      <c r="FQ858" s="162"/>
      <c r="FR858" s="162"/>
      <c r="FS858" s="162"/>
      <c r="FT858" s="162"/>
      <c r="FU858" s="162"/>
      <c r="FV858" s="162"/>
      <c r="FW858" s="162"/>
      <c r="FX858" s="162"/>
      <c r="FY858" s="162"/>
      <c r="FZ858" s="162"/>
      <c r="GA858" s="162"/>
      <c r="GB858" s="162"/>
      <c r="GC858" s="162"/>
      <c r="GD858" s="162"/>
      <c r="GE858" s="162"/>
    </row>
    <row r="859" spans="1:187" s="126" customFormat="1">
      <c r="A859" s="389" t="s">
        <v>556</v>
      </c>
      <c r="B859" s="148" t="s">
        <v>14</v>
      </c>
      <c r="C859" s="156"/>
      <c r="D859" s="37"/>
      <c r="E859" s="453"/>
      <c r="F859" s="553"/>
      <c r="G859" s="162"/>
      <c r="H859" s="162"/>
      <c r="I859" s="162"/>
      <c r="J859" s="162"/>
      <c r="K859" s="162"/>
      <c r="L859" s="162"/>
      <c r="M859" s="162"/>
      <c r="N859" s="162"/>
      <c r="O859" s="162"/>
      <c r="P859" s="162"/>
      <c r="Q859" s="162"/>
      <c r="R859" s="162"/>
      <c r="S859" s="162"/>
      <c r="T859" s="162"/>
      <c r="U859" s="162"/>
      <c r="V859" s="162"/>
      <c r="W859" s="162"/>
      <c r="X859" s="162"/>
      <c r="Y859" s="162"/>
      <c r="Z859" s="162"/>
      <c r="AA859" s="162"/>
      <c r="AB859" s="162"/>
      <c r="AC859" s="162"/>
      <c r="AD859" s="162"/>
      <c r="AE859" s="162"/>
      <c r="AF859" s="162"/>
      <c r="AG859" s="162"/>
      <c r="AH859" s="162"/>
      <c r="AI859" s="162"/>
      <c r="AJ859" s="162"/>
      <c r="AK859" s="162"/>
      <c r="AL859" s="162"/>
      <c r="AM859" s="162"/>
      <c r="AN859" s="162"/>
      <c r="AO859" s="162"/>
      <c r="AP859" s="162"/>
      <c r="AQ859" s="162"/>
      <c r="AR859" s="162"/>
      <c r="AS859" s="162"/>
      <c r="AT859" s="162"/>
      <c r="AU859" s="162"/>
      <c r="AV859" s="162"/>
      <c r="AW859" s="162"/>
      <c r="AX859" s="162"/>
      <c r="AY859" s="162"/>
      <c r="AZ859" s="162"/>
      <c r="BA859" s="162"/>
      <c r="BB859" s="162"/>
      <c r="BC859" s="162"/>
      <c r="BD859" s="162"/>
      <c r="BE859" s="162"/>
      <c r="BF859" s="162"/>
      <c r="BG859" s="162"/>
      <c r="BH859" s="162"/>
      <c r="BI859" s="162"/>
      <c r="BJ859" s="162"/>
      <c r="BK859" s="162"/>
      <c r="BL859" s="162"/>
      <c r="BM859" s="162"/>
      <c r="BN859" s="162"/>
      <c r="BO859" s="162"/>
      <c r="BP859" s="162"/>
      <c r="BQ859" s="162"/>
      <c r="BR859" s="162"/>
      <c r="BS859" s="162"/>
      <c r="BT859" s="162"/>
      <c r="BU859" s="162"/>
      <c r="BV859" s="162"/>
      <c r="BW859" s="162"/>
      <c r="BX859" s="162"/>
      <c r="BY859" s="162"/>
      <c r="BZ859" s="162"/>
      <c r="CA859" s="162"/>
      <c r="CB859" s="162"/>
      <c r="CC859" s="162"/>
      <c r="CD859" s="162"/>
      <c r="CE859" s="162"/>
      <c r="CF859" s="162"/>
      <c r="CG859" s="162"/>
      <c r="CH859" s="162"/>
      <c r="CI859" s="162"/>
      <c r="CJ859" s="162"/>
      <c r="CK859" s="162"/>
      <c r="CL859" s="162"/>
      <c r="CM859" s="162"/>
      <c r="CN859" s="162"/>
      <c r="CO859" s="162"/>
      <c r="CP859" s="162"/>
      <c r="CQ859" s="162"/>
      <c r="CR859" s="162"/>
      <c r="CS859" s="162"/>
      <c r="CT859" s="162"/>
      <c r="CU859" s="162"/>
      <c r="CV859" s="162"/>
      <c r="CW859" s="162"/>
      <c r="CX859" s="162"/>
      <c r="CY859" s="162"/>
      <c r="CZ859" s="162"/>
      <c r="DA859" s="162"/>
      <c r="DB859" s="162"/>
      <c r="DC859" s="162"/>
      <c r="DD859" s="162"/>
      <c r="DE859" s="162"/>
      <c r="DF859" s="162"/>
      <c r="DG859" s="162"/>
      <c r="DH859" s="162"/>
      <c r="DI859" s="162"/>
      <c r="DJ859" s="162"/>
      <c r="DK859" s="162"/>
      <c r="DL859" s="162"/>
      <c r="DM859" s="162"/>
      <c r="DN859" s="162"/>
      <c r="DO859" s="162"/>
      <c r="DP859" s="162"/>
      <c r="DQ859" s="162"/>
      <c r="DR859" s="162"/>
      <c r="DS859" s="162"/>
      <c r="DT859" s="162"/>
      <c r="DU859" s="162"/>
      <c r="DV859" s="162"/>
      <c r="DW859" s="162"/>
      <c r="DX859" s="162"/>
      <c r="DY859" s="162"/>
      <c r="DZ859" s="162"/>
      <c r="EA859" s="162"/>
      <c r="EB859" s="162"/>
      <c r="EC859" s="162"/>
      <c r="ED859" s="162"/>
      <c r="EE859" s="162"/>
      <c r="EF859" s="162"/>
      <c r="EG859" s="162"/>
      <c r="EH859" s="162"/>
      <c r="EI859" s="162"/>
      <c r="EJ859" s="162"/>
      <c r="EK859" s="162"/>
      <c r="EL859" s="162"/>
      <c r="EM859" s="162"/>
      <c r="EN859" s="162"/>
      <c r="EO859" s="162"/>
      <c r="EP859" s="162"/>
      <c r="EQ859" s="162"/>
      <c r="ER859" s="162"/>
      <c r="ES859" s="162"/>
      <c r="ET859" s="162"/>
      <c r="EU859" s="162"/>
      <c r="EV859" s="162"/>
      <c r="EW859" s="162"/>
      <c r="EX859" s="162"/>
      <c r="EY859" s="162"/>
      <c r="EZ859" s="162"/>
      <c r="FA859" s="162"/>
      <c r="FB859" s="162"/>
      <c r="FC859" s="162"/>
      <c r="FD859" s="162"/>
      <c r="FE859" s="162"/>
      <c r="FF859" s="162"/>
      <c r="FG859" s="162"/>
      <c r="FH859" s="162"/>
      <c r="FI859" s="162"/>
      <c r="FJ859" s="162"/>
      <c r="FK859" s="162"/>
      <c r="FL859" s="162"/>
      <c r="FM859" s="162"/>
      <c r="FN859" s="162"/>
      <c r="FO859" s="162"/>
      <c r="FP859" s="162"/>
      <c r="FQ859" s="162"/>
      <c r="FR859" s="162"/>
      <c r="FS859" s="162"/>
      <c r="FT859" s="162"/>
      <c r="FU859" s="162"/>
      <c r="FV859" s="162"/>
      <c r="FW859" s="162"/>
      <c r="FX859" s="162"/>
      <c r="FY859" s="162"/>
      <c r="FZ859" s="162"/>
      <c r="GA859" s="162"/>
      <c r="GB859" s="162"/>
      <c r="GC859" s="162"/>
      <c r="GD859" s="162"/>
      <c r="GE859" s="162"/>
    </row>
    <row r="860" spans="1:187" s="126" customFormat="1" ht="38.25">
      <c r="A860" s="390" t="s">
        <v>19</v>
      </c>
      <c r="B860" s="355" t="s">
        <v>514</v>
      </c>
      <c r="C860" s="65">
        <v>3</v>
      </c>
      <c r="D860" s="33" t="s">
        <v>12</v>
      </c>
      <c r="E860" s="34"/>
      <c r="F860" s="16">
        <f>ROUND(C860*E860,2)</f>
        <v>0</v>
      </c>
      <c r="G860" s="162"/>
      <c r="H860" s="162"/>
      <c r="I860" s="162"/>
      <c r="J860" s="162"/>
      <c r="K860" s="162"/>
      <c r="L860" s="162"/>
      <c r="M860" s="162"/>
      <c r="N860" s="162"/>
      <c r="O860" s="162"/>
      <c r="P860" s="162"/>
      <c r="Q860" s="162"/>
      <c r="R860" s="162"/>
      <c r="S860" s="162"/>
      <c r="T860" s="162"/>
      <c r="U860" s="162"/>
      <c r="V860" s="162"/>
      <c r="W860" s="162"/>
      <c r="X860" s="162"/>
      <c r="Y860" s="162"/>
      <c r="Z860" s="162"/>
      <c r="AA860" s="162"/>
      <c r="AB860" s="162"/>
      <c r="AC860" s="162"/>
      <c r="AD860" s="162"/>
      <c r="AE860" s="162"/>
      <c r="AF860" s="162"/>
      <c r="AG860" s="162"/>
      <c r="AH860" s="162"/>
      <c r="AI860" s="162"/>
      <c r="AJ860" s="162"/>
      <c r="AK860" s="162"/>
      <c r="AL860" s="162"/>
      <c r="AM860" s="162"/>
      <c r="AN860" s="162"/>
      <c r="AO860" s="162"/>
      <c r="AP860" s="162"/>
      <c r="AQ860" s="162"/>
      <c r="AR860" s="162"/>
      <c r="AS860" s="162"/>
      <c r="AT860" s="162"/>
      <c r="AU860" s="162"/>
      <c r="AV860" s="162"/>
      <c r="AW860" s="162"/>
      <c r="AX860" s="162"/>
      <c r="AY860" s="162"/>
      <c r="AZ860" s="162"/>
      <c r="BA860" s="162"/>
      <c r="BB860" s="162"/>
      <c r="BC860" s="162"/>
      <c r="BD860" s="162"/>
      <c r="BE860" s="162"/>
      <c r="BF860" s="162"/>
      <c r="BG860" s="162"/>
      <c r="BH860" s="162"/>
      <c r="BI860" s="162"/>
      <c r="BJ860" s="162"/>
      <c r="BK860" s="162"/>
      <c r="BL860" s="162"/>
      <c r="BM860" s="162"/>
      <c r="BN860" s="162"/>
      <c r="BO860" s="162"/>
      <c r="BP860" s="162"/>
      <c r="BQ860" s="162"/>
      <c r="BR860" s="162"/>
      <c r="BS860" s="162"/>
      <c r="BT860" s="162"/>
      <c r="BU860" s="162"/>
      <c r="BV860" s="162"/>
      <c r="BW860" s="162"/>
      <c r="BX860" s="162"/>
      <c r="BY860" s="162"/>
      <c r="BZ860" s="162"/>
      <c r="CA860" s="162"/>
      <c r="CB860" s="162"/>
      <c r="CC860" s="162"/>
      <c r="CD860" s="162"/>
      <c r="CE860" s="162"/>
      <c r="CF860" s="162"/>
      <c r="CG860" s="162"/>
      <c r="CH860" s="162"/>
      <c r="CI860" s="162"/>
      <c r="CJ860" s="162"/>
      <c r="CK860" s="162"/>
      <c r="CL860" s="162"/>
      <c r="CM860" s="162"/>
      <c r="CN860" s="162"/>
      <c r="CO860" s="162"/>
      <c r="CP860" s="162"/>
      <c r="CQ860" s="162"/>
      <c r="CR860" s="162"/>
      <c r="CS860" s="162"/>
      <c r="CT860" s="162"/>
      <c r="CU860" s="162"/>
      <c r="CV860" s="162"/>
      <c r="CW860" s="162"/>
      <c r="CX860" s="162"/>
      <c r="CY860" s="162"/>
      <c r="CZ860" s="162"/>
      <c r="DA860" s="162"/>
      <c r="DB860" s="162"/>
      <c r="DC860" s="162"/>
      <c r="DD860" s="162"/>
      <c r="DE860" s="162"/>
      <c r="DF860" s="162"/>
      <c r="DG860" s="162"/>
      <c r="DH860" s="162"/>
      <c r="DI860" s="162"/>
      <c r="DJ860" s="162"/>
      <c r="DK860" s="162"/>
      <c r="DL860" s="162"/>
      <c r="DM860" s="162"/>
      <c r="DN860" s="162"/>
      <c r="DO860" s="162"/>
      <c r="DP860" s="162"/>
      <c r="DQ860" s="162"/>
      <c r="DR860" s="162"/>
      <c r="DS860" s="162"/>
      <c r="DT860" s="162"/>
      <c r="DU860" s="162"/>
      <c r="DV860" s="162"/>
      <c r="DW860" s="162"/>
      <c r="DX860" s="162"/>
      <c r="DY860" s="162"/>
      <c r="DZ860" s="162"/>
      <c r="EA860" s="162"/>
      <c r="EB860" s="162"/>
      <c r="EC860" s="162"/>
      <c r="ED860" s="162"/>
      <c r="EE860" s="162"/>
      <c r="EF860" s="162"/>
      <c r="EG860" s="162"/>
      <c r="EH860" s="162"/>
      <c r="EI860" s="162"/>
      <c r="EJ860" s="162"/>
      <c r="EK860" s="162"/>
      <c r="EL860" s="162"/>
      <c r="EM860" s="162"/>
      <c r="EN860" s="162"/>
      <c r="EO860" s="162"/>
      <c r="EP860" s="162"/>
      <c r="EQ860" s="162"/>
      <c r="ER860" s="162"/>
      <c r="ES860" s="162"/>
      <c r="ET860" s="162"/>
      <c r="EU860" s="162"/>
      <c r="EV860" s="162"/>
      <c r="EW860" s="162"/>
      <c r="EX860" s="162"/>
      <c r="EY860" s="162"/>
      <c r="EZ860" s="162"/>
      <c r="FA860" s="162"/>
      <c r="FB860" s="162"/>
      <c r="FC860" s="162"/>
      <c r="FD860" s="162"/>
      <c r="FE860" s="162"/>
      <c r="FF860" s="162"/>
      <c r="FG860" s="162"/>
      <c r="FH860" s="162"/>
      <c r="FI860" s="162"/>
      <c r="FJ860" s="162"/>
      <c r="FK860" s="162"/>
      <c r="FL860" s="162"/>
      <c r="FM860" s="162"/>
      <c r="FN860" s="162"/>
      <c r="FO860" s="162"/>
      <c r="FP860" s="162"/>
      <c r="FQ860" s="162"/>
      <c r="FR860" s="162"/>
      <c r="FS860" s="162"/>
      <c r="FT860" s="162"/>
      <c r="FU860" s="162"/>
      <c r="FV860" s="162"/>
      <c r="FW860" s="162"/>
      <c r="FX860" s="162"/>
      <c r="FY860" s="162"/>
      <c r="FZ860" s="162"/>
      <c r="GA860" s="162"/>
      <c r="GB860" s="162"/>
      <c r="GC860" s="162"/>
      <c r="GD860" s="162"/>
      <c r="GE860" s="162"/>
    </row>
    <row r="861" spans="1:187" s="126" customFormat="1">
      <c r="A861" s="390"/>
      <c r="B861" s="282"/>
      <c r="C861" s="32"/>
      <c r="D861" s="33"/>
      <c r="E861" s="34"/>
      <c r="F861" s="16"/>
      <c r="G861" s="162"/>
      <c r="H861" s="162"/>
      <c r="I861" s="162"/>
      <c r="J861" s="162"/>
      <c r="K861" s="162"/>
      <c r="L861" s="162"/>
      <c r="M861" s="162"/>
      <c r="N861" s="162"/>
      <c r="O861" s="162"/>
      <c r="P861" s="162"/>
      <c r="Q861" s="162"/>
      <c r="R861" s="162"/>
      <c r="S861" s="162"/>
      <c r="T861" s="162"/>
      <c r="U861" s="162"/>
      <c r="V861" s="162"/>
      <c r="W861" s="162"/>
      <c r="X861" s="162"/>
      <c r="Y861" s="162"/>
      <c r="Z861" s="162"/>
      <c r="AA861" s="162"/>
      <c r="AB861" s="162"/>
      <c r="AC861" s="162"/>
      <c r="AD861" s="162"/>
      <c r="AE861" s="162"/>
      <c r="AF861" s="162"/>
      <c r="AG861" s="162"/>
      <c r="AH861" s="162"/>
      <c r="AI861" s="162"/>
      <c r="AJ861" s="162"/>
      <c r="AK861" s="162"/>
      <c r="AL861" s="162"/>
      <c r="AM861" s="162"/>
      <c r="AN861" s="162"/>
      <c r="AO861" s="162"/>
      <c r="AP861" s="162"/>
      <c r="AQ861" s="162"/>
      <c r="AR861" s="162"/>
      <c r="AS861" s="162"/>
      <c r="AT861" s="162"/>
      <c r="AU861" s="162"/>
      <c r="AV861" s="162"/>
      <c r="AW861" s="162"/>
      <c r="AX861" s="162"/>
      <c r="AY861" s="162"/>
      <c r="AZ861" s="162"/>
      <c r="BA861" s="162"/>
      <c r="BB861" s="162"/>
      <c r="BC861" s="162"/>
      <c r="BD861" s="162"/>
      <c r="BE861" s="162"/>
      <c r="BF861" s="162"/>
      <c r="BG861" s="162"/>
      <c r="BH861" s="162"/>
      <c r="BI861" s="162"/>
      <c r="BJ861" s="162"/>
      <c r="BK861" s="162"/>
      <c r="BL861" s="162"/>
      <c r="BM861" s="162"/>
      <c r="BN861" s="162"/>
      <c r="BO861" s="162"/>
      <c r="BP861" s="162"/>
      <c r="BQ861" s="162"/>
      <c r="BR861" s="162"/>
      <c r="BS861" s="162"/>
      <c r="BT861" s="162"/>
      <c r="BU861" s="162"/>
      <c r="BV861" s="162"/>
      <c r="BW861" s="162"/>
      <c r="BX861" s="162"/>
      <c r="BY861" s="162"/>
      <c r="BZ861" s="162"/>
      <c r="CA861" s="162"/>
      <c r="CB861" s="162"/>
      <c r="CC861" s="162"/>
      <c r="CD861" s="162"/>
      <c r="CE861" s="162"/>
      <c r="CF861" s="162"/>
      <c r="CG861" s="162"/>
      <c r="CH861" s="162"/>
      <c r="CI861" s="162"/>
      <c r="CJ861" s="162"/>
      <c r="CK861" s="162"/>
      <c r="CL861" s="162"/>
      <c r="CM861" s="162"/>
      <c r="CN861" s="162"/>
      <c r="CO861" s="162"/>
      <c r="CP861" s="162"/>
      <c r="CQ861" s="162"/>
      <c r="CR861" s="162"/>
      <c r="CS861" s="162"/>
      <c r="CT861" s="162"/>
      <c r="CU861" s="162"/>
      <c r="CV861" s="162"/>
      <c r="CW861" s="162"/>
      <c r="CX861" s="162"/>
      <c r="CY861" s="162"/>
      <c r="CZ861" s="162"/>
      <c r="DA861" s="162"/>
      <c r="DB861" s="162"/>
      <c r="DC861" s="162"/>
      <c r="DD861" s="162"/>
      <c r="DE861" s="162"/>
      <c r="DF861" s="162"/>
      <c r="DG861" s="162"/>
      <c r="DH861" s="162"/>
      <c r="DI861" s="162"/>
      <c r="DJ861" s="162"/>
      <c r="DK861" s="162"/>
      <c r="DL861" s="162"/>
      <c r="DM861" s="162"/>
      <c r="DN861" s="162"/>
      <c r="DO861" s="162"/>
      <c r="DP861" s="162"/>
      <c r="DQ861" s="162"/>
      <c r="DR861" s="162"/>
      <c r="DS861" s="162"/>
      <c r="DT861" s="162"/>
      <c r="DU861" s="162"/>
      <c r="DV861" s="162"/>
      <c r="DW861" s="162"/>
      <c r="DX861" s="162"/>
      <c r="DY861" s="162"/>
      <c r="DZ861" s="162"/>
      <c r="EA861" s="162"/>
      <c r="EB861" s="162"/>
      <c r="EC861" s="162"/>
      <c r="ED861" s="162"/>
      <c r="EE861" s="162"/>
      <c r="EF861" s="162"/>
      <c r="EG861" s="162"/>
      <c r="EH861" s="162"/>
      <c r="EI861" s="162"/>
      <c r="EJ861" s="162"/>
      <c r="EK861" s="162"/>
      <c r="EL861" s="162"/>
      <c r="EM861" s="162"/>
      <c r="EN861" s="162"/>
      <c r="EO861" s="162"/>
      <c r="EP861" s="162"/>
      <c r="EQ861" s="162"/>
      <c r="ER861" s="162"/>
      <c r="ES861" s="162"/>
      <c r="ET861" s="162"/>
      <c r="EU861" s="162"/>
      <c r="EV861" s="162"/>
      <c r="EW861" s="162"/>
      <c r="EX861" s="162"/>
      <c r="EY861" s="162"/>
      <c r="EZ861" s="162"/>
      <c r="FA861" s="162"/>
      <c r="FB861" s="162"/>
      <c r="FC861" s="162"/>
      <c r="FD861" s="162"/>
      <c r="FE861" s="162"/>
      <c r="FF861" s="162"/>
      <c r="FG861" s="162"/>
      <c r="FH861" s="162"/>
      <c r="FI861" s="162"/>
      <c r="FJ861" s="162"/>
      <c r="FK861" s="162"/>
      <c r="FL861" s="162"/>
      <c r="FM861" s="162"/>
      <c r="FN861" s="162"/>
      <c r="FO861" s="162"/>
      <c r="FP861" s="162"/>
      <c r="FQ861" s="162"/>
      <c r="FR861" s="162"/>
      <c r="FS861" s="162"/>
      <c r="FT861" s="162"/>
      <c r="FU861" s="162"/>
      <c r="FV861" s="162"/>
      <c r="FW861" s="162"/>
      <c r="FX861" s="162"/>
      <c r="FY861" s="162"/>
      <c r="FZ861" s="162"/>
      <c r="GA861" s="162"/>
      <c r="GB861" s="162"/>
      <c r="GC861" s="162"/>
      <c r="GD861" s="162"/>
      <c r="GE861" s="162"/>
    </row>
    <row r="862" spans="1:187" s="126" customFormat="1" ht="25.5">
      <c r="A862" s="390" t="s">
        <v>20</v>
      </c>
      <c r="B862" s="87" t="s">
        <v>515</v>
      </c>
      <c r="C862" s="503"/>
      <c r="D862" s="33" t="s">
        <v>32</v>
      </c>
      <c r="E862" s="34"/>
      <c r="F862" s="16">
        <f>ROUND(C862*E862,2)</f>
        <v>0</v>
      </c>
      <c r="G862" s="162"/>
      <c r="H862" s="162"/>
      <c r="I862" s="162"/>
      <c r="J862" s="162"/>
      <c r="K862" s="162"/>
      <c r="L862" s="162"/>
      <c r="M862" s="162"/>
      <c r="N862" s="162"/>
      <c r="O862" s="162"/>
      <c r="P862" s="162"/>
      <c r="Q862" s="162"/>
      <c r="R862" s="162"/>
      <c r="S862" s="162"/>
      <c r="T862" s="162"/>
      <c r="U862" s="162"/>
      <c r="V862" s="162"/>
      <c r="W862" s="162"/>
      <c r="X862" s="162"/>
      <c r="Y862" s="162"/>
      <c r="Z862" s="162"/>
      <c r="AA862" s="162"/>
      <c r="AB862" s="162"/>
      <c r="AC862" s="162"/>
      <c r="AD862" s="162"/>
      <c r="AE862" s="162"/>
      <c r="AF862" s="162"/>
      <c r="AG862" s="162"/>
      <c r="AH862" s="162"/>
      <c r="AI862" s="162"/>
      <c r="AJ862" s="162"/>
      <c r="AK862" s="162"/>
      <c r="AL862" s="162"/>
      <c r="AM862" s="162"/>
      <c r="AN862" s="162"/>
      <c r="AO862" s="162"/>
      <c r="AP862" s="162"/>
      <c r="AQ862" s="162"/>
      <c r="AR862" s="162"/>
      <c r="AS862" s="162"/>
      <c r="AT862" s="162"/>
      <c r="AU862" s="162"/>
      <c r="AV862" s="162"/>
      <c r="AW862" s="162"/>
      <c r="AX862" s="162"/>
      <c r="AY862" s="162"/>
      <c r="AZ862" s="162"/>
      <c r="BA862" s="162"/>
      <c r="BB862" s="162"/>
      <c r="BC862" s="162"/>
      <c r="BD862" s="162"/>
      <c r="BE862" s="162"/>
      <c r="BF862" s="162"/>
      <c r="BG862" s="162"/>
      <c r="BH862" s="162"/>
      <c r="BI862" s="162"/>
      <c r="BJ862" s="162"/>
      <c r="BK862" s="162"/>
      <c r="BL862" s="162"/>
      <c r="BM862" s="162"/>
      <c r="BN862" s="162"/>
      <c r="BO862" s="162"/>
      <c r="BP862" s="162"/>
      <c r="BQ862" s="162"/>
      <c r="BR862" s="162"/>
      <c r="BS862" s="162"/>
      <c r="BT862" s="162"/>
      <c r="BU862" s="162"/>
      <c r="BV862" s="162"/>
      <c r="BW862" s="162"/>
      <c r="BX862" s="162"/>
      <c r="BY862" s="162"/>
      <c r="BZ862" s="162"/>
      <c r="CA862" s="162"/>
      <c r="CB862" s="162"/>
      <c r="CC862" s="162"/>
      <c r="CD862" s="162"/>
      <c r="CE862" s="162"/>
      <c r="CF862" s="162"/>
      <c r="CG862" s="162"/>
      <c r="CH862" s="162"/>
      <c r="CI862" s="162"/>
      <c r="CJ862" s="162"/>
      <c r="CK862" s="162"/>
      <c r="CL862" s="162"/>
      <c r="CM862" s="162"/>
      <c r="CN862" s="162"/>
      <c r="CO862" s="162"/>
      <c r="CP862" s="162"/>
      <c r="CQ862" s="162"/>
      <c r="CR862" s="162"/>
      <c r="CS862" s="162"/>
      <c r="CT862" s="162"/>
      <c r="CU862" s="162"/>
      <c r="CV862" s="162"/>
      <c r="CW862" s="162"/>
      <c r="CX862" s="162"/>
      <c r="CY862" s="162"/>
      <c r="CZ862" s="162"/>
      <c r="DA862" s="162"/>
      <c r="DB862" s="162"/>
      <c r="DC862" s="162"/>
      <c r="DD862" s="162"/>
      <c r="DE862" s="162"/>
      <c r="DF862" s="162"/>
      <c r="DG862" s="162"/>
      <c r="DH862" s="162"/>
      <c r="DI862" s="162"/>
      <c r="DJ862" s="162"/>
      <c r="DK862" s="162"/>
      <c r="DL862" s="162"/>
      <c r="DM862" s="162"/>
      <c r="DN862" s="162"/>
      <c r="DO862" s="162"/>
      <c r="DP862" s="162"/>
      <c r="DQ862" s="162"/>
      <c r="DR862" s="162"/>
      <c r="DS862" s="162"/>
      <c r="DT862" s="162"/>
      <c r="DU862" s="162"/>
      <c r="DV862" s="162"/>
      <c r="DW862" s="162"/>
      <c r="DX862" s="162"/>
      <c r="DY862" s="162"/>
      <c r="DZ862" s="162"/>
      <c r="EA862" s="162"/>
      <c r="EB862" s="162"/>
      <c r="EC862" s="162"/>
      <c r="ED862" s="162"/>
      <c r="EE862" s="162"/>
      <c r="EF862" s="162"/>
      <c r="EG862" s="162"/>
      <c r="EH862" s="162"/>
      <c r="EI862" s="162"/>
      <c r="EJ862" s="162"/>
      <c r="EK862" s="162"/>
      <c r="EL862" s="162"/>
      <c r="EM862" s="162"/>
      <c r="EN862" s="162"/>
      <c r="EO862" s="162"/>
      <c r="EP862" s="162"/>
      <c r="EQ862" s="162"/>
      <c r="ER862" s="162"/>
      <c r="ES862" s="162"/>
      <c r="ET862" s="162"/>
      <c r="EU862" s="162"/>
      <c r="EV862" s="162"/>
      <c r="EW862" s="162"/>
      <c r="EX862" s="162"/>
      <c r="EY862" s="162"/>
      <c r="EZ862" s="162"/>
      <c r="FA862" s="162"/>
      <c r="FB862" s="162"/>
      <c r="FC862" s="162"/>
      <c r="FD862" s="162"/>
      <c r="FE862" s="162"/>
      <c r="FF862" s="162"/>
      <c r="FG862" s="162"/>
      <c r="FH862" s="162"/>
      <c r="FI862" s="162"/>
      <c r="FJ862" s="162"/>
      <c r="FK862" s="162"/>
      <c r="FL862" s="162"/>
      <c r="FM862" s="162"/>
      <c r="FN862" s="162"/>
      <c r="FO862" s="162"/>
      <c r="FP862" s="162"/>
      <c r="FQ862" s="162"/>
      <c r="FR862" s="162"/>
      <c r="FS862" s="162"/>
      <c r="FT862" s="162"/>
      <c r="FU862" s="162"/>
      <c r="FV862" s="162"/>
      <c r="FW862" s="162"/>
      <c r="FX862" s="162"/>
      <c r="FY862" s="162"/>
      <c r="FZ862" s="162"/>
      <c r="GA862" s="162"/>
      <c r="GB862" s="162"/>
      <c r="GC862" s="162"/>
      <c r="GD862" s="162"/>
      <c r="GE862" s="162"/>
    </row>
    <row r="863" spans="1:187" s="162" customFormat="1">
      <c r="A863" s="285"/>
      <c r="B863" s="76" t="s">
        <v>557</v>
      </c>
      <c r="C863" s="287"/>
      <c r="D863" s="391"/>
      <c r="E863" s="490"/>
      <c r="F863" s="574">
        <f>SUM(F860:F862)</f>
        <v>0</v>
      </c>
    </row>
    <row r="864" spans="1:187">
      <c r="A864" s="392"/>
      <c r="B864" s="393"/>
      <c r="C864" s="394"/>
      <c r="D864" s="395"/>
      <c r="E864" s="491"/>
      <c r="F864" s="575"/>
    </row>
    <row r="865" spans="1:6">
      <c r="A865" s="396"/>
      <c r="B865" s="397" t="s">
        <v>5</v>
      </c>
      <c r="C865" s="398"/>
      <c r="D865" s="399"/>
      <c r="E865" s="492"/>
      <c r="F865" s="576">
        <f>+F863+F856+F750+F704+F386+F103</f>
        <v>0</v>
      </c>
    </row>
    <row r="866" spans="1:6">
      <c r="A866" s="396"/>
      <c r="B866" s="397" t="s">
        <v>5</v>
      </c>
      <c r="C866" s="398"/>
      <c r="D866" s="399"/>
      <c r="E866" s="492"/>
      <c r="F866" s="576">
        <f>+F863+F856+F750+F704+F386+F103</f>
        <v>0</v>
      </c>
    </row>
    <row r="867" spans="1:6">
      <c r="A867" s="400"/>
      <c r="B867" s="55"/>
      <c r="C867" s="401"/>
      <c r="D867" s="402"/>
      <c r="E867" s="493"/>
      <c r="F867" s="577"/>
    </row>
    <row r="868" spans="1:6">
      <c r="A868" s="403"/>
      <c r="B868" s="404" t="s">
        <v>6</v>
      </c>
      <c r="C868" s="405"/>
      <c r="D868" s="62"/>
      <c r="E868" s="494"/>
      <c r="F868" s="567"/>
    </row>
    <row r="869" spans="1:6">
      <c r="A869" s="143"/>
      <c r="B869" s="406" t="s">
        <v>58</v>
      </c>
      <c r="C869" s="407">
        <v>0.1</v>
      </c>
      <c r="D869" s="62"/>
      <c r="E869" s="494"/>
      <c r="F869" s="16">
        <f>ROUND(C869*F866,2)</f>
        <v>0</v>
      </c>
    </row>
    <row r="870" spans="1:6">
      <c r="A870" s="143"/>
      <c r="B870" s="406" t="s">
        <v>61</v>
      </c>
      <c r="C870" s="407">
        <v>0.03</v>
      </c>
      <c r="D870" s="408"/>
      <c r="E870" s="494"/>
      <c r="F870" s="16">
        <f>ROUND(C870*F866,2)</f>
        <v>0</v>
      </c>
    </row>
    <row r="871" spans="1:6">
      <c r="A871" s="143"/>
      <c r="B871" s="406" t="s">
        <v>60</v>
      </c>
      <c r="C871" s="407">
        <v>0.04</v>
      </c>
      <c r="D871" s="408"/>
      <c r="E871" s="494"/>
      <c r="F871" s="16">
        <f>ROUND(C871*F866,2)</f>
        <v>0</v>
      </c>
    </row>
    <row r="872" spans="1:6">
      <c r="A872" s="143"/>
      <c r="B872" s="406" t="s">
        <v>531</v>
      </c>
      <c r="C872" s="407">
        <v>0.04</v>
      </c>
      <c r="D872" s="408"/>
      <c r="E872" s="494"/>
      <c r="F872" s="16">
        <f>ROUND(C872*F866,2)</f>
        <v>0</v>
      </c>
    </row>
    <row r="873" spans="1:6">
      <c r="A873" s="152"/>
      <c r="B873" s="406" t="s">
        <v>530</v>
      </c>
      <c r="C873" s="407">
        <v>0.05</v>
      </c>
      <c r="D873" s="408"/>
      <c r="E873" s="494"/>
      <c r="F873" s="16">
        <f>ROUND(C873*F866,2)</f>
        <v>0</v>
      </c>
    </row>
    <row r="874" spans="1:6">
      <c r="A874" s="409"/>
      <c r="B874" s="280" t="s">
        <v>587</v>
      </c>
      <c r="C874" s="407">
        <v>1.4999999999999999E-2</v>
      </c>
      <c r="D874" s="147"/>
      <c r="E874" s="452"/>
      <c r="F874" s="16">
        <f>ROUND(C874*F866,2)</f>
        <v>0</v>
      </c>
    </row>
    <row r="875" spans="1:6">
      <c r="A875" s="409"/>
      <c r="B875" s="406" t="s">
        <v>59</v>
      </c>
      <c r="C875" s="407">
        <v>0.01</v>
      </c>
      <c r="D875" s="408"/>
      <c r="E875" s="494"/>
      <c r="F875" s="16">
        <f>ROUND(C875*F866,2)</f>
        <v>0</v>
      </c>
    </row>
    <row r="876" spans="1:6">
      <c r="A876" s="149"/>
      <c r="B876" s="406" t="s">
        <v>586</v>
      </c>
      <c r="C876" s="407">
        <v>0.18</v>
      </c>
      <c r="D876" s="410"/>
      <c r="E876" s="495"/>
      <c r="F876" s="16">
        <f>ROUND(C876*F869,2)</f>
        <v>0</v>
      </c>
    </row>
    <row r="877" spans="1:6">
      <c r="A877" s="411"/>
      <c r="B877" s="412" t="s">
        <v>21</v>
      </c>
      <c r="C877" s="407">
        <v>1E-3</v>
      </c>
      <c r="D877" s="410"/>
      <c r="E877" s="495"/>
      <c r="F877" s="16">
        <f>ROUND(C877*F866,2)</f>
        <v>0</v>
      </c>
    </row>
    <row r="878" spans="1:6">
      <c r="A878" s="411"/>
      <c r="B878" s="412" t="s">
        <v>62</v>
      </c>
      <c r="C878" s="407">
        <v>0.05</v>
      </c>
      <c r="D878" s="410"/>
      <c r="E878" s="495"/>
      <c r="F878" s="16">
        <f>ROUND(C878*F866,2)</f>
        <v>0</v>
      </c>
    </row>
    <row r="879" spans="1:6">
      <c r="A879" s="411"/>
      <c r="B879" s="412" t="s">
        <v>510</v>
      </c>
      <c r="C879" s="407">
        <v>0.05</v>
      </c>
      <c r="D879" s="26"/>
      <c r="E879" s="496"/>
      <c r="F879" s="16">
        <f>ROUND(C879*F866,2)</f>
        <v>0</v>
      </c>
    </row>
    <row r="880" spans="1:6">
      <c r="A880" s="411"/>
      <c r="B880" s="406" t="s">
        <v>377</v>
      </c>
      <c r="C880" s="413">
        <v>1</v>
      </c>
      <c r="D880" s="414" t="s">
        <v>13</v>
      </c>
      <c r="E880" s="494"/>
      <c r="F880" s="16">
        <f>ROUND(E880*C880,2)</f>
        <v>0</v>
      </c>
    </row>
    <row r="881" spans="1:187">
      <c r="A881" s="411"/>
      <c r="B881" s="280" t="s">
        <v>164</v>
      </c>
      <c r="C881" s="47">
        <v>1</v>
      </c>
      <c r="D881" s="52" t="s">
        <v>13</v>
      </c>
      <c r="E881" s="497"/>
      <c r="F881" s="16">
        <f>C881*E881</f>
        <v>0</v>
      </c>
    </row>
    <row r="882" spans="1:187">
      <c r="A882" s="411"/>
      <c r="B882" s="280" t="s">
        <v>63</v>
      </c>
      <c r="C882" s="47">
        <v>1</v>
      </c>
      <c r="D882" s="18" t="s">
        <v>13</v>
      </c>
      <c r="E882" s="498"/>
      <c r="F882" s="16">
        <f>C882*E882</f>
        <v>0</v>
      </c>
    </row>
    <row r="883" spans="1:187">
      <c r="A883" s="411"/>
      <c r="B883" s="415" t="s">
        <v>378</v>
      </c>
      <c r="C883" s="416">
        <v>1</v>
      </c>
      <c r="D883" s="18" t="s">
        <v>13</v>
      </c>
      <c r="E883" s="498"/>
      <c r="F883" s="16">
        <f>C883*E883</f>
        <v>0</v>
      </c>
    </row>
    <row r="884" spans="1:187" s="126" customFormat="1">
      <c r="A884" s="417"/>
      <c r="B884" s="418" t="s">
        <v>555</v>
      </c>
      <c r="C884" s="419"/>
      <c r="D884" s="420"/>
      <c r="E884" s="432"/>
      <c r="F884" s="56">
        <f>SUM(F869:F883)</f>
        <v>0</v>
      </c>
      <c r="G884" s="162"/>
      <c r="H884" s="162"/>
      <c r="I884" s="162"/>
      <c r="J884" s="162"/>
      <c r="K884" s="162"/>
      <c r="L884" s="162"/>
      <c r="M884" s="162"/>
      <c r="N884" s="162"/>
      <c r="O884" s="162"/>
      <c r="P884" s="162"/>
      <c r="Q884" s="162"/>
      <c r="R884" s="162"/>
      <c r="S884" s="162"/>
      <c r="T884" s="162"/>
      <c r="U884" s="162"/>
      <c r="V884" s="162"/>
      <c r="W884" s="162"/>
      <c r="X884" s="162"/>
      <c r="Y884" s="162"/>
      <c r="Z884" s="162"/>
      <c r="AA884" s="162"/>
      <c r="AB884" s="162"/>
      <c r="AC884" s="162"/>
      <c r="AD884" s="162"/>
      <c r="AE884" s="162"/>
      <c r="AF884" s="162"/>
      <c r="AG884" s="162"/>
      <c r="AH884" s="162"/>
      <c r="AI884" s="162"/>
      <c r="AJ884" s="162"/>
      <c r="AK884" s="162"/>
      <c r="AL884" s="162"/>
      <c r="AM884" s="162"/>
      <c r="AN884" s="162"/>
      <c r="AO884" s="162"/>
      <c r="AP884" s="162"/>
      <c r="AQ884" s="162"/>
      <c r="AR884" s="162"/>
      <c r="AS884" s="162"/>
      <c r="AT884" s="162"/>
      <c r="AU884" s="162"/>
      <c r="AV884" s="162"/>
      <c r="AW884" s="162"/>
      <c r="AX884" s="162"/>
      <c r="AY884" s="162"/>
      <c r="AZ884" s="162"/>
      <c r="BA884" s="162"/>
      <c r="BB884" s="162"/>
      <c r="BC884" s="162"/>
      <c r="BD884" s="162"/>
      <c r="BE884" s="162"/>
      <c r="BF884" s="162"/>
      <c r="BG884" s="162"/>
      <c r="BH884" s="162"/>
      <c r="BI884" s="162"/>
      <c r="BJ884" s="162"/>
      <c r="BK884" s="162"/>
      <c r="BL884" s="162"/>
      <c r="BM884" s="162"/>
      <c r="BN884" s="162"/>
      <c r="BO884" s="162"/>
      <c r="BP884" s="162"/>
      <c r="BQ884" s="162"/>
      <c r="BR884" s="162"/>
      <c r="BS884" s="162"/>
      <c r="BT884" s="162"/>
      <c r="BU884" s="162"/>
      <c r="BV884" s="162"/>
      <c r="BW884" s="162"/>
      <c r="BX884" s="162"/>
      <c r="BY884" s="162"/>
      <c r="BZ884" s="162"/>
      <c r="CA884" s="162"/>
      <c r="CB884" s="162"/>
      <c r="CC884" s="162"/>
      <c r="CD884" s="162"/>
      <c r="CE884" s="162"/>
      <c r="CF884" s="162"/>
      <c r="CG884" s="162"/>
      <c r="CH884" s="162"/>
      <c r="CI884" s="162"/>
      <c r="CJ884" s="162"/>
      <c r="CK884" s="162"/>
      <c r="CL884" s="162"/>
      <c r="CM884" s="162"/>
      <c r="CN884" s="162"/>
      <c r="CO884" s="162"/>
      <c r="CP884" s="162"/>
      <c r="CQ884" s="162"/>
      <c r="CR884" s="162"/>
      <c r="CS884" s="162"/>
      <c r="CT884" s="162"/>
      <c r="CU884" s="162"/>
      <c r="CV884" s="162"/>
      <c r="CW884" s="162"/>
      <c r="CX884" s="162"/>
      <c r="CY884" s="162"/>
      <c r="CZ884" s="162"/>
      <c r="DA884" s="162"/>
      <c r="DB884" s="162"/>
      <c r="DC884" s="162"/>
      <c r="DD884" s="162"/>
      <c r="DE884" s="162"/>
      <c r="DF884" s="162"/>
      <c r="DG884" s="162"/>
      <c r="DH884" s="162"/>
      <c r="DI884" s="162"/>
      <c r="DJ884" s="162"/>
      <c r="DK884" s="162"/>
      <c r="DL884" s="162"/>
      <c r="DM884" s="162"/>
      <c r="DN884" s="162"/>
      <c r="DO884" s="162"/>
      <c r="DP884" s="162"/>
      <c r="DQ884" s="162"/>
      <c r="DR884" s="162"/>
      <c r="DS884" s="162"/>
      <c r="DT884" s="162"/>
      <c r="DU884" s="162"/>
      <c r="DV884" s="162"/>
      <c r="DW884" s="162"/>
      <c r="DX884" s="162"/>
      <c r="DY884" s="162"/>
      <c r="DZ884" s="162"/>
      <c r="EA884" s="162"/>
      <c r="EB884" s="162"/>
      <c r="EC884" s="162"/>
      <c r="ED884" s="162"/>
      <c r="EE884" s="162"/>
      <c r="EF884" s="162"/>
      <c r="EG884" s="162"/>
      <c r="EH884" s="162"/>
      <c r="EI884" s="162"/>
      <c r="EJ884" s="162"/>
      <c r="EK884" s="162"/>
      <c r="EL884" s="162"/>
      <c r="EM884" s="162"/>
      <c r="EN884" s="162"/>
      <c r="EO884" s="162"/>
      <c r="EP884" s="162"/>
      <c r="EQ884" s="162"/>
      <c r="ER884" s="162"/>
      <c r="ES884" s="162"/>
      <c r="ET884" s="162"/>
      <c r="EU884" s="162"/>
      <c r="EV884" s="162"/>
      <c r="EW884" s="162"/>
      <c r="EX884" s="162"/>
      <c r="EY884" s="162"/>
      <c r="EZ884" s="162"/>
      <c r="FA884" s="162"/>
      <c r="FB884" s="162"/>
      <c r="FC884" s="162"/>
      <c r="FD884" s="162"/>
      <c r="FE884" s="162"/>
      <c r="FF884" s="162"/>
      <c r="FG884" s="162"/>
      <c r="FH884" s="162"/>
      <c r="FI884" s="162"/>
      <c r="FJ884" s="162"/>
      <c r="FK884" s="162"/>
      <c r="FL884" s="162"/>
      <c r="FM884" s="162"/>
      <c r="FN884" s="162"/>
      <c r="FO884" s="162"/>
      <c r="FP884" s="162"/>
      <c r="FQ884" s="162"/>
      <c r="FR884" s="162"/>
      <c r="FS884" s="162"/>
      <c r="FT884" s="162"/>
      <c r="FU884" s="162"/>
      <c r="FV884" s="162"/>
      <c r="FW884" s="162"/>
      <c r="FX884" s="162"/>
      <c r="FY884" s="162"/>
      <c r="FZ884" s="162"/>
      <c r="GA884" s="162"/>
      <c r="GB884" s="162"/>
      <c r="GC884" s="162"/>
      <c r="GD884" s="162"/>
      <c r="GE884" s="162"/>
    </row>
    <row r="885" spans="1:187">
      <c r="A885" s="421"/>
      <c r="B885" s="422"/>
      <c r="C885" s="139"/>
      <c r="D885" s="423"/>
      <c r="E885" s="499"/>
      <c r="F885" s="16"/>
    </row>
    <row r="886" spans="1:187">
      <c r="A886" s="424"/>
      <c r="B886" s="425" t="s">
        <v>554</v>
      </c>
      <c r="C886" s="426"/>
      <c r="D886" s="427"/>
      <c r="E886" s="502"/>
      <c r="F886" s="578">
        <f>+F884+F866</f>
        <v>0</v>
      </c>
    </row>
    <row r="887" spans="1:187">
      <c r="A887" s="126"/>
      <c r="B887" s="126"/>
      <c r="C887" s="428"/>
      <c r="D887" s="126"/>
      <c r="E887" s="429"/>
      <c r="F887" s="579"/>
    </row>
    <row r="890" spans="1:187" ht="14.25">
      <c r="A890" s="543"/>
      <c r="B890" s="543"/>
      <c r="C890" s="543"/>
      <c r="D890" s="543"/>
      <c r="E890" s="544"/>
      <c r="F890" s="580"/>
    </row>
    <row r="891" spans="1:187" ht="14.25">
      <c r="A891" s="543"/>
      <c r="B891" s="543"/>
      <c r="C891" s="543"/>
      <c r="D891" s="543"/>
      <c r="E891" s="544"/>
      <c r="F891" s="545"/>
    </row>
    <row r="892" spans="1:187" ht="15">
      <c r="A892" s="585"/>
      <c r="B892" s="585"/>
      <c r="C892" s="585"/>
      <c r="D892" s="585"/>
      <c r="E892" s="585"/>
      <c r="F892" s="585"/>
    </row>
    <row r="893" spans="1:187" ht="14.25">
      <c r="A893" s="582"/>
      <c r="B893" s="582"/>
      <c r="C893" s="582"/>
      <c r="D893" s="582"/>
      <c r="E893" s="582"/>
      <c r="F893" s="582"/>
    </row>
  </sheetData>
  <sheetProtection algorithmName="SHA-512" hashValue="TmMOfPaZFfCFkEKbZygKRAwsD5NOyGiUo8A9QDtlKsWd9pQz2YYUklkvrEY361BiklSHsN33zhs6vjxwcVCquw==" saltValue="x2YQ1Saz9qCYUYiGcWT3AA==" spinCount="100000" sheet="1" objects="1" scenarios="1"/>
  <autoFilter ref="F1:F893"/>
  <mergeCells count="7">
    <mergeCell ref="A893:F893"/>
    <mergeCell ref="A2:F2"/>
    <mergeCell ref="A1:F1"/>
    <mergeCell ref="A892:F892"/>
    <mergeCell ref="G446:L448"/>
    <mergeCell ref="G706:K706"/>
    <mergeCell ref="B4:F4"/>
  </mergeCells>
  <printOptions horizontalCentered="1"/>
  <pageMargins left="0.11811023622047245" right="0.11811023622047245" top="0.19685039370078741" bottom="0.15748031496062992" header="0.11811023622047245" footer="0.55118110236220474"/>
  <pageSetup scale="84" orientation="portrait" r:id="rId1"/>
  <headerFooter>
    <oddFooter>&amp;C
&amp;R&amp;P/&amp;N</oddFooter>
  </headerFooter>
  <rowBreaks count="18" manualBreakCount="18">
    <brk id="62" max="5" man="1"/>
    <brk id="113" max="5" man="1"/>
    <brk id="164" max="5" man="1"/>
    <brk id="220" max="5" man="1"/>
    <brk id="250" max="5" man="1"/>
    <brk id="304" max="5" man="1"/>
    <brk id="357" max="5" man="1"/>
    <brk id="406" max="5" man="1"/>
    <brk id="455" max="5" man="1"/>
    <brk id="510" max="5" man="1"/>
    <brk id="561" max="5" man="1"/>
    <brk id="613" max="5" man="1"/>
    <brk id="637" max="5" man="1"/>
    <brk id="687" max="5" man="1"/>
    <brk id="732" max="5" man="1"/>
    <brk id="770" max="5" man="1"/>
    <brk id="823" max="5" man="1"/>
    <brk id="865" max="5" man="1"/>
  </rowBreaks>
  <ignoredErrors>
    <ignoredError sqref="F14:F88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DE PARTIDA</vt:lpstr>
      <vt:lpstr>'LISTA DE PARTIDA'!Área_de_impresión</vt:lpstr>
      <vt:lpstr>'LISTA DE PARTIDA'!Títulos_a_imprimir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Gustavo Adolfo Lemoine Cabreja</cp:lastModifiedBy>
  <cp:lastPrinted>2024-04-25T19:58:50Z</cp:lastPrinted>
  <dcterms:created xsi:type="dcterms:W3CDTF">2008-02-19T10:28:27Z</dcterms:created>
  <dcterms:modified xsi:type="dcterms:W3CDTF">2024-04-25T20:33:15Z</dcterms:modified>
</cp:coreProperties>
</file>