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Unidades compartidas\COMPRAS Y CONTRATACIONES\02. División de Licitaciones\2024 DOCUMENTOS Y CARPETAS\2-LICITACION PUBLICA\LPN-2024-0012 ARROYO GURABO\"/>
    </mc:Choice>
  </mc:AlternateContent>
  <bookViews>
    <workbookView xWindow="0" yWindow="0" windowWidth="14370" windowHeight="8055"/>
  </bookViews>
  <sheets>
    <sheet name="Listado de Partidas" sheetId="1" r:id="rId1"/>
  </sheets>
  <definedNames>
    <definedName name="_xlnm.Print_Area" localSheetId="0">'Listado de Partidas'!$A$3:$F$138</definedName>
    <definedName name="_xlnm.Print_Titles" localSheetId="0">'Listado de Partidas'!$5:$12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109" i="1" l="1"/>
  <c r="F108" i="1"/>
  <c r="F104" i="1"/>
  <c r="F103" i="1"/>
  <c r="F102" i="1"/>
  <c r="F97" i="1"/>
  <c r="F94" i="1"/>
  <c r="F93" i="1"/>
  <c r="F92" i="1"/>
  <c r="F91" i="1"/>
  <c r="F90" i="1"/>
  <c r="F89" i="1"/>
  <c r="F86" i="1"/>
  <c r="F85" i="1"/>
  <c r="F84" i="1"/>
  <c r="F83" i="1"/>
  <c r="F82" i="1"/>
  <c r="F81" i="1"/>
  <c r="F79" i="1"/>
  <c r="F78" i="1"/>
  <c r="F76" i="1"/>
  <c r="F75" i="1"/>
  <c r="F74" i="1"/>
  <c r="F73" i="1"/>
  <c r="F72" i="1"/>
  <c r="F71" i="1"/>
  <c r="F67" i="1"/>
  <c r="F66" i="1"/>
  <c r="F65" i="1"/>
  <c r="F64" i="1"/>
  <c r="F62" i="1"/>
  <c r="F61" i="1"/>
  <c r="F60" i="1"/>
  <c r="F59" i="1"/>
  <c r="F58" i="1"/>
  <c r="F57" i="1"/>
  <c r="F56" i="1"/>
  <c r="F55" i="1"/>
  <c r="F54" i="1"/>
  <c r="F50" i="1"/>
  <c r="F49" i="1"/>
  <c r="F48" i="1"/>
  <c r="F47" i="1"/>
  <c r="F46" i="1"/>
  <c r="F45" i="1"/>
  <c r="F44" i="1"/>
  <c r="F37" i="1"/>
  <c r="F36" i="1"/>
  <c r="F35" i="1"/>
  <c r="F34" i="1"/>
  <c r="F31" i="1"/>
  <c r="F30" i="1"/>
  <c r="F29" i="1"/>
  <c r="F28" i="1"/>
  <c r="F27" i="1"/>
  <c r="F26" i="1"/>
  <c r="F25" i="1"/>
  <c r="F24" i="1"/>
  <c r="F23" i="1"/>
  <c r="F105" i="1" l="1"/>
  <c r="F39" i="1"/>
  <c r="F99" i="1"/>
  <c r="F111" i="1"/>
  <c r="F113" i="1" l="1"/>
  <c r="F122" i="1" s="1"/>
  <c r="F121" i="1" l="1"/>
  <c r="F116" i="1"/>
  <c r="F123" i="1" s="1"/>
  <c r="F126" i="1"/>
  <c r="F117" i="1"/>
  <c r="F118" i="1"/>
  <c r="F124" i="1"/>
  <c r="F119" i="1"/>
  <c r="F125" i="1"/>
  <c r="F120" i="1"/>
  <c r="F127" i="1" l="1"/>
  <c r="F129" i="1" s="1"/>
</calcChain>
</file>

<file path=xl/sharedStrings.xml><?xml version="1.0" encoding="utf-8"?>
<sst xmlns="http://schemas.openxmlformats.org/spreadsheetml/2006/main" count="237" uniqueCount="174">
  <si>
    <t>CONSTRUCCIÓN SISTEMA DE SANEAMIENTO ARROYO GURABO Y SU ENTORNO, TRAMO E 0+0.00 HASTA E 2+0.00, MUNICIPIO SANTIAGO</t>
  </si>
  <si>
    <r>
      <t xml:space="preserve">Ubicación : </t>
    </r>
    <r>
      <rPr>
        <sz val="10"/>
        <rFont val="Arial"/>
        <family val="2"/>
      </rPr>
      <t>PROVINCIA SANTIAGO</t>
    </r>
  </si>
  <si>
    <t>Nº</t>
  </si>
  <si>
    <t>DESCRIPCIÓN</t>
  </si>
  <si>
    <t xml:space="preserve">CANTIDAD </t>
  </si>
  <si>
    <t>UD</t>
  </si>
  <si>
    <t>P.U. ACTUAL (RD$)</t>
  </si>
  <si>
    <t>VALOR (RD$)</t>
  </si>
  <si>
    <t>A</t>
  </si>
  <si>
    <t>CANALIZACIÓN ARROYO GURABO</t>
  </si>
  <si>
    <t>I</t>
  </si>
  <si>
    <t>CONSTRUCCIÓN CANAL CUYA SECCIÓN ES TRAPEZOIDAL B=9 M B=18.0 M H=3.00 M BORDE LIBRE 0.5 M REVESTIDO DE CONCRETO 0.15M. TRAMO E 0+0.00 HASTA E 2+00</t>
  </si>
  <si>
    <t>PRELIMINARES</t>
  </si>
  <si>
    <t>Replanteo y Control topográfico</t>
  </si>
  <si>
    <t>Meses</t>
  </si>
  <si>
    <t>Accesos provisionales a áreas de trabajo (para equipos)</t>
  </si>
  <si>
    <t>PA</t>
  </si>
  <si>
    <t>Desvios para manejo de agua en proceso constructivo</t>
  </si>
  <si>
    <t>Corte de árboles y acondicionamiento de area de trabajo</t>
  </si>
  <si>
    <t>MOVIMIENTO DE TIERRA.</t>
  </si>
  <si>
    <t>2.1</t>
  </si>
  <si>
    <t>Excavación de material no clasificado con equipo</t>
  </si>
  <si>
    <t>M3</t>
  </si>
  <si>
    <t>Excavación material semisaturado y saturado con equipo</t>
  </si>
  <si>
    <t>2.2</t>
  </si>
  <si>
    <t>Conformación de talud en canal y berma de canal, incluyendo curvas y perfilacion manual para recibir estructura de hormigon armado del canal.</t>
  </si>
  <si>
    <t>M2</t>
  </si>
  <si>
    <t>2.3</t>
  </si>
  <si>
    <t>Suministro material de mina.</t>
  </si>
  <si>
    <t>M³S</t>
  </si>
  <si>
    <t>2.4</t>
  </si>
  <si>
    <t>Relleno compactado C/compactador  mecánico,  capas 0.20 mts, incluye doble carguio y acarreo requerido.</t>
  </si>
  <si>
    <t>M³C</t>
  </si>
  <si>
    <t>2.5</t>
  </si>
  <si>
    <t xml:space="preserve">Bote de material con camión D= 12 km (incluye carguío y esparcimiento en botadero) </t>
  </si>
  <si>
    <t>M³E</t>
  </si>
  <si>
    <t>2.6</t>
  </si>
  <si>
    <t>Suministro de Granzote para Saneamiento, el precio incluye doble carguio y acarreo y 40% de desperdicio, precipitación y acomodo en fondo de canal.</t>
  </si>
  <si>
    <t>M3C</t>
  </si>
  <si>
    <t>2.7</t>
  </si>
  <si>
    <t>Colocación y acomodo de Granzote para Saneamiento con excavadora hidraulica, en condiciones de sumergencia de agua.</t>
  </si>
  <si>
    <t>2.8</t>
  </si>
  <si>
    <t>Limpieza superficial y reposición del granzote tras perfilado</t>
  </si>
  <si>
    <t>REVESTIMIENTO  EN FONDO Y TALUD:</t>
  </si>
  <si>
    <r>
      <t xml:space="preserve">Hormigón Armado  F'c=240 Kg/cm2 </t>
    </r>
    <r>
      <rPr>
        <sz val="10"/>
        <rFont val="Calibri"/>
        <family val="2"/>
      </rPr>
      <t xml:space="preserve"> con fibra de polipropileno</t>
    </r>
    <r>
      <rPr>
        <sz val="10"/>
        <rFont val="Arial"/>
        <family val="2"/>
      </rPr>
      <t xml:space="preserve">   H=0.15 m,   1.04QQ/M3, Incluye bombeo, vertido y colocacion rastreada en superficie de fondo y taludes, corte y sellado de juntas segun detalles.</t>
    </r>
  </si>
  <si>
    <t>3.2</t>
  </si>
  <si>
    <r>
      <t>Hormigón Armado  F'c=240 Kg/cm</t>
    </r>
    <r>
      <rPr>
        <sz val="10"/>
        <rFont val="Calibri"/>
        <family val="2"/>
      </rPr>
      <t>²</t>
    </r>
    <r>
      <rPr>
        <sz val="10"/>
        <rFont val="Arial"/>
        <family val="2"/>
      </rPr>
      <t xml:space="preserve"> con fibra de polipropileno  H=0.20 m,   2.58QQ/M3 (en área de  Cruces de Alcantarillas) Incluye bombeo, vertido y colocacion rastreada en superficie de fondo y taludes, corte y sellado de juntas segun detalles.</t>
    </r>
  </si>
  <si>
    <t>3.3</t>
  </si>
  <si>
    <t>Grama tipo Bermuda (incluye suministro y colocación de grama, tierra negra y mantenimiento inicial por 2 meses)</t>
  </si>
  <si>
    <t>3.4</t>
  </si>
  <si>
    <t xml:space="preserve">Encache de Piedra y/o Mampostería </t>
  </si>
  <si>
    <t>SUB-TOTAL  A</t>
  </si>
  <si>
    <t>B</t>
  </si>
  <si>
    <t>ESTRUCTURAS DE CONTENCIÓN Y PROTECCIÓN CONTRA EROSIÓN</t>
  </si>
  <si>
    <t>MUROS DE GAVIONES</t>
  </si>
  <si>
    <t>1.1</t>
  </si>
  <si>
    <t>1.2</t>
  </si>
  <si>
    <t>Suministro material de mina</t>
  </si>
  <si>
    <t>1.3</t>
  </si>
  <si>
    <t>Suministro granzote</t>
  </si>
  <si>
    <t>1.4</t>
  </si>
  <si>
    <t>Relleno compactado C/compactador  mecánico,  capas 0.20 mts</t>
  </si>
  <si>
    <t>1.5</t>
  </si>
  <si>
    <t>Bote de material con camión D= 12 km (incluye carguío y esparcimiento</t>
  </si>
  <si>
    <t>1.6</t>
  </si>
  <si>
    <t>Muro de Gaviones para proteccion</t>
  </si>
  <si>
    <t>1.7</t>
  </si>
  <si>
    <t>Suminsitro y Colocacion de proteccion de geotextil</t>
  </si>
  <si>
    <t xml:space="preserve">SUMINISTRO E INSTALACIÓN DE MUROS MESA </t>
  </si>
  <si>
    <t>EJECUCIÓN MURO MESA</t>
  </si>
  <si>
    <t>2.2.1</t>
  </si>
  <si>
    <t>Confección de Losa de Nivelación (Encofrado, Vaciado y Nivelación), Incluye suministro de Hormigon</t>
  </si>
  <si>
    <t>2.2.2</t>
  </si>
  <si>
    <t>Colocación de Bloques MESA y Conectores</t>
  </si>
  <si>
    <t>2.2.3</t>
  </si>
  <si>
    <t>Corte y Tendido de Geomalla de Refuerzo UX</t>
  </si>
  <si>
    <t>2.2.4</t>
  </si>
  <si>
    <t>Regado y Compactacion de Relleno en Zona Reforzada</t>
  </si>
  <si>
    <t>2.2.5</t>
  </si>
  <si>
    <t>Regado y compactacion manual en cara interna del muro, Incluye asistencia al relleno en zona reforzada. Incluye equipo compactador</t>
  </si>
  <si>
    <t>2.2.6</t>
  </si>
  <si>
    <t>Conformación de Drenaje Frances</t>
  </si>
  <si>
    <t>2.2.7</t>
  </si>
  <si>
    <t>Instalación de Tuberia Ranurada para Drenaje Frances</t>
  </si>
  <si>
    <t>M</t>
  </si>
  <si>
    <t>2.2.8</t>
  </si>
  <si>
    <t>Confección de Coronación. Incluye sumistro de materiales.</t>
  </si>
  <si>
    <t>2.2.9</t>
  </si>
  <si>
    <t>Suministro de Materiales para Muro MESA (25,104 Bloques MESA con sus Conectores, 475 Rollos de Geomalla Uniaxial y 10 Kits de Accesorios para Drenaje Interno).</t>
  </si>
  <si>
    <t>RELLENO PARA ESTRUCTURA</t>
  </si>
  <si>
    <t>2.3.1</t>
  </si>
  <si>
    <t>Excavaciones material no clasificado c/equipos</t>
  </si>
  <si>
    <t>2.3.2</t>
  </si>
  <si>
    <t>Compactacion de Material</t>
  </si>
  <si>
    <t>2.3.3</t>
  </si>
  <si>
    <t>Suministro Material de Mina</t>
  </si>
  <si>
    <t>2.3.4</t>
  </si>
  <si>
    <t>Bote de material con camión D= 12 km (incluye carguío y esparcimiento en botadero)</t>
  </si>
  <si>
    <t>MURO DE CONTENCIÓN EN HORMIGÓN</t>
  </si>
  <si>
    <t>3.1</t>
  </si>
  <si>
    <t>MOVIMIENTO DE TIERRAS</t>
  </si>
  <si>
    <t>3.1.1</t>
  </si>
  <si>
    <t>Excavación material no clasificado c/equipos</t>
  </si>
  <si>
    <t>3.1.2</t>
  </si>
  <si>
    <t>Excavaciones a Mano</t>
  </si>
  <si>
    <t>3.1.3</t>
  </si>
  <si>
    <t>Regularización Zanjas</t>
  </si>
  <si>
    <t>3.1.4</t>
  </si>
  <si>
    <t>Compactación de Material</t>
  </si>
  <si>
    <t>3.1.5</t>
  </si>
  <si>
    <t>3.1.6</t>
  </si>
  <si>
    <t>CONCRETOS</t>
  </si>
  <si>
    <t>3.2.1</t>
  </si>
  <si>
    <t>Muros Concreto Armado e=0.30@0.65m; Q=4.57qq/m3; F'C:210kg/cm2</t>
  </si>
  <si>
    <t>3.2.2</t>
  </si>
  <si>
    <t>Zapata: h=0.60m ; L=4.55m ; f'c: 210kg/cm2</t>
  </si>
  <si>
    <t>TUBERIAS PVC - Drenajes y Llorones PVC</t>
  </si>
  <si>
    <t>3.3.1</t>
  </si>
  <si>
    <t>Mano de Obra Plomeria General</t>
  </si>
  <si>
    <t>3.3.2</t>
  </si>
  <si>
    <t>Suministro tubos 3" PVC - presion</t>
  </si>
  <si>
    <t>3.3.3</t>
  </si>
  <si>
    <t>Corte tubos llorones</t>
  </si>
  <si>
    <t>3.3.4</t>
  </si>
  <si>
    <t>Suministro tubos 8" PVC</t>
  </si>
  <si>
    <t>3.3.5</t>
  </si>
  <si>
    <t>Suministro y colocacion grava p/drenajes</t>
  </si>
  <si>
    <t>3.3.6</t>
  </si>
  <si>
    <t>Suministro piezas especiales</t>
  </si>
  <si>
    <t>SUMINISTRO E INSTALACIÓN DE MUROS TERRAMESH VERDE</t>
  </si>
  <si>
    <t>4.1</t>
  </si>
  <si>
    <t>4.2</t>
  </si>
  <si>
    <t>Bote de material con camión D= 12 km (incluye carguío y esparcim</t>
  </si>
  <si>
    <t>4.3</t>
  </si>
  <si>
    <t>4.4</t>
  </si>
  <si>
    <t>4.5</t>
  </si>
  <si>
    <t>Suministro e Instalación de Terrramesh verde (70*0.6*4 )mts</t>
  </si>
  <si>
    <t>Ud</t>
  </si>
  <si>
    <t>4.6</t>
  </si>
  <si>
    <t>Suministro y siembra de Vetiver en zona protegida con Terramesh</t>
  </si>
  <si>
    <t>PROTECCIÓN DE TALUDES CONTRA EROSIÓN</t>
  </si>
  <si>
    <t>5.1</t>
  </si>
  <si>
    <t>Proteccion de taludes con Geomanto sintetico</t>
  </si>
  <si>
    <t>SUB-TOTAL FASE  B</t>
  </si>
  <si>
    <t>C</t>
  </si>
  <si>
    <t>VARIOS</t>
  </si>
  <si>
    <t>Valla anunciando obra 20' x 10' impresión Full Color conteniendo logo de INAPA, nombre de proyecto y contratista. estructura en tubos galvanizados 1.1/2" x 1.1/2" y soportes en tubo cuadrado 4" x 4".</t>
  </si>
  <si>
    <t>Campamento (Incluye oficinas, almacenes, talleres y unidades baños móviles). Segun detalles suministrados</t>
  </si>
  <si>
    <t>Limpieza final y continua</t>
  </si>
  <si>
    <t>SUB-TOTAL FASE  C</t>
  </si>
  <si>
    <t>D</t>
  </si>
  <si>
    <t>COSTOS DE DEMOLICIONES Y BOTE DE VIVIENDAS DESALOJADAS</t>
  </si>
  <si>
    <t>Demoliciones completas de edificios con equipos</t>
  </si>
  <si>
    <t>Bote de escombros con camión (incluye carguío, acarrreo y esparcimiento en botadero)  D=12km</t>
  </si>
  <si>
    <t>SUB-TOTAL FASE  D</t>
  </si>
  <si>
    <t>SUB-TOTAL GENERAL</t>
  </si>
  <si>
    <t xml:space="preserve"> GASTOS INDIRECTOS</t>
  </si>
  <si>
    <t>Honorarios Profesionales</t>
  </si>
  <si>
    <t>Gastos Administrativos</t>
  </si>
  <si>
    <t>Seguros, Pólizas y Fianzas</t>
  </si>
  <si>
    <t>Gastos de Transporte</t>
  </si>
  <si>
    <t>Supervisión de la Obra</t>
  </si>
  <si>
    <t>Puesta en Marcha y Estabilización del Sistema</t>
  </si>
  <si>
    <t>Medida de Compensación Ambiental</t>
  </si>
  <si>
    <t xml:space="preserve"> ITBIS (Ley 07-2007)</t>
  </si>
  <si>
    <t>Ley 6-86</t>
  </si>
  <si>
    <t>CODIA</t>
  </si>
  <si>
    <t>Imprevistos</t>
  </si>
  <si>
    <t>SUB-TOTAL GASTOS INDIRECTOS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</si>
  <si>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</si>
  <si>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 GENERAL RD$</t>
  </si>
  <si>
    <t>SNIP:</t>
  </si>
  <si>
    <r>
      <rPr>
        <b/>
        <sz val="10"/>
        <rFont val="Arial"/>
        <family val="2"/>
      </rPr>
      <t>ZONA</t>
    </r>
    <r>
      <rPr>
        <sz val="10"/>
        <rFont val="Arial"/>
        <family val="2"/>
      </rPr>
      <t>: V</t>
    </r>
  </si>
  <si>
    <t>Obra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</si>
</sst>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-* #,##0.00_-;\-* #,##0.00_-;_-* &quot;-&quot;??_-;_-@_-"/>
    <numFmt numFmtId="165" formatCode="#,##0.000"/>
    <numFmt numFmtId="166" formatCode="_-* #,##0.00\ _€_-;\-* #,##0.00\ _€_-;_-* &quot;-&quot;??\ _€_-;_-@_-"/>
    <numFmt numFmtId="167" formatCode="#,##0.0_);\(#,##0.0\)"/>
    <numFmt numFmtId="168" formatCode="_(* #,##0.0_);_(* \(#,##0.0\);_(* &quot;-&quot;??_);_(@_)"/>
    <numFmt numFmtId="169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name val="Courie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Calibri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39" fontId="6" fillId="0" borderId="0"/>
    <xf numFmtId="39" fontId="6" fillId="0" borderId="0"/>
    <xf numFmtId="39" fontId="6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</cellStyleXfs>
  <cellXfs count="142">
    <xf numFmtId="0" fontId="0" fillId="0" borderId="0" xfId="0"/>
    <xf numFmtId="4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0" borderId="0" xfId="0" applyFont="1" applyAlignment="1">
      <alignment vertical="top"/>
    </xf>
    <xf numFmtId="4" fontId="2" fillId="2" borderId="5" xfId="8" applyNumberFormat="1" applyFont="1" applyFill="1" applyBorder="1" applyAlignment="1" applyProtection="1">
      <alignment horizontal="right" vertical="top"/>
      <protection locked="0"/>
    </xf>
    <xf numFmtId="0" fontId="5" fillId="2" borderId="0" xfId="0" applyFont="1" applyFill="1" applyAlignment="1">
      <alignment vertical="top"/>
    </xf>
    <xf numFmtId="43" fontId="5" fillId="0" borderId="0" xfId="1" applyFont="1" applyAlignment="1">
      <alignment vertical="top"/>
    </xf>
    <xf numFmtId="4" fontId="2" fillId="2" borderId="5" xfId="7" applyNumberFormat="1" applyFont="1" applyFill="1" applyBorder="1" applyAlignment="1" applyProtection="1">
      <alignment vertical="top"/>
      <protection locked="0"/>
    </xf>
    <xf numFmtId="4" fontId="2" fillId="2" borderId="5" xfId="7" applyNumberFormat="1" applyFont="1" applyFill="1" applyBorder="1" applyAlignment="1" applyProtection="1">
      <alignment horizontal="right" vertical="top"/>
      <protection locked="0"/>
    </xf>
    <xf numFmtId="4" fontId="2" fillId="3" borderId="7" xfId="7" applyNumberFormat="1" applyFont="1" applyFill="1" applyBorder="1" applyAlignment="1" applyProtection="1">
      <alignment vertical="top"/>
      <protection locked="0"/>
    </xf>
    <xf numFmtId="39" fontId="2" fillId="2" borderId="5" xfId="7" applyFont="1" applyFill="1" applyBorder="1" applyAlignment="1" applyProtection="1">
      <alignment vertical="top"/>
      <protection locked="0"/>
    </xf>
    <xf numFmtId="4" fontId="2" fillId="0" borderId="5" xfId="8" applyNumberFormat="1" applyFont="1" applyFill="1" applyBorder="1" applyAlignment="1" applyProtection="1">
      <alignment horizontal="right" vertical="top"/>
      <protection locked="0"/>
    </xf>
    <xf numFmtId="4" fontId="2" fillId="0" borderId="7" xfId="8" applyNumberFormat="1" applyFont="1" applyFill="1" applyBorder="1" applyAlignment="1" applyProtection="1">
      <alignment horizontal="right" vertical="top"/>
      <protection locked="0"/>
    </xf>
    <xf numFmtId="168" fontId="2" fillId="3" borderId="7" xfId="9" applyNumberFormat="1" applyFont="1" applyFill="1" applyBorder="1" applyAlignment="1" applyProtection="1">
      <alignment horizontal="right" vertical="top"/>
    </xf>
    <xf numFmtId="4" fontId="2" fillId="3" borderId="7" xfId="10" applyNumberFormat="1" applyFont="1" applyFill="1" applyBorder="1" applyAlignment="1" applyProtection="1">
      <alignment horizontal="right" vertical="top" wrapText="1"/>
      <protection locked="0"/>
    </xf>
    <xf numFmtId="4" fontId="2" fillId="0" borderId="5" xfId="7" applyNumberFormat="1" applyFont="1" applyFill="1" applyBorder="1" applyAlignment="1" applyProtection="1">
      <alignment vertical="top"/>
      <protection locked="0"/>
    </xf>
    <xf numFmtId="164" fontId="2" fillId="0" borderId="5" xfId="11" applyFont="1" applyFill="1" applyBorder="1" applyAlignment="1" applyProtection="1">
      <alignment horizontal="right" vertical="top" wrapText="1"/>
      <protection locked="0"/>
    </xf>
    <xf numFmtId="0" fontId="2" fillId="3" borderId="9" xfId="12" applyFont="1" applyFill="1" applyBorder="1" applyAlignment="1" applyProtection="1">
      <alignment horizontal="center" vertical="top"/>
      <protection locked="0"/>
    </xf>
    <xf numFmtId="164" fontId="2" fillId="0" borderId="5" xfId="13" applyFont="1" applyFill="1" applyBorder="1" applyAlignment="1" applyProtection="1">
      <alignment horizontal="center" vertical="top" wrapText="1"/>
      <protection locked="0"/>
    </xf>
    <xf numFmtId="164" fontId="10" fillId="0" borderId="5" xfId="13" applyFont="1" applyFill="1" applyBorder="1" applyAlignment="1" applyProtection="1">
      <alignment horizontal="right" vertical="top" wrapText="1"/>
      <protection locked="0"/>
    </xf>
    <xf numFmtId="164" fontId="2" fillId="0" borderId="5" xfId="13" applyFont="1" applyFill="1" applyBorder="1" applyAlignment="1" applyProtection="1">
      <alignment horizontal="center" vertical="top"/>
      <protection locked="0"/>
    </xf>
    <xf numFmtId="164" fontId="3" fillId="0" borderId="5" xfId="13" applyFont="1" applyFill="1" applyBorder="1" applyAlignment="1" applyProtection="1">
      <alignment horizontal="center" vertical="top"/>
      <protection locked="0"/>
    </xf>
    <xf numFmtId="0" fontId="2" fillId="0" borderId="0" xfId="0" applyFont="1" applyAlignment="1">
      <alignment vertical="top"/>
    </xf>
    <xf numFmtId="0" fontId="3" fillId="2" borderId="0" xfId="3" applyFont="1" applyFill="1" applyBorder="1" applyAlignment="1" applyProtection="1">
      <alignment horizontal="center" vertical="top"/>
    </xf>
    <xf numFmtId="4" fontId="3" fillId="2" borderId="0" xfId="3" applyNumberFormat="1" applyFont="1" applyFill="1" applyBorder="1" applyAlignment="1" applyProtection="1">
      <alignment horizontal="center" vertical="top"/>
    </xf>
    <xf numFmtId="0" fontId="3" fillId="2" borderId="0" xfId="3" quotePrefix="1" applyFont="1" applyFill="1" applyBorder="1" applyAlignment="1" applyProtection="1">
      <alignment horizontal="left" vertical="top" wrapText="1"/>
    </xf>
    <xf numFmtId="0" fontId="3" fillId="2" borderId="0" xfId="3" quotePrefix="1" applyFont="1" applyFill="1" applyBorder="1" applyAlignment="1" applyProtection="1">
      <alignment horizontal="left" vertical="top"/>
    </xf>
    <xf numFmtId="0" fontId="2" fillId="2" borderId="0" xfId="3" applyFont="1" applyFill="1" applyBorder="1" applyAlignment="1" applyProtection="1">
      <alignment vertical="top"/>
    </xf>
    <xf numFmtId="4" fontId="2" fillId="2" borderId="0" xfId="3" applyNumberFormat="1" applyFont="1" applyFill="1" applyBorder="1" applyAlignment="1" applyProtection="1">
      <alignment vertical="top"/>
    </xf>
    <xf numFmtId="4" fontId="2" fillId="2" borderId="0" xfId="3" applyNumberFormat="1" applyFont="1" applyFill="1" applyBorder="1" applyAlignment="1" applyProtection="1">
      <alignment horizontal="center" vertical="top"/>
    </xf>
    <xf numFmtId="4" fontId="2" fillId="2" borderId="0" xfId="4" quotePrefix="1" applyNumberFormat="1" applyFont="1" applyFill="1" applyBorder="1" applyAlignment="1" applyProtection="1">
      <alignment horizontal="left" vertical="top"/>
    </xf>
    <xf numFmtId="4" fontId="3" fillId="2" borderId="0" xfId="3" applyNumberFormat="1" applyFont="1" applyFill="1" applyBorder="1" applyAlignment="1" applyProtection="1">
      <alignment vertical="top"/>
    </xf>
    <xf numFmtId="0" fontId="2" fillId="2" borderId="0" xfId="3" applyFont="1" applyFill="1" applyBorder="1" applyAlignment="1" applyProtection="1">
      <alignment horizontal="left" vertical="top"/>
    </xf>
    <xf numFmtId="49" fontId="3" fillId="3" borderId="1" xfId="5" applyNumberFormat="1" applyFont="1" applyFill="1" applyBorder="1" applyAlignment="1" applyProtection="1">
      <alignment horizontal="center" vertical="top"/>
    </xf>
    <xf numFmtId="39" fontId="3" fillId="3" borderId="2" xfId="5" applyFont="1" applyFill="1" applyBorder="1" applyAlignment="1" applyProtection="1">
      <alignment horizontal="center" vertical="top"/>
    </xf>
    <xf numFmtId="4" fontId="3" fillId="3" borderId="3" xfId="6" applyNumberFormat="1" applyFont="1" applyFill="1" applyBorder="1" applyAlignment="1" applyProtection="1">
      <alignment horizontal="center" vertical="top" wrapText="1"/>
    </xf>
    <xf numFmtId="39" fontId="3" fillId="3" borderId="1" xfId="6" applyFont="1" applyFill="1" applyBorder="1" applyAlignment="1" applyProtection="1">
      <alignment horizontal="center" vertical="top"/>
    </xf>
    <xf numFmtId="165" fontId="3" fillId="3" borderId="1" xfId="6" applyNumberFormat="1" applyFont="1" applyFill="1" applyBorder="1" applyAlignment="1" applyProtection="1">
      <alignment horizontal="center" vertical="top" wrapText="1"/>
    </xf>
    <xf numFmtId="4" fontId="3" fillId="3" borderId="4" xfId="6" applyNumberFormat="1" applyFont="1" applyFill="1" applyBorder="1" applyAlignment="1" applyProtection="1">
      <alignment horizontal="center" vertical="top"/>
    </xf>
    <xf numFmtId="49" fontId="2" fillId="2" borderId="5" xfId="7" applyNumberFormat="1" applyFont="1" applyFill="1" applyBorder="1" applyAlignment="1" applyProtection="1">
      <alignment horizontal="right" vertical="top"/>
    </xf>
    <xf numFmtId="39" fontId="2" fillId="2" borderId="5" xfId="7" applyFont="1" applyFill="1" applyBorder="1" applyAlignment="1" applyProtection="1">
      <alignment vertical="top"/>
    </xf>
    <xf numFmtId="39" fontId="2" fillId="2" borderId="5" xfId="7" applyFont="1" applyFill="1" applyBorder="1" applyAlignment="1" applyProtection="1">
      <alignment horizontal="right" vertical="top" wrapText="1"/>
    </xf>
    <xf numFmtId="39" fontId="2" fillId="2" borderId="5" xfId="7" applyFont="1" applyFill="1" applyBorder="1" applyAlignment="1" applyProtection="1">
      <alignment horizontal="center" vertical="top" wrapText="1"/>
    </xf>
    <xf numFmtId="49" fontId="3" fillId="2" borderId="5" xfId="7" applyNumberFormat="1" applyFont="1" applyFill="1" applyBorder="1" applyAlignment="1" applyProtection="1">
      <alignment horizontal="center" vertical="top"/>
    </xf>
    <xf numFmtId="39" fontId="3" fillId="2" borderId="5" xfId="7" applyFont="1" applyFill="1" applyBorder="1" applyAlignment="1" applyProtection="1">
      <alignment vertical="top" wrapText="1"/>
    </xf>
    <xf numFmtId="37" fontId="7" fillId="2" borderId="5" xfId="7" applyNumberFormat="1" applyFont="1" applyFill="1" applyBorder="1" applyAlignment="1" applyProtection="1">
      <alignment horizontal="right" vertical="top"/>
    </xf>
    <xf numFmtId="37" fontId="3" fillId="2" borderId="5" xfId="7" applyNumberFormat="1" applyFont="1" applyFill="1" applyBorder="1" applyAlignment="1" applyProtection="1">
      <alignment horizontal="right" vertical="top" wrapText="1"/>
    </xf>
    <xf numFmtId="39" fontId="3" fillId="2" borderId="5" xfId="7" applyFont="1" applyFill="1" applyBorder="1" applyAlignment="1" applyProtection="1">
      <alignment vertical="top"/>
    </xf>
    <xf numFmtId="167" fontId="8" fillId="2" borderId="5" xfId="7" applyNumberFormat="1" applyFont="1" applyFill="1" applyBorder="1" applyAlignment="1" applyProtection="1">
      <alignment horizontal="right" vertical="top"/>
    </xf>
    <xf numFmtId="39" fontId="2" fillId="2" borderId="5" xfId="7" applyFont="1" applyFill="1" applyBorder="1" applyAlignment="1" applyProtection="1">
      <alignment vertical="top" wrapText="1"/>
    </xf>
    <xf numFmtId="37" fontId="7" fillId="2" borderId="5" xfId="7" applyNumberFormat="1" applyFont="1" applyFill="1" applyBorder="1" applyAlignment="1" applyProtection="1">
      <alignment vertical="top"/>
    </xf>
    <xf numFmtId="39" fontId="3" fillId="2" borderId="5" xfId="7" applyFont="1" applyFill="1" applyBorder="1" applyAlignment="1" applyProtection="1">
      <alignment horizontal="right" vertical="top" wrapText="1"/>
    </xf>
    <xf numFmtId="39" fontId="3" fillId="2" borderId="5" xfId="7" applyFont="1" applyFill="1" applyBorder="1" applyAlignment="1" applyProtection="1">
      <alignment horizontal="center" vertical="top" wrapText="1"/>
    </xf>
    <xf numFmtId="37" fontId="3" fillId="2" borderId="5" xfId="7" applyNumberFormat="1" applyFont="1" applyFill="1" applyBorder="1" applyAlignment="1" applyProtection="1">
      <alignment vertical="top"/>
    </xf>
    <xf numFmtId="39" fontId="2" fillId="0" borderId="5" xfId="7" applyFont="1" applyFill="1" applyBorder="1" applyAlignment="1" applyProtection="1">
      <alignment vertical="top" wrapText="1"/>
    </xf>
    <xf numFmtId="167" fontId="2" fillId="2" borderId="5" xfId="7" applyNumberFormat="1" applyFont="1" applyFill="1" applyBorder="1" applyAlignment="1" applyProtection="1">
      <alignment vertical="top"/>
    </xf>
    <xf numFmtId="37" fontId="3" fillId="2" borderId="5" xfId="7" applyNumberFormat="1" applyFont="1" applyFill="1" applyBorder="1" applyAlignment="1" applyProtection="1">
      <alignment horizontal="right" vertical="top"/>
    </xf>
    <xf numFmtId="39" fontId="2" fillId="0" borderId="5" xfId="7" applyFont="1" applyFill="1" applyBorder="1" applyAlignment="1" applyProtection="1">
      <alignment horizontal="justify" vertical="top" wrapText="1"/>
    </xf>
    <xf numFmtId="39" fontId="2" fillId="2" borderId="5" xfId="7" applyFont="1" applyFill="1" applyBorder="1" applyAlignment="1" applyProtection="1">
      <alignment horizontal="justify" vertical="top" wrapText="1"/>
    </xf>
    <xf numFmtId="49" fontId="2" fillId="3" borderId="7" xfId="7" applyNumberFormat="1" applyFont="1" applyFill="1" applyBorder="1" applyAlignment="1" applyProtection="1">
      <alignment horizontal="right" vertical="top"/>
    </xf>
    <xf numFmtId="39" fontId="3" fillId="3" borderId="7" xfId="7" applyFont="1" applyFill="1" applyBorder="1" applyAlignment="1" applyProtection="1">
      <alignment horizontal="center" vertical="top" wrapText="1"/>
    </xf>
    <xf numFmtId="39" fontId="3" fillId="3" borderId="7" xfId="7" applyFont="1" applyFill="1" applyBorder="1" applyAlignment="1" applyProtection="1">
      <alignment horizontal="right" vertical="top" wrapText="1"/>
    </xf>
    <xf numFmtId="4" fontId="2" fillId="3" borderId="7" xfId="7" applyNumberFormat="1" applyFont="1" applyFill="1" applyBorder="1" applyAlignment="1" applyProtection="1">
      <alignment vertical="top"/>
    </xf>
    <xf numFmtId="49" fontId="2" fillId="0" borderId="5" xfId="7" applyNumberFormat="1" applyFont="1" applyFill="1" applyBorder="1" applyAlignment="1" applyProtection="1">
      <alignment horizontal="right" vertical="top"/>
    </xf>
    <xf numFmtId="39" fontId="2" fillId="0" borderId="5" xfId="7" applyFont="1" applyFill="1" applyBorder="1" applyAlignment="1" applyProtection="1">
      <alignment horizontal="right" vertical="top" wrapText="1"/>
    </xf>
    <xf numFmtId="39" fontId="2" fillId="0" borderId="5" xfId="7" applyFont="1" applyFill="1" applyBorder="1" applyAlignment="1" applyProtection="1">
      <alignment horizontal="center" vertical="top" wrapText="1"/>
    </xf>
    <xf numFmtId="49" fontId="2" fillId="0" borderId="7" xfId="7" applyNumberFormat="1" applyFont="1" applyFill="1" applyBorder="1" applyAlignment="1" applyProtection="1">
      <alignment horizontal="right" vertical="top"/>
    </xf>
    <xf numFmtId="39" fontId="2" fillId="0" borderId="7" xfId="7" applyFont="1" applyFill="1" applyBorder="1" applyAlignment="1" applyProtection="1">
      <alignment vertical="top" wrapText="1"/>
    </xf>
    <xf numFmtId="39" fontId="2" fillId="0" borderId="7" xfId="7" applyFont="1" applyFill="1" applyBorder="1" applyAlignment="1" applyProtection="1">
      <alignment horizontal="right" vertical="top" wrapText="1"/>
    </xf>
    <xf numFmtId="39" fontId="2" fillId="0" borderId="7" xfId="7" applyFont="1" applyFill="1" applyBorder="1" applyAlignment="1" applyProtection="1">
      <alignment horizontal="center" vertical="top" wrapText="1"/>
    </xf>
    <xf numFmtId="37" fontId="7" fillId="0" borderId="5" xfId="7" applyNumberFormat="1" applyFont="1" applyFill="1" applyBorder="1" applyAlignment="1" applyProtection="1">
      <alignment vertical="top"/>
    </xf>
    <xf numFmtId="39" fontId="3" fillId="0" borderId="5" xfId="7" applyFont="1" applyFill="1" applyBorder="1" applyAlignment="1" applyProtection="1">
      <alignment horizontal="right" vertical="top" wrapText="1"/>
    </xf>
    <xf numFmtId="39" fontId="3" fillId="0" borderId="5" xfId="7" applyFont="1" applyFill="1" applyBorder="1" applyAlignment="1" applyProtection="1">
      <alignment horizontal="center" vertical="top" wrapText="1"/>
    </xf>
    <xf numFmtId="37" fontId="7" fillId="0" borderId="5" xfId="7" applyNumberFormat="1" applyFont="1" applyFill="1" applyBorder="1" applyAlignment="1" applyProtection="1">
      <alignment horizontal="right" vertical="top"/>
    </xf>
    <xf numFmtId="39" fontId="3" fillId="2" borderId="5" xfId="7" applyFont="1" applyFill="1" applyBorder="1" applyAlignment="1" applyProtection="1">
      <alignment horizontal="left" vertical="top" wrapText="1"/>
    </xf>
    <xf numFmtId="49" fontId="3" fillId="0" borderId="5" xfId="7" applyNumberFormat="1" applyFont="1" applyFill="1" applyBorder="1" applyAlignment="1" applyProtection="1">
      <alignment horizontal="right" vertical="top"/>
    </xf>
    <xf numFmtId="39" fontId="3" fillId="0" borderId="5" xfId="7" applyFont="1" applyFill="1" applyBorder="1" applyAlignment="1" applyProtection="1">
      <alignment horizontal="left" vertical="top" wrapText="1"/>
    </xf>
    <xf numFmtId="39" fontId="3" fillId="0" borderId="5" xfId="7" applyFont="1" applyFill="1" applyBorder="1" applyAlignment="1" applyProtection="1">
      <alignment vertical="top" wrapText="1"/>
    </xf>
    <xf numFmtId="1" fontId="3" fillId="0" borderId="5" xfId="7" applyNumberFormat="1" applyFont="1" applyFill="1" applyBorder="1" applyAlignment="1" applyProtection="1">
      <alignment horizontal="center" vertical="top"/>
    </xf>
    <xf numFmtId="39" fontId="3" fillId="2" borderId="5" xfId="7" applyFont="1" applyFill="1" applyBorder="1" applyAlignment="1" applyProtection="1">
      <alignment horizontal="justify" vertical="top" wrapText="1"/>
    </xf>
    <xf numFmtId="1" fontId="2" fillId="0" borderId="5" xfId="7" applyNumberFormat="1" applyFont="1" applyFill="1" applyBorder="1" applyAlignment="1" applyProtection="1">
      <alignment horizontal="right" vertical="top"/>
    </xf>
    <xf numFmtId="37" fontId="2" fillId="0" borderId="5" xfId="7" applyNumberFormat="1" applyFont="1" applyFill="1" applyBorder="1" applyAlignment="1" applyProtection="1">
      <alignment vertical="top"/>
    </xf>
    <xf numFmtId="49" fontId="2" fillId="3" borderId="9" xfId="7" applyNumberFormat="1" applyFont="1" applyFill="1" applyBorder="1" applyAlignment="1" applyProtection="1">
      <alignment horizontal="right" vertical="top"/>
    </xf>
    <xf numFmtId="0" fontId="3" fillId="3" borderId="9" xfId="12" applyFont="1" applyFill="1" applyBorder="1" applyAlignment="1" applyProtection="1">
      <alignment horizontal="center" vertical="top"/>
    </xf>
    <xf numFmtId="0" fontId="3" fillId="3" borderId="9" xfId="12" applyFont="1" applyFill="1" applyBorder="1" applyAlignment="1" applyProtection="1">
      <alignment horizontal="right" vertical="top"/>
    </xf>
    <xf numFmtId="39" fontId="2" fillId="0" borderId="5" xfId="7" applyFont="1" applyFill="1" applyBorder="1" applyAlignment="1" applyProtection="1">
      <alignment horizontal="right" vertical="top"/>
    </xf>
    <xf numFmtId="39" fontId="2" fillId="0" borderId="5" xfId="7" applyFont="1" applyFill="1" applyBorder="1" applyAlignment="1" applyProtection="1">
      <alignment horizontal="center" vertical="top"/>
    </xf>
    <xf numFmtId="39" fontId="3" fillId="0" borderId="5" xfId="7" applyFont="1" applyBorder="1" applyAlignment="1" applyProtection="1">
      <alignment horizontal="right" vertical="top"/>
    </xf>
    <xf numFmtId="39" fontId="3" fillId="0" borderId="5" xfId="7" applyFont="1" applyFill="1" applyBorder="1" applyAlignment="1" applyProtection="1">
      <alignment horizontal="right" vertical="top"/>
    </xf>
    <xf numFmtId="39" fontId="3" fillId="0" borderId="5" xfId="7" applyFont="1" applyFill="1" applyBorder="1" applyAlignment="1" applyProtection="1">
      <alignment horizontal="center" vertical="top"/>
    </xf>
    <xf numFmtId="39" fontId="4" fillId="2" borderId="5" xfId="7" applyFont="1" applyFill="1" applyBorder="1" applyAlignment="1" applyProtection="1">
      <alignment horizontal="right" vertical="top"/>
    </xf>
    <xf numFmtId="169" fontId="8" fillId="2" borderId="10" xfId="0" applyNumberFormat="1" applyFont="1" applyFill="1" applyBorder="1" applyAlignment="1" applyProtection="1">
      <alignment vertical="top"/>
    </xf>
    <xf numFmtId="39" fontId="4" fillId="0" borderId="5" xfId="7" applyFont="1" applyFill="1" applyBorder="1" applyAlignment="1" applyProtection="1">
      <alignment horizontal="center" vertical="top"/>
    </xf>
    <xf numFmtId="10" fontId="4" fillId="0" borderId="5" xfId="2" applyNumberFormat="1" applyFont="1" applyFill="1" applyBorder="1" applyAlignment="1" applyProtection="1">
      <alignment horizontal="right" vertical="top"/>
    </xf>
    <xf numFmtId="39" fontId="3" fillId="2" borderId="5" xfId="7" applyFont="1" applyFill="1" applyBorder="1" applyAlignment="1" applyProtection="1">
      <alignment horizontal="right" vertical="top"/>
    </xf>
    <xf numFmtId="39" fontId="2" fillId="0" borderId="5" xfId="7" applyFont="1" applyBorder="1" applyAlignment="1" applyProtection="1">
      <alignment vertical="top"/>
    </xf>
    <xf numFmtId="39" fontId="3" fillId="3" borderId="7" xfId="7" applyFont="1" applyFill="1" applyBorder="1" applyAlignment="1" applyProtection="1">
      <alignment horizontal="right" vertical="top"/>
    </xf>
    <xf numFmtId="39" fontId="3" fillId="3" borderId="7" xfId="7" applyFont="1" applyFill="1" applyBorder="1" applyAlignment="1" applyProtection="1">
      <alignment horizontal="center" vertical="top"/>
    </xf>
    <xf numFmtId="49" fontId="2" fillId="0" borderId="0" xfId="7" applyNumberFormat="1" applyFont="1" applyFill="1" applyBorder="1" applyAlignment="1" applyProtection="1">
      <alignment horizontal="right" vertical="top"/>
    </xf>
    <xf numFmtId="39" fontId="3" fillId="0" borderId="0" xfId="7" applyFont="1" applyFill="1" applyBorder="1" applyAlignment="1" applyProtection="1">
      <alignment horizontal="right" vertical="top"/>
    </xf>
    <xf numFmtId="39" fontId="3" fillId="0" borderId="0" xfId="7" applyFont="1" applyFill="1" applyBorder="1" applyAlignment="1" applyProtection="1">
      <alignment horizontal="center" vertical="top"/>
    </xf>
    <xf numFmtId="4" fontId="2" fillId="0" borderId="0" xfId="7" applyNumberFormat="1" applyFont="1" applyFill="1" applyBorder="1" applyAlignment="1" applyProtection="1">
      <alignment vertical="top"/>
    </xf>
    <xf numFmtId="4" fontId="3" fillId="0" borderId="0" xfId="7" applyNumberFormat="1" applyFont="1" applyFill="1" applyBorder="1" applyAlignment="1" applyProtection="1">
      <alignment vertical="top"/>
    </xf>
    <xf numFmtId="4" fontId="2" fillId="2" borderId="0" xfId="0" applyNumberFormat="1" applyFont="1" applyFill="1" applyBorder="1" applyAlignment="1" applyProtection="1">
      <alignment vertical="top"/>
    </xf>
    <xf numFmtId="4" fontId="10" fillId="2" borderId="0" xfId="0" applyNumberFormat="1" applyFont="1" applyFill="1" applyBorder="1" applyAlignment="1" applyProtection="1">
      <alignment vertical="top" wrapText="1"/>
    </xf>
    <xf numFmtId="4" fontId="11" fillId="2" borderId="0" xfId="0" applyNumberFormat="1" applyFont="1" applyFill="1" applyBorder="1" applyAlignment="1" applyProtection="1">
      <alignment vertical="top" wrapText="1"/>
    </xf>
    <xf numFmtId="4" fontId="10" fillId="2" borderId="0" xfId="0" applyNumberFormat="1" applyFont="1" applyFill="1" applyBorder="1" applyAlignment="1" applyProtection="1">
      <alignment horizontal="right" vertical="top" wrapText="1"/>
    </xf>
    <xf numFmtId="4" fontId="10" fillId="2" borderId="0" xfId="0" applyNumberFormat="1" applyFont="1" applyFill="1" applyBorder="1" applyAlignment="1" applyProtection="1">
      <alignment horizontal="center" vertical="top"/>
    </xf>
    <xf numFmtId="4" fontId="11" fillId="2" borderId="0" xfId="0" applyNumberFormat="1" applyFont="1" applyFill="1" applyBorder="1" applyAlignment="1" applyProtection="1">
      <alignment horizontal="right" vertical="top" wrapText="1"/>
    </xf>
    <xf numFmtId="4" fontId="3" fillId="2" borderId="0" xfId="0" applyNumberFormat="1" applyFont="1" applyFill="1" applyBorder="1" applyAlignment="1" applyProtection="1">
      <alignment vertical="top"/>
    </xf>
    <xf numFmtId="4" fontId="2" fillId="2" borderId="0" xfId="14" applyNumberFormat="1" applyFont="1" applyFill="1" applyBorder="1" applyAlignment="1" applyProtection="1">
      <alignment vertical="top"/>
    </xf>
    <xf numFmtId="4" fontId="2" fillId="2" borderId="0" xfId="15" applyNumberFormat="1" applyFont="1" applyFill="1" applyBorder="1" applyAlignment="1" applyProtection="1">
      <alignment vertical="top"/>
    </xf>
    <xf numFmtId="4" fontId="10" fillId="2" borderId="0" xfId="14" applyNumberFormat="1" applyFont="1" applyFill="1" applyBorder="1" applyAlignment="1" applyProtection="1">
      <alignment horizontal="left" vertical="top" wrapText="1"/>
    </xf>
    <xf numFmtId="4" fontId="2" fillId="2" borderId="0" xfId="14" applyNumberFormat="1" applyFont="1" applyFill="1" applyBorder="1" applyAlignment="1" applyProtection="1">
      <alignment horizontal="right" vertical="top" wrapText="1"/>
    </xf>
    <xf numFmtId="4" fontId="2" fillId="2" borderId="0" xfId="14" applyNumberFormat="1" applyFont="1" applyFill="1" applyBorder="1" applyAlignment="1" applyProtection="1">
      <alignment horizontal="left" vertical="top" wrapText="1"/>
    </xf>
    <xf numFmtId="4" fontId="2" fillId="2" borderId="0" xfId="16" applyNumberFormat="1" applyFont="1" applyFill="1" applyBorder="1" applyAlignment="1" applyProtection="1">
      <alignment vertical="top" wrapText="1"/>
    </xf>
    <xf numFmtId="4" fontId="3" fillId="0" borderId="0" xfId="0" applyNumberFormat="1" applyFont="1" applyBorder="1" applyAlignment="1" applyProtection="1">
      <alignment vertical="top"/>
    </xf>
    <xf numFmtId="4" fontId="10" fillId="0" borderId="0" xfId="0" applyNumberFormat="1" applyFont="1" applyBorder="1" applyAlignment="1" applyProtection="1">
      <alignment vertical="top" wrapText="1"/>
    </xf>
    <xf numFmtId="4" fontId="3" fillId="2" borderId="0" xfId="14" applyNumberFormat="1" applyFont="1" applyFill="1" applyBorder="1" applyAlignment="1" applyProtection="1">
      <alignment vertical="top"/>
    </xf>
    <xf numFmtId="4" fontId="2" fillId="2" borderId="0" xfId="14" applyNumberFormat="1" applyFont="1" applyFill="1" applyBorder="1" applyAlignment="1" applyProtection="1">
      <alignment horizontal="left" vertical="top"/>
    </xf>
    <xf numFmtId="0" fontId="5" fillId="0" borderId="0" xfId="0" applyFont="1" applyFill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5" fillId="0" borderId="0" xfId="0" applyFont="1" applyFill="1" applyAlignment="1" applyProtection="1">
      <alignment horizontal="right" vertical="top"/>
    </xf>
    <xf numFmtId="0" fontId="5" fillId="0" borderId="0" xfId="0" applyFont="1" applyFill="1" applyAlignment="1" applyProtection="1">
      <alignment horizontal="center" vertical="top"/>
    </xf>
    <xf numFmtId="39" fontId="2" fillId="0" borderId="5" xfId="7" applyFont="1" applyFill="1" applyBorder="1" applyAlignment="1" applyProtection="1">
      <alignment horizontal="right" vertical="top" wrapText="1"/>
      <protection locked="0"/>
    </xf>
    <xf numFmtId="39" fontId="2" fillId="2" borderId="5" xfId="7" applyFont="1" applyFill="1" applyBorder="1" applyAlignment="1" applyProtection="1">
      <alignment horizontal="right" vertical="top" wrapText="1"/>
      <protection locked="0"/>
    </xf>
    <xf numFmtId="4" fontId="4" fillId="2" borderId="6" xfId="7" applyNumberFormat="1" applyFont="1" applyFill="1" applyBorder="1" applyAlignment="1" applyProtection="1">
      <alignment vertical="top"/>
    </xf>
    <xf numFmtId="4" fontId="12" fillId="3" borderId="8" xfId="7" applyNumberFormat="1" applyFont="1" applyFill="1" applyBorder="1" applyAlignment="1" applyProtection="1">
      <alignment vertical="top"/>
    </xf>
    <xf numFmtId="4" fontId="4" fillId="2" borderId="6" xfId="7" applyNumberFormat="1" applyFont="1" applyFill="1" applyBorder="1" applyAlignment="1" applyProtection="1">
      <alignment horizontal="right" vertical="top"/>
    </xf>
    <xf numFmtId="4" fontId="4" fillId="2" borderId="8" xfId="7" applyNumberFormat="1" applyFont="1" applyFill="1" applyBorder="1" applyAlignment="1" applyProtection="1">
      <alignment vertical="top"/>
    </xf>
    <xf numFmtId="4" fontId="4" fillId="0" borderId="6" xfId="7" applyNumberFormat="1" applyFont="1" applyFill="1" applyBorder="1" applyAlignment="1" applyProtection="1">
      <alignment vertical="top"/>
    </xf>
    <xf numFmtId="4" fontId="4" fillId="0" borderId="6" xfId="7" applyNumberFormat="1" applyFont="1" applyFill="1" applyBorder="1" applyAlignment="1" applyProtection="1">
      <alignment horizontal="right" vertical="top"/>
    </xf>
    <xf numFmtId="4" fontId="12" fillId="0" borderId="6" xfId="7" applyNumberFormat="1" applyFont="1" applyFill="1" applyBorder="1" applyAlignment="1" applyProtection="1">
      <alignment vertical="top"/>
    </xf>
    <xf numFmtId="4" fontId="4" fillId="2" borderId="11" xfId="0" applyNumberFormat="1" applyFont="1" applyFill="1" applyBorder="1" applyAlignment="1" applyProtection="1">
      <alignment vertical="top"/>
    </xf>
    <xf numFmtId="0" fontId="3" fillId="2" borderId="0" xfId="3" applyFont="1" applyFill="1" applyBorder="1" applyAlignment="1" applyProtection="1">
      <alignment horizontal="center" vertical="top"/>
    </xf>
    <xf numFmtId="0" fontId="3" fillId="2" borderId="0" xfId="3" applyFont="1" applyFill="1" applyBorder="1" applyAlignment="1" applyProtection="1">
      <alignment horizontal="left" vertical="top"/>
    </xf>
    <xf numFmtId="0" fontId="2" fillId="2" borderId="0" xfId="3" quotePrefix="1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4" fontId="2" fillId="2" borderId="0" xfId="14" applyNumberFormat="1" applyFont="1" applyFill="1" applyBorder="1" applyAlignment="1" applyProtection="1">
      <alignment horizontal="left" vertical="top" wrapText="1"/>
    </xf>
    <xf numFmtId="4" fontId="2" fillId="2" borderId="0" xfId="0" applyNumberFormat="1" applyFont="1" applyFill="1" applyBorder="1" applyAlignment="1" applyProtection="1">
      <alignment vertical="top"/>
    </xf>
    <xf numFmtId="4" fontId="3" fillId="2" borderId="0" xfId="14" applyNumberFormat="1" applyFont="1" applyFill="1" applyBorder="1" applyAlignment="1" applyProtection="1">
      <alignment horizontal="center" vertical="top"/>
    </xf>
    <xf numFmtId="4" fontId="2" fillId="2" borderId="0" xfId="14" applyNumberFormat="1" applyFont="1" applyFill="1" applyBorder="1" applyAlignment="1" applyProtection="1">
      <alignment horizontal="center" vertical="top"/>
    </xf>
  </cellXfs>
  <cellStyles count="17">
    <cellStyle name="Comma 3" xfId="11"/>
    <cellStyle name="Millares" xfId="1" builtinId="3"/>
    <cellStyle name="Millares 10" xfId="13"/>
    <cellStyle name="Millares 10 2 2 2" xfId="8"/>
    <cellStyle name="Millares 12 3" xfId="16"/>
    <cellStyle name="Millares 4 2 2" xfId="9"/>
    <cellStyle name="Millares 5 3" xfId="10"/>
    <cellStyle name="Millares 7 2" xfId="4"/>
    <cellStyle name="Normal" xfId="0" builtinId="0"/>
    <cellStyle name="Normal 10" xfId="3"/>
    <cellStyle name="Normal 12" xfId="5"/>
    <cellStyle name="Normal 18" xfId="15"/>
    <cellStyle name="Normal 2 2 2" xfId="14"/>
    <cellStyle name="Normal 2 3 2" xfId="12"/>
    <cellStyle name="Normal 8" xfId="7"/>
    <cellStyle name="Normal 9" xfId="6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2"/>
  <sheetViews>
    <sheetView showGridLines="0" showZeros="0" tabSelected="1" view="pageBreakPreview" topLeftCell="A73" zoomScale="55" zoomScaleNormal="130" zoomScaleSheetLayoutView="55" workbookViewId="0">
      <selection activeCell="B87" sqref="B87"/>
    </sheetView>
  </sheetViews>
  <sheetFormatPr baseColWidth="10" defaultColWidth="9.140625" defaultRowHeight="12.75" x14ac:dyDescent="0.25"/>
  <cols>
    <col min="1" max="1" width="6.85546875" style="120" customWidth="1"/>
    <col min="2" max="2" width="51.7109375" style="121" customWidth="1"/>
    <col min="3" max="3" width="13.140625" style="122" customWidth="1"/>
    <col min="4" max="4" width="8.85546875" style="123" customWidth="1"/>
    <col min="5" max="6" width="16.28515625" style="120" customWidth="1"/>
    <col min="7" max="7" width="15.140625" style="3" bestFit="1" customWidth="1"/>
    <col min="8" max="16384" width="9.140625" style="3"/>
  </cols>
  <sheetData>
    <row r="1" spans="1:7" s="2" customFormat="1" x14ac:dyDescent="0.25">
      <c r="A1" s="134"/>
      <c r="B1" s="134"/>
      <c r="C1" s="134"/>
      <c r="D1" s="134"/>
      <c r="E1" s="134"/>
      <c r="F1" s="134"/>
      <c r="G1" s="1"/>
    </row>
    <row r="2" spans="1:7" s="2" customFormat="1" x14ac:dyDescent="0.25">
      <c r="A2" s="134"/>
      <c r="B2" s="134"/>
      <c r="C2" s="134"/>
      <c r="D2" s="134"/>
      <c r="E2" s="134"/>
      <c r="F2" s="134"/>
      <c r="G2" s="1"/>
    </row>
    <row r="3" spans="1:7" s="2" customFormat="1" x14ac:dyDescent="0.25">
      <c r="A3" s="134"/>
      <c r="B3" s="134"/>
      <c r="C3" s="134"/>
      <c r="D3" s="134"/>
      <c r="E3" s="134"/>
      <c r="F3" s="134"/>
      <c r="G3" s="1"/>
    </row>
    <row r="4" spans="1:7" s="2" customFormat="1" x14ac:dyDescent="0.25">
      <c r="A4" s="134"/>
      <c r="B4" s="134"/>
      <c r="C4" s="134"/>
      <c r="D4" s="134"/>
      <c r="E4" s="134"/>
      <c r="F4" s="134"/>
      <c r="G4" s="1"/>
    </row>
    <row r="5" spans="1:7" s="2" customFormat="1" x14ac:dyDescent="0.25">
      <c r="A5" s="23"/>
      <c r="B5" s="23"/>
      <c r="C5" s="24"/>
      <c r="D5" s="24"/>
      <c r="E5" s="24"/>
      <c r="F5" s="24"/>
      <c r="G5" s="1"/>
    </row>
    <row r="6" spans="1:7" s="2" customFormat="1" ht="15.75" customHeight="1" x14ac:dyDescent="0.25">
      <c r="A6" s="135"/>
      <c r="B6" s="135"/>
      <c r="C6" s="24"/>
      <c r="D6" s="24"/>
      <c r="E6" s="24"/>
      <c r="F6" s="24"/>
      <c r="G6" s="1"/>
    </row>
    <row r="7" spans="1:7" s="2" customFormat="1" ht="24.75" customHeight="1" x14ac:dyDescent="0.25">
      <c r="A7" s="25" t="s">
        <v>173</v>
      </c>
      <c r="B7" s="136" t="s">
        <v>0</v>
      </c>
      <c r="C7" s="137"/>
      <c r="D7" s="137"/>
      <c r="E7" s="137"/>
      <c r="F7" s="137"/>
      <c r="G7" s="1"/>
    </row>
    <row r="8" spans="1:7" s="2" customFormat="1" ht="14.25" customHeight="1" x14ac:dyDescent="0.25">
      <c r="A8" s="26" t="s">
        <v>1</v>
      </c>
      <c r="B8" s="27"/>
      <c r="C8" s="28"/>
      <c r="D8" s="29"/>
      <c r="E8" s="30" t="s">
        <v>172</v>
      </c>
      <c r="F8" s="31"/>
      <c r="G8" s="1"/>
    </row>
    <row r="9" spans="1:7" s="2" customFormat="1" ht="14.25" customHeight="1" x14ac:dyDescent="0.25">
      <c r="A9" s="26" t="s">
        <v>171</v>
      </c>
      <c r="B9" s="32">
        <v>14621</v>
      </c>
      <c r="C9" s="28"/>
      <c r="D9" s="29"/>
      <c r="E9" s="30"/>
      <c r="F9" s="31"/>
      <c r="G9" s="1"/>
    </row>
    <row r="11" spans="1:7" ht="25.5" x14ac:dyDescent="0.25">
      <c r="A11" s="33" t="s">
        <v>2</v>
      </c>
      <c r="B11" s="34" t="s">
        <v>3</v>
      </c>
      <c r="C11" s="35" t="s">
        <v>4</v>
      </c>
      <c r="D11" s="36" t="s">
        <v>5</v>
      </c>
      <c r="E11" s="37" t="s">
        <v>6</v>
      </c>
      <c r="F11" s="38" t="s">
        <v>7</v>
      </c>
    </row>
    <row r="12" spans="1:7" s="5" customFormat="1" ht="9.75" customHeight="1" x14ac:dyDescent="0.25">
      <c r="A12" s="39"/>
      <c r="B12" s="40"/>
      <c r="C12" s="41"/>
      <c r="D12" s="42"/>
      <c r="E12" s="4"/>
      <c r="F12" s="126"/>
    </row>
    <row r="13" spans="1:7" x14ac:dyDescent="0.25">
      <c r="A13" s="43" t="s">
        <v>8</v>
      </c>
      <c r="B13" s="44" t="s">
        <v>9</v>
      </c>
      <c r="C13" s="41"/>
      <c r="D13" s="42"/>
      <c r="E13" s="4"/>
      <c r="F13" s="126"/>
    </row>
    <row r="14" spans="1:7" ht="9" customHeight="1" x14ac:dyDescent="0.25">
      <c r="A14" s="39"/>
      <c r="B14" s="40"/>
      <c r="C14" s="41"/>
      <c r="D14" s="42"/>
      <c r="E14" s="4"/>
      <c r="F14" s="126"/>
    </row>
    <row r="15" spans="1:7" ht="54" customHeight="1" x14ac:dyDescent="0.25">
      <c r="A15" s="45" t="s">
        <v>10</v>
      </c>
      <c r="B15" s="44" t="s">
        <v>11</v>
      </c>
      <c r="C15" s="41"/>
      <c r="D15" s="42"/>
      <c r="E15" s="4"/>
      <c r="F15" s="126"/>
    </row>
    <row r="16" spans="1:7" x14ac:dyDescent="0.25">
      <c r="A16" s="46">
        <v>1</v>
      </c>
      <c r="B16" s="47" t="s">
        <v>12</v>
      </c>
      <c r="C16" s="41"/>
      <c r="D16" s="42"/>
      <c r="E16" s="4"/>
      <c r="F16" s="126"/>
    </row>
    <row r="17" spans="1:7" x14ac:dyDescent="0.25">
      <c r="A17" s="48">
        <v>1.1000000000000001</v>
      </c>
      <c r="B17" s="49" t="s">
        <v>13</v>
      </c>
      <c r="C17" s="125"/>
      <c r="D17" s="42" t="s">
        <v>14</v>
      </c>
      <c r="E17" s="4"/>
      <c r="F17" s="133">
        <f>E17*C17</f>
        <v>0</v>
      </c>
      <c r="G17" s="6"/>
    </row>
    <row r="18" spans="1:7" x14ac:dyDescent="0.25">
      <c r="A18" s="48">
        <v>1.2</v>
      </c>
      <c r="B18" s="49" t="s">
        <v>15</v>
      </c>
      <c r="C18" s="41">
        <v>1</v>
      </c>
      <c r="D18" s="42" t="s">
        <v>16</v>
      </c>
      <c r="E18" s="4"/>
      <c r="F18" s="133">
        <f>E18*C18</f>
        <v>0</v>
      </c>
      <c r="G18" s="6"/>
    </row>
    <row r="19" spans="1:7" ht="15" customHeight="1" x14ac:dyDescent="0.25">
      <c r="A19" s="48">
        <v>1.3</v>
      </c>
      <c r="B19" s="49" t="s">
        <v>17</v>
      </c>
      <c r="C19" s="41">
        <v>1</v>
      </c>
      <c r="D19" s="42" t="s">
        <v>16</v>
      </c>
      <c r="E19" s="4"/>
      <c r="F19" s="133">
        <f>E19*C19</f>
        <v>0</v>
      </c>
      <c r="G19" s="6"/>
    </row>
    <row r="20" spans="1:7" x14ac:dyDescent="0.25">
      <c r="A20" s="48">
        <v>1.4</v>
      </c>
      <c r="B20" s="49" t="s">
        <v>18</v>
      </c>
      <c r="C20" s="41">
        <v>1</v>
      </c>
      <c r="D20" s="42" t="s">
        <v>16</v>
      </c>
      <c r="E20" s="4"/>
      <c r="F20" s="133">
        <f>E20*C20</f>
        <v>0</v>
      </c>
      <c r="G20" s="6"/>
    </row>
    <row r="21" spans="1:7" x14ac:dyDescent="0.25">
      <c r="A21" s="50"/>
      <c r="B21" s="44"/>
      <c r="C21" s="51"/>
      <c r="D21" s="52"/>
      <c r="E21" s="4"/>
      <c r="F21" s="126"/>
      <c r="G21" s="6"/>
    </row>
    <row r="22" spans="1:7" x14ac:dyDescent="0.25">
      <c r="A22" s="53">
        <v>2</v>
      </c>
      <c r="B22" s="44" t="s">
        <v>19</v>
      </c>
      <c r="C22" s="51"/>
      <c r="D22" s="52"/>
      <c r="E22" s="7"/>
      <c r="F22" s="126"/>
      <c r="G22" s="6"/>
    </row>
    <row r="23" spans="1:7" x14ac:dyDescent="0.25">
      <c r="A23" s="39" t="s">
        <v>20</v>
      </c>
      <c r="B23" s="54" t="s">
        <v>21</v>
      </c>
      <c r="C23" s="41">
        <v>81722.36099999999</v>
      </c>
      <c r="D23" s="42" t="s">
        <v>22</v>
      </c>
      <c r="E23" s="7"/>
      <c r="F23" s="126">
        <f t="shared" ref="F23:F37" si="0">E23*C23</f>
        <v>0</v>
      </c>
      <c r="G23" s="6"/>
    </row>
    <row r="24" spans="1:7" x14ac:dyDescent="0.25">
      <c r="A24" s="39">
        <v>2.1</v>
      </c>
      <c r="B24" s="54" t="s">
        <v>23</v>
      </c>
      <c r="C24" s="41">
        <v>290685.50900000002</v>
      </c>
      <c r="D24" s="42" t="s">
        <v>22</v>
      </c>
      <c r="E24" s="7"/>
      <c r="F24" s="126">
        <f t="shared" si="0"/>
        <v>0</v>
      </c>
      <c r="G24" s="6"/>
    </row>
    <row r="25" spans="1:7" ht="38.25" x14ac:dyDescent="0.25">
      <c r="A25" s="39" t="s">
        <v>24</v>
      </c>
      <c r="B25" s="54" t="s">
        <v>25</v>
      </c>
      <c r="C25" s="41">
        <v>26975.568289090894</v>
      </c>
      <c r="D25" s="42" t="s">
        <v>26</v>
      </c>
      <c r="E25" s="8"/>
      <c r="F25" s="126">
        <f t="shared" si="0"/>
        <v>0</v>
      </c>
      <c r="G25" s="6"/>
    </row>
    <row r="26" spans="1:7" x14ac:dyDescent="0.25">
      <c r="A26" s="39" t="s">
        <v>27</v>
      </c>
      <c r="B26" s="54" t="s">
        <v>28</v>
      </c>
      <c r="C26" s="41">
        <v>68880</v>
      </c>
      <c r="D26" s="42" t="s">
        <v>29</v>
      </c>
      <c r="E26" s="7"/>
      <c r="F26" s="126">
        <f t="shared" si="0"/>
        <v>0</v>
      </c>
      <c r="G26" s="6"/>
    </row>
    <row r="27" spans="1:7" ht="25.5" x14ac:dyDescent="0.25">
      <c r="A27" s="39" t="s">
        <v>30</v>
      </c>
      <c r="B27" s="54" t="s">
        <v>31</v>
      </c>
      <c r="C27" s="41">
        <v>57400</v>
      </c>
      <c r="D27" s="42" t="s">
        <v>32</v>
      </c>
      <c r="E27" s="7"/>
      <c r="F27" s="126">
        <f t="shared" si="0"/>
        <v>0</v>
      </c>
      <c r="G27" s="6"/>
    </row>
    <row r="28" spans="1:7" ht="25.5" x14ac:dyDescent="0.25">
      <c r="A28" s="39" t="s">
        <v>33</v>
      </c>
      <c r="B28" s="54" t="s">
        <v>34</v>
      </c>
      <c r="C28" s="41">
        <v>583594.23785000003</v>
      </c>
      <c r="D28" s="42" t="s">
        <v>35</v>
      </c>
      <c r="E28" s="7"/>
      <c r="F28" s="126">
        <f t="shared" si="0"/>
        <v>0</v>
      </c>
      <c r="G28" s="6"/>
    </row>
    <row r="29" spans="1:7" ht="38.25" x14ac:dyDescent="0.25">
      <c r="A29" s="39" t="s">
        <v>36</v>
      </c>
      <c r="B29" s="54" t="s">
        <v>37</v>
      </c>
      <c r="C29" s="41">
        <v>8094</v>
      </c>
      <c r="D29" s="42" t="s">
        <v>38</v>
      </c>
      <c r="E29" s="7"/>
      <c r="F29" s="126">
        <f t="shared" si="0"/>
        <v>0</v>
      </c>
      <c r="G29" s="6"/>
    </row>
    <row r="30" spans="1:7" ht="38.25" x14ac:dyDescent="0.25">
      <c r="A30" s="39" t="s">
        <v>39</v>
      </c>
      <c r="B30" s="54" t="s">
        <v>40</v>
      </c>
      <c r="C30" s="41">
        <v>8094</v>
      </c>
      <c r="D30" s="42" t="s">
        <v>38</v>
      </c>
      <c r="E30" s="7"/>
      <c r="F30" s="126">
        <f t="shared" si="0"/>
        <v>0</v>
      </c>
      <c r="G30" s="6"/>
    </row>
    <row r="31" spans="1:7" x14ac:dyDescent="0.25">
      <c r="A31" s="39" t="s">
        <v>41</v>
      </c>
      <c r="B31" s="54" t="s">
        <v>42</v>
      </c>
      <c r="C31" s="41">
        <v>6070</v>
      </c>
      <c r="D31" s="42" t="s">
        <v>26</v>
      </c>
      <c r="E31" s="7"/>
      <c r="F31" s="126">
        <f t="shared" si="0"/>
        <v>0</v>
      </c>
      <c r="G31" s="6"/>
    </row>
    <row r="32" spans="1:7" ht="12" customHeight="1" x14ac:dyDescent="0.25">
      <c r="A32" s="55"/>
      <c r="B32" s="49"/>
      <c r="C32" s="41"/>
      <c r="D32" s="42"/>
      <c r="E32" s="7"/>
      <c r="F32" s="126"/>
      <c r="G32" s="6"/>
    </row>
    <row r="33" spans="1:7" x14ac:dyDescent="0.25">
      <c r="A33" s="56">
        <v>3</v>
      </c>
      <c r="B33" s="44" t="s">
        <v>43</v>
      </c>
      <c r="C33" s="51"/>
      <c r="D33" s="52"/>
      <c r="E33" s="7"/>
      <c r="F33" s="126"/>
      <c r="G33" s="6"/>
    </row>
    <row r="34" spans="1:7" ht="51" x14ac:dyDescent="0.25">
      <c r="A34" s="39">
        <v>3.1</v>
      </c>
      <c r="B34" s="57" t="s">
        <v>44</v>
      </c>
      <c r="C34" s="41">
        <v>44660</v>
      </c>
      <c r="D34" s="42" t="s">
        <v>26</v>
      </c>
      <c r="E34" s="7"/>
      <c r="F34" s="126">
        <f t="shared" si="0"/>
        <v>0</v>
      </c>
      <c r="G34" s="6"/>
    </row>
    <row r="35" spans="1:7" ht="63.75" x14ac:dyDescent="0.25">
      <c r="A35" s="39" t="s">
        <v>45</v>
      </c>
      <c r="B35" s="57" t="s">
        <v>46</v>
      </c>
      <c r="C35" s="41">
        <v>1320</v>
      </c>
      <c r="D35" s="42" t="s">
        <v>26</v>
      </c>
      <c r="E35" s="7"/>
      <c r="F35" s="126">
        <f t="shared" si="0"/>
        <v>0</v>
      </c>
      <c r="G35" s="6"/>
    </row>
    <row r="36" spans="1:7" ht="25.5" x14ac:dyDescent="0.25">
      <c r="A36" s="39" t="s">
        <v>47</v>
      </c>
      <c r="B36" s="58" t="s">
        <v>48</v>
      </c>
      <c r="C36" s="41">
        <v>10250</v>
      </c>
      <c r="D36" s="42" t="s">
        <v>26</v>
      </c>
      <c r="E36" s="7"/>
      <c r="F36" s="126">
        <f t="shared" si="0"/>
        <v>0</v>
      </c>
      <c r="G36" s="6"/>
    </row>
    <row r="37" spans="1:7" x14ac:dyDescent="0.25">
      <c r="A37" s="39" t="s">
        <v>49</v>
      </c>
      <c r="B37" s="58" t="s">
        <v>50</v>
      </c>
      <c r="C37" s="41">
        <v>150</v>
      </c>
      <c r="D37" s="42" t="s">
        <v>22</v>
      </c>
      <c r="E37" s="7"/>
      <c r="F37" s="126">
        <f t="shared" si="0"/>
        <v>0</v>
      </c>
      <c r="G37" s="6"/>
    </row>
    <row r="38" spans="1:7" ht="6" customHeight="1" x14ac:dyDescent="0.25">
      <c r="A38" s="39"/>
      <c r="B38" s="58"/>
      <c r="C38" s="41"/>
      <c r="D38" s="42"/>
      <c r="E38" s="7"/>
      <c r="F38" s="126"/>
      <c r="G38" s="6"/>
    </row>
    <row r="39" spans="1:7" x14ac:dyDescent="0.25">
      <c r="A39" s="59"/>
      <c r="B39" s="60" t="s">
        <v>51</v>
      </c>
      <c r="C39" s="61"/>
      <c r="D39" s="60"/>
      <c r="E39" s="9"/>
      <c r="F39" s="127">
        <f>SUM(F17:F38)</f>
        <v>0</v>
      </c>
      <c r="G39" s="6"/>
    </row>
    <row r="40" spans="1:7" ht="7.5" customHeight="1" x14ac:dyDescent="0.25">
      <c r="A40" s="39"/>
      <c r="B40" s="49"/>
      <c r="C40" s="41"/>
      <c r="D40" s="42"/>
      <c r="E40" s="7"/>
      <c r="F40" s="126"/>
      <c r="G40" s="6"/>
    </row>
    <row r="41" spans="1:7" ht="25.5" x14ac:dyDescent="0.25">
      <c r="A41" s="43" t="s">
        <v>52</v>
      </c>
      <c r="B41" s="44" t="s">
        <v>53</v>
      </c>
      <c r="C41" s="51"/>
      <c r="D41" s="52"/>
      <c r="E41" s="10"/>
      <c r="F41" s="128"/>
      <c r="G41" s="6"/>
    </row>
    <row r="42" spans="1:7" ht="6.75" customHeight="1" x14ac:dyDescent="0.25">
      <c r="A42" s="39"/>
      <c r="B42" s="49"/>
      <c r="C42" s="41"/>
      <c r="D42" s="42"/>
      <c r="E42" s="7"/>
      <c r="F42" s="126"/>
      <c r="G42" s="6"/>
    </row>
    <row r="43" spans="1:7" x14ac:dyDescent="0.25">
      <c r="A43" s="50">
        <v>1</v>
      </c>
      <c r="B43" s="44" t="s">
        <v>54</v>
      </c>
      <c r="C43" s="51"/>
      <c r="D43" s="52"/>
      <c r="E43" s="4"/>
      <c r="F43" s="126"/>
      <c r="G43" s="6"/>
    </row>
    <row r="44" spans="1:7" x14ac:dyDescent="0.25">
      <c r="A44" s="63" t="s">
        <v>55</v>
      </c>
      <c r="B44" s="54" t="s">
        <v>21</v>
      </c>
      <c r="C44" s="64">
        <v>1363.62</v>
      </c>
      <c r="D44" s="65" t="s">
        <v>22</v>
      </c>
      <c r="E44" s="11"/>
      <c r="F44" s="126">
        <f t="shared" ref="F44:F97" si="1">E44*C44</f>
        <v>0</v>
      </c>
      <c r="G44" s="6"/>
    </row>
    <row r="45" spans="1:7" x14ac:dyDescent="0.25">
      <c r="A45" s="63" t="s">
        <v>56</v>
      </c>
      <c r="B45" s="54" t="s">
        <v>57</v>
      </c>
      <c r="C45" s="64">
        <v>618</v>
      </c>
      <c r="D45" s="65" t="s">
        <v>29</v>
      </c>
      <c r="E45" s="11"/>
      <c r="F45" s="126">
        <f t="shared" si="1"/>
        <v>0</v>
      </c>
      <c r="G45" s="6"/>
    </row>
    <row r="46" spans="1:7" x14ac:dyDescent="0.25">
      <c r="A46" s="63" t="s">
        <v>58</v>
      </c>
      <c r="B46" s="54" t="s">
        <v>59</v>
      </c>
      <c r="C46" s="64">
        <v>59</v>
      </c>
      <c r="D46" s="65" t="s">
        <v>29</v>
      </c>
      <c r="E46" s="11"/>
      <c r="F46" s="126">
        <f t="shared" si="1"/>
        <v>0</v>
      </c>
      <c r="G46" s="6"/>
    </row>
    <row r="47" spans="1:7" ht="25.5" x14ac:dyDescent="0.25">
      <c r="A47" s="66" t="s">
        <v>60</v>
      </c>
      <c r="B47" s="67" t="s">
        <v>61</v>
      </c>
      <c r="C47" s="68">
        <v>435.83</v>
      </c>
      <c r="D47" s="69" t="s">
        <v>32</v>
      </c>
      <c r="E47" s="12"/>
      <c r="F47" s="129">
        <f t="shared" si="1"/>
        <v>0</v>
      </c>
      <c r="G47" s="6"/>
    </row>
    <row r="48" spans="1:7" ht="25.5" x14ac:dyDescent="0.25">
      <c r="A48" s="63" t="s">
        <v>62</v>
      </c>
      <c r="B48" s="54" t="s">
        <v>63</v>
      </c>
      <c r="C48" s="64">
        <v>1977.25</v>
      </c>
      <c r="D48" s="65" t="s">
        <v>35</v>
      </c>
      <c r="E48" s="11"/>
      <c r="F48" s="126">
        <f t="shared" si="1"/>
        <v>0</v>
      </c>
      <c r="G48" s="6"/>
    </row>
    <row r="49" spans="1:7" x14ac:dyDescent="0.25">
      <c r="A49" s="63" t="s">
        <v>64</v>
      </c>
      <c r="B49" s="54" t="s">
        <v>65</v>
      </c>
      <c r="C49" s="64">
        <v>1167</v>
      </c>
      <c r="D49" s="65" t="s">
        <v>22</v>
      </c>
      <c r="E49" s="11"/>
      <c r="F49" s="126">
        <f t="shared" si="1"/>
        <v>0</v>
      </c>
      <c r="G49" s="6"/>
    </row>
    <row r="50" spans="1:7" x14ac:dyDescent="0.25">
      <c r="A50" s="63" t="s">
        <v>66</v>
      </c>
      <c r="B50" s="54" t="s">
        <v>67</v>
      </c>
      <c r="C50" s="64">
        <v>1648.9</v>
      </c>
      <c r="D50" s="65" t="s">
        <v>26</v>
      </c>
      <c r="E50" s="11"/>
      <c r="F50" s="126">
        <f t="shared" si="1"/>
        <v>0</v>
      </c>
      <c r="G50" s="6"/>
    </row>
    <row r="51" spans="1:7" ht="8.25" customHeight="1" x14ac:dyDescent="0.25">
      <c r="A51" s="70"/>
      <c r="B51" s="44"/>
      <c r="C51" s="71"/>
      <c r="D51" s="72"/>
      <c r="E51" s="11"/>
      <c r="F51" s="126"/>
      <c r="G51" s="6"/>
    </row>
    <row r="52" spans="1:7" x14ac:dyDescent="0.25">
      <c r="A52" s="70">
        <v>2</v>
      </c>
      <c r="B52" s="44" t="s">
        <v>68</v>
      </c>
      <c r="C52" s="71"/>
      <c r="D52" s="72"/>
      <c r="E52" s="11"/>
      <c r="F52" s="126"/>
      <c r="G52" s="6"/>
    </row>
    <row r="53" spans="1:7" x14ac:dyDescent="0.25">
      <c r="A53" s="73" t="s">
        <v>24</v>
      </c>
      <c r="B53" s="44" t="s">
        <v>69</v>
      </c>
      <c r="C53" s="71"/>
      <c r="D53" s="72"/>
      <c r="E53" s="11"/>
      <c r="F53" s="126"/>
      <c r="G53" s="6"/>
    </row>
    <row r="54" spans="1:7" ht="25.5" x14ac:dyDescent="0.25">
      <c r="A54" s="63" t="s">
        <v>70</v>
      </c>
      <c r="B54" s="54" t="s">
        <v>71</v>
      </c>
      <c r="C54" s="64">
        <v>84.5</v>
      </c>
      <c r="D54" s="65" t="s">
        <v>22</v>
      </c>
      <c r="E54" s="11"/>
      <c r="F54" s="126">
        <f t="shared" si="1"/>
        <v>0</v>
      </c>
      <c r="G54" s="6"/>
    </row>
    <row r="55" spans="1:7" x14ac:dyDescent="0.25">
      <c r="A55" s="63" t="s">
        <v>72</v>
      </c>
      <c r="B55" s="54" t="s">
        <v>73</v>
      </c>
      <c r="C55" s="64">
        <v>12131.288</v>
      </c>
      <c r="D55" s="65" t="s">
        <v>26</v>
      </c>
      <c r="E55" s="11"/>
      <c r="F55" s="126">
        <f t="shared" si="1"/>
        <v>0</v>
      </c>
      <c r="G55" s="6"/>
    </row>
    <row r="56" spans="1:7" x14ac:dyDescent="0.25">
      <c r="A56" s="63" t="s">
        <v>74</v>
      </c>
      <c r="B56" s="54" t="s">
        <v>75</v>
      </c>
      <c r="C56" s="64">
        <v>190654.1</v>
      </c>
      <c r="D56" s="65" t="s">
        <v>26</v>
      </c>
      <c r="E56" s="11"/>
      <c r="F56" s="126">
        <f t="shared" si="1"/>
        <v>0</v>
      </c>
      <c r="G56" s="6"/>
    </row>
    <row r="57" spans="1:7" x14ac:dyDescent="0.25">
      <c r="A57" s="63" t="s">
        <v>76</v>
      </c>
      <c r="B57" s="54" t="s">
        <v>77</v>
      </c>
      <c r="C57" s="64">
        <v>121312.88</v>
      </c>
      <c r="D57" s="65" t="s">
        <v>38</v>
      </c>
      <c r="E57" s="11"/>
      <c r="F57" s="126">
        <f t="shared" si="1"/>
        <v>0</v>
      </c>
      <c r="G57" s="6"/>
    </row>
    <row r="58" spans="1:7" ht="38.25" x14ac:dyDescent="0.25">
      <c r="A58" s="63" t="s">
        <v>78</v>
      </c>
      <c r="B58" s="54" t="s">
        <v>79</v>
      </c>
      <c r="C58" s="64">
        <v>12131.288</v>
      </c>
      <c r="D58" s="65" t="s">
        <v>38</v>
      </c>
      <c r="E58" s="11"/>
      <c r="F58" s="126">
        <f t="shared" si="1"/>
        <v>0</v>
      </c>
      <c r="G58" s="6"/>
    </row>
    <row r="59" spans="1:7" x14ac:dyDescent="0.25">
      <c r="A59" s="63" t="s">
        <v>80</v>
      </c>
      <c r="B59" s="54" t="s">
        <v>81</v>
      </c>
      <c r="C59" s="64">
        <v>3275.4279999999999</v>
      </c>
      <c r="D59" s="65" t="s">
        <v>22</v>
      </c>
      <c r="E59" s="11"/>
      <c r="F59" s="126">
        <f t="shared" si="1"/>
        <v>0</v>
      </c>
      <c r="G59" s="6"/>
    </row>
    <row r="60" spans="1:7" x14ac:dyDescent="0.25">
      <c r="A60" s="63" t="s">
        <v>82</v>
      </c>
      <c r="B60" s="54" t="s">
        <v>83</v>
      </c>
      <c r="C60" s="64">
        <v>816.66000000000008</v>
      </c>
      <c r="D60" s="65" t="s">
        <v>84</v>
      </c>
      <c r="E60" s="11"/>
      <c r="F60" s="126">
        <f t="shared" si="1"/>
        <v>0</v>
      </c>
      <c r="G60" s="6"/>
    </row>
    <row r="61" spans="1:7" x14ac:dyDescent="0.25">
      <c r="A61" s="63" t="s">
        <v>85</v>
      </c>
      <c r="B61" s="54" t="s">
        <v>86</v>
      </c>
      <c r="C61" s="64">
        <v>816.66000000000008</v>
      </c>
      <c r="D61" s="65" t="s">
        <v>84</v>
      </c>
      <c r="E61" s="11"/>
      <c r="F61" s="126">
        <f t="shared" si="1"/>
        <v>0</v>
      </c>
      <c r="G61" s="6"/>
    </row>
    <row r="62" spans="1:7" ht="51" x14ac:dyDescent="0.25">
      <c r="A62" s="63" t="s">
        <v>87</v>
      </c>
      <c r="B62" s="54" t="s">
        <v>88</v>
      </c>
      <c r="C62" s="64">
        <v>12131.288</v>
      </c>
      <c r="D62" s="65" t="s">
        <v>26</v>
      </c>
      <c r="E62" s="11"/>
      <c r="F62" s="126">
        <f t="shared" si="1"/>
        <v>0</v>
      </c>
      <c r="G62" s="6"/>
    </row>
    <row r="63" spans="1:7" x14ac:dyDescent="0.25">
      <c r="A63" s="73" t="s">
        <v>27</v>
      </c>
      <c r="B63" s="44" t="s">
        <v>89</v>
      </c>
      <c r="C63" s="71"/>
      <c r="D63" s="72"/>
      <c r="E63" s="11"/>
      <c r="F63" s="126"/>
      <c r="G63" s="6"/>
    </row>
    <row r="64" spans="1:7" x14ac:dyDescent="0.25">
      <c r="A64" s="63" t="s">
        <v>90</v>
      </c>
      <c r="B64" s="54" t="s">
        <v>91</v>
      </c>
      <c r="C64" s="64">
        <v>23687.3</v>
      </c>
      <c r="D64" s="65" t="s">
        <v>38</v>
      </c>
      <c r="E64" s="11"/>
      <c r="F64" s="126">
        <f t="shared" si="1"/>
        <v>0</v>
      </c>
      <c r="G64" s="6"/>
    </row>
    <row r="65" spans="1:7" x14ac:dyDescent="0.25">
      <c r="A65" s="63" t="s">
        <v>92</v>
      </c>
      <c r="B65" s="54" t="s">
        <v>93</v>
      </c>
      <c r="C65" s="64">
        <v>16380</v>
      </c>
      <c r="D65" s="65" t="s">
        <v>38</v>
      </c>
      <c r="E65" s="11"/>
      <c r="F65" s="126">
        <f t="shared" si="1"/>
        <v>0</v>
      </c>
      <c r="G65" s="6"/>
    </row>
    <row r="66" spans="1:7" x14ac:dyDescent="0.25">
      <c r="A66" s="63" t="s">
        <v>94</v>
      </c>
      <c r="B66" s="54" t="s">
        <v>95</v>
      </c>
      <c r="C66" s="64">
        <v>21294</v>
      </c>
      <c r="D66" s="65" t="s">
        <v>35</v>
      </c>
      <c r="E66" s="11"/>
      <c r="F66" s="126">
        <f t="shared" si="1"/>
        <v>0</v>
      </c>
      <c r="G66" s="6"/>
    </row>
    <row r="67" spans="1:7" ht="25.5" x14ac:dyDescent="0.25">
      <c r="A67" s="63" t="s">
        <v>96</v>
      </c>
      <c r="B67" s="54" t="s">
        <v>97</v>
      </c>
      <c r="C67" s="64">
        <v>33635.966</v>
      </c>
      <c r="D67" s="65" t="s">
        <v>35</v>
      </c>
      <c r="E67" s="11"/>
      <c r="F67" s="126">
        <f t="shared" si="1"/>
        <v>0</v>
      </c>
      <c r="G67" s="6"/>
    </row>
    <row r="68" spans="1:7" ht="9.75" customHeight="1" x14ac:dyDescent="0.25">
      <c r="A68" s="70"/>
      <c r="B68" s="44"/>
      <c r="C68" s="71"/>
      <c r="D68" s="72"/>
      <c r="E68" s="11"/>
      <c r="F68" s="126"/>
      <c r="G68" s="6"/>
    </row>
    <row r="69" spans="1:7" x14ac:dyDescent="0.25">
      <c r="A69" s="70">
        <v>3</v>
      </c>
      <c r="B69" s="44" t="s">
        <v>98</v>
      </c>
      <c r="C69" s="71"/>
      <c r="D69" s="72"/>
      <c r="E69" s="11"/>
      <c r="F69" s="126"/>
      <c r="G69" s="6"/>
    </row>
    <row r="70" spans="1:7" x14ac:dyDescent="0.25">
      <c r="A70" s="73" t="s">
        <v>99</v>
      </c>
      <c r="B70" s="74" t="s">
        <v>100</v>
      </c>
      <c r="C70" s="71"/>
      <c r="D70" s="72"/>
      <c r="E70" s="11"/>
      <c r="F70" s="126"/>
      <c r="G70" s="6"/>
    </row>
    <row r="71" spans="1:7" x14ac:dyDescent="0.25">
      <c r="A71" s="63" t="s">
        <v>101</v>
      </c>
      <c r="B71" s="54" t="s">
        <v>102</v>
      </c>
      <c r="C71" s="64">
        <v>43.75</v>
      </c>
      <c r="D71" s="65" t="s">
        <v>22</v>
      </c>
      <c r="E71" s="11"/>
      <c r="F71" s="126">
        <f t="shared" si="1"/>
        <v>0</v>
      </c>
      <c r="G71" s="6"/>
    </row>
    <row r="72" spans="1:7" x14ac:dyDescent="0.25">
      <c r="A72" s="63" t="s">
        <v>103</v>
      </c>
      <c r="B72" s="54" t="s">
        <v>104</v>
      </c>
      <c r="C72" s="64">
        <v>777</v>
      </c>
      <c r="D72" s="65" t="s">
        <v>22</v>
      </c>
      <c r="E72" s="11"/>
      <c r="F72" s="126">
        <f t="shared" si="1"/>
        <v>0</v>
      </c>
      <c r="G72" s="6"/>
    </row>
    <row r="73" spans="1:7" x14ac:dyDescent="0.25">
      <c r="A73" s="63" t="s">
        <v>105</v>
      </c>
      <c r="B73" s="54" t="s">
        <v>106</v>
      </c>
      <c r="C73" s="64">
        <v>1146.5999999999999</v>
      </c>
      <c r="D73" s="65" t="s">
        <v>38</v>
      </c>
      <c r="E73" s="11"/>
      <c r="F73" s="126">
        <f t="shared" si="1"/>
        <v>0</v>
      </c>
      <c r="G73" s="6"/>
    </row>
    <row r="74" spans="1:7" x14ac:dyDescent="0.25">
      <c r="A74" s="63" t="s">
        <v>107</v>
      </c>
      <c r="B74" s="54" t="s">
        <v>108</v>
      </c>
      <c r="C74" s="64">
        <v>1490.58</v>
      </c>
      <c r="D74" s="65" t="s">
        <v>35</v>
      </c>
      <c r="E74" s="11"/>
      <c r="F74" s="126">
        <f t="shared" si="1"/>
        <v>0</v>
      </c>
      <c r="G74" s="6"/>
    </row>
    <row r="75" spans="1:7" x14ac:dyDescent="0.25">
      <c r="A75" s="63" t="s">
        <v>109</v>
      </c>
      <c r="B75" s="54" t="s">
        <v>95</v>
      </c>
      <c r="C75" s="64">
        <v>2612.6799999999998</v>
      </c>
      <c r="D75" s="65" t="s">
        <v>35</v>
      </c>
      <c r="E75" s="11"/>
      <c r="F75" s="126">
        <f t="shared" si="1"/>
        <v>0</v>
      </c>
      <c r="G75" s="6"/>
    </row>
    <row r="76" spans="1:7" ht="25.5" x14ac:dyDescent="0.25">
      <c r="A76" s="63" t="s">
        <v>110</v>
      </c>
      <c r="B76" s="54" t="s">
        <v>97</v>
      </c>
      <c r="C76" s="64">
        <v>222.6</v>
      </c>
      <c r="D76" s="65" t="s">
        <v>35</v>
      </c>
      <c r="E76" s="11"/>
      <c r="F76" s="126">
        <f t="shared" si="1"/>
        <v>0</v>
      </c>
      <c r="G76" s="6"/>
    </row>
    <row r="77" spans="1:7" x14ac:dyDescent="0.25">
      <c r="A77" s="75" t="s">
        <v>45</v>
      </c>
      <c r="B77" s="76" t="s">
        <v>111</v>
      </c>
      <c r="C77" s="71"/>
      <c r="D77" s="72"/>
      <c r="E77" s="11"/>
      <c r="F77" s="126"/>
      <c r="G77" s="6"/>
    </row>
    <row r="78" spans="1:7" ht="25.5" x14ac:dyDescent="0.25">
      <c r="A78" s="63" t="s">
        <v>112</v>
      </c>
      <c r="B78" s="54" t="s">
        <v>113</v>
      </c>
      <c r="C78" s="64">
        <v>932.4</v>
      </c>
      <c r="D78" s="65" t="s">
        <v>22</v>
      </c>
      <c r="E78" s="11"/>
      <c r="F78" s="126">
        <f t="shared" si="1"/>
        <v>0</v>
      </c>
      <c r="G78" s="6"/>
    </row>
    <row r="79" spans="1:7" x14ac:dyDescent="0.25">
      <c r="A79" s="63" t="s">
        <v>114</v>
      </c>
      <c r="B79" s="54" t="s">
        <v>115</v>
      </c>
      <c r="C79" s="64">
        <v>765.6</v>
      </c>
      <c r="D79" s="65" t="s">
        <v>22</v>
      </c>
      <c r="E79" s="11"/>
      <c r="F79" s="126">
        <f t="shared" si="1"/>
        <v>0</v>
      </c>
      <c r="G79" s="6"/>
    </row>
    <row r="80" spans="1:7" x14ac:dyDescent="0.25">
      <c r="A80" s="75" t="s">
        <v>47</v>
      </c>
      <c r="B80" s="76" t="s">
        <v>116</v>
      </c>
      <c r="C80" s="71"/>
      <c r="D80" s="72"/>
      <c r="E80" s="11"/>
      <c r="F80" s="126"/>
      <c r="G80" s="6"/>
    </row>
    <row r="81" spans="1:7" x14ac:dyDescent="0.25">
      <c r="A81" s="63" t="s">
        <v>117</v>
      </c>
      <c r="B81" s="54" t="s">
        <v>118</v>
      </c>
      <c r="C81" s="64">
        <v>1</v>
      </c>
      <c r="D81" s="65" t="s">
        <v>16</v>
      </c>
      <c r="E81" s="11"/>
      <c r="F81" s="126">
        <f t="shared" si="1"/>
        <v>0</v>
      </c>
      <c r="G81" s="6"/>
    </row>
    <row r="82" spans="1:7" x14ac:dyDescent="0.25">
      <c r="A82" s="63" t="s">
        <v>119</v>
      </c>
      <c r="B82" s="54" t="s">
        <v>120</v>
      </c>
      <c r="C82" s="64">
        <v>687</v>
      </c>
      <c r="D82" s="65" t="s">
        <v>84</v>
      </c>
      <c r="E82" s="11"/>
      <c r="F82" s="126">
        <f t="shared" si="1"/>
        <v>0</v>
      </c>
      <c r="G82" s="6"/>
    </row>
    <row r="83" spans="1:7" x14ac:dyDescent="0.25">
      <c r="A83" s="63" t="s">
        <v>121</v>
      </c>
      <c r="B83" s="54" t="s">
        <v>122</v>
      </c>
      <c r="C83" s="64">
        <v>687</v>
      </c>
      <c r="D83" s="65" t="s">
        <v>84</v>
      </c>
      <c r="E83" s="11"/>
      <c r="F83" s="126">
        <f t="shared" si="1"/>
        <v>0</v>
      </c>
      <c r="G83" s="6"/>
    </row>
    <row r="84" spans="1:7" x14ac:dyDescent="0.25">
      <c r="A84" s="63" t="s">
        <v>123</v>
      </c>
      <c r="B84" s="54" t="s">
        <v>124</v>
      </c>
      <c r="C84" s="64">
        <v>140</v>
      </c>
      <c r="D84" s="65" t="s">
        <v>84</v>
      </c>
      <c r="E84" s="11"/>
      <c r="F84" s="126">
        <f t="shared" si="1"/>
        <v>0</v>
      </c>
      <c r="G84" s="6"/>
    </row>
    <row r="85" spans="1:7" x14ac:dyDescent="0.25">
      <c r="A85" s="63" t="s">
        <v>125</v>
      </c>
      <c r="B85" s="54" t="s">
        <v>126</v>
      </c>
      <c r="C85" s="64">
        <v>477.75</v>
      </c>
      <c r="D85" s="65" t="s">
        <v>22</v>
      </c>
      <c r="E85" s="11"/>
      <c r="F85" s="126">
        <f t="shared" si="1"/>
        <v>0</v>
      </c>
      <c r="G85" s="6"/>
    </row>
    <row r="86" spans="1:7" x14ac:dyDescent="0.25">
      <c r="A86" s="63" t="s">
        <v>127</v>
      </c>
      <c r="B86" s="54" t="s">
        <v>128</v>
      </c>
      <c r="C86" s="64">
        <v>1</v>
      </c>
      <c r="D86" s="65" t="s">
        <v>16</v>
      </c>
      <c r="E86" s="11"/>
      <c r="F86" s="126">
        <f t="shared" si="1"/>
        <v>0</v>
      </c>
      <c r="G86" s="6"/>
    </row>
    <row r="87" spans="1:7" ht="4.5" customHeight="1" x14ac:dyDescent="0.25">
      <c r="A87" s="70"/>
      <c r="B87" s="44"/>
      <c r="C87" s="71"/>
      <c r="D87" s="72"/>
      <c r="E87" s="11"/>
      <c r="F87" s="126"/>
      <c r="G87" s="6"/>
    </row>
    <row r="88" spans="1:7" ht="25.5" x14ac:dyDescent="0.25">
      <c r="A88" s="70">
        <v>4</v>
      </c>
      <c r="B88" s="44" t="s">
        <v>129</v>
      </c>
      <c r="C88" s="71"/>
      <c r="D88" s="72"/>
      <c r="E88" s="11"/>
      <c r="F88" s="126"/>
      <c r="G88" s="6"/>
    </row>
    <row r="89" spans="1:7" x14ac:dyDescent="0.25">
      <c r="A89" s="63" t="s">
        <v>130</v>
      </c>
      <c r="B89" s="54" t="s">
        <v>21</v>
      </c>
      <c r="C89" s="64">
        <v>217.26</v>
      </c>
      <c r="D89" s="65" t="s">
        <v>22</v>
      </c>
      <c r="E89" s="11"/>
      <c r="F89" s="126">
        <f t="shared" si="1"/>
        <v>0</v>
      </c>
      <c r="G89" s="6"/>
    </row>
    <row r="90" spans="1:7" ht="25.5" x14ac:dyDescent="0.25">
      <c r="A90" s="63" t="s">
        <v>131</v>
      </c>
      <c r="B90" s="54" t="s">
        <v>132</v>
      </c>
      <c r="C90" s="64">
        <v>315</v>
      </c>
      <c r="D90" s="65" t="s">
        <v>35</v>
      </c>
      <c r="E90" s="11"/>
      <c r="F90" s="126">
        <f t="shared" si="1"/>
        <v>0</v>
      </c>
      <c r="G90" s="6"/>
    </row>
    <row r="91" spans="1:7" x14ac:dyDescent="0.25">
      <c r="A91" s="63" t="s">
        <v>133</v>
      </c>
      <c r="B91" s="54" t="s">
        <v>57</v>
      </c>
      <c r="C91" s="64">
        <v>3736.5</v>
      </c>
      <c r="D91" s="65" t="s">
        <v>29</v>
      </c>
      <c r="E91" s="11"/>
      <c r="F91" s="126">
        <f t="shared" si="1"/>
        <v>0</v>
      </c>
      <c r="G91" s="6"/>
    </row>
    <row r="92" spans="1:7" ht="25.5" x14ac:dyDescent="0.25">
      <c r="A92" s="63" t="s">
        <v>134</v>
      </c>
      <c r="B92" s="54" t="s">
        <v>61</v>
      </c>
      <c r="C92" s="64">
        <v>2278.3836585365852</v>
      </c>
      <c r="D92" s="65" t="s">
        <v>32</v>
      </c>
      <c r="E92" s="11"/>
      <c r="F92" s="126">
        <f t="shared" si="1"/>
        <v>0</v>
      </c>
      <c r="G92" s="6"/>
    </row>
    <row r="93" spans="1:7" x14ac:dyDescent="0.25">
      <c r="A93" s="63" t="s">
        <v>135</v>
      </c>
      <c r="B93" s="54" t="s">
        <v>136</v>
      </c>
      <c r="C93" s="64">
        <v>351</v>
      </c>
      <c r="D93" s="65" t="s">
        <v>137</v>
      </c>
      <c r="E93" s="11"/>
      <c r="F93" s="126">
        <f t="shared" si="1"/>
        <v>0</v>
      </c>
      <c r="G93" s="6"/>
    </row>
    <row r="94" spans="1:7" ht="25.5" x14ac:dyDescent="0.25">
      <c r="A94" s="66" t="s">
        <v>138</v>
      </c>
      <c r="B94" s="67" t="s">
        <v>139</v>
      </c>
      <c r="C94" s="68">
        <v>432</v>
      </c>
      <c r="D94" s="69" t="s">
        <v>26</v>
      </c>
      <c r="E94" s="12"/>
      <c r="F94" s="129">
        <f t="shared" si="1"/>
        <v>0</v>
      </c>
      <c r="G94" s="6"/>
    </row>
    <row r="95" spans="1:7" ht="12.75" customHeight="1" x14ac:dyDescent="0.25">
      <c r="A95" s="70"/>
      <c r="B95" s="77"/>
      <c r="C95" s="71"/>
      <c r="D95" s="72"/>
      <c r="E95" s="11"/>
      <c r="F95" s="126"/>
      <c r="G95" s="6"/>
    </row>
    <row r="96" spans="1:7" x14ac:dyDescent="0.25">
      <c r="A96" s="70">
        <v>5</v>
      </c>
      <c r="B96" s="77" t="s">
        <v>140</v>
      </c>
      <c r="C96" s="71"/>
      <c r="D96" s="72"/>
      <c r="E96" s="11"/>
      <c r="F96" s="126"/>
      <c r="G96" s="6"/>
    </row>
    <row r="97" spans="1:7" x14ac:dyDescent="0.25">
      <c r="A97" s="63" t="s">
        <v>141</v>
      </c>
      <c r="B97" s="54" t="s">
        <v>142</v>
      </c>
      <c r="C97" s="64">
        <v>50000</v>
      </c>
      <c r="D97" s="65" t="s">
        <v>26</v>
      </c>
      <c r="E97" s="11"/>
      <c r="F97" s="126">
        <f t="shared" si="1"/>
        <v>0</v>
      </c>
      <c r="G97" s="6"/>
    </row>
    <row r="98" spans="1:7" ht="6.75" customHeight="1" x14ac:dyDescent="0.25">
      <c r="A98" s="63"/>
      <c r="B98" s="49"/>
      <c r="C98" s="64"/>
      <c r="D98" s="65"/>
      <c r="E98" s="11"/>
      <c r="F98" s="126"/>
      <c r="G98" s="6"/>
    </row>
    <row r="99" spans="1:7" x14ac:dyDescent="0.25">
      <c r="A99" s="13"/>
      <c r="B99" s="60" t="s">
        <v>143</v>
      </c>
      <c r="C99" s="61"/>
      <c r="D99" s="60"/>
      <c r="E99" s="14"/>
      <c r="F99" s="127">
        <f>SUM(F43:F98)</f>
        <v>0</v>
      </c>
      <c r="G99" s="6"/>
    </row>
    <row r="100" spans="1:7" ht="6" customHeight="1" x14ac:dyDescent="0.25">
      <c r="A100" s="63"/>
      <c r="B100" s="49"/>
      <c r="C100" s="64"/>
      <c r="D100" s="65"/>
      <c r="E100" s="15"/>
      <c r="F100" s="130"/>
      <c r="G100" s="6"/>
    </row>
    <row r="101" spans="1:7" x14ac:dyDescent="0.25">
      <c r="A101" s="78" t="s">
        <v>144</v>
      </c>
      <c r="B101" s="79" t="s">
        <v>145</v>
      </c>
      <c r="C101" s="71"/>
      <c r="D101" s="72"/>
      <c r="E101" s="16"/>
      <c r="F101" s="130"/>
      <c r="G101" s="6"/>
    </row>
    <row r="102" spans="1:7" ht="51" x14ac:dyDescent="0.25">
      <c r="A102" s="80">
        <v>1</v>
      </c>
      <c r="B102" s="58" t="s">
        <v>146</v>
      </c>
      <c r="C102" s="64">
        <v>5</v>
      </c>
      <c r="D102" s="65" t="s">
        <v>137</v>
      </c>
      <c r="E102" s="15"/>
      <c r="F102" s="126">
        <f t="shared" ref="F102:F104" si="2">E102*C102</f>
        <v>0</v>
      </c>
      <c r="G102" s="6"/>
    </row>
    <row r="103" spans="1:7" ht="25.5" x14ac:dyDescent="0.25">
      <c r="A103" s="81">
        <v>2</v>
      </c>
      <c r="B103" s="49" t="s">
        <v>147</v>
      </c>
      <c r="C103" s="64">
        <v>2</v>
      </c>
      <c r="D103" s="65" t="s">
        <v>137</v>
      </c>
      <c r="E103" s="15"/>
      <c r="F103" s="126">
        <f t="shared" si="2"/>
        <v>0</v>
      </c>
      <c r="G103" s="6"/>
    </row>
    <row r="104" spans="1:7" x14ac:dyDescent="0.25">
      <c r="A104" s="81">
        <v>3</v>
      </c>
      <c r="B104" s="49" t="s">
        <v>148</v>
      </c>
      <c r="C104" s="124"/>
      <c r="D104" s="65" t="s">
        <v>14</v>
      </c>
      <c r="E104" s="15"/>
      <c r="F104" s="126">
        <f t="shared" si="2"/>
        <v>0</v>
      </c>
      <c r="G104" s="6"/>
    </row>
    <row r="105" spans="1:7" x14ac:dyDescent="0.25">
      <c r="A105" s="13"/>
      <c r="B105" s="60" t="s">
        <v>149</v>
      </c>
      <c r="C105" s="61"/>
      <c r="D105" s="60"/>
      <c r="E105" s="14"/>
      <c r="F105" s="127">
        <f>SUM(F102:F104)</f>
        <v>0</v>
      </c>
      <c r="G105" s="6"/>
    </row>
    <row r="106" spans="1:7" ht="3.75" customHeight="1" x14ac:dyDescent="0.25">
      <c r="A106" s="81"/>
      <c r="B106" s="49"/>
      <c r="C106" s="64"/>
      <c r="D106" s="65"/>
      <c r="E106" s="15"/>
      <c r="F106" s="131"/>
      <c r="G106" s="6"/>
    </row>
    <row r="107" spans="1:7" ht="25.5" x14ac:dyDescent="0.25">
      <c r="A107" s="78" t="s">
        <v>150</v>
      </c>
      <c r="B107" s="79" t="s">
        <v>151</v>
      </c>
      <c r="C107" s="71"/>
      <c r="D107" s="72"/>
      <c r="E107" s="16"/>
      <c r="F107" s="130"/>
      <c r="G107" s="6"/>
    </row>
    <row r="108" spans="1:7" x14ac:dyDescent="0.25">
      <c r="A108" s="81">
        <v>1</v>
      </c>
      <c r="B108" s="49" t="s">
        <v>152</v>
      </c>
      <c r="C108" s="64">
        <v>80000</v>
      </c>
      <c r="D108" s="65" t="s">
        <v>22</v>
      </c>
      <c r="E108" s="15"/>
      <c r="F108" s="126">
        <f t="shared" ref="F108:F109" si="3">E108*C108</f>
        <v>0</v>
      </c>
      <c r="G108" s="6"/>
    </row>
    <row r="109" spans="1:7" ht="25.5" x14ac:dyDescent="0.25">
      <c r="A109" s="81">
        <v>2</v>
      </c>
      <c r="B109" s="49" t="s">
        <v>153</v>
      </c>
      <c r="C109" s="64">
        <v>120000</v>
      </c>
      <c r="D109" s="65" t="s">
        <v>35</v>
      </c>
      <c r="E109" s="15"/>
      <c r="F109" s="126">
        <f t="shared" si="3"/>
        <v>0</v>
      </c>
      <c r="G109" s="6"/>
    </row>
    <row r="110" spans="1:7" ht="3" customHeight="1" x14ac:dyDescent="0.25">
      <c r="A110" s="81"/>
      <c r="B110" s="49"/>
      <c r="C110" s="64"/>
      <c r="D110" s="65"/>
      <c r="E110" s="15"/>
      <c r="F110" s="130"/>
      <c r="G110" s="6"/>
    </row>
    <row r="111" spans="1:7" x14ac:dyDescent="0.25">
      <c r="A111" s="13"/>
      <c r="B111" s="60" t="s">
        <v>154</v>
      </c>
      <c r="C111" s="61"/>
      <c r="D111" s="60"/>
      <c r="E111" s="14"/>
      <c r="F111" s="127">
        <f>SUM(F108:F110)</f>
        <v>0</v>
      </c>
      <c r="G111" s="6"/>
    </row>
    <row r="112" spans="1:7" ht="9.75" customHeight="1" x14ac:dyDescent="0.25">
      <c r="A112" s="81"/>
      <c r="B112" s="49"/>
      <c r="C112" s="64"/>
      <c r="D112" s="65"/>
      <c r="E112" s="15"/>
      <c r="F112" s="131"/>
    </row>
    <row r="113" spans="1:7" x14ac:dyDescent="0.25">
      <c r="A113" s="82"/>
      <c r="B113" s="83" t="s">
        <v>155</v>
      </c>
      <c r="C113" s="84"/>
      <c r="D113" s="83"/>
      <c r="E113" s="17"/>
      <c r="F113" s="127">
        <f>F111+F105+F99+F39</f>
        <v>0</v>
      </c>
      <c r="G113" s="6"/>
    </row>
    <row r="114" spans="1:7" ht="6.75" customHeight="1" x14ac:dyDescent="0.25">
      <c r="A114" s="63"/>
      <c r="B114" s="40"/>
      <c r="C114" s="85"/>
      <c r="D114" s="86"/>
      <c r="E114" s="15"/>
      <c r="F114" s="130"/>
    </row>
    <row r="115" spans="1:7" x14ac:dyDescent="0.25">
      <c r="A115" s="63"/>
      <c r="B115" s="87" t="s">
        <v>156</v>
      </c>
      <c r="C115" s="88"/>
      <c r="D115" s="89"/>
      <c r="E115" s="15"/>
      <c r="F115" s="130"/>
    </row>
    <row r="116" spans="1:7" x14ac:dyDescent="0.25">
      <c r="A116" s="63"/>
      <c r="B116" s="90" t="s">
        <v>157</v>
      </c>
      <c r="C116" s="91">
        <v>0.1</v>
      </c>
      <c r="D116" s="92"/>
      <c r="E116" s="18"/>
      <c r="F116" s="131">
        <f t="shared" ref="F116:F122" si="4">$F$113*C116</f>
        <v>0</v>
      </c>
    </row>
    <row r="117" spans="1:7" x14ac:dyDescent="0.25">
      <c r="A117" s="63"/>
      <c r="B117" s="90" t="s">
        <v>158</v>
      </c>
      <c r="C117" s="93">
        <v>0.03</v>
      </c>
      <c r="D117" s="92"/>
      <c r="E117" s="18"/>
      <c r="F117" s="131">
        <f t="shared" si="4"/>
        <v>0</v>
      </c>
    </row>
    <row r="118" spans="1:7" x14ac:dyDescent="0.25">
      <c r="A118" s="63"/>
      <c r="B118" s="90" t="s">
        <v>159</v>
      </c>
      <c r="C118" s="93">
        <v>0.04</v>
      </c>
      <c r="D118" s="92"/>
      <c r="E118" s="18"/>
      <c r="F118" s="131">
        <f t="shared" si="4"/>
        <v>0</v>
      </c>
    </row>
    <row r="119" spans="1:7" x14ac:dyDescent="0.25">
      <c r="A119" s="63"/>
      <c r="B119" s="90" t="s">
        <v>160</v>
      </c>
      <c r="C119" s="93">
        <v>0.04</v>
      </c>
      <c r="D119" s="92"/>
      <c r="E119" s="18"/>
      <c r="F119" s="131">
        <f t="shared" si="4"/>
        <v>0</v>
      </c>
    </row>
    <row r="120" spans="1:7" x14ac:dyDescent="0.25">
      <c r="A120" s="63"/>
      <c r="B120" s="90" t="s">
        <v>161</v>
      </c>
      <c r="C120" s="93">
        <v>0.05</v>
      </c>
      <c r="D120" s="92"/>
      <c r="E120" s="18"/>
      <c r="F120" s="131">
        <f t="shared" si="4"/>
        <v>0</v>
      </c>
    </row>
    <row r="121" spans="1:7" x14ac:dyDescent="0.25">
      <c r="A121" s="63"/>
      <c r="B121" s="90" t="s">
        <v>162</v>
      </c>
      <c r="C121" s="93">
        <v>0.1</v>
      </c>
      <c r="D121" s="92"/>
      <c r="E121" s="18"/>
      <c r="F121" s="131">
        <f t="shared" si="4"/>
        <v>0</v>
      </c>
    </row>
    <row r="122" spans="1:7" x14ac:dyDescent="0.25">
      <c r="A122" s="63"/>
      <c r="B122" s="90" t="s">
        <v>163</v>
      </c>
      <c r="C122" s="93">
        <v>1.4999999999999999E-2</v>
      </c>
      <c r="D122" s="92"/>
      <c r="E122" s="19"/>
      <c r="F122" s="131">
        <f t="shared" si="4"/>
        <v>0</v>
      </c>
    </row>
    <row r="123" spans="1:7" x14ac:dyDescent="0.25">
      <c r="A123" s="63"/>
      <c r="B123" s="90" t="s">
        <v>164</v>
      </c>
      <c r="C123" s="93">
        <v>0.18</v>
      </c>
      <c r="D123" s="92"/>
      <c r="E123" s="18"/>
      <c r="F123" s="131">
        <f>F116*C123</f>
        <v>0</v>
      </c>
    </row>
    <row r="124" spans="1:7" x14ac:dyDescent="0.25">
      <c r="A124" s="63"/>
      <c r="B124" s="90" t="s">
        <v>165</v>
      </c>
      <c r="C124" s="93">
        <v>0.01</v>
      </c>
      <c r="D124" s="92"/>
      <c r="E124" s="20"/>
      <c r="F124" s="131">
        <f>$F$113*C124</f>
        <v>0</v>
      </c>
    </row>
    <row r="125" spans="1:7" x14ac:dyDescent="0.25">
      <c r="A125" s="63"/>
      <c r="B125" s="90" t="s">
        <v>166</v>
      </c>
      <c r="C125" s="93">
        <v>1E-3</v>
      </c>
      <c r="D125" s="92"/>
      <c r="E125" s="20"/>
      <c r="F125" s="131">
        <f>$F$113*C125</f>
        <v>0</v>
      </c>
    </row>
    <row r="126" spans="1:7" x14ac:dyDescent="0.25">
      <c r="A126" s="63"/>
      <c r="B126" s="90" t="s">
        <v>167</v>
      </c>
      <c r="C126" s="93">
        <v>0.1</v>
      </c>
      <c r="D126" s="92"/>
      <c r="E126" s="21"/>
      <c r="F126" s="131">
        <f>$F$113*C126</f>
        <v>0</v>
      </c>
    </row>
    <row r="127" spans="1:7" x14ac:dyDescent="0.25">
      <c r="A127" s="63"/>
      <c r="B127" s="94" t="s">
        <v>168</v>
      </c>
      <c r="C127" s="88"/>
      <c r="D127" s="89"/>
      <c r="E127" s="15"/>
      <c r="F127" s="132">
        <f>SUM(F116:F126)</f>
        <v>0</v>
      </c>
    </row>
    <row r="128" spans="1:7" ht="3.75" customHeight="1" x14ac:dyDescent="0.25">
      <c r="A128" s="63"/>
      <c r="B128" s="95"/>
      <c r="C128" s="85"/>
      <c r="D128" s="86"/>
      <c r="E128" s="15"/>
      <c r="F128" s="130"/>
    </row>
    <row r="129" spans="1:6" x14ac:dyDescent="0.25">
      <c r="A129" s="59" t="s">
        <v>169</v>
      </c>
      <c r="B129" s="96" t="s">
        <v>170</v>
      </c>
      <c r="C129" s="96"/>
      <c r="D129" s="97"/>
      <c r="E129" s="62"/>
      <c r="F129" s="127">
        <f>F113+F127</f>
        <v>0</v>
      </c>
    </row>
    <row r="130" spans="1:6" x14ac:dyDescent="0.25">
      <c r="A130" s="98"/>
      <c r="B130" s="99"/>
      <c r="C130" s="99"/>
      <c r="D130" s="100"/>
      <c r="E130" s="101"/>
      <c r="F130" s="102"/>
    </row>
    <row r="131" spans="1:6" x14ac:dyDescent="0.25">
      <c r="A131" s="98"/>
      <c r="B131" s="99"/>
      <c r="C131" s="99"/>
      <c r="D131" s="100"/>
      <c r="E131" s="101"/>
      <c r="F131" s="102"/>
    </row>
    <row r="132" spans="1:6" x14ac:dyDescent="0.25">
      <c r="A132" s="98"/>
      <c r="B132" s="99"/>
      <c r="C132" s="99"/>
      <c r="D132" s="100"/>
      <c r="E132" s="101"/>
      <c r="F132" s="102"/>
    </row>
    <row r="133" spans="1:6" x14ac:dyDescent="0.25">
      <c r="A133" s="98"/>
      <c r="B133" s="99"/>
      <c r="C133" s="99"/>
      <c r="D133" s="100"/>
      <c r="E133" s="101"/>
      <c r="F133" s="102"/>
    </row>
    <row r="134" spans="1:6" s="22" customFormat="1" x14ac:dyDescent="0.25">
      <c r="A134" s="103"/>
      <c r="B134" s="104"/>
      <c r="C134" s="138"/>
      <c r="D134" s="138"/>
      <c r="E134" s="138"/>
      <c r="F134" s="138"/>
    </row>
    <row r="135" spans="1:6" s="22" customFormat="1" x14ac:dyDescent="0.25">
      <c r="A135" s="103"/>
      <c r="B135" s="105"/>
      <c r="C135" s="106"/>
      <c r="D135" s="107"/>
      <c r="E135" s="106"/>
      <c r="F135" s="108"/>
    </row>
    <row r="136" spans="1:6" s="22" customFormat="1" x14ac:dyDescent="0.25">
      <c r="A136" s="103"/>
      <c r="B136" s="140"/>
      <c r="C136" s="140"/>
      <c r="D136" s="140"/>
      <c r="E136" s="140"/>
      <c r="F136" s="106"/>
    </row>
    <row r="137" spans="1:6" s="22" customFormat="1" x14ac:dyDescent="0.25">
      <c r="A137" s="109"/>
      <c r="B137" s="141"/>
      <c r="C137" s="141"/>
      <c r="D137" s="141"/>
      <c r="E137" s="141"/>
      <c r="F137" s="110"/>
    </row>
    <row r="138" spans="1:6" s="22" customFormat="1" x14ac:dyDescent="0.25">
      <c r="A138" s="103"/>
      <c r="B138" s="104"/>
      <c r="C138" s="139"/>
      <c r="D138" s="139"/>
      <c r="E138" s="139"/>
      <c r="F138" s="139"/>
    </row>
    <row r="139" spans="1:6" x14ac:dyDescent="0.25">
      <c r="A139" s="98"/>
      <c r="B139" s="99"/>
      <c r="C139" s="99"/>
      <c r="D139" s="100"/>
      <c r="E139" s="101"/>
      <c r="F139" s="102"/>
    </row>
    <row r="140" spans="1:6" x14ac:dyDescent="0.25">
      <c r="A140" s="98"/>
      <c r="B140" s="99"/>
      <c r="C140" s="99"/>
      <c r="D140" s="100"/>
      <c r="E140" s="101"/>
      <c r="F140" s="102"/>
    </row>
    <row r="141" spans="1:6" x14ac:dyDescent="0.25">
      <c r="A141" s="98"/>
      <c r="B141" s="99"/>
      <c r="C141" s="99"/>
      <c r="D141" s="100"/>
      <c r="E141" s="101"/>
      <c r="F141" s="102"/>
    </row>
    <row r="142" spans="1:6" x14ac:dyDescent="0.25">
      <c r="A142" s="98"/>
      <c r="B142" s="99"/>
      <c r="C142" s="99"/>
      <c r="D142" s="100"/>
      <c r="E142" s="101"/>
      <c r="F142" s="102"/>
    </row>
    <row r="143" spans="1:6" x14ac:dyDescent="0.25">
      <c r="A143" s="98"/>
      <c r="B143" s="99"/>
      <c r="C143" s="99"/>
      <c r="D143" s="100"/>
      <c r="E143" s="101"/>
      <c r="F143" s="102"/>
    </row>
    <row r="144" spans="1:6" s="22" customFormat="1" ht="12.75" customHeight="1" x14ac:dyDescent="0.25">
      <c r="A144" s="111"/>
      <c r="B144" s="112"/>
      <c r="C144" s="138"/>
      <c r="D144" s="138"/>
      <c r="E144" s="138"/>
      <c r="F144" s="138"/>
    </row>
    <row r="145" spans="1:6" s="22" customFormat="1" x14ac:dyDescent="0.25">
      <c r="A145" s="113"/>
      <c r="B145" s="112"/>
      <c r="C145" s="114"/>
      <c r="D145" s="114"/>
      <c r="E145" s="115"/>
      <c r="F145" s="114"/>
    </row>
    <row r="146" spans="1:6" s="22" customFormat="1" x14ac:dyDescent="0.25">
      <c r="A146" s="113"/>
      <c r="B146" s="112"/>
      <c r="C146" s="114"/>
      <c r="D146" s="114"/>
      <c r="E146" s="115"/>
      <c r="F146" s="114"/>
    </row>
    <row r="147" spans="1:6" s="22" customFormat="1" x14ac:dyDescent="0.25">
      <c r="A147" s="116"/>
      <c r="B147" s="117"/>
      <c r="C147" s="118"/>
      <c r="D147" s="118"/>
      <c r="E147" s="118"/>
      <c r="F147" s="118"/>
    </row>
    <row r="148" spans="1:6" s="22" customFormat="1" x14ac:dyDescent="0.25">
      <c r="A148" s="119"/>
      <c r="B148" s="112"/>
      <c r="C148" s="110"/>
      <c r="D148" s="110"/>
      <c r="E148" s="110"/>
      <c r="F148" s="110"/>
    </row>
    <row r="149" spans="1:6" x14ac:dyDescent="0.25">
      <c r="A149" s="98"/>
      <c r="B149" s="99"/>
      <c r="C149" s="99"/>
      <c r="D149" s="100"/>
      <c r="E149" s="101"/>
      <c r="F149" s="102"/>
    </row>
    <row r="150" spans="1:6" x14ac:dyDescent="0.25">
      <c r="A150" s="98"/>
      <c r="B150" s="99"/>
      <c r="C150" s="99"/>
      <c r="D150" s="100"/>
      <c r="E150" s="101"/>
      <c r="F150" s="102"/>
    </row>
    <row r="151" spans="1:6" ht="28.5" customHeight="1" x14ac:dyDescent="0.25">
      <c r="A151" s="98"/>
      <c r="B151" s="99"/>
      <c r="C151" s="99"/>
      <c r="D151" s="100"/>
      <c r="E151" s="101"/>
      <c r="F151" s="102"/>
    </row>
    <row r="152" spans="1:6" ht="10.5" customHeight="1" x14ac:dyDescent="0.25"/>
  </sheetData>
  <sheetProtection algorithmName="SHA-512" hashValue="ZztrwgBAuB+3GnHPQlusAwo1prfZI0RrWOogbwo4SAxqGvfAcSY3bqvEkzB4CJzrhneyxMcoW/J6Fh6vzv3uhg==" saltValue="vrOtkB3jEafU+Nets9GdhA==" spinCount="100000" sheet="1" objects="1" scenarios="1"/>
  <mergeCells count="11">
    <mergeCell ref="B7:F7"/>
    <mergeCell ref="C134:F134"/>
    <mergeCell ref="C138:F138"/>
    <mergeCell ref="C144:F144"/>
    <mergeCell ref="B136:E136"/>
    <mergeCell ref="B137:E137"/>
    <mergeCell ref="A1:F1"/>
    <mergeCell ref="A2:F2"/>
    <mergeCell ref="A3:F3"/>
    <mergeCell ref="A4:F4"/>
    <mergeCell ref="A6:B6"/>
  </mergeCells>
  <pageMargins left="0.70866141732283472" right="0.70866141732283472" top="0.74803149606299213" bottom="0.6692913385826772" header="0.31496062992125984" footer="0.51181102362204722"/>
  <pageSetup scale="79" fitToHeight="0" orientation="portrait" r:id="rId1"/>
  <headerFooter>
    <oddFooter>&amp;C&amp;P/&amp;N</oddFooter>
  </headerFooter>
  <rowBreaks count="2" manualBreakCount="2">
    <brk id="47" max="5" man="1"/>
    <brk id="9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de Partidas</vt:lpstr>
      <vt:lpstr>'Listado de Partidas'!Área_de_impresión</vt:lpstr>
      <vt:lpstr>'Listado de Partidas'!Títulos_a_imprimir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Minerva Elvira Altagracia Jiménez Montás</dc:creator>
  <cp:lastModifiedBy>Ana Josefa Núñez Guzmán</cp:lastModifiedBy>
  <cp:lastPrinted>2024-04-25T18:17:01Z</cp:lastPrinted>
  <dcterms:created xsi:type="dcterms:W3CDTF">2024-04-17T16:20:14Z</dcterms:created>
  <dcterms:modified xsi:type="dcterms:W3CDTF">2024-04-25T18:40:07Z</dcterms:modified>
</cp:coreProperties>
</file>