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Z:\Divicion de Licitaciones\DOCUMENTOS Y CARPETAS AÑO 2021\COMPARACION PRECIOS DE OBRAS\INAPA-CCC-CP-2021-00   VARIOS MONSEÑOR NOUEL\"/>
    </mc:Choice>
  </mc:AlternateContent>
  <xr:revisionPtr revIDLastSave="0" documentId="8_{467E7095-D22A-495E-925D-0F87CA3E90D3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LC y DR Ac. Múlt. Sonador" sheetId="2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\" localSheetId="0">'[1]M.O.'!#REF!</definedName>
    <definedName name="\">'[1]M.O.'!#REF!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>#REF!</definedName>
    <definedName name="____________ZE1">#REF!</definedName>
    <definedName name="____________ZE2">#REF!</definedName>
    <definedName name="____________ZE3">#REF!</definedName>
    <definedName name="____________ZE4">#REF!</definedName>
    <definedName name="____________ZE5">#REF!</definedName>
    <definedName name="____________ZE6">#REF!</definedName>
    <definedName name="___________ZC1">#REF!</definedName>
    <definedName name="___________ZE1">#REF!</definedName>
    <definedName name="___________ZE2">#REF!</definedName>
    <definedName name="___________ZE3">#REF!</definedName>
    <definedName name="___________ZE4">#REF!</definedName>
    <definedName name="___________ZE5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'LC y DR Ac. Múlt. Sonador'!$A$11:$F$298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'[11]M.O.'!#REF!</definedName>
    <definedName name="AA">'[11]M.O.'!#REF!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 localSheetId="0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 localSheetId="0">#REF!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 localSheetId="0">#REF!</definedName>
    <definedName name="ALBANIL2">'[20]M.O.'!$C$12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'[20]M.O.'!#REF!</definedName>
    <definedName name="analiis">'[20]M.O.'!#REF!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'LC y DR Ac. Múlt. Sonador'!$A$1:$F$321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'[23]M.O.'!#REF!</definedName>
    <definedName name="as">'[23]M.O.'!#REF!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'[20]M.O.'!$C$9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'[29]M.O.'!#REF!</definedName>
    <definedName name="BVNBVNBV">'[29]M.O.'!#REF!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'[20]M.O.'!#REF!</definedName>
    <definedName name="CARACOL">'[20]M.O.'!#REF!</definedName>
    <definedName name="CARANTEPECHO" localSheetId="0">'[20]M.O.'!#REF!</definedName>
    <definedName name="CARANTEPECHO">'[20]M.O.'!#REF!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'[20]M.O.'!#REF!</definedName>
    <definedName name="CARCOL30">'[20]M.O.'!#REF!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'[20]M.O.'!#REF!</definedName>
    <definedName name="CARCOL50">'[20]M.O.'!#REF!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'[20]M.O.'!#REF!</definedName>
    <definedName name="CARCOL51">'[20]M.O.'!#REF!</definedName>
    <definedName name="CARCOLAMARRE" localSheetId="0">'[20]M.O.'!#REF!</definedName>
    <definedName name="CARCOLAMARRE">'[20]M.O.'!#REF!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'[20]M.O.'!#REF!</definedName>
    <definedName name="CARLOSAPLA">'[20]M.O.'!#REF!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'[20]M.O.'!#REF!</definedName>
    <definedName name="CARLOSAVARIASAGUAS">'[20]M.O.'!#REF!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'[20]M.O.'!#REF!</definedName>
    <definedName name="CARMURO">'[20]M.O.'!#REF!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'[20]M.O.'!#REF!</definedName>
    <definedName name="CARPDINTEL">'[20]M.O.'!#REF!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'[20]M.O.'!#REF!</definedName>
    <definedName name="CARPVIGA2040">'[20]M.O.'!#REF!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'[20]M.O.'!#REF!</definedName>
    <definedName name="CARPVIGA3050">'[20]M.O.'!#REF!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'[20]M.O.'!#REF!</definedName>
    <definedName name="CARPVIGA3060">'[20]M.O.'!#REF!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'[20]M.O.'!#REF!</definedName>
    <definedName name="CARPVIGA4080">'[20]M.O.'!#REF!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'[20]M.O.'!#REF!</definedName>
    <definedName name="CARRAMPA">'[20]M.O.'!#REF!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'[20]M.O.'!#REF!</definedName>
    <definedName name="CASABE">'[20]M.O.'!#REF!</definedName>
    <definedName name="CASABE_8" localSheetId="0">#REF!</definedName>
    <definedName name="CASABE_8">#REF!</definedName>
    <definedName name="CASBESTO" localSheetId="0">'[20]M.O.'!#REF!</definedName>
    <definedName name="CASBESTO">'[20]M.O.'!#REF!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'[33]M.O.'!$C$26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'[33]M.O.'!$C$126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 localSheetId="0">#REF!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'[20]M.O.'!#REF!</definedName>
    <definedName name="CZINC">'[20]M.O.'!#REF!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'[23]M.O.'!#REF!</definedName>
    <definedName name="derop">'[23]M.O.'!#REF!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 localSheetId="0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 localSheetId="0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'[11]M.O.'!#REF!</definedName>
    <definedName name="H">'[11]M.O.'!#REF!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'[20]M.O.'!#REF!</definedName>
    <definedName name="ilma">'[20]M.O.'!#REF!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'[23]M.O.'!$C$10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'[20]M.O.'!#REF!</definedName>
    <definedName name="k">'[20]M.O.'!#REF!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 localSheetId="0">#REF!</definedName>
    <definedName name="MA">'[20]M.O.'!$C$10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 localSheetId="0">#REF!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'[33]M.O.'!$C$203</definedName>
    <definedName name="MOCONTEN553015">'[33]M.O.'!$C$216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 localSheetId="0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 localSheetId="0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'[33]M.O.'!$C$970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'[11]M.O.'!#REF!</definedName>
    <definedName name="QQQ">'[11]M.O.'!#REF!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 localSheetId="0">[50]COF!$G$733</definedName>
    <definedName name="REFERENCIA">[51]COF!$G$733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'[1]M.O.'!#REF!</definedName>
    <definedName name="RESISADO">'[1]M.O.'!#REF!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'[20]M.O.'!$C$12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[52]presupuesto!#REF!</definedName>
    <definedName name="SUB">[52]presupuesto!#REF!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'LC y DR Ac. Múlt. Sonador'!$6:$10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'[53]Ins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8" i="28" l="1"/>
  <c r="F59" i="28"/>
  <c r="F60" i="28"/>
  <c r="F61" i="28"/>
  <c r="F87" i="28"/>
  <c r="F88" i="28"/>
  <c r="F89" i="28"/>
  <c r="F90" i="28"/>
  <c r="F91" i="28"/>
  <c r="F92" i="28"/>
  <c r="F93" i="28"/>
  <c r="F94" i="28"/>
  <c r="F95" i="28"/>
  <c r="F96" i="28"/>
  <c r="F97" i="28"/>
  <c r="F98" i="28"/>
  <c r="F99" i="28"/>
  <c r="F100" i="28"/>
  <c r="F103" i="28"/>
  <c r="F104" i="28"/>
  <c r="F105" i="28"/>
  <c r="F106" i="28"/>
  <c r="F114" i="28"/>
  <c r="F146" i="28"/>
  <c r="F147" i="28"/>
  <c r="F84" i="28" l="1"/>
  <c r="F189" i="28"/>
  <c r="F135" i="28"/>
  <c r="F142" i="28" l="1"/>
  <c r="F145" i="28"/>
  <c r="F143" i="28"/>
  <c r="F144" i="28"/>
  <c r="F120" i="28" l="1"/>
  <c r="F112" i="28"/>
  <c r="F76" i="28" l="1"/>
  <c r="F64" i="28" l="1"/>
  <c r="F118" i="28" l="1"/>
  <c r="F109" i="28" l="1"/>
  <c r="F62" i="28"/>
  <c r="F200" i="28" l="1"/>
  <c r="V199" i="28"/>
  <c r="X199" i="28" s="1"/>
  <c r="X200" i="28" s="1"/>
  <c r="P199" i="28"/>
  <c r="F199" i="28"/>
  <c r="F198" i="28"/>
  <c r="F197" i="28"/>
  <c r="F194" i="28"/>
  <c r="F193" i="28"/>
  <c r="F192" i="28"/>
  <c r="F190" i="28"/>
  <c r="F188" i="28"/>
  <c r="F187" i="28"/>
  <c r="F186" i="28"/>
  <c r="F185" i="28"/>
  <c r="F184" i="28"/>
  <c r="F183" i="28"/>
  <c r="F182" i="28"/>
  <c r="F181" i="28"/>
  <c r="P177" i="28"/>
  <c r="F176" i="28"/>
  <c r="P172" i="28"/>
  <c r="F171" i="28"/>
  <c r="P168" i="28"/>
  <c r="P167" i="28"/>
  <c r="P166" i="28"/>
  <c r="F165" i="28"/>
  <c r="F163" i="28"/>
  <c r="F156" i="28"/>
  <c r="F155" i="28"/>
  <c r="F154" i="28"/>
  <c r="F153" i="28"/>
  <c r="F115" i="28" l="1"/>
  <c r="F141" i="28" l="1"/>
  <c r="F140" i="28"/>
  <c r="O95" i="28" l="1"/>
  <c r="O94" i="28"/>
  <c r="O93" i="28"/>
  <c r="O92" i="28"/>
  <c r="F295" i="28" l="1"/>
  <c r="F294" i="28"/>
  <c r="F289" i="28"/>
  <c r="F284" i="28"/>
  <c r="F283" i="28"/>
  <c r="F280" i="28"/>
  <c r="F279" i="28"/>
  <c r="F278" i="28"/>
  <c r="F277" i="28"/>
  <c r="F276" i="28"/>
  <c r="F272" i="28"/>
  <c r="F271" i="28"/>
  <c r="F268" i="28"/>
  <c r="F267" i="28"/>
  <c r="F266" i="28"/>
  <c r="F265" i="28"/>
  <c r="F264" i="28"/>
  <c r="F261" i="28"/>
  <c r="F260" i="28"/>
  <c r="F257" i="28"/>
  <c r="F256" i="28"/>
  <c r="F255" i="28"/>
  <c r="F254" i="28"/>
  <c r="F253" i="28"/>
  <c r="F250" i="28"/>
  <c r="F249" i="28"/>
  <c r="F248" i="28"/>
  <c r="F245" i="28"/>
  <c r="F244" i="28"/>
  <c r="F243" i="28"/>
  <c r="F242" i="28"/>
  <c r="F241" i="28"/>
  <c r="F238" i="28"/>
  <c r="F237" i="28"/>
  <c r="F235" i="28"/>
  <c r="F234" i="28"/>
  <c r="F233" i="28"/>
  <c r="F232" i="28"/>
  <c r="F231" i="28"/>
  <c r="F230" i="28"/>
  <c r="F229" i="28"/>
  <c r="F228" i="28"/>
  <c r="F227" i="28"/>
  <c r="F224" i="28"/>
  <c r="F223" i="28"/>
  <c r="F222" i="28"/>
  <c r="F221" i="28"/>
  <c r="F219" i="28"/>
  <c r="F216" i="28"/>
  <c r="F213" i="28"/>
  <c r="F211" i="28"/>
  <c r="F209" i="28"/>
  <c r="F206" i="28"/>
  <c r="F51" i="28"/>
  <c r="F47" i="28"/>
  <c r="F45" i="28"/>
  <c r="F44" i="28"/>
  <c r="F43" i="28"/>
  <c r="F42" i="28"/>
  <c r="F41" i="28"/>
  <c r="F38" i="28"/>
  <c r="F37" i="28"/>
  <c r="F36" i="28"/>
  <c r="F35" i="28"/>
  <c r="F34" i="28"/>
  <c r="F33" i="28"/>
  <c r="F32" i="28"/>
  <c r="F31" i="28"/>
  <c r="F30" i="28"/>
  <c r="F29" i="28"/>
  <c r="F27" i="28"/>
  <c r="F24" i="28"/>
  <c r="F21" i="28"/>
  <c r="F19" i="28"/>
  <c r="F17" i="28"/>
  <c r="F14" i="28"/>
  <c r="F52" i="28" l="1"/>
  <c r="F290" i="28"/>
  <c r="F296" i="28"/>
  <c r="Q249" i="28"/>
  <c r="Q260" i="28"/>
  <c r="Q271" i="28"/>
  <c r="F287" i="28"/>
  <c r="Q237" i="28"/>
  <c r="F48" i="28"/>
  <c r="F49" i="28"/>
  <c r="F286" i="28"/>
  <c r="F63" i="28" l="1"/>
  <c r="F270" i="28" l="1"/>
  <c r="F282" i="28"/>
  <c r="F212" i="28"/>
  <c r="F247" i="28"/>
  <c r="F259" i="28"/>
  <c r="F20" i="28"/>
  <c r="F111" i="28" l="1"/>
  <c r="F119" i="28"/>
  <c r="F269" i="28" l="1"/>
  <c r="F258" i="28"/>
  <c r="F281" i="28"/>
  <c r="F246" i="28"/>
  <c r="F110" i="28" l="1"/>
  <c r="F67" i="28"/>
  <c r="F72" i="28"/>
  <c r="F73" i="28"/>
  <c r="F210" i="28" l="1"/>
  <c r="F136" i="28"/>
  <c r="F69" i="28"/>
  <c r="F79" i="28"/>
  <c r="F80" i="28"/>
  <c r="F68" i="28"/>
  <c r="F18" i="28"/>
  <c r="F168" i="28" l="1"/>
  <c r="F123" i="28"/>
  <c r="F137" i="28"/>
  <c r="F131" i="28"/>
  <c r="F173" i="28"/>
  <c r="F174" i="28"/>
  <c r="F71" i="28"/>
  <c r="F172" i="28"/>
  <c r="F125" i="28" l="1"/>
  <c r="F128" i="28"/>
  <c r="F81" i="28"/>
  <c r="F82" i="28"/>
  <c r="F83" i="28"/>
  <c r="F124" i="28"/>
  <c r="F102" i="28"/>
  <c r="F101" i="28"/>
  <c r="F179" i="28"/>
  <c r="F166" i="28"/>
  <c r="F167" i="28"/>
  <c r="F177" i="28"/>
  <c r="F175" i="28"/>
  <c r="F127" i="28"/>
  <c r="F159" i="28"/>
  <c r="F178" i="28"/>
  <c r="F160" i="28"/>
  <c r="F158" i="28"/>
  <c r="F132" i="28"/>
  <c r="F157" i="28"/>
  <c r="F161" i="28"/>
  <c r="F162" i="28"/>
  <c r="F74" i="28"/>
  <c r="F126" i="28" l="1"/>
  <c r="F39" i="28"/>
  <c r="F226" i="28"/>
  <c r="F180" i="28"/>
  <c r="F191" i="28"/>
  <c r="F75" i="28"/>
  <c r="F70" i="28"/>
  <c r="F236" i="28" l="1"/>
  <c r="F291" i="28" s="1"/>
  <c r="F46" i="28"/>
  <c r="F53" i="28" s="1"/>
  <c r="F169" i="28"/>
  <c r="F201" i="28" s="1"/>
  <c r="F148" i="28" l="1"/>
  <c r="F298" i="28" s="1"/>
  <c r="F299" i="28" s="1"/>
  <c r="F313" i="28" l="1"/>
  <c r="F303" i="28"/>
  <c r="F312" i="28"/>
  <c r="F309" i="28"/>
  <c r="F305" i="28"/>
  <c r="F310" i="28"/>
  <c r="F311" i="28"/>
  <c r="F307" i="28"/>
  <c r="F306" i="28"/>
  <c r="F302" i="28"/>
  <c r="E308" i="28" s="1"/>
  <c r="F304" i="28"/>
  <c r="F308" i="28" l="1"/>
  <c r="F314" i="28" s="1"/>
  <c r="F316" i="28" s="1"/>
  <c r="F318" i="28" s="1"/>
</calcChain>
</file>

<file path=xl/sharedStrings.xml><?xml version="1.0" encoding="utf-8"?>
<sst xmlns="http://schemas.openxmlformats.org/spreadsheetml/2006/main" count="523" uniqueCount="308">
  <si>
    <t>CANTIDAD</t>
  </si>
  <si>
    <t>P.U. (RD$)</t>
  </si>
  <si>
    <t xml:space="preserve"> VALOR (RD$)</t>
  </si>
  <si>
    <t>A</t>
  </si>
  <si>
    <t>PRELIMINARES</t>
  </si>
  <si>
    <t>M</t>
  </si>
  <si>
    <t>MOVIMIENTO DE TIERRA</t>
  </si>
  <si>
    <t>PA</t>
  </si>
  <si>
    <t>ML</t>
  </si>
  <si>
    <t>M2</t>
  </si>
  <si>
    <t>B</t>
  </si>
  <si>
    <t>C</t>
  </si>
  <si>
    <t>D</t>
  </si>
  <si>
    <t>Z</t>
  </si>
  <si>
    <t>VARIOS</t>
  </si>
  <si>
    <t>GASTOS INDIRECTOS</t>
  </si>
  <si>
    <t>MOVIMIENTO DE TIERRA:</t>
  </si>
  <si>
    <t>SUMINISTRO DE TUBERIA:</t>
  </si>
  <si>
    <t>COLOCACIÓN DE TUBERIA:</t>
  </si>
  <si>
    <t>SUMINISTRO Y COLOCACIÓN DE VÁLVULAS EN LA LINEA</t>
  </si>
  <si>
    <t>PINTURA</t>
  </si>
  <si>
    <t>SUB.TOTAL FASE D</t>
  </si>
  <si>
    <t>SUB TOTAL FASE Z</t>
  </si>
  <si>
    <t>SUB-TOTAL GENERAL</t>
  </si>
  <si>
    <t>TOTAL INDIRECTOS</t>
  </si>
  <si>
    <t>TOTAL A CONTRATAR  RD$</t>
  </si>
  <si>
    <t>UD</t>
  </si>
  <si>
    <t>JUNTAS MECANICAS TIPO DRESSER</t>
  </si>
  <si>
    <t>TERMINACIÓN DE SUPERFICIE</t>
  </si>
  <si>
    <t>Mano de obra</t>
  </si>
  <si>
    <t xml:space="preserve">CODIA </t>
  </si>
  <si>
    <t xml:space="preserve">LIMPIEZA FINAL Y CONTINUA </t>
  </si>
  <si>
    <t>INSTALACIONES ELÉCTRICAS:</t>
  </si>
  <si>
    <t xml:space="preserve">TERMINACIÒN DE SUPERFICIE </t>
  </si>
  <si>
    <t>MOVIMIENTO DE TIERRA PARA TUBERÍA</t>
  </si>
  <si>
    <t>SUMINISTRO Y COLOCACIÓN DE PIEZAS ESPECIALES CON PROTECCION ANTICORROSIVA:</t>
  </si>
  <si>
    <r>
      <t>REPLANTEO Y CONTROL TOPOGR</t>
    </r>
    <r>
      <rPr>
        <b/>
        <sz val="10"/>
        <rFont val="Calibri"/>
        <family val="2"/>
      </rPr>
      <t>Á</t>
    </r>
    <r>
      <rPr>
        <b/>
        <sz val="10"/>
        <rFont val="Arial"/>
        <family val="2"/>
      </rPr>
      <t>FICO</t>
    </r>
  </si>
  <si>
    <r>
      <t>COLOCACI</t>
    </r>
    <r>
      <rPr>
        <b/>
        <sz val="10"/>
        <rFont val="Calibri"/>
        <family val="2"/>
      </rPr>
      <t>Ó</t>
    </r>
    <r>
      <rPr>
        <b/>
        <sz val="10"/>
        <rFont val="Arial"/>
        <family val="2"/>
      </rPr>
      <t>N DE TUBERIA:</t>
    </r>
  </si>
  <si>
    <r>
      <t>SUMINISTRO Y COLOCACIÓN DE PIEZAS ESPECIALES CON PROTECCI</t>
    </r>
    <r>
      <rPr>
        <b/>
        <sz val="10"/>
        <rFont val="Calibri"/>
        <family val="2"/>
      </rPr>
      <t>Ó</t>
    </r>
    <r>
      <rPr>
        <b/>
        <sz val="10"/>
        <rFont val="Arial"/>
        <family val="2"/>
      </rPr>
      <t>N ANTICORROSIVA :</t>
    </r>
  </si>
  <si>
    <r>
      <t>PRUEBAS HIDROST</t>
    </r>
    <r>
      <rPr>
        <b/>
        <sz val="10"/>
        <rFont val="Calibri"/>
        <family val="2"/>
      </rPr>
      <t>Á</t>
    </r>
    <r>
      <rPr>
        <b/>
        <sz val="10"/>
        <rFont val="Arial"/>
        <family val="2"/>
      </rPr>
      <t>TICAS</t>
    </r>
  </si>
  <si>
    <r>
      <t>CONSTRUCCI</t>
    </r>
    <r>
      <rPr>
        <b/>
        <sz val="10"/>
        <rFont val="Calibri"/>
        <family val="2"/>
      </rPr>
      <t>Ó</t>
    </r>
    <r>
      <rPr>
        <b/>
        <sz val="10"/>
        <rFont val="Arial"/>
        <family val="2"/>
      </rPr>
      <t>N DEP</t>
    </r>
    <r>
      <rPr>
        <b/>
        <sz val="10"/>
        <rFont val="Calibri"/>
        <family val="2"/>
      </rPr>
      <t>Ó</t>
    </r>
    <r>
      <rPr>
        <b/>
        <sz val="10"/>
        <rFont val="Arial"/>
        <family val="2"/>
      </rPr>
      <t>SITO REGULADOR SUPERFICIAL DE HORMIG</t>
    </r>
    <r>
      <rPr>
        <b/>
        <sz val="10"/>
        <rFont val="Calibri"/>
        <family val="2"/>
      </rPr>
      <t>Ó</t>
    </r>
    <r>
      <rPr>
        <b/>
        <sz val="10"/>
        <rFont val="Arial"/>
        <family val="2"/>
      </rPr>
      <t>N ARMADO CAPACIDAD 900M3 (237,753GLS) (SEGÚN DISEÑO).</t>
    </r>
  </si>
  <si>
    <r>
      <t>INSTALACIÒN ENTRADA, SALIDA, REBOSE, DESAG</t>
    </r>
    <r>
      <rPr>
        <b/>
        <sz val="10"/>
        <rFont val="Calibri"/>
        <family val="2"/>
      </rPr>
      <t>Ü</t>
    </r>
    <r>
      <rPr>
        <b/>
        <sz val="10"/>
        <rFont val="Arial"/>
        <family val="2"/>
      </rPr>
      <t>E Y BY-PASS. (CON PROTECCIÒN ANTICORROSIVA)</t>
    </r>
  </si>
  <si>
    <t>No.</t>
  </si>
  <si>
    <t>ZONA : V</t>
  </si>
  <si>
    <t>SUB-TOTAL B</t>
  </si>
  <si>
    <t>TOTAL GENERAL</t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</si>
  <si>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rFont val="Arial"/>
        <family val="2"/>
      </rPr>
      <t/>
    </r>
  </si>
  <si>
    <t>HORMIGÓN ARMADO EN:</t>
  </si>
  <si>
    <t>MUROS</t>
  </si>
  <si>
    <r>
      <t>M</t>
    </r>
    <r>
      <rPr>
        <vertAlign val="superscript"/>
        <sz val="10"/>
        <color theme="1"/>
        <rFont val="Arial"/>
        <family val="2"/>
      </rPr>
      <t>2</t>
    </r>
    <r>
      <rPr>
        <sz val="10"/>
        <rFont val="Arial"/>
        <family val="2"/>
      </rPr>
      <t/>
    </r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</si>
  <si>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indexed="8"/>
        <rFont val="Calibri"/>
        <family val="2"/>
      </rPr>
      <t/>
    </r>
  </si>
  <si>
    <t>MURO DE BLOCKS Y VENTANAS</t>
  </si>
  <si>
    <r>
      <t>M</t>
    </r>
    <r>
      <rPr>
        <vertAlign val="superscript"/>
        <sz val="10"/>
        <rFont val="Arial"/>
        <family val="2"/>
      </rPr>
      <t>2</t>
    </r>
    <r>
      <rPr>
        <sz val="11"/>
        <color indexed="8"/>
        <rFont val="Calibri"/>
        <family val="2"/>
      </rPr>
      <t/>
    </r>
  </si>
  <si>
    <t>INSTALACIÓN SANITARIA:</t>
  </si>
  <si>
    <t>10.4.8</t>
  </si>
  <si>
    <t>5.21.1</t>
  </si>
  <si>
    <t>5.21.2</t>
  </si>
  <si>
    <t>5.21.3</t>
  </si>
  <si>
    <t>5.21.4</t>
  </si>
  <si>
    <t>CRUCES</t>
  </si>
  <si>
    <t>9.1.1</t>
  </si>
  <si>
    <t>9.1.2</t>
  </si>
  <si>
    <t>9.1.3</t>
  </si>
  <si>
    <t>9.1.4</t>
  </si>
  <si>
    <t>9.1.5</t>
  </si>
  <si>
    <t>9.1.6</t>
  </si>
  <si>
    <t>9.1.7</t>
  </si>
  <si>
    <t>9.1.8</t>
  </si>
  <si>
    <t>9.1.9</t>
  </si>
  <si>
    <t>9.1.10</t>
  </si>
  <si>
    <t>9.2.1</t>
  </si>
  <si>
    <t>9.2.2</t>
  </si>
  <si>
    <t>9.2.3</t>
  </si>
  <si>
    <t>9.2.4</t>
  </si>
  <si>
    <t>9.2.5</t>
  </si>
  <si>
    <t>9.2.6</t>
  </si>
  <si>
    <t>9.2.7</t>
  </si>
  <si>
    <t>9.2.8</t>
  </si>
  <si>
    <t>9.2.9</t>
  </si>
  <si>
    <t>9.3.1</t>
  </si>
  <si>
    <t>9.3.2</t>
  </si>
  <si>
    <t>9.3.3</t>
  </si>
  <si>
    <t>9.3.4</t>
  </si>
  <si>
    <t>9.3.5</t>
  </si>
  <si>
    <t>9.3.6</t>
  </si>
  <si>
    <t>9.3.7</t>
  </si>
  <si>
    <t>9.3.8</t>
  </si>
  <si>
    <t>9.3.9</t>
  </si>
  <si>
    <t>9.4.1</t>
  </si>
  <si>
    <t>9.4.2</t>
  </si>
  <si>
    <t>9.4.3</t>
  </si>
  <si>
    <t>9.4.4</t>
  </si>
  <si>
    <t>9.4.5</t>
  </si>
  <si>
    <t>9.4.6</t>
  </si>
  <si>
    <t>9.4.7</t>
  </si>
  <si>
    <t>9.4.8</t>
  </si>
  <si>
    <t>9.4.9</t>
  </si>
  <si>
    <t>SUB.TOTAL FASE A</t>
  </si>
  <si>
    <t>SUBTOTAL FASE C</t>
  </si>
  <si>
    <t>VERJA EN BLOQUES DE 6" VIOLINADOS, 102.20 M</t>
  </si>
  <si>
    <r>
      <t>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/>
    </r>
  </si>
  <si>
    <t>6.2.1</t>
  </si>
  <si>
    <t>6.2.2</t>
  </si>
  <si>
    <t>6.2.3</t>
  </si>
  <si>
    <t>6.3.1</t>
  </si>
  <si>
    <t>6.3.2</t>
  </si>
  <si>
    <t>6.3.3</t>
  </si>
  <si>
    <t>6.3.4</t>
  </si>
  <si>
    <t>6.3.5</t>
  </si>
  <si>
    <t>6.3.6</t>
  </si>
  <si>
    <t>6.4.1</t>
  </si>
  <si>
    <t>6.4.2</t>
  </si>
  <si>
    <t>6.5.1</t>
  </si>
  <si>
    <t>6.5.2</t>
  </si>
  <si>
    <t>6.5.3</t>
  </si>
  <si>
    <t>6.6.1</t>
  </si>
  <si>
    <t>6.6.2</t>
  </si>
  <si>
    <t>6.6.3</t>
  </si>
  <si>
    <t>6.6.4</t>
  </si>
  <si>
    <t>6.6.5</t>
  </si>
  <si>
    <t>6.6.6</t>
  </si>
  <si>
    <t>6.6.7</t>
  </si>
  <si>
    <t xml:space="preserve">  </t>
  </si>
  <si>
    <t xml:space="preserve"> DESCRIPCIÓN</t>
  </si>
  <si>
    <t>Obra:</t>
  </si>
  <si>
    <r>
      <t>CONSTRUCCIÓNB LÍNEA DE CONDUCCIÓN Y DEPÓSITO REGULADOR SUPERFICIAL, CAPACIDAD 900 M</t>
    </r>
    <r>
      <rPr>
        <vertAlign val="superscript"/>
        <sz val="11"/>
        <rFont val="Arial"/>
        <family val="2"/>
      </rPr>
      <t>3</t>
    </r>
    <r>
      <rPr>
        <sz val="10"/>
        <rFont val="Arial"/>
        <family val="2"/>
      </rPr>
      <t xml:space="preserve"> (237,753 GL) ACUEDUCTO MÚLTIPLE SONADOR</t>
    </r>
  </si>
  <si>
    <t>Ubicación: PROVINCIA MONSEÑOR NOUEL</t>
  </si>
  <si>
    <r>
      <t>LÍNEA CONDUCCIÓN DESDE PLANTA DE TRATAMIENTO HASTA DEPÓSITO H.A. 200 M</t>
    </r>
    <r>
      <rPr>
        <b/>
        <vertAlign val="superscript"/>
        <sz val="10"/>
        <rFont val="Arial"/>
        <family val="2"/>
      </rPr>
      <t>3</t>
    </r>
  </si>
  <si>
    <r>
      <t>Excavaci</t>
    </r>
    <r>
      <rPr>
        <sz val="10"/>
        <rFont val="Calibri"/>
        <family val="2"/>
      </rPr>
      <t>ó</t>
    </r>
    <r>
      <rPr>
        <sz val="10"/>
        <rFont val="Arial"/>
        <family val="2"/>
      </rPr>
      <t>n material compactado con equipo</t>
    </r>
  </si>
  <si>
    <t>Suministro y colocación asiento de arena esp.=0.10 m</t>
  </si>
  <si>
    <r>
      <t>Suministro de material de mina para relleno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</t>
    </r>
    <r>
      <rPr>
        <sz val="10"/>
        <rFont val="Calibri"/>
        <family val="2"/>
      </rPr>
      <t>ó</t>
    </r>
    <r>
      <rPr>
        <sz val="10"/>
        <rFont val="Arial"/>
        <family val="2"/>
      </rPr>
      <t>n)</t>
    </r>
  </si>
  <si>
    <r>
      <t>Relleno compactado con compactador mec</t>
    </r>
    <r>
      <rPr>
        <sz val="10"/>
        <rFont val="Calibri"/>
        <family val="2"/>
      </rPr>
      <t>á</t>
    </r>
    <r>
      <rPr>
        <sz val="10"/>
        <rFont val="Arial"/>
        <family val="2"/>
      </rPr>
      <t>nico en capas de 0.20m</t>
    </r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</si>
  <si>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</si>
  <si>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t>De Ø12" PVC SDR-26 con junta goma</t>
  </si>
  <si>
    <t xml:space="preserve">Codo 12"X90º acero SCH-30 </t>
  </si>
  <si>
    <t xml:space="preserve">Codo 12"X75º acero SCH-30 </t>
  </si>
  <si>
    <t xml:space="preserve">Codo 12"X60º acero SCH-30 </t>
  </si>
  <si>
    <t xml:space="preserve">Codo 12"X50º acero SCH-30 </t>
  </si>
  <si>
    <t xml:space="preserve">Codo 12"X45º acero SCH-30 </t>
  </si>
  <si>
    <t xml:space="preserve">Codo 12"X30º acero SCH-30 </t>
  </si>
  <si>
    <t xml:space="preserve">Codo 12"X20º acero SCH-30 </t>
  </si>
  <si>
    <t xml:space="preserve">Codo 12"X15º ACERO SCH-30 </t>
  </si>
  <si>
    <r>
      <t>Anclaje para piezas (ver detalle y especificaciones en el plano)  FC'= 210 kg/cm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</t>
    </r>
  </si>
  <si>
    <r>
      <t>Juntas mec</t>
    </r>
    <r>
      <rPr>
        <sz val="10"/>
        <rFont val="Calibri"/>
        <family val="2"/>
      </rPr>
      <t>á</t>
    </r>
    <r>
      <rPr>
        <sz val="10"/>
        <rFont val="Arial"/>
        <family val="2"/>
      </rPr>
      <t>nicas tipo Dresser Ø12" (150PSI)</t>
    </r>
  </si>
  <si>
    <r>
      <t>V</t>
    </r>
    <r>
      <rPr>
        <sz val="10"/>
        <rFont val="Calibri"/>
        <family val="2"/>
      </rPr>
      <t>á</t>
    </r>
    <r>
      <rPr>
        <sz val="10"/>
        <rFont val="Arial"/>
        <family val="2"/>
      </rPr>
      <t xml:space="preserve">lvula de aire combinado Ø 2" H.F. </t>
    </r>
  </si>
  <si>
    <r>
      <t>Registro para v</t>
    </r>
    <r>
      <rPr>
        <sz val="10"/>
        <rFont val="Calibri"/>
        <family val="2"/>
      </rPr>
      <t>á</t>
    </r>
    <r>
      <rPr>
        <sz val="10"/>
        <rFont val="Arial"/>
        <family val="2"/>
      </rPr>
      <t xml:space="preserve">lvulas de aire </t>
    </r>
  </si>
  <si>
    <r>
      <t>Señalizaci</t>
    </r>
    <r>
      <rPr>
        <sz val="10"/>
        <rFont val="Calibri"/>
        <family val="2"/>
      </rPr>
      <t>ó</t>
    </r>
    <r>
      <rPr>
        <sz val="10"/>
        <rFont val="Arial"/>
        <family val="2"/>
      </rPr>
      <t>n, manejo de tr</t>
    </r>
    <r>
      <rPr>
        <sz val="10"/>
        <rFont val="Calibri"/>
        <family val="2"/>
      </rPr>
      <t>á</t>
    </r>
    <r>
      <rPr>
        <sz val="10"/>
        <rFont val="Arial"/>
        <family val="2"/>
      </rPr>
      <t xml:space="preserve">nsito y seguridad vial (incluye obreros, mechones, conos, cinta, aviso de peligro y letreros) </t>
    </r>
  </si>
  <si>
    <r>
      <t>Limpieza  cont</t>
    </r>
    <r>
      <rPr>
        <sz val="10"/>
        <rFont val="Calibri"/>
        <family val="2"/>
      </rPr>
      <t>i</t>
    </r>
    <r>
      <rPr>
        <sz val="10"/>
        <rFont val="Arial"/>
        <family val="2"/>
      </rPr>
      <t>nua y final durante ejecuci</t>
    </r>
    <r>
      <rPr>
        <sz val="10"/>
        <rFont val="Calibri"/>
        <family val="2"/>
      </rPr>
      <t>ó</t>
    </r>
    <r>
      <rPr>
        <sz val="10"/>
        <rFont val="Arial"/>
        <family val="2"/>
      </rPr>
      <t>n de obra</t>
    </r>
  </si>
  <si>
    <t>Replanteo y control topográfico</t>
  </si>
  <si>
    <t>Caseta para materiales</t>
  </si>
  <si>
    <t>Excavación material compactado con equipo</t>
  </si>
  <si>
    <t>Relleno compactado con compactador mecánico en capas de 0.30m</t>
  </si>
  <si>
    <t xml:space="preserve">Bote de material sobrante (incluye carguío y esparcimiento en botadero) (d= 5 km) </t>
  </si>
  <si>
    <r>
      <t>HORMIGÓN ARMADO 280 KG/CM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EN:</t>
    </r>
  </si>
  <si>
    <r>
      <t>Zapata de muro (0.40x1.25) m - 2.79 qq/m</t>
    </r>
    <r>
      <rPr>
        <vertAlign val="superscript"/>
        <sz val="10"/>
        <rFont val="Arial"/>
        <family val="2"/>
      </rPr>
      <t>3</t>
    </r>
  </si>
  <si>
    <r>
      <t>Losa de fondo 0.20 m - 1.33 qq/m</t>
    </r>
    <r>
      <rPr>
        <vertAlign val="superscript"/>
        <sz val="10"/>
        <rFont val="Arial"/>
        <family val="2"/>
      </rPr>
      <t>3</t>
    </r>
  </si>
  <si>
    <r>
      <t>Zapata de columna central C1 (0.40x0.40) m-2.42 qq/m</t>
    </r>
    <r>
      <rPr>
        <vertAlign val="superscript"/>
        <sz val="10"/>
        <rFont val="Arial"/>
        <family val="2"/>
      </rPr>
      <t>3</t>
    </r>
  </si>
  <si>
    <r>
      <t>Zabaleta en hormigón simple: F'c=180 kg/cm</t>
    </r>
    <r>
      <rPr>
        <vertAlign val="superscript"/>
        <sz val="10"/>
        <rFont val="Arial"/>
        <family val="2"/>
      </rPr>
      <t>2</t>
    </r>
  </si>
  <si>
    <r>
      <t>Muro H.A. 0.30 m - 2.55 qq/m</t>
    </r>
    <r>
      <rPr>
        <vertAlign val="superscript"/>
        <sz val="10"/>
        <rFont val="Arial"/>
        <family val="2"/>
      </rPr>
      <t>3</t>
    </r>
  </si>
  <si>
    <r>
      <t>Columna C1 (0.40X0.40) m - 5.19 qq/m</t>
    </r>
    <r>
      <rPr>
        <vertAlign val="superscript"/>
        <sz val="10"/>
        <rFont val="Arial"/>
        <family val="2"/>
      </rPr>
      <t>3</t>
    </r>
  </si>
  <si>
    <r>
      <t>Columna C2 (0.40x0.40) m - 4.37 qq/m</t>
    </r>
    <r>
      <rPr>
        <vertAlign val="superscript"/>
        <sz val="10"/>
        <rFont val="Arial"/>
        <family val="2"/>
      </rPr>
      <t>3</t>
    </r>
  </si>
  <si>
    <r>
      <t>Viga (0.25x0.50) m - 5.07 qq/m</t>
    </r>
    <r>
      <rPr>
        <vertAlign val="superscript"/>
        <sz val="10"/>
        <rFont val="Arial"/>
        <family val="2"/>
      </rPr>
      <t>3</t>
    </r>
  </si>
  <si>
    <r>
      <t>Losa de techo 0.15 m - 0.93 qq/m</t>
    </r>
    <r>
      <rPr>
        <vertAlign val="superscript"/>
        <sz val="10"/>
        <rFont val="Arial"/>
        <family val="2"/>
      </rPr>
      <t>3</t>
    </r>
  </si>
  <si>
    <r>
      <t>Muro de tapa 0.15 m en H.S.: F'c=180 kg/cm</t>
    </r>
    <r>
      <rPr>
        <vertAlign val="superscript"/>
        <sz val="10"/>
        <rFont val="Arial"/>
        <family val="2"/>
      </rPr>
      <t>2</t>
    </r>
  </si>
  <si>
    <t>Pañete interior pulido</t>
  </si>
  <si>
    <t>Pañete exterior</t>
  </si>
  <si>
    <t>Fino de techo</t>
  </si>
  <si>
    <t>Fino de fondo pulido</t>
  </si>
  <si>
    <t>Cantos</t>
  </si>
  <si>
    <t>Pintura acrílica ( incluye base blanca)</t>
  </si>
  <si>
    <r>
      <t>Codo 12</t>
    </r>
    <r>
      <rPr>
        <sz val="10"/>
        <rFont val="Calibri"/>
        <family val="2"/>
      </rPr>
      <t>"</t>
    </r>
    <r>
      <rPr>
        <sz val="10"/>
        <rFont val="Arial"/>
        <family val="2"/>
      </rPr>
      <t xml:space="preserve"> X 90</t>
    </r>
    <r>
      <rPr>
        <sz val="10"/>
        <rFont val="Calibri"/>
        <family val="2"/>
      </rPr>
      <t>°</t>
    </r>
    <r>
      <rPr>
        <sz val="10"/>
        <rFont val="Arial"/>
        <family val="2"/>
      </rPr>
      <t xml:space="preserve"> acero SCH-30</t>
    </r>
  </si>
  <si>
    <r>
      <t>Codo 8</t>
    </r>
    <r>
      <rPr>
        <sz val="10"/>
        <rFont val="Calibri"/>
        <family val="2"/>
      </rPr>
      <t>"</t>
    </r>
    <r>
      <rPr>
        <sz val="10"/>
        <rFont val="Arial"/>
        <family val="2"/>
      </rPr>
      <t xml:space="preserve"> X 90</t>
    </r>
    <r>
      <rPr>
        <sz val="10"/>
        <rFont val="Calibri"/>
        <family val="2"/>
      </rPr>
      <t>°</t>
    </r>
    <r>
      <rPr>
        <sz val="10"/>
        <rFont val="Arial"/>
        <family val="2"/>
      </rPr>
      <t xml:space="preserve"> acero SCH-40 </t>
    </r>
  </si>
  <si>
    <r>
      <t>Tee 12" X 12</t>
    </r>
    <r>
      <rPr>
        <sz val="10"/>
        <rFont val="Calibri"/>
        <family val="2"/>
      </rPr>
      <t>°</t>
    </r>
    <r>
      <rPr>
        <sz val="10"/>
        <rFont val="Arial"/>
        <family val="2"/>
      </rPr>
      <t xml:space="preserve"> acero SCH-30 </t>
    </r>
  </si>
  <si>
    <r>
      <t>Tee 12" X 8</t>
    </r>
    <r>
      <rPr>
        <sz val="10"/>
        <rFont val="Calibri"/>
        <family val="2"/>
      </rPr>
      <t>°</t>
    </r>
    <r>
      <rPr>
        <sz val="10"/>
        <rFont val="Arial"/>
        <family val="2"/>
      </rPr>
      <t xml:space="preserve"> acero SCH-30 </t>
    </r>
  </si>
  <si>
    <t>Junta mecánica tipo Dresser ø12'' acero SCH-30</t>
  </si>
  <si>
    <t>Junta mecánica tipo Dresser ø8'' acero SCH-40</t>
  </si>
  <si>
    <t>Suministro y colocación válvula de compuerta ø8" platillada (completa)</t>
  </si>
  <si>
    <t>Tubería ø12" acero SCH-30</t>
  </si>
  <si>
    <t>Tubería Ø12" PVC SDR-26 con junta de goma</t>
  </si>
  <si>
    <t>Tubería ø8" acero SCH-40 para desagüe</t>
  </si>
  <si>
    <t>Anclaje H.S. para piezas especiales (según diseño)</t>
  </si>
  <si>
    <t xml:space="preserve">Niples acero 12" X 3' SCH-30 </t>
  </si>
  <si>
    <r>
      <t>Niple acero 8</t>
    </r>
    <r>
      <rPr>
        <sz val="10"/>
        <rFont val="Calibri"/>
        <family val="2"/>
      </rPr>
      <t>"</t>
    </r>
    <r>
      <rPr>
        <sz val="10"/>
        <rFont val="Arial"/>
        <family val="2"/>
      </rPr>
      <t xml:space="preserve"> X 3' SCH-40 </t>
    </r>
  </si>
  <si>
    <t>Mano de obra plomero y soldador (incluye niples)</t>
  </si>
  <si>
    <r>
      <t>Registro muro block 6</t>
    </r>
    <r>
      <rPr>
        <sz val="10"/>
        <rFont val="Calibri"/>
        <family val="2"/>
      </rPr>
      <t>"</t>
    </r>
    <r>
      <rPr>
        <sz val="10"/>
        <rFont val="Arial"/>
        <family val="2"/>
      </rPr>
      <t xml:space="preserve"> (1.20x1.20x1.50) m (según diseño)</t>
    </r>
  </si>
  <si>
    <r>
      <t>Registro muro block 8</t>
    </r>
    <r>
      <rPr>
        <sz val="10"/>
        <rFont val="Calibri"/>
        <family val="2"/>
      </rPr>
      <t>"</t>
    </r>
    <r>
      <rPr>
        <sz val="10"/>
        <rFont val="Arial"/>
        <family val="2"/>
      </rPr>
      <t xml:space="preserve"> (3.0x2.20x1.50)m </t>
    </r>
  </si>
  <si>
    <t xml:space="preserve">Tapa de aluminio (0.8 x 0.8)m para registro </t>
  </si>
  <si>
    <t xml:space="preserve">Tapa de aluminio (0.6 x 0.6)m para depósito y registro </t>
  </si>
  <si>
    <r>
      <t>Escalera interior hierro galvanizado ø3/4</t>
    </r>
    <r>
      <rPr>
        <sz val="10"/>
        <color rgb="FF000000"/>
        <rFont val="Calibri"/>
        <family val="2"/>
      </rPr>
      <t>"</t>
    </r>
    <r>
      <rPr>
        <sz val="10"/>
        <color rgb="FF000000"/>
        <rFont val="Arial"/>
        <family val="2"/>
      </rPr>
      <t xml:space="preserve"> h=4.00m</t>
    </r>
  </si>
  <si>
    <t>Escalera exterior hierro galvanizado ø3/4" h=2.50m</t>
  </si>
  <si>
    <t>Excavación material compacto con equipo</t>
  </si>
  <si>
    <t>Suministro y colocación asiento de arena e=0.10m</t>
  </si>
  <si>
    <t>Replanteo</t>
  </si>
  <si>
    <t>Excavación zapatas  a mano</t>
  </si>
  <si>
    <t xml:space="preserve">Relleno compactado c/compactador mecánico en capas de 0.30 m producto de la excavación </t>
  </si>
  <si>
    <t>Bote de material con camión in situ</t>
  </si>
  <si>
    <r>
      <t>Zapata de muros (0.45 x 0.25) m  - 0.87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, F᾽c=180 kg/cm²</t>
    </r>
  </si>
  <si>
    <r>
      <t>Zapata  de  columnas  (0.60 x 0.60 x 0.25) m - 2.08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F᾽C=180 kg/cm²</t>
    </r>
  </si>
  <si>
    <r>
      <t>Columnas de amarre (0.20 x 0.20) m - 4.36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, F᾽c=210 kg/cm²</t>
    </r>
  </si>
  <si>
    <r>
      <t>Viga de amarre  BNP (0.15 X 0.20) m - 3.22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,  F᾽c=210 kg/cm²</t>
    </r>
  </si>
  <si>
    <r>
      <t>Viga de amarre SNP (0.20 X 0.20) M - 2.45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,  F᾽c=210 kg/cm²</t>
    </r>
  </si>
  <si>
    <t xml:space="preserve">Viga apoyo del riel puerta corrediza (0.20 x 0.20) m F᾽c=210 kg/cm² </t>
  </si>
  <si>
    <t xml:space="preserve">Block 6"  Ø3/8"@0.60 M  SNP violinado </t>
  </si>
  <si>
    <t>Block 6"  Ø3/8"@0.60 M  BNP</t>
  </si>
  <si>
    <t>Fraguache</t>
  </si>
  <si>
    <t>Pañete en vigas y columnas</t>
  </si>
  <si>
    <t>Pintura base blanca en vigas y columnas</t>
  </si>
  <si>
    <t xml:space="preserve">Acrílica azul turquesa en vigas y columnas </t>
  </si>
  <si>
    <t>Suministro y colocación de alambre galvanizado tipo trinchera</t>
  </si>
  <si>
    <t>Suministro y colocación de juntas expansiva (colocada cada 30 m según detalle) tira de foam 1/2"</t>
  </si>
  <si>
    <t>Suministro y colocación de angulares de 1 1/2"x3/16"</t>
  </si>
  <si>
    <t>Puerta  corrediza de canaleta con perfiles y  barras cuadradas    Long=4 m x 2.80 m</t>
  </si>
  <si>
    <t>Logo y letrero de INAPA</t>
  </si>
  <si>
    <t>Limpieza final</t>
  </si>
  <si>
    <t>CONTRUCCIÓN GARITA PARA VIGILANTE</t>
  </si>
  <si>
    <t xml:space="preserve">Movimiento de tierra </t>
  </si>
  <si>
    <r>
      <t>HORMIGÓN ARMADO F’c=210KG/CM</t>
    </r>
    <r>
      <rPr>
        <b/>
        <vertAlign val="superscript"/>
        <sz val="10"/>
        <rFont val="Arial"/>
        <family val="2"/>
      </rPr>
      <t>2</t>
    </r>
  </si>
  <si>
    <r>
      <t>Zapata de muros 0.45 x 0 .25 (0.89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</si>
  <si>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>Columna C1, 0.30x0.15- (8.42 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</si>
  <si>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>Viga de amarre 0.15 x 0.20 (2.32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</si>
  <si>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>Viga dintel  0.15 x 0.20 (2.60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</si>
  <si>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>Losa de techo , e= 0.12 (1.23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</si>
  <si>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>Losa de vuelo encima de puerta , e= 0.10 m ( 1.12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</si>
  <si>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Losa de piso con malla electosoldada, e= 0.10 m</t>
  </si>
  <si>
    <t>De bloques de 6" SNP</t>
  </si>
  <si>
    <t>De bloques de 4" SNP</t>
  </si>
  <si>
    <t>Ventana de block calados</t>
  </si>
  <si>
    <t>Antepecho de 0.20 m</t>
  </si>
  <si>
    <t>Pañete interior</t>
  </si>
  <si>
    <t>Pañete  exterior</t>
  </si>
  <si>
    <t xml:space="preserve">Pañete  de  techo </t>
  </si>
  <si>
    <t xml:space="preserve">Fino de  techo </t>
  </si>
  <si>
    <t>Pintura acrílica general (incluye base blanca)</t>
  </si>
  <si>
    <t>Acera perimetral 0.80m</t>
  </si>
  <si>
    <t xml:space="preserve">Cantos </t>
  </si>
  <si>
    <t>Piso hormigón simple pulido natural</t>
  </si>
  <si>
    <t>Zabaleta</t>
  </si>
  <si>
    <t>Inodoro blanco sencillo</t>
  </si>
  <si>
    <t>Lavamanos blanco pequeño</t>
  </si>
  <si>
    <t xml:space="preserve">Desagüe de piso de ø2" </t>
  </si>
  <si>
    <t>Tuberías y piezas agua potable</t>
  </si>
  <si>
    <t>Tuberías y piezas aguas residuales</t>
  </si>
  <si>
    <t>M.O. plomería general</t>
  </si>
  <si>
    <t>Tinaco 150 galones</t>
  </si>
  <si>
    <t>Cámara de inspección 0.70x0.70x0.90 m</t>
  </si>
  <si>
    <t>Séptico (1.9 x 1.10 x 1.77) m</t>
  </si>
  <si>
    <t>Salida panel de distribución de 8-16 circuito</t>
  </si>
  <si>
    <t xml:space="preserve">Salidas cenitales </t>
  </si>
  <si>
    <t>Salidas interruptores sencillos</t>
  </si>
  <si>
    <t>Salida tomacorrientes, 120v, doble</t>
  </si>
  <si>
    <t>Asiento de arena</t>
  </si>
  <si>
    <r>
      <t>Relleno compactado c/compactador mec</t>
    </r>
    <r>
      <rPr>
        <sz val="10"/>
        <color rgb="FF000000"/>
        <rFont val="Calibri"/>
        <family val="2"/>
      </rPr>
      <t>á</t>
    </r>
    <r>
      <rPr>
        <sz val="10"/>
        <color rgb="FF000000"/>
        <rFont val="Arial"/>
        <family val="2"/>
      </rPr>
      <t>nico en capas de 0.20m</t>
    </r>
  </si>
  <si>
    <r>
      <t>Bote de material con cami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</si>
  <si>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t>De ø12" PVC SDR-26 con junta goma</t>
  </si>
  <si>
    <t xml:space="preserve">Codo 12"x90º acero SCH-30 </t>
  </si>
  <si>
    <t xml:space="preserve">Codo 12"x25º acero SCH-30 </t>
  </si>
  <si>
    <t xml:space="preserve">Codo 12"x15º  acero SCH-30 </t>
  </si>
  <si>
    <r>
      <t>Anclaje para piezas  (ver detalle y especificaciones en el plano)  F'c= 210 kg/cm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</t>
    </r>
  </si>
  <si>
    <t>JUNTAS MECÁNICAS TIPO DRESSER</t>
  </si>
  <si>
    <t>Juntas mecánicas tipo Dresser Ø12" (150 PSI)</t>
  </si>
  <si>
    <t>SUMINISTRO Y COLOCACIÓN DE VÁLVULAS EN LA LÍNEA</t>
  </si>
  <si>
    <t xml:space="preserve">Válvula de compuerta Ø 6" H.F.150 PSI platillada completa </t>
  </si>
  <si>
    <t xml:space="preserve"> Válvula de desagüe Ø 4" H.F.  150 PSI platillada completa </t>
  </si>
  <si>
    <t xml:space="preserve">Válvula de aire  ø 2" H.F. </t>
  </si>
  <si>
    <t xml:space="preserve">Válvula de aire combinado Ø 2" H.F. </t>
  </si>
  <si>
    <t xml:space="preserve">Registro p/válvulas de aire </t>
  </si>
  <si>
    <t xml:space="preserve">Caja telescópica </t>
  </si>
  <si>
    <t xml:space="preserve">CRUCE DE ALCANTARILLA EN TUBERÍA DE Ø12" ACERO L=7.00 M   (INCLUYE 2.00 M DE LADOS) </t>
  </si>
  <si>
    <t>Suministro tubería de ø12" acero SCH-30  sin costura inc. Protección anticorrosiva</t>
  </si>
  <si>
    <t>Codo 12"x 45" acero SCH-40 con protección anticorrosiva</t>
  </si>
  <si>
    <t>Juntas mecánicas tipo Dresser ø12"</t>
  </si>
  <si>
    <t xml:space="preserve">Anclaje </t>
  </si>
  <si>
    <t>Excavación no clasificado en presencia de agua</t>
  </si>
  <si>
    <t>Relleno compactado</t>
  </si>
  <si>
    <t>Bote de material</t>
  </si>
  <si>
    <t>Pintura anticorrosiva</t>
  </si>
  <si>
    <t xml:space="preserve">CRUCE DE ARROYO EN TUBERÍA DE Ø12" ACERO L=6.00 M   (INCLUYE 2.00 M DE LADOS) </t>
  </si>
  <si>
    <t>Suministro tubería de Ø12" acero SCH-30  sin costura inc. Protección anticorrosiva</t>
  </si>
  <si>
    <t>Codo 12"X 45º acero SCH-40 con protección anticorrosiva</t>
  </si>
  <si>
    <t>Juntas mecánicas tipo Dresser Ø12"</t>
  </si>
  <si>
    <t>Anclaje (según diseño)</t>
  </si>
  <si>
    <t xml:space="preserve">CRUCE DE ARROYO EN TUBERÍA DE Ø12" ACERO L=10.00 M (INCLUYE 2.00 M DE LADOS) </t>
  </si>
  <si>
    <t>Suministro tubería de Ø12" acero SCH-40, sin costura incluye Protección anticorrosiva</t>
  </si>
  <si>
    <t>Codo 12"x 45º acero SCH-40 con protección anticorrosiva</t>
  </si>
  <si>
    <t xml:space="preserve">CRUCE DE RÍO EN TUBERÍA DE Ø12" ACERO L=42.00 M   (INCLUYE 2.00 M DE LADOS) </t>
  </si>
  <si>
    <t>Suministro tubería DE Ø12" acero SCH-30  sin costura, incluye protección anticorrosiva</t>
  </si>
  <si>
    <t>Anclaje para piezas</t>
  </si>
  <si>
    <t xml:space="preserve">SEÑALIZACION, MANEJO DE TRANSITO Y SEGURIDAD VIAL (INCLUYE OBREROS, MECHONES, CONOS, CINTA, AVISO DE PELIGRO Y LETREROS) </t>
  </si>
  <si>
    <t>PRUEBAS HIDROSTÁTICAS</t>
  </si>
  <si>
    <t>Valla anunciando obra 16' x 10' impresión full color conteniendo logo de INAPA, nombre de proyecto y contratista. Estructura en tubos galvanizados 1 1/2"x 1 1/2" y soportes en tubo cuadrado 16" X 10"</t>
  </si>
  <si>
    <t xml:space="preserve">Campamento ( incluye alquiler del solar con o sin casa, baños moviles y caseta de materiales) </t>
  </si>
  <si>
    <t>Honorarios profesionales</t>
  </si>
  <si>
    <t xml:space="preserve"> Supervisión de INAPA</t>
  </si>
  <si>
    <t>Gastos administrativos</t>
  </si>
  <si>
    <t>Seguro, pólizas y fianzas</t>
  </si>
  <si>
    <t>Gastos transporte</t>
  </si>
  <si>
    <t>Ley 6-86</t>
  </si>
  <si>
    <t>Mantenimiento y operación de sistema INAPA</t>
  </si>
  <si>
    <t>Estudios (sociales, ambientales, geotécnico, topográficos, de calidad, etc.)</t>
  </si>
  <si>
    <t xml:space="preserve">Medida de compensación ambiental </t>
  </si>
  <si>
    <t>Imprevistos</t>
  </si>
  <si>
    <r>
      <t>M</t>
    </r>
    <r>
      <rPr>
        <vertAlign val="superscript"/>
        <sz val="11"/>
        <rFont val="Arial"/>
        <family val="2"/>
      </rPr>
      <t>3</t>
    </r>
  </si>
  <si>
    <t>Ud</t>
  </si>
  <si>
    <t>Meses</t>
  </si>
  <si>
    <t>Visita</t>
  </si>
  <si>
    <r>
      <t>M</t>
    </r>
    <r>
      <rPr>
        <vertAlign val="superscript"/>
        <sz val="11"/>
        <rFont val="Arial"/>
        <family val="2"/>
      </rPr>
      <t>2</t>
    </r>
  </si>
  <si>
    <r>
      <t xml:space="preserve">ITBIS </t>
    </r>
    <r>
      <rPr>
        <sz val="10"/>
        <rFont val="Arial"/>
        <family val="2"/>
      </rPr>
      <t>honorarios profesionales</t>
    </r>
    <r>
      <rPr>
        <sz val="10"/>
        <color rgb="FF000000"/>
        <rFont val="Arial"/>
        <family val="2"/>
      </rPr>
      <t xml:space="preserve"> (Ley 07-2007)</t>
    </r>
  </si>
  <si>
    <r>
      <t>LÍNEA DE CONDUCCIÓN DESDE DEPÓSITO REGULADOR  900 M</t>
    </r>
    <r>
      <rPr>
        <b/>
        <vertAlign val="superscript"/>
        <sz val="10"/>
        <color rgb="FF000000"/>
        <rFont val="Arial"/>
        <family val="2"/>
      </rPr>
      <t>3</t>
    </r>
    <r>
      <rPr>
        <b/>
        <sz val="10"/>
        <color rgb="FF000000"/>
        <rFont val="Arial"/>
        <family val="2"/>
      </rPr>
      <t xml:space="preserve"> SUPERFICIAL EXISTENTE HASTA REDES DE DISTRIBUCIÓN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</si>
</sst>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  <numFmt numFmtId="165" formatCode="_(&quot;RD$&quot;* #,##0.00_);_(&quot;RD$&quot;* \(#,##0.00\);_(&quot;RD$&quot;* &quot;-&quot;??_);_(@_)"/>
    <numFmt numFmtId="166" formatCode="#,##0.00\ &quot;€&quot;;\-#,##0.00\ &quot;€&quot;"/>
    <numFmt numFmtId="167" formatCode="#,##0.00\ &quot;€&quot;;[Red]\-#,##0.00\ &quot;€&quot;"/>
    <numFmt numFmtId="168" formatCode="_-* #,##0\ &quot;€&quot;_-;\-* #,##0\ &quot;€&quot;_-;_-* &quot;-&quot;\ &quot;€&quot;_-;_-@_-"/>
    <numFmt numFmtId="169" formatCode="_-* #,##0\ _€_-;\-* #,##0\ _€_-;_-* &quot;-&quot;\ _€_-;_-@_-"/>
    <numFmt numFmtId="170" formatCode="_-* #,##0.00\ &quot;€&quot;_-;\-* #,##0.00\ &quot;€&quot;_-;_-* &quot;-&quot;??\ &quot;€&quot;_-;_-@_-"/>
    <numFmt numFmtId="171" formatCode="_-* #,##0.00\ _€_-;\-* #,##0.00\ _€_-;_-* &quot;-&quot;??\ _€_-;_-@_-"/>
    <numFmt numFmtId="172" formatCode="General_)"/>
    <numFmt numFmtId="173" formatCode="#,##0.0;\-#,##0.0"/>
    <numFmt numFmtId="174" formatCode="#,##0.00;[Red]#,##0.00"/>
    <numFmt numFmtId="175" formatCode="0.00_)"/>
    <numFmt numFmtId="176" formatCode="_-* #,##0.00\ _P_t_s_-;\-* #,##0.00\ _P_t_s_-;_-* &quot;-&quot;??\ _P_t_s_-;_-@_-"/>
    <numFmt numFmtId="177" formatCode="0.0%"/>
    <numFmt numFmtId="178" formatCode="_-* #,##0.00\ _R_D_$_-;\-* #,##0.00\ _R_D_$_-;_-* &quot;-&quot;??\ _R_D_$_-;_-@_-"/>
    <numFmt numFmtId="179" formatCode="_-[$€]* #,##0.00_-;\-[$€]* #,##0.00_-;_-[$€]* &quot;-&quot;??_-;_-@_-"/>
    <numFmt numFmtId="180" formatCode="#."/>
    <numFmt numFmtId="181" formatCode="_-* #,##0.00\ &quot;Pts&quot;_-;\-* #,##0.00\ &quot;Pts&quot;_-;_-* &quot;-&quot;??\ &quot;Pts&quot;_-;_-@_-"/>
    <numFmt numFmtId="182" formatCode="_-* #,##0.00_-;\-* #,##0.00_-;_-* &quot;-&quot;??_-;_-@_-"/>
    <numFmt numFmtId="183" formatCode="#,##0.0"/>
    <numFmt numFmtId="184" formatCode="&quot;Sí&quot;;&quot;Sí&quot;;&quot;No&quot;"/>
    <numFmt numFmtId="185" formatCode="#.0"/>
    <numFmt numFmtId="186" formatCode="#.00"/>
    <numFmt numFmtId="187" formatCode="_([$€]* #,##0.00_);_([$€]* \(#,##0.00\);_([$€]* &quot;-&quot;??_);_(@_)"/>
    <numFmt numFmtId="188" formatCode="[$€]#,##0.00;[Red]\-[$€]#,##0.00"/>
    <numFmt numFmtId="189" formatCode="&quot;RD$ &quot;#,#00.00"/>
    <numFmt numFmtId="190" formatCode="_-[$€-2]* #,##0.00_-;\-[$€-2]* #,##0.00_-;_-[$€-2]* &quot;-&quot;??_-"/>
    <numFmt numFmtId="191" formatCode="0.000"/>
    <numFmt numFmtId="192" formatCode="#,##0.00_ ;\-#,##0.00\ "/>
    <numFmt numFmtId="193" formatCode="0.0"/>
    <numFmt numFmtId="194" formatCode="0.00000"/>
    <numFmt numFmtId="195" formatCode="_(* #,##0.000_);_(* \(#,##0.000\);_(* &quot;-&quot;??_);_(@_)"/>
    <numFmt numFmtId="196" formatCode="[$$-409]#,##0.00"/>
    <numFmt numFmtId="197" formatCode="0_)"/>
    <numFmt numFmtId="198" formatCode="#,##0.00\ _€"/>
    <numFmt numFmtId="199" formatCode="#,##0.00\ &quot;/m3&quot;"/>
    <numFmt numFmtId="200" formatCode="&quot; &quot;#,##0.00&quot; &quot;;&quot; (&quot;#,##0.00&quot;)&quot;;&quot; -&quot;#&quot; &quot;;&quot; &quot;@&quot; &quot;"/>
    <numFmt numFmtId="201" formatCode="[$-409]General"/>
    <numFmt numFmtId="202" formatCode="_-* #,##0.0000_-;\-* #,##0.0000_-;_-* &quot;-&quot;??_-;_-@_-"/>
    <numFmt numFmtId="203" formatCode="#,##0.00\ &quot;M³S&quot;"/>
    <numFmt numFmtId="204" formatCode="#,##0.00\ &quot;KM&quot;"/>
    <numFmt numFmtId="205" formatCode="#,##0.00&quot; pta &quot;;\-#,##0.00&quot; pta &quot;;&quot; -&quot;#&quot; pta &quot;;@\ "/>
    <numFmt numFmtId="206" formatCode="_-&quot;RD$&quot;* #,##0.00_-;\-&quot;RD$&quot;* #,##0.00_-;_-&quot;RD$&quot;* &quot;-&quot;??_-;_-@_-"/>
    <numFmt numFmtId="207" formatCode="_(* #,##0\ &quot;pta&quot;_);_(* \(#,##0\ &quot;pta&quot;\);_(* &quot;-&quot;??\ &quot;pta&quot;_);_(@_)"/>
    <numFmt numFmtId="208" formatCode="&quot;$&quot;#,##0.00"/>
    <numFmt numFmtId="209" formatCode="&quot;$&quot;#,##0.00;[Red]\-&quot;$&quot;#,##0.00"/>
    <numFmt numFmtId="210" formatCode="0.000%"/>
    <numFmt numFmtId="211" formatCode="_(* #,##0.0_);_(* \(#,##0.0\);_(* &quot;-&quot;??_);_(@_)"/>
  </numFmts>
  <fonts count="8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2"/>
      <name val="Courier"/>
      <family val="3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0"/>
      <name val="Courier"/>
      <family val="3"/>
    </font>
    <font>
      <b/>
      <i/>
      <sz val="16"/>
      <name val="Helv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name val="Tms Rmn"/>
    </font>
    <font>
      <sz val="10"/>
      <color indexed="14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color theme="1"/>
      <name val="Arial"/>
      <family val="2"/>
    </font>
    <font>
      <b/>
      <sz val="10"/>
      <name val="Times New Roman"/>
      <family val="1"/>
    </font>
    <font>
      <sz val="10"/>
      <color theme="1"/>
      <name val="Calibri"/>
      <family val="2"/>
      <scheme val="minor"/>
    </font>
    <font>
      <sz val="9"/>
      <name val="Arial"/>
      <family val="2"/>
    </font>
    <font>
      <sz val="10"/>
      <color theme="9" tint="-0.499984740745262"/>
      <name val="Arial"/>
      <family val="2"/>
    </font>
    <font>
      <sz val="10"/>
      <color theme="5" tint="0.39997558519241921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8"/>
      <name val="Verdana"/>
      <family val="2"/>
    </font>
    <font>
      <sz val="10"/>
      <color theme="1"/>
      <name val="Arial1"/>
    </font>
    <font>
      <u/>
      <sz val="10"/>
      <color indexed="36"/>
      <name val="Arial"/>
      <family val="2"/>
    </font>
    <font>
      <sz val="10"/>
      <color indexed="36"/>
      <name val="MS Sans Serif"/>
      <family val="2"/>
    </font>
    <font>
      <u/>
      <sz val="10"/>
      <color indexed="12"/>
      <name val="Arial"/>
      <family val="2"/>
    </font>
    <font>
      <sz val="11"/>
      <color indexed="19"/>
      <name val="Calibri"/>
      <family val="2"/>
    </font>
    <font>
      <b/>
      <sz val="11"/>
      <color indexed="19"/>
      <name val="Calibri"/>
      <family val="2"/>
    </font>
    <font>
      <u/>
      <sz val="11"/>
      <color indexed="12"/>
      <name val="Calibri"/>
      <family val="2"/>
    </font>
    <font>
      <sz val="11"/>
      <color indexed="63"/>
      <name val="Calibri"/>
      <family val="2"/>
    </font>
    <font>
      <sz val="10"/>
      <color indexed="64"/>
      <name val="Arial"/>
      <family val="2"/>
    </font>
    <font>
      <sz val="11"/>
      <color rgb="FF000000"/>
      <name val="Calibri"/>
      <family val="2"/>
      <charset val="204"/>
    </font>
    <font>
      <sz val="9"/>
      <color theme="1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  <font>
      <vertAlign val="superscript"/>
      <sz val="10"/>
      <name val="Arial"/>
      <family val="2"/>
    </font>
    <font>
      <b/>
      <vertAlign val="superscript"/>
      <sz val="10"/>
      <name val="Arial"/>
      <family val="2"/>
    </font>
    <font>
      <sz val="10"/>
      <color indexed="10"/>
      <name val="Times New Roman"/>
      <family val="1"/>
    </font>
    <font>
      <vertAlign val="superscript"/>
      <sz val="10"/>
      <color theme="1"/>
      <name val="Arial"/>
      <family val="2"/>
    </font>
    <font>
      <sz val="10"/>
      <color theme="5" tint="0.59999389629810485"/>
      <name val="Arial"/>
      <family val="2"/>
    </font>
    <font>
      <sz val="10"/>
      <color rgb="FFFF0000"/>
      <name val="Times New Roman"/>
      <family val="1"/>
    </font>
    <font>
      <vertAlign val="superscript"/>
      <sz val="11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sz val="10"/>
      <color rgb="FFC4D79B"/>
      <name val="Arial"/>
      <family val="2"/>
    </font>
    <font>
      <b/>
      <vertAlign val="superscript"/>
      <sz val="10"/>
      <color rgb="FF000000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727">
    <xf numFmtId="0" fontId="0" fillId="0" borderId="0"/>
    <xf numFmtId="171" fontId="11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2" fontId="15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8" fillId="3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6" borderId="0" applyNumberFormat="0" applyBorder="0" applyAlignment="0" applyProtection="0"/>
    <xf numFmtId="0" fontId="18" fillId="4" borderId="0" applyNumberFormat="0" applyBorder="0" applyAlignment="0" applyProtection="0"/>
    <xf numFmtId="0" fontId="19" fillId="6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8" borderId="0" applyNumberFormat="0" applyBorder="0" applyAlignment="0" applyProtection="0"/>
    <xf numFmtId="0" fontId="19" fillId="6" borderId="0" applyNumberFormat="0" applyBorder="0" applyAlignment="0" applyProtection="0"/>
    <xf numFmtId="0" fontId="19" fillId="3" borderId="0" applyNumberFormat="0" applyBorder="0" applyAlignment="0" applyProtection="0"/>
    <xf numFmtId="0" fontId="19" fillId="11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16" borderId="2" applyNumberFormat="0" applyAlignment="0" applyProtection="0"/>
    <xf numFmtId="0" fontId="22" fillId="17" borderId="3" applyNumberFormat="0" applyAlignment="0" applyProtection="0"/>
    <xf numFmtId="43" fontId="1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79" fontId="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180" fontId="24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0" fontId="26" fillId="6" borderId="0" applyNumberFormat="0" applyBorder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2" applyNumberFormat="0" applyAlignment="0" applyProtection="0"/>
    <xf numFmtId="0" fontId="31" fillId="0" borderId="7" applyNumberFormat="0" applyFill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8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37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2" fillId="0" borderId="0"/>
    <xf numFmtId="175" fontId="33" fillId="0" borderId="0"/>
    <xf numFmtId="0" fontId="8" fillId="0" borderId="0"/>
    <xf numFmtId="0" fontId="8" fillId="0" borderId="0"/>
    <xf numFmtId="172" fontId="15" fillId="0" borderId="0"/>
    <xf numFmtId="185" fontId="32" fillId="0" borderId="0"/>
    <xf numFmtId="177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2" fillId="0" borderId="0"/>
    <xf numFmtId="186" fontId="32" fillId="0" borderId="0"/>
    <xf numFmtId="0" fontId="8" fillId="4" borderId="8" applyNumberFormat="0" applyFont="0" applyAlignment="0" applyProtection="0"/>
    <xf numFmtId="0" fontId="34" fillId="16" borderId="9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82" fontId="8" fillId="0" borderId="0" applyFont="0" applyFill="0" applyBorder="0" applyAlignment="0" applyProtection="0"/>
    <xf numFmtId="39" fontId="36" fillId="0" borderId="0"/>
    <xf numFmtId="0" fontId="18" fillId="1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20" borderId="0" applyNumberFormat="0" applyBorder="0" applyAlignment="0" applyProtection="0"/>
    <xf numFmtId="0" fontId="18" fillId="15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9" fillId="21" borderId="0" applyNumberFormat="0" applyBorder="0" applyAlignment="0" applyProtection="0"/>
    <xf numFmtId="0" fontId="19" fillId="3" borderId="0" applyNumberFormat="0" applyBorder="0" applyAlignment="0" applyProtection="0"/>
    <xf numFmtId="0" fontId="19" fillId="20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23" borderId="0" applyNumberFormat="0" applyBorder="0" applyAlignment="0" applyProtection="0"/>
    <xf numFmtId="0" fontId="26" fillId="19" borderId="0" applyNumberFormat="0" applyBorder="0" applyAlignment="0" applyProtection="0"/>
    <xf numFmtId="0" fontId="40" fillId="24" borderId="2" applyNumberFormat="0" applyAlignment="0" applyProtection="0"/>
    <xf numFmtId="0" fontId="22" fillId="17" borderId="3" applyNumberFormat="0" applyAlignment="0" applyProtection="0"/>
    <xf numFmtId="0" fontId="41" fillId="0" borderId="10" applyNumberFormat="0" applyFill="0" applyAlignment="0" applyProtection="0"/>
    <xf numFmtId="0" fontId="42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30" fillId="5" borderId="2" applyNumberFormat="0" applyAlignment="0" applyProtection="0"/>
    <xf numFmtId="187" fontId="8" fillId="0" borderId="0" applyFont="0" applyFill="0" applyBorder="0" applyAlignment="0" applyProtection="0"/>
    <xf numFmtId="180" fontId="24" fillId="0" borderId="0">
      <protection locked="0"/>
    </xf>
    <xf numFmtId="180" fontId="24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180" fontId="25" fillId="0" borderId="0">
      <protection locked="0"/>
    </xf>
    <xf numFmtId="0" fontId="20" fillId="8" borderId="0" applyNumberFormat="0" applyBorder="0" applyAlignment="0" applyProtection="0"/>
    <xf numFmtId="18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44" fillId="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4" borderId="8" applyNumberFormat="0" applyFont="0" applyAlignment="0" applyProtection="0"/>
    <xf numFmtId="9" fontId="8" fillId="0" borderId="0" applyFont="0" applyFill="0" applyBorder="0" applyAlignment="0" applyProtection="0"/>
    <xf numFmtId="0" fontId="34" fillId="24" borderId="9" applyNumberFormat="0" applyAlignment="0" applyProtection="0"/>
    <xf numFmtId="0" fontId="3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5" fillId="0" borderId="11" applyNumberFormat="0" applyFill="0" applyAlignment="0" applyProtection="0"/>
    <xf numFmtId="0" fontId="46" fillId="0" borderId="12" applyNumberFormat="0" applyFill="0" applyAlignment="0" applyProtection="0"/>
    <xf numFmtId="0" fontId="42" fillId="0" borderId="13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14" applyNumberFormat="0" applyFill="0" applyAlignment="0" applyProtection="0"/>
    <xf numFmtId="6" fontId="8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20" borderId="0" applyNumberFormat="0" applyBorder="0" applyAlignment="0" applyProtection="0"/>
    <xf numFmtId="0" fontId="18" fillId="15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9" fillId="21" borderId="0" applyNumberFormat="0" applyBorder="0" applyAlignment="0" applyProtection="0"/>
    <xf numFmtId="0" fontId="19" fillId="3" borderId="0" applyNumberFormat="0" applyBorder="0" applyAlignment="0" applyProtection="0"/>
    <xf numFmtId="0" fontId="19" fillId="20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23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20" fillId="8" borderId="0" applyNumberFormat="0" applyBorder="0" applyAlignment="0" applyProtection="0"/>
    <xf numFmtId="0" fontId="40" fillId="24" borderId="2" applyNumberFormat="0" applyAlignment="0" applyProtection="0"/>
    <xf numFmtId="0" fontId="22" fillId="17" borderId="3" applyNumberFormat="0" applyAlignment="0" applyProtection="0"/>
    <xf numFmtId="169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6" fillId="19" borderId="0" applyNumberFormat="0" applyBorder="0" applyAlignment="0" applyProtection="0"/>
    <xf numFmtId="0" fontId="45" fillId="0" borderId="11" applyNumberFormat="0" applyFill="0" applyAlignment="0" applyProtection="0"/>
    <xf numFmtId="0" fontId="46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30" fillId="5" borderId="2" applyNumberFormat="0" applyAlignment="0" applyProtection="0"/>
    <xf numFmtId="0" fontId="41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7" fillId="0" borderId="0" applyFont="0" applyFill="0" applyBorder="0" applyAlignment="0" applyProtection="0"/>
    <xf numFmtId="171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1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8" applyNumberFormat="0" applyFont="0" applyAlignment="0" applyProtection="0"/>
    <xf numFmtId="0" fontId="8" fillId="4" borderId="8" applyNumberFormat="0" applyFont="0" applyAlignment="0" applyProtection="0"/>
    <xf numFmtId="0" fontId="34" fillId="24" borderId="9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51" fillId="0" borderId="0"/>
    <xf numFmtId="39" fontId="16" fillId="0" borderId="0"/>
    <xf numFmtId="43" fontId="8" fillId="0" borderId="0" applyFont="0" applyFill="0" applyBorder="0" applyAlignment="0" applyProtection="0"/>
    <xf numFmtId="0" fontId="8" fillId="0" borderId="0"/>
    <xf numFmtId="0" fontId="39" fillId="0" borderId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1" fontId="8" fillId="0" borderId="0" applyFont="0" applyFill="0" applyBorder="0" applyAlignment="0" applyProtection="0"/>
    <xf numFmtId="0" fontId="8" fillId="0" borderId="0"/>
    <xf numFmtId="0" fontId="6" fillId="0" borderId="0"/>
    <xf numFmtId="0" fontId="8" fillId="0" borderId="0"/>
    <xf numFmtId="196" fontId="18" fillId="2" borderId="0" applyNumberFormat="0" applyBorder="0" applyAlignment="0" applyProtection="0"/>
    <xf numFmtId="196" fontId="18" fillId="2" borderId="0" applyNumberFormat="0" applyBorder="0" applyAlignment="0" applyProtection="0"/>
    <xf numFmtId="196" fontId="18" fillId="3" borderId="0" applyNumberFormat="0" applyBorder="0" applyAlignment="0" applyProtection="0"/>
    <xf numFmtId="196" fontId="18" fillId="3" borderId="0" applyNumberFormat="0" applyBorder="0" applyAlignment="0" applyProtection="0"/>
    <xf numFmtId="196" fontId="18" fillId="4" borderId="0" applyNumberFormat="0" applyBorder="0" applyAlignment="0" applyProtection="0"/>
    <xf numFmtId="196" fontId="18" fillId="4" borderId="0" applyNumberFormat="0" applyBorder="0" applyAlignment="0" applyProtection="0"/>
    <xf numFmtId="196" fontId="18" fillId="5" borderId="0" applyNumberFormat="0" applyBorder="0" applyAlignment="0" applyProtection="0"/>
    <xf numFmtId="196" fontId="18" fillId="5" borderId="0" applyNumberFormat="0" applyBorder="0" applyAlignment="0" applyProtection="0"/>
    <xf numFmtId="196" fontId="18" fillId="6" borderId="0" applyNumberFormat="0" applyBorder="0" applyAlignment="0" applyProtection="0"/>
    <xf numFmtId="196" fontId="18" fillId="6" borderId="0" applyNumberFormat="0" applyBorder="0" applyAlignment="0" applyProtection="0"/>
    <xf numFmtId="196" fontId="18" fillId="4" borderId="0" applyNumberFormat="0" applyBorder="0" applyAlignment="0" applyProtection="0"/>
    <xf numFmtId="196" fontId="18" fillId="4" borderId="0" applyNumberFormat="0" applyBorder="0" applyAlignment="0" applyProtection="0"/>
    <xf numFmtId="196" fontId="18" fillId="6" borderId="0" applyNumberFormat="0" applyBorder="0" applyAlignment="0" applyProtection="0"/>
    <xf numFmtId="196" fontId="18" fillId="6" borderId="0" applyNumberFormat="0" applyBorder="0" applyAlignment="0" applyProtection="0"/>
    <xf numFmtId="196" fontId="18" fillId="3" borderId="0" applyNumberFormat="0" applyBorder="0" applyAlignment="0" applyProtection="0"/>
    <xf numFmtId="196" fontId="18" fillId="3" borderId="0" applyNumberFormat="0" applyBorder="0" applyAlignment="0" applyProtection="0"/>
    <xf numFmtId="196" fontId="18" fillId="7" borderId="0" applyNumberFormat="0" applyBorder="0" applyAlignment="0" applyProtection="0"/>
    <xf numFmtId="196" fontId="18" fillId="7" borderId="0" applyNumberFormat="0" applyBorder="0" applyAlignment="0" applyProtection="0"/>
    <xf numFmtId="196" fontId="18" fillId="8" borderId="0" applyNumberFormat="0" applyBorder="0" applyAlignment="0" applyProtection="0"/>
    <xf numFmtId="196" fontId="18" fillId="8" borderId="0" applyNumberFormat="0" applyBorder="0" applyAlignment="0" applyProtection="0"/>
    <xf numFmtId="196" fontId="18" fillId="6" borderId="0" applyNumberFormat="0" applyBorder="0" applyAlignment="0" applyProtection="0"/>
    <xf numFmtId="196" fontId="18" fillId="6" borderId="0" applyNumberFormat="0" applyBorder="0" applyAlignment="0" applyProtection="0"/>
    <xf numFmtId="196" fontId="18" fillId="4" borderId="0" applyNumberFormat="0" applyBorder="0" applyAlignment="0" applyProtection="0"/>
    <xf numFmtId="196" fontId="18" fillId="4" borderId="0" applyNumberFormat="0" applyBorder="0" applyAlignment="0" applyProtection="0"/>
    <xf numFmtId="196" fontId="19" fillId="6" borderId="0" applyNumberFormat="0" applyBorder="0" applyAlignment="0" applyProtection="0"/>
    <xf numFmtId="196" fontId="19" fillId="6" borderId="0" applyNumberFormat="0" applyBorder="0" applyAlignment="0" applyProtection="0"/>
    <xf numFmtId="196" fontId="19" fillId="9" borderId="0" applyNumberFormat="0" applyBorder="0" applyAlignment="0" applyProtection="0"/>
    <xf numFmtId="196" fontId="19" fillId="9" borderId="0" applyNumberFormat="0" applyBorder="0" applyAlignment="0" applyProtection="0"/>
    <xf numFmtId="196" fontId="19" fillId="10" borderId="0" applyNumberFormat="0" applyBorder="0" applyAlignment="0" applyProtection="0"/>
    <xf numFmtId="196" fontId="19" fillId="10" borderId="0" applyNumberFormat="0" applyBorder="0" applyAlignment="0" applyProtection="0"/>
    <xf numFmtId="196" fontId="19" fillId="8" borderId="0" applyNumberFormat="0" applyBorder="0" applyAlignment="0" applyProtection="0"/>
    <xf numFmtId="196" fontId="19" fillId="8" borderId="0" applyNumberFormat="0" applyBorder="0" applyAlignment="0" applyProtection="0"/>
    <xf numFmtId="196" fontId="19" fillId="6" borderId="0" applyNumberFormat="0" applyBorder="0" applyAlignment="0" applyProtection="0"/>
    <xf numFmtId="196" fontId="19" fillId="6" borderId="0" applyNumberFormat="0" applyBorder="0" applyAlignment="0" applyProtection="0"/>
    <xf numFmtId="196" fontId="19" fillId="3" borderId="0" applyNumberFormat="0" applyBorder="0" applyAlignment="0" applyProtection="0"/>
    <xf numFmtId="196" fontId="19" fillId="3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8" fillId="30" borderId="0" applyNumberFormat="0" applyBorder="0" applyAlignment="0" applyProtection="0"/>
    <xf numFmtId="0" fontId="19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31" borderId="0" applyNumberFormat="0" applyBorder="0" applyAlignment="0" applyProtection="0"/>
    <xf numFmtId="0" fontId="58" fillId="32" borderId="0" applyNumberFormat="0" applyBorder="0" applyAlignment="0" applyProtection="0"/>
    <xf numFmtId="0" fontId="19" fillId="14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8" fillId="31" borderId="0" applyNumberFormat="0" applyBorder="0" applyAlignment="0" applyProtection="0"/>
    <xf numFmtId="0" fontId="19" fillId="26" borderId="0" applyNumberFormat="0" applyBorder="0" applyAlignment="0" applyProtection="0"/>
    <xf numFmtId="0" fontId="57" fillId="28" borderId="0" applyNumberFormat="0" applyBorder="0" applyAlignment="0" applyProtection="0"/>
    <xf numFmtId="0" fontId="57" fillId="31" borderId="0" applyNumberFormat="0" applyBorder="0" applyAlignment="0" applyProtection="0"/>
    <xf numFmtId="0" fontId="58" fillId="33" borderId="0" applyNumberFormat="0" applyBorder="0" applyAlignment="0" applyProtection="0"/>
    <xf numFmtId="0" fontId="19" fillId="22" borderId="0" applyNumberFormat="0" applyBorder="0" applyAlignment="0" applyProtection="0"/>
    <xf numFmtId="0" fontId="57" fillId="28" borderId="0" applyNumberFormat="0" applyBorder="0" applyAlignment="0" applyProtection="0"/>
    <xf numFmtId="0" fontId="57" fillId="30" borderId="0" applyNumberFormat="0" applyBorder="0" applyAlignment="0" applyProtection="0"/>
    <xf numFmtId="0" fontId="58" fillId="30" borderId="0" applyNumberFormat="0" applyBorder="0" applyAlignment="0" applyProtection="0"/>
    <xf numFmtId="0" fontId="19" fillId="13" borderId="0" applyNumberFormat="0" applyBorder="0" applyAlignment="0" applyProtection="0"/>
    <xf numFmtId="0" fontId="57" fillId="28" borderId="0" applyNumberFormat="0" applyBorder="0" applyAlignment="0" applyProtection="0"/>
    <xf numFmtId="0" fontId="57" fillId="34" borderId="0" applyNumberFormat="0" applyBorder="0" applyAlignment="0" applyProtection="0"/>
    <xf numFmtId="0" fontId="58" fillId="35" borderId="0" applyNumberFormat="0" applyBorder="0" applyAlignment="0" applyProtection="0"/>
    <xf numFmtId="0" fontId="19" fillId="9" borderId="0" applyNumberFormat="0" applyBorder="0" applyAlignment="0" applyProtection="0"/>
    <xf numFmtId="196" fontId="26" fillId="6" borderId="0" applyNumberFormat="0" applyBorder="0" applyAlignment="0" applyProtection="0"/>
    <xf numFmtId="196" fontId="26" fillId="6" borderId="0" applyNumberFormat="0" applyBorder="0" applyAlignment="0" applyProtection="0"/>
    <xf numFmtId="196" fontId="21" fillId="16" borderId="15" applyNumberFormat="0" applyAlignment="0" applyProtection="0"/>
    <xf numFmtId="196" fontId="21" fillId="16" borderId="15" applyNumberFormat="0" applyAlignment="0" applyProtection="0"/>
    <xf numFmtId="196" fontId="22" fillId="17" borderId="16" applyNumberFormat="0" applyAlignment="0" applyProtection="0"/>
    <xf numFmtId="196" fontId="22" fillId="17" borderId="16" applyNumberFormat="0" applyAlignment="0" applyProtection="0"/>
    <xf numFmtId="196" fontId="31" fillId="0" borderId="17" applyNumberFormat="0" applyFill="0" applyAlignment="0" applyProtection="0"/>
    <xf numFmtId="196" fontId="31" fillId="0" borderId="17" applyNumberFormat="0" applyFill="0" applyAlignment="0" applyProtection="0"/>
    <xf numFmtId="197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Alignment="0" applyProtection="0"/>
    <xf numFmtId="197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4" fontId="8" fillId="0" borderId="0" applyFont="0" applyFill="0" applyAlignment="0" applyProtection="0"/>
    <xf numFmtId="44" fontId="8" fillId="0" borderId="0" applyFont="0" applyFill="0" applyAlignment="0" applyProtection="0"/>
    <xf numFmtId="194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175" fontId="43" fillId="0" borderId="0" applyFont="0" applyFill="0" applyBorder="0" applyAlignment="0" applyProtection="0"/>
    <xf numFmtId="8" fontId="43" fillId="0" borderId="0" applyFont="0" applyFill="0" applyBorder="0" applyAlignment="0" applyProtection="0"/>
    <xf numFmtId="0" fontId="59" fillId="36" borderId="0" applyNumberFormat="0" applyBorder="0" applyAlignment="0" applyProtection="0"/>
    <xf numFmtId="0" fontId="59" fillId="37" borderId="0" applyNumberFormat="0" applyBorder="0" applyAlignment="0" applyProtection="0"/>
    <xf numFmtId="0" fontId="59" fillId="38" borderId="0" applyNumberFormat="0" applyBorder="0" applyAlignment="0" applyProtection="0"/>
    <xf numFmtId="196" fontId="29" fillId="0" borderId="0" applyNumberFormat="0" applyFill="0" applyBorder="0" applyAlignment="0" applyProtection="0"/>
    <xf numFmtId="196" fontId="29" fillId="0" borderId="0" applyNumberFormat="0" applyFill="0" applyBorder="0" applyAlignment="0" applyProtection="0"/>
    <xf numFmtId="0" fontId="48" fillId="36" borderId="0" applyNumberFormat="0" applyBorder="0" applyAlignment="0" applyProtection="0"/>
    <xf numFmtId="0" fontId="48" fillId="39" borderId="0" applyNumberFormat="0" applyBorder="0" applyAlignment="0" applyProtection="0"/>
    <xf numFmtId="0" fontId="48" fillId="38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29" borderId="0" applyNumberFormat="0" applyBorder="0" applyAlignment="0" applyProtection="0"/>
    <xf numFmtId="196" fontId="19" fillId="11" borderId="0" applyNumberFormat="0" applyBorder="0" applyAlignment="0" applyProtection="0"/>
    <xf numFmtId="196" fontId="19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1" borderId="0" applyNumberFormat="0" applyBorder="0" applyAlignment="0" applyProtection="0"/>
    <xf numFmtId="0" fontId="19" fillId="32" borderId="0" applyNumberFormat="0" applyBorder="0" applyAlignment="0" applyProtection="0"/>
    <xf numFmtId="196" fontId="19" fillId="9" borderId="0" applyNumberFormat="0" applyBorder="0" applyAlignment="0" applyProtection="0"/>
    <xf numFmtId="196" fontId="19" fillId="9" borderId="0" applyNumberFormat="0" applyBorder="0" applyAlignment="0" applyProtection="0"/>
    <xf numFmtId="0" fontId="18" fillId="34" borderId="0" applyNumberFormat="0" applyBorder="0" applyAlignment="0" applyProtection="0"/>
    <xf numFmtId="0" fontId="18" fillId="41" borderId="0" applyNumberFormat="0" applyBorder="0" applyAlignment="0" applyProtection="0"/>
    <xf numFmtId="0" fontId="19" fillId="31" borderId="0" applyNumberFormat="0" applyBorder="0" applyAlignment="0" applyProtection="0"/>
    <xf numFmtId="196" fontId="19" fillId="10" borderId="0" applyNumberFormat="0" applyBorder="0" applyAlignment="0" applyProtection="0"/>
    <xf numFmtId="196" fontId="19" fillId="10" borderId="0" applyNumberFormat="0" applyBorder="0" applyAlignment="0" applyProtection="0"/>
    <xf numFmtId="0" fontId="18" fillId="40" borderId="0" applyNumberFormat="0" applyBorder="0" applyAlignment="0" applyProtection="0"/>
    <xf numFmtId="0" fontId="18" fillId="31" borderId="0" applyNumberFormat="0" applyBorder="0" applyAlignment="0" applyProtection="0"/>
    <xf numFmtId="0" fontId="19" fillId="31" borderId="0" applyNumberFormat="0" applyBorder="0" applyAlignment="0" applyProtection="0"/>
    <xf numFmtId="196" fontId="19" fillId="12" borderId="0" applyNumberFormat="0" applyBorder="0" applyAlignment="0" applyProtection="0"/>
    <xf numFmtId="196" fontId="19" fillId="12" borderId="0" applyNumberFormat="0" applyBorder="0" applyAlignment="0" applyProtection="0"/>
    <xf numFmtId="0" fontId="18" fillId="30" borderId="0" applyNumberFormat="0" applyBorder="0" applyAlignment="0" applyProtection="0"/>
    <xf numFmtId="0" fontId="18" fillId="40" borderId="0" applyNumberFormat="0" applyBorder="0" applyAlignment="0" applyProtection="0"/>
    <xf numFmtId="0" fontId="19" fillId="29" borderId="0" applyNumberFormat="0" applyBorder="0" applyAlignment="0" applyProtection="0"/>
    <xf numFmtId="196" fontId="19" fillId="13" borderId="0" applyNumberFormat="0" applyBorder="0" applyAlignment="0" applyProtection="0"/>
    <xf numFmtId="196" fontId="19" fillId="13" borderId="0" applyNumberFormat="0" applyBorder="0" applyAlignment="0" applyProtection="0"/>
    <xf numFmtId="0" fontId="18" fillId="34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196" fontId="19" fillId="14" borderId="0" applyNumberFormat="0" applyBorder="0" applyAlignment="0" applyProtection="0"/>
    <xf numFmtId="196" fontId="19" fillId="14" borderId="0" applyNumberFormat="0" applyBorder="0" applyAlignment="0" applyProtection="0"/>
    <xf numFmtId="196" fontId="30" fillId="7" borderId="15" applyNumberFormat="0" applyAlignment="0" applyProtection="0"/>
    <xf numFmtId="196" fontId="30" fillId="7" borderId="15" applyNumberFormat="0" applyAlignment="0" applyProtection="0"/>
    <xf numFmtId="165" fontId="8" fillId="0" borderId="0" applyFont="0" applyFill="0" applyBorder="0" applyAlignment="0" applyProtection="0"/>
    <xf numFmtId="200" fontId="60" fillId="0" borderId="0"/>
    <xf numFmtId="201" fontId="60" fillId="0" borderId="0"/>
    <xf numFmtId="0" fontId="61" fillId="0" borderId="0" applyNumberFormat="0" applyFill="0" applyBorder="0" applyAlignment="0" applyProtection="0">
      <alignment vertical="top"/>
      <protection locked="0"/>
    </xf>
    <xf numFmtId="196" fontId="62" fillId="0" borderId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96" fontId="20" fillId="15" borderId="0" applyNumberFormat="0" applyBorder="0" applyAlignment="0" applyProtection="0"/>
    <xf numFmtId="196" fontId="20" fillId="15" borderId="0" applyNumberFormat="0" applyBorder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39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7" fontId="8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8" fillId="0" borderId="0" applyFont="0" applyFill="0" applyBorder="0" applyAlignment="0" applyProtection="0"/>
    <xf numFmtId="203" fontId="43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204" fontId="43" fillId="0" borderId="0" applyFont="0" applyFill="0" applyBorder="0" applyAlignment="0" applyProtection="0"/>
    <xf numFmtId="204" fontId="43" fillId="0" borderId="0" applyFont="0" applyFill="0" applyBorder="0" applyAlignment="0" applyProtection="0"/>
    <xf numFmtId="205" fontId="8" fillId="0" borderId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20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207" fontId="8" fillId="0" borderId="0" applyFont="0" applyFill="0" applyBorder="0" applyAlignment="0" applyProtection="0"/>
    <xf numFmtId="196" fontId="64" fillId="7" borderId="0" applyNumberFormat="0" applyBorder="0" applyAlignment="0" applyProtection="0"/>
    <xf numFmtId="196" fontId="64" fillId="7" borderId="0" applyNumberFormat="0" applyBorder="0" applyAlignment="0" applyProtection="0"/>
    <xf numFmtId="196" fontId="18" fillId="0" borderId="0"/>
    <xf numFmtId="196" fontId="18" fillId="0" borderId="0"/>
    <xf numFmtId="196" fontId="18" fillId="0" borderId="0"/>
    <xf numFmtId="0" fontId="43" fillId="0" borderId="0"/>
    <xf numFmtId="196" fontId="18" fillId="0" borderId="0"/>
    <xf numFmtId="0" fontId="6" fillId="0" borderId="0"/>
    <xf numFmtId="0" fontId="8" fillId="0" borderId="0"/>
    <xf numFmtId="0" fontId="8" fillId="0" borderId="0"/>
    <xf numFmtId="196" fontId="6" fillId="0" borderId="0"/>
    <xf numFmtId="196" fontId="8" fillId="0" borderId="0"/>
    <xf numFmtId="0" fontId="8" fillId="0" borderId="0"/>
    <xf numFmtId="0" fontId="8" fillId="0" borderId="0"/>
    <xf numFmtId="0" fontId="43" fillId="0" borderId="0"/>
    <xf numFmtId="0" fontId="6" fillId="0" borderId="0"/>
    <xf numFmtId="0" fontId="6" fillId="0" borderId="0"/>
    <xf numFmtId="175" fontId="15" fillId="0" borderId="0"/>
    <xf numFmtId="0" fontId="39" fillId="0" borderId="0"/>
    <xf numFmtId="0" fontId="8" fillId="0" borderId="0"/>
    <xf numFmtId="0" fontId="6" fillId="0" borderId="0"/>
    <xf numFmtId="0" fontId="6" fillId="0" borderId="0"/>
    <xf numFmtId="0" fontId="8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0" fontId="8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0" fontId="8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202" fontId="15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0" borderId="0"/>
    <xf numFmtId="196" fontId="43" fillId="4" borderId="18" applyNumberFormat="0" applyFont="0" applyAlignment="0" applyProtection="0"/>
    <xf numFmtId="196" fontId="43" fillId="4" borderId="18" applyNumberFormat="0" applyFont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196" fontId="34" fillId="16" borderId="19" applyNumberFormat="0" applyAlignment="0" applyProtection="0"/>
    <xf numFmtId="196" fontId="34" fillId="16" borderId="19" applyNumberFormat="0" applyAlignment="0" applyProtection="0"/>
    <xf numFmtId="0" fontId="35" fillId="0" borderId="0" applyNumberFormat="0" applyFill="0" applyBorder="0" applyAlignment="0" applyProtection="0"/>
    <xf numFmtId="196" fontId="31" fillId="0" borderId="0" applyNumberFormat="0" applyFill="0" applyBorder="0" applyAlignment="0" applyProtection="0"/>
    <xf numFmtId="196" fontId="31" fillId="0" borderId="0" applyNumberFormat="0" applyFill="0" applyBorder="0" applyAlignment="0" applyProtection="0"/>
    <xf numFmtId="196" fontId="23" fillId="0" borderId="0" applyNumberFormat="0" applyFill="0" applyBorder="0" applyAlignment="0" applyProtection="0"/>
    <xf numFmtId="196" fontId="23" fillId="0" borderId="0" applyNumberFormat="0" applyFill="0" applyBorder="0" applyAlignment="0" applyProtection="0"/>
    <xf numFmtId="196" fontId="27" fillId="0" borderId="4" applyNumberFormat="0" applyFill="0" applyAlignment="0" applyProtection="0"/>
    <xf numFmtId="196" fontId="27" fillId="0" borderId="4" applyNumberFormat="0" applyFill="0" applyAlignment="0" applyProtection="0"/>
    <xf numFmtId="196" fontId="28" fillId="0" borderId="5" applyNumberFormat="0" applyFill="0" applyAlignment="0" applyProtection="0"/>
    <xf numFmtId="196" fontId="28" fillId="0" borderId="5" applyNumberFormat="0" applyFill="0" applyAlignment="0" applyProtection="0"/>
    <xf numFmtId="196" fontId="29" fillId="0" borderId="6" applyNumberFormat="0" applyFill="0" applyAlignment="0" applyProtection="0"/>
    <xf numFmtId="196" fontId="29" fillId="0" borderId="6" applyNumberFormat="0" applyFill="0" applyAlignment="0" applyProtection="0"/>
    <xf numFmtId="196" fontId="35" fillId="0" borderId="0" applyNumberFormat="0" applyFill="0" applyBorder="0" applyAlignment="0" applyProtection="0"/>
    <xf numFmtId="196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96" fontId="48" fillId="0" borderId="20" applyNumberFormat="0" applyFill="0" applyAlignment="0" applyProtection="0"/>
    <xf numFmtId="196" fontId="48" fillId="0" borderId="20" applyNumberFormat="0" applyFill="0" applyAlignment="0" applyProtection="0"/>
    <xf numFmtId="207" fontId="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1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18" fillId="5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20" borderId="0" applyNumberFormat="0" applyBorder="0" applyAlignment="0" applyProtection="0"/>
    <xf numFmtId="0" fontId="18" fillId="15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2" borderId="0" applyNumberFormat="0" applyBorder="0" applyAlignment="0" applyProtection="0"/>
    <xf numFmtId="0" fontId="18" fillId="20" borderId="0" applyNumberFormat="0" applyBorder="0" applyAlignment="0" applyProtection="0"/>
    <xf numFmtId="0" fontId="18" fillId="15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9" fillId="21" borderId="0" applyNumberFormat="0" applyBorder="0" applyAlignment="0" applyProtection="0"/>
    <xf numFmtId="0" fontId="19" fillId="3" borderId="0" applyNumberFormat="0" applyBorder="0" applyAlignment="0" applyProtection="0"/>
    <xf numFmtId="0" fontId="19" fillId="20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23" borderId="0" applyNumberFormat="0" applyBorder="0" applyAlignment="0" applyProtection="0"/>
    <xf numFmtId="0" fontId="19" fillId="21" borderId="0" applyNumberFormat="0" applyBorder="0" applyAlignment="0" applyProtection="0"/>
    <xf numFmtId="0" fontId="19" fillId="3" borderId="0" applyNumberFormat="0" applyBorder="0" applyAlignment="0" applyProtection="0"/>
    <xf numFmtId="0" fontId="19" fillId="20" borderId="0" applyNumberFormat="0" applyBorder="0" applyAlignment="0" applyProtection="0"/>
    <xf numFmtId="0" fontId="19" fillId="22" borderId="0" applyNumberFormat="0" applyBorder="0" applyAlignment="0" applyProtection="0"/>
    <xf numFmtId="0" fontId="19" fillId="13" borderId="0" applyNumberFormat="0" applyBorder="0" applyAlignment="0" applyProtection="0"/>
    <xf numFmtId="0" fontId="19" fillId="23" borderId="0" applyNumberFormat="0" applyBorder="0" applyAlignment="0" applyProtection="0"/>
    <xf numFmtId="0" fontId="19" fillId="25" borderId="0" applyNumberFormat="0" applyBorder="0" applyAlignment="0" applyProtection="0"/>
    <xf numFmtId="0" fontId="19" fillId="14" borderId="0" applyNumberFormat="0" applyBorder="0" applyAlignment="0" applyProtection="0"/>
    <xf numFmtId="0" fontId="19" fillId="26" borderId="0" applyNumberFormat="0" applyBorder="0" applyAlignment="0" applyProtection="0"/>
    <xf numFmtId="0" fontId="19" fillId="22" borderId="0" applyNumberFormat="0" applyBorder="0" applyAlignment="0" applyProtection="0"/>
    <xf numFmtId="0" fontId="19" fillId="9" borderId="0" applyNumberFormat="0" applyBorder="0" applyAlignment="0" applyProtection="0"/>
    <xf numFmtId="0" fontId="3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40" fillId="24" borderId="21" applyNumberFormat="0" applyAlignment="0" applyProtection="0"/>
    <xf numFmtId="0" fontId="40" fillId="24" borderId="21" applyNumberFormat="0" applyAlignment="0" applyProtection="0"/>
    <xf numFmtId="0" fontId="40" fillId="24" borderId="21" applyNumberFormat="0" applyAlignment="0" applyProtection="0"/>
    <xf numFmtId="0" fontId="65" fillId="42" borderId="21" applyNumberFormat="0" applyAlignment="0" applyProtection="0"/>
    <xf numFmtId="0" fontId="65" fillId="42" borderId="21" applyNumberFormat="0" applyAlignment="0" applyProtection="0"/>
    <xf numFmtId="0" fontId="40" fillId="24" borderId="21" applyNumberFormat="0" applyAlignment="0" applyProtection="0"/>
    <xf numFmtId="0" fontId="40" fillId="24" borderId="21" applyNumberFormat="0" applyAlignment="0" applyProtection="0"/>
    <xf numFmtId="0" fontId="40" fillId="24" borderId="21" applyNumberFormat="0" applyAlignment="0" applyProtection="0"/>
    <xf numFmtId="0" fontId="21" fillId="16" borderId="21" applyNumberFormat="0" applyAlignment="0" applyProtection="0"/>
    <xf numFmtId="0" fontId="21" fillId="16" borderId="21" applyNumberFormat="0" applyAlignment="0" applyProtection="0"/>
    <xf numFmtId="0" fontId="40" fillId="24" borderId="21" applyNumberFormat="0" applyAlignment="0" applyProtection="0"/>
    <xf numFmtId="0" fontId="40" fillId="24" borderId="21" applyNumberFormat="0" applyAlignment="0" applyProtection="0"/>
    <xf numFmtId="0" fontId="40" fillId="24" borderId="21" applyNumberFormat="0" applyAlignment="0" applyProtection="0"/>
    <xf numFmtId="0" fontId="40" fillId="24" borderId="21" applyNumberFormat="0" applyAlignment="0" applyProtection="0"/>
    <xf numFmtId="0" fontId="21" fillId="16" borderId="21" applyNumberFormat="0" applyAlignment="0" applyProtection="0"/>
    <xf numFmtId="0" fontId="21" fillId="16" borderId="21" applyNumberFormat="0" applyAlignment="0" applyProtection="0"/>
    <xf numFmtId="0" fontId="41" fillId="0" borderId="22" applyNumberFormat="0" applyFill="0" applyAlignment="0" applyProtection="0"/>
    <xf numFmtId="43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8" fillId="4" borderId="23" applyNumberFormat="0" applyFont="0" applyAlignment="0" applyProtection="0"/>
    <xf numFmtId="0" fontId="18" fillId="4" borderId="23" applyNumberFormat="0" applyFont="0" applyAlignment="0" applyProtection="0"/>
    <xf numFmtId="0" fontId="18" fillId="4" borderId="23" applyNumberFormat="0" applyFont="0" applyAlignment="0" applyProtection="0"/>
    <xf numFmtId="206" fontId="8" fillId="0" borderId="0" applyFont="0" applyFill="0" applyBorder="0" applyAlignment="0" applyProtection="0"/>
    <xf numFmtId="206" fontId="8" fillId="0" borderId="0" applyFont="0" applyFill="0" applyBorder="0" applyAlignment="0" applyProtection="0"/>
    <xf numFmtId="208" fontId="18" fillId="0" borderId="0" applyFont="0" applyFill="0" applyBorder="0" applyAlignment="0" applyProtection="0"/>
    <xf numFmtId="206" fontId="8" fillId="0" borderId="0" applyFont="0" applyFill="0" applyBorder="0" applyAlignment="0" applyProtection="0"/>
    <xf numFmtId="209" fontId="43" fillId="0" borderId="0" applyFont="0" applyFill="0" applyBorder="0" applyAlignment="0" applyProtection="0"/>
    <xf numFmtId="206" fontId="8" fillId="0" borderId="0" applyFont="0" applyFill="0" applyBorder="0" applyAlignment="0" applyProtection="0"/>
    <xf numFmtId="206" fontId="8" fillId="0" borderId="0" applyFont="0" applyFill="0" applyBorder="0" applyAlignment="0" applyProtection="0"/>
    <xf numFmtId="0" fontId="30" fillId="5" borderId="21" applyNumberFormat="0" applyAlignment="0" applyProtection="0"/>
    <xf numFmtId="0" fontId="30" fillId="5" borderId="21" applyNumberFormat="0" applyAlignment="0" applyProtection="0"/>
    <xf numFmtId="0" fontId="30" fillId="5" borderId="21" applyNumberFormat="0" applyAlignment="0" applyProtection="0"/>
    <xf numFmtId="0" fontId="30" fillId="5" borderId="21" applyNumberFormat="0" applyAlignment="0" applyProtection="0"/>
    <xf numFmtId="0" fontId="30" fillId="7" borderId="21" applyNumberFormat="0" applyAlignment="0" applyProtection="0"/>
    <xf numFmtId="0" fontId="30" fillId="7" borderId="21" applyNumberFormat="0" applyAlignment="0" applyProtection="0"/>
    <xf numFmtId="0" fontId="30" fillId="5" borderId="21" applyNumberFormat="0" applyAlignment="0" applyProtection="0"/>
    <xf numFmtId="0" fontId="30" fillId="5" borderId="21" applyNumberFormat="0" applyAlignment="0" applyProtection="0"/>
    <xf numFmtId="0" fontId="30" fillId="5" borderId="21" applyNumberFormat="0" applyAlignment="0" applyProtection="0"/>
    <xf numFmtId="17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88" fontId="43" fillId="0" borderId="0" applyFont="0" applyFill="0" applyBorder="0" applyAlignment="0" applyProtection="0"/>
    <xf numFmtId="0" fontId="45" fillId="0" borderId="11" applyNumberFormat="0" applyFill="0" applyAlignment="0" applyProtection="0"/>
    <xf numFmtId="0" fontId="46" fillId="0" borderId="12" applyNumberFormat="0" applyFill="0" applyAlignment="0" applyProtection="0"/>
    <xf numFmtId="0" fontId="42" fillId="0" borderId="13" applyNumberFormat="0" applyFill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35" borderId="21" applyNumberFormat="0" applyAlignment="0" applyProtection="0"/>
    <xf numFmtId="0" fontId="67" fillId="35" borderId="21" applyNumberFormat="0" applyAlignment="0" applyProtection="0"/>
    <xf numFmtId="0" fontId="30" fillId="7" borderId="21" applyNumberFormat="0" applyAlignment="0" applyProtection="0"/>
    <xf numFmtId="0" fontId="30" fillId="7" borderId="21" applyNumberFormat="0" applyAlignment="0" applyProtection="0"/>
    <xf numFmtId="0" fontId="20" fillId="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10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4" fillId="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39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185" fontId="32" fillId="0" borderId="0"/>
    <xf numFmtId="0" fontId="8" fillId="4" borderId="23" applyNumberFormat="0" applyFont="0" applyAlignment="0" applyProtection="0"/>
    <xf numFmtId="0" fontId="8" fillId="4" borderId="23" applyNumberFormat="0" applyFont="0" applyAlignment="0" applyProtection="0"/>
    <xf numFmtId="0" fontId="8" fillId="4" borderId="23" applyNumberFormat="0" applyFont="0" applyAlignment="0" applyProtection="0"/>
    <xf numFmtId="0" fontId="8" fillId="4" borderId="23" applyNumberFormat="0" applyFont="0" applyAlignment="0" applyProtection="0"/>
    <xf numFmtId="0" fontId="16" fillId="4" borderId="23" applyNumberFormat="0" applyFont="0" applyAlignment="0" applyProtection="0"/>
    <xf numFmtId="0" fontId="16" fillId="4" borderId="23" applyNumberFormat="0" applyFont="0" applyAlignment="0" applyProtection="0"/>
    <xf numFmtId="0" fontId="8" fillId="34" borderId="23" applyNumberFormat="0" applyFont="0" applyAlignment="0" applyProtection="0"/>
    <xf numFmtId="0" fontId="8" fillId="34" borderId="23" applyNumberFormat="0" applyFont="0" applyAlignment="0" applyProtection="0"/>
    <xf numFmtId="0" fontId="8" fillId="4" borderId="23" applyNumberFormat="0" applyFont="0" applyAlignment="0" applyProtection="0"/>
    <xf numFmtId="0" fontId="34" fillId="42" borderId="24" applyNumberFormat="0" applyAlignment="0" applyProtection="0"/>
    <xf numFmtId="0" fontId="34" fillId="42" borderId="24" applyNumberFormat="0" applyAlignment="0" applyProtection="0"/>
    <xf numFmtId="0" fontId="34" fillId="24" borderId="24" applyNumberFormat="0" applyAlignment="0" applyProtection="0"/>
    <xf numFmtId="0" fontId="34" fillId="24" borderId="24" applyNumberFormat="0" applyAlignment="0" applyProtection="0"/>
    <xf numFmtId="0" fontId="34" fillId="24" borderId="24" applyNumberFormat="0" applyAlignment="0" applyProtection="0"/>
    <xf numFmtId="0" fontId="34" fillId="16" borderId="24" applyNumberFormat="0" applyAlignment="0" applyProtection="0"/>
    <xf numFmtId="0" fontId="34" fillId="16" borderId="24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4" fillId="24" borderId="24" applyNumberFormat="0" applyAlignment="0" applyProtection="0"/>
    <xf numFmtId="0" fontId="34" fillId="24" borderId="24" applyNumberFormat="0" applyAlignment="0" applyProtection="0"/>
    <xf numFmtId="0" fontId="34" fillId="24" borderId="24" applyNumberFormat="0" applyAlignment="0" applyProtection="0"/>
    <xf numFmtId="0" fontId="34" fillId="24" borderId="24" applyNumberFormat="0" applyAlignment="0" applyProtection="0"/>
    <xf numFmtId="0" fontId="34" fillId="16" borderId="24" applyNumberFormat="0" applyAlignment="0" applyProtection="0"/>
    <xf numFmtId="0" fontId="34" fillId="16" borderId="24" applyNumberFormat="0" applyAlignment="0" applyProtection="0"/>
    <xf numFmtId="0" fontId="26" fillId="19" borderId="0" applyNumberFormat="0" applyBorder="0" applyAlignment="0" applyProtection="0"/>
    <xf numFmtId="0" fontId="34" fillId="24" borderId="24" applyNumberFormat="0" applyAlignment="0" applyProtection="0"/>
    <xf numFmtId="0" fontId="34" fillId="24" borderId="24" applyNumberFormat="0" applyAlignment="0" applyProtection="0"/>
    <xf numFmtId="0" fontId="34" fillId="24" borderId="24" applyNumberFormat="0" applyAlignment="0" applyProtection="0"/>
    <xf numFmtId="0" fontId="2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11" applyNumberFormat="0" applyFill="0" applyAlignment="0" applyProtection="0"/>
    <xf numFmtId="0" fontId="46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22" fillId="17" borderId="16" applyNumberFormat="0" applyAlignment="0" applyProtection="0"/>
    <xf numFmtId="0" fontId="8" fillId="0" borderId="0" applyFont="0" applyFill="0" applyBorder="0" applyAlignment="0" applyProtection="0"/>
    <xf numFmtId="39" fontId="1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68" fillId="0" borderId="0"/>
    <xf numFmtId="0" fontId="69" fillId="0" borderId="0"/>
    <xf numFmtId="43" fontId="4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3" fillId="0" borderId="0"/>
    <xf numFmtId="0" fontId="2" fillId="0" borderId="0"/>
    <xf numFmtId="0" fontId="63" fillId="0" borderId="0" applyNumberFormat="0" applyFill="0" applyBorder="0" applyAlignment="0" applyProtection="0">
      <alignment vertical="top"/>
      <protection locked="0"/>
    </xf>
    <xf numFmtId="195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0" fontId="51" fillId="0" borderId="0"/>
    <xf numFmtId="0" fontId="8" fillId="0" borderId="0"/>
  </cellStyleXfs>
  <cellXfs count="431">
    <xf numFmtId="0" fontId="0" fillId="0" borderId="0" xfId="0"/>
    <xf numFmtId="0" fontId="8" fillId="0" borderId="0" xfId="7" applyFont="1" applyFill="1" applyBorder="1" applyAlignment="1">
      <alignment vertical="top" wrapText="1"/>
    </xf>
    <xf numFmtId="0" fontId="9" fillId="0" borderId="0" xfId="0" applyFont="1" applyFill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0" fontId="38" fillId="0" borderId="0" xfId="7" applyFont="1" applyFill="1" applyBorder="1" applyAlignment="1">
      <alignment vertical="top" wrapText="1"/>
    </xf>
    <xf numFmtId="0" fontId="38" fillId="27" borderId="33" xfId="0" applyFont="1" applyFill="1" applyBorder="1" applyAlignment="1">
      <alignment horizontal="right" vertical="top"/>
    </xf>
    <xf numFmtId="174" fontId="38" fillId="27" borderId="33" xfId="0" applyNumberFormat="1" applyFont="1" applyFill="1" applyBorder="1" applyAlignment="1">
      <alignment vertical="top"/>
    </xf>
    <xf numFmtId="174" fontId="38" fillId="27" borderId="33" xfId="0" applyNumberFormat="1" applyFont="1" applyFill="1" applyBorder="1" applyAlignment="1">
      <alignment horizontal="center" vertical="top"/>
    </xf>
    <xf numFmtId="174" fontId="9" fillId="27" borderId="33" xfId="0" applyNumberFormat="1" applyFont="1" applyFill="1" applyBorder="1" applyAlignment="1">
      <alignment vertical="top"/>
    </xf>
    <xf numFmtId="0" fontId="9" fillId="27" borderId="34" xfId="0" applyFont="1" applyFill="1" applyBorder="1" applyAlignment="1">
      <alignment vertical="top"/>
    </xf>
    <xf numFmtId="4" fontId="9" fillId="27" borderId="34" xfId="0" applyNumberFormat="1" applyFont="1" applyFill="1" applyBorder="1" applyAlignment="1">
      <alignment vertical="top"/>
    </xf>
    <xf numFmtId="1" fontId="8" fillId="27" borderId="34" xfId="0" applyNumberFormat="1" applyFont="1" applyFill="1" applyBorder="1" applyAlignment="1">
      <alignment vertical="top"/>
    </xf>
    <xf numFmtId="174" fontId="14" fillId="27" borderId="34" xfId="0" applyNumberFormat="1" applyFont="1" applyFill="1" applyBorder="1" applyAlignment="1">
      <alignment vertical="top"/>
    </xf>
    <xf numFmtId="174" fontId="14" fillId="27" borderId="34" xfId="0" applyNumberFormat="1" applyFont="1" applyFill="1" applyBorder="1" applyAlignment="1">
      <alignment horizontal="center" vertical="top"/>
    </xf>
    <xf numFmtId="174" fontId="13" fillId="27" borderId="34" xfId="0" applyNumberFormat="1" applyFont="1" applyFill="1" applyBorder="1" applyAlignment="1">
      <alignment vertical="top"/>
    </xf>
    <xf numFmtId="174" fontId="9" fillId="27" borderId="34" xfId="0" applyNumberFormat="1" applyFont="1" applyFill="1" applyBorder="1" applyAlignment="1">
      <alignment vertical="top"/>
    </xf>
    <xf numFmtId="0" fontId="38" fillId="27" borderId="34" xfId="0" applyFont="1" applyFill="1" applyBorder="1" applyAlignment="1">
      <alignment horizontal="right" vertical="top" wrapText="1"/>
    </xf>
    <xf numFmtId="4" fontId="8" fillId="27" borderId="33" xfId="0" applyNumberFormat="1" applyFont="1" applyFill="1" applyBorder="1" applyAlignment="1">
      <alignment vertical="top"/>
    </xf>
    <xf numFmtId="0" fontId="8" fillId="27" borderId="33" xfId="0" applyFont="1" applyFill="1" applyBorder="1" applyAlignment="1">
      <alignment horizontal="center" vertical="top"/>
    </xf>
    <xf numFmtId="4" fontId="9" fillId="27" borderId="33" xfId="0" applyNumberFormat="1" applyFont="1" applyFill="1" applyBorder="1" applyAlignment="1">
      <alignment vertical="top"/>
    </xf>
    <xf numFmtId="0" fontId="10" fillId="27" borderId="34" xfId="0" applyFont="1" applyFill="1" applyBorder="1" applyAlignment="1">
      <alignment vertical="top" wrapText="1"/>
    </xf>
    <xf numFmtId="4" fontId="8" fillId="27" borderId="34" xfId="0" applyNumberFormat="1" applyFont="1" applyFill="1" applyBorder="1" applyAlignment="1">
      <alignment vertical="top"/>
    </xf>
    <xf numFmtId="0" fontId="8" fillId="27" borderId="34" xfId="0" applyFont="1" applyFill="1" applyBorder="1" applyAlignment="1">
      <alignment vertical="top"/>
    </xf>
    <xf numFmtId="0" fontId="13" fillId="0" borderId="0" xfId="0" applyFont="1" applyFill="1" applyBorder="1" applyAlignment="1">
      <alignment horizontal="center" vertical="top"/>
    </xf>
    <xf numFmtId="0" fontId="0" fillId="0" borderId="0" xfId="0" applyFill="1" applyAlignment="1">
      <alignment vertical="top"/>
    </xf>
    <xf numFmtId="0" fontId="9" fillId="0" borderId="0" xfId="632" applyFont="1" applyFill="1" applyBorder="1" applyAlignment="1">
      <alignment horizontal="center" vertical="top"/>
    </xf>
    <xf numFmtId="0" fontId="14" fillId="0" borderId="0" xfId="0" applyFont="1" applyFill="1" applyBorder="1" applyAlignment="1">
      <alignment vertical="top"/>
    </xf>
    <xf numFmtId="2" fontId="14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0" fontId="8" fillId="0" borderId="0" xfId="0" quotePrefix="1" applyFont="1" applyFill="1" applyBorder="1" applyAlignment="1">
      <alignment vertical="top"/>
    </xf>
    <xf numFmtId="4" fontId="8" fillId="0" borderId="0" xfId="8" applyNumberFormat="1" applyFont="1" applyFill="1" applyBorder="1" applyAlignment="1">
      <alignment horizontal="right" vertical="top"/>
    </xf>
    <xf numFmtId="4" fontId="8" fillId="0" borderId="0" xfId="8" applyNumberFormat="1" applyFont="1" applyFill="1" applyBorder="1" applyAlignment="1">
      <alignment vertical="top"/>
    </xf>
    <xf numFmtId="4" fontId="8" fillId="0" borderId="0" xfId="91" applyNumberFormat="1" applyFont="1" applyFill="1" applyBorder="1" applyAlignment="1">
      <alignment vertical="top"/>
    </xf>
    <xf numFmtId="182" fontId="8" fillId="0" borderId="0" xfId="715" applyFont="1" applyFill="1" applyBorder="1" applyAlignment="1">
      <alignment vertical="top"/>
    </xf>
    <xf numFmtId="4" fontId="8" fillId="0" borderId="0" xfId="715" applyNumberFormat="1" applyFont="1" applyFill="1" applyBorder="1" applyAlignment="1">
      <alignment horizontal="center" vertical="top"/>
    </xf>
    <xf numFmtId="182" fontId="8" fillId="0" borderId="0" xfId="715" applyFont="1" applyFill="1" applyBorder="1" applyAlignment="1">
      <alignment horizontal="left" vertical="top"/>
    </xf>
    <xf numFmtId="182" fontId="8" fillId="0" borderId="0" xfId="715" applyFont="1" applyFill="1" applyBorder="1" applyAlignment="1">
      <alignment horizontal="center" vertical="top"/>
    </xf>
    <xf numFmtId="0" fontId="8" fillId="0" borderId="0" xfId="208" applyFont="1" applyFill="1" applyBorder="1" applyAlignment="1">
      <alignment vertical="top"/>
    </xf>
    <xf numFmtId="0" fontId="8" fillId="0" borderId="0" xfId="208" applyFont="1" applyFill="1" applyAlignment="1">
      <alignment vertical="top"/>
    </xf>
    <xf numFmtId="4" fontId="12" fillId="0" borderId="0" xfId="2" applyNumberFormat="1" applyFont="1" applyFill="1" applyBorder="1" applyAlignment="1">
      <alignment horizontal="center" vertical="top" wrapText="1"/>
    </xf>
    <xf numFmtId="171" fontId="8" fillId="0" borderId="0" xfId="2" applyNumberFormat="1" applyFont="1" applyFill="1" applyBorder="1" applyAlignment="1">
      <alignment horizontal="center" vertical="top"/>
    </xf>
    <xf numFmtId="0" fontId="8" fillId="0" borderId="0" xfId="3" applyFont="1" applyFill="1" applyBorder="1" applyAlignment="1">
      <alignment horizontal="center" vertical="top"/>
    </xf>
    <xf numFmtId="0" fontId="8" fillId="0" borderId="0" xfId="3" applyFont="1" applyFill="1" applyAlignment="1">
      <alignment horizontal="center" vertical="top"/>
    </xf>
    <xf numFmtId="172" fontId="13" fillId="0" borderId="32" xfId="3" applyNumberFormat="1" applyFont="1" applyFill="1" applyBorder="1" applyAlignment="1">
      <alignment horizontal="right" vertical="top" wrapText="1"/>
    </xf>
    <xf numFmtId="0" fontId="8" fillId="0" borderId="30" xfId="3" applyFont="1" applyFill="1" applyBorder="1" applyAlignment="1">
      <alignment vertical="top" wrapText="1"/>
    </xf>
    <xf numFmtId="4" fontId="13" fillId="0" borderId="30" xfId="1" applyNumberFormat="1" applyFont="1" applyFill="1" applyBorder="1" applyAlignment="1">
      <alignment vertical="top" wrapText="1"/>
    </xf>
    <xf numFmtId="4" fontId="13" fillId="0" borderId="30" xfId="1" applyNumberFormat="1" applyFont="1" applyFill="1" applyBorder="1" applyAlignment="1">
      <alignment horizontal="center" vertical="top" wrapText="1"/>
    </xf>
    <xf numFmtId="4" fontId="13" fillId="0" borderId="30" xfId="2" applyNumberFormat="1" applyFont="1" applyFill="1" applyBorder="1" applyAlignment="1">
      <alignment horizontal="right" vertical="top" wrapText="1"/>
    </xf>
    <xf numFmtId="4" fontId="38" fillId="0" borderId="0" xfId="8" applyNumberFormat="1" applyFont="1" applyFill="1" applyBorder="1" applyAlignment="1">
      <alignment vertical="top"/>
    </xf>
    <xf numFmtId="4" fontId="8" fillId="0" borderId="0" xfId="0" applyNumberFormat="1" applyFont="1" applyFill="1" applyBorder="1" applyAlignment="1">
      <alignment vertical="top"/>
    </xf>
    <xf numFmtId="0" fontId="8" fillId="0" borderId="0" xfId="0" applyFont="1" applyFill="1" applyAlignment="1">
      <alignment vertical="top"/>
    </xf>
    <xf numFmtId="0" fontId="9" fillId="0" borderId="34" xfId="0" applyFont="1" applyFill="1" applyBorder="1" applyAlignment="1">
      <alignment horizontal="center" vertical="top" wrapText="1"/>
    </xf>
    <xf numFmtId="0" fontId="9" fillId="0" borderId="34" xfId="0" applyFont="1" applyFill="1" applyBorder="1" applyAlignment="1">
      <alignment vertical="top" wrapText="1"/>
    </xf>
    <xf numFmtId="4" fontId="8" fillId="0" borderId="34" xfId="8" applyNumberFormat="1" applyFont="1" applyFill="1" applyBorder="1" applyAlignment="1">
      <alignment vertical="top"/>
    </xf>
    <xf numFmtId="4" fontId="8" fillId="0" borderId="34" xfId="8" applyNumberFormat="1" applyFont="1" applyFill="1" applyBorder="1" applyAlignment="1">
      <alignment horizontal="right" vertical="top"/>
    </xf>
    <xf numFmtId="4" fontId="9" fillId="0" borderId="34" xfId="8" applyNumberFormat="1" applyFont="1" applyFill="1" applyBorder="1" applyAlignment="1">
      <alignment vertical="top"/>
    </xf>
    <xf numFmtId="43" fontId="38" fillId="0" borderId="0" xfId="0" applyNumberFormat="1" applyFont="1" applyFill="1" applyBorder="1" applyAlignment="1">
      <alignment vertical="top"/>
    </xf>
    <xf numFmtId="43" fontId="8" fillId="0" borderId="0" xfId="0" applyNumberFormat="1" applyFont="1" applyFill="1" applyBorder="1" applyAlignment="1">
      <alignment vertical="top"/>
    </xf>
    <xf numFmtId="0" fontId="9" fillId="0" borderId="34" xfId="0" applyFont="1" applyFill="1" applyBorder="1" applyAlignment="1">
      <alignment horizontal="right" vertical="top" wrapText="1"/>
    </xf>
    <xf numFmtId="0" fontId="9" fillId="0" borderId="34" xfId="0" applyFont="1" applyFill="1" applyBorder="1" applyAlignment="1">
      <alignment horizontal="right" vertical="top"/>
    </xf>
    <xf numFmtId="4" fontId="8" fillId="0" borderId="34" xfId="0" applyNumberFormat="1" applyFont="1" applyFill="1" applyBorder="1" applyAlignment="1">
      <alignment horizontal="center" vertical="top"/>
    </xf>
    <xf numFmtId="4" fontId="38" fillId="0" borderId="0" xfId="0" applyNumberFormat="1" applyFont="1" applyFill="1" applyBorder="1" applyAlignment="1">
      <alignment vertical="top"/>
    </xf>
    <xf numFmtId="4" fontId="10" fillId="0" borderId="34" xfId="8" applyNumberFormat="1" applyFont="1" applyFill="1" applyBorder="1" applyAlignment="1">
      <alignment vertical="top"/>
    </xf>
    <xf numFmtId="0" fontId="37" fillId="0" borderId="0" xfId="0" applyFont="1" applyFill="1" applyBorder="1" applyAlignment="1">
      <alignment vertical="top"/>
    </xf>
    <xf numFmtId="0" fontId="37" fillId="0" borderId="0" xfId="0" applyFont="1" applyFill="1" applyAlignment="1">
      <alignment vertical="top"/>
    </xf>
    <xf numFmtId="37" fontId="9" fillId="0" borderId="34" xfId="0" applyNumberFormat="1" applyFont="1" applyFill="1" applyBorder="1" applyAlignment="1" applyProtection="1">
      <alignment horizontal="right" vertical="top"/>
    </xf>
    <xf numFmtId="4" fontId="38" fillId="0" borderId="34" xfId="8" applyNumberFormat="1" applyFont="1" applyFill="1" applyBorder="1" applyAlignment="1">
      <alignment vertical="top"/>
    </xf>
    <xf numFmtId="173" fontId="8" fillId="0" borderId="34" xfId="706" applyNumberFormat="1" applyFont="1" applyFill="1" applyBorder="1" applyAlignment="1" applyProtection="1">
      <alignment horizontal="right" vertical="top"/>
    </xf>
    <xf numFmtId="0" fontId="8" fillId="0" borderId="34" xfId="0" applyFont="1" applyFill="1" applyBorder="1" applyAlignment="1">
      <alignment vertical="center" wrapText="1"/>
    </xf>
    <xf numFmtId="0" fontId="38" fillId="0" borderId="0" xfId="0" applyFont="1" applyFill="1" applyBorder="1" applyAlignment="1">
      <alignment vertical="top"/>
    </xf>
    <xf numFmtId="173" fontId="8" fillId="0" borderId="34" xfId="0" applyNumberFormat="1" applyFont="1" applyFill="1" applyBorder="1" applyAlignment="1">
      <alignment horizontal="right" vertical="top" wrapText="1"/>
    </xf>
    <xf numFmtId="173" fontId="8" fillId="0" borderId="34" xfId="706" applyNumberFormat="1" applyFont="1" applyFill="1" applyBorder="1" applyAlignment="1" applyProtection="1">
      <alignment horizontal="right" vertical="top" wrapText="1"/>
    </xf>
    <xf numFmtId="4" fontId="8" fillId="0" borderId="34" xfId="8" applyNumberFormat="1" applyFont="1" applyFill="1" applyBorder="1" applyAlignment="1">
      <alignment vertical="top" wrapText="1"/>
    </xf>
    <xf numFmtId="173" fontId="8" fillId="0" borderId="34" xfId="0" applyNumberFormat="1" applyFont="1" applyFill="1" applyBorder="1" applyAlignment="1" applyProtection="1">
      <alignment horizontal="right" vertical="top" wrapText="1"/>
    </xf>
    <xf numFmtId="192" fontId="8" fillId="0" borderId="34" xfId="0" applyNumberFormat="1" applyFont="1" applyFill="1" applyBorder="1" applyAlignment="1">
      <alignment vertical="top" wrapText="1"/>
    </xf>
    <xf numFmtId="174" fontId="8" fillId="0" borderId="34" xfId="2" applyNumberFormat="1" applyFont="1" applyFill="1" applyBorder="1" applyAlignment="1">
      <alignment vertical="top" wrapText="1"/>
    </xf>
    <xf numFmtId="0" fontId="8" fillId="0" borderId="34" xfId="0" applyFont="1" applyFill="1" applyBorder="1" applyAlignment="1">
      <alignment horizontal="right" vertical="top" wrapText="1"/>
    </xf>
    <xf numFmtId="0" fontId="8" fillId="0" borderId="34" xfId="0" applyFont="1" applyFill="1" applyBorder="1" applyAlignment="1">
      <alignment horizontal="right" vertical="top"/>
    </xf>
    <xf numFmtId="0" fontId="9" fillId="0" borderId="34" xfId="0" applyFont="1" applyFill="1" applyBorder="1" applyAlignment="1">
      <alignment vertical="center" wrapText="1"/>
    </xf>
    <xf numFmtId="0" fontId="8" fillId="0" borderId="34" xfId="0" applyFont="1" applyFill="1" applyBorder="1" applyAlignment="1">
      <alignment vertical="center"/>
    </xf>
    <xf numFmtId="0" fontId="8" fillId="0" borderId="34" xfId="0" applyFont="1" applyFill="1" applyBorder="1" applyAlignment="1">
      <alignment horizontal="center" vertical="top"/>
    </xf>
    <xf numFmtId="4" fontId="8" fillId="0" borderId="34" xfId="0" applyNumberFormat="1" applyFont="1" applyFill="1" applyBorder="1" applyAlignment="1">
      <alignment vertical="top"/>
    </xf>
    <xf numFmtId="171" fontId="38" fillId="0" borderId="0" xfId="2" applyNumberFormat="1" applyFont="1" applyFill="1" applyBorder="1" applyAlignment="1">
      <alignment vertical="top" wrapText="1"/>
    </xf>
    <xf numFmtId="0" fontId="38" fillId="0" borderId="0" xfId="4" applyFont="1" applyFill="1" applyBorder="1" applyAlignment="1">
      <alignment vertical="top"/>
    </xf>
    <xf numFmtId="0" fontId="38" fillId="0" borderId="0" xfId="4" applyFont="1" applyFill="1" applyAlignment="1">
      <alignment vertical="top"/>
    </xf>
    <xf numFmtId="0" fontId="38" fillId="0" borderId="0" xfId="3" applyFont="1" applyFill="1" applyAlignment="1">
      <alignment vertical="top" wrapText="1"/>
    </xf>
    <xf numFmtId="4" fontId="38" fillId="0" borderId="34" xfId="0" applyNumberFormat="1" applyFont="1" applyFill="1" applyBorder="1" applyAlignment="1">
      <alignment horizontal="center" vertical="top"/>
    </xf>
    <xf numFmtId="0" fontId="8" fillId="0" borderId="0" xfId="4" applyFont="1" applyFill="1" applyAlignment="1">
      <alignment vertical="top"/>
    </xf>
    <xf numFmtId="4" fontId="8" fillId="0" borderId="0" xfId="8" applyNumberFormat="1" applyFont="1" applyFill="1" applyBorder="1" applyAlignment="1">
      <alignment horizontal="right" vertical="top" wrapText="1"/>
    </xf>
    <xf numFmtId="4" fontId="38" fillId="0" borderId="0" xfId="8" applyNumberFormat="1" applyFont="1" applyFill="1" applyBorder="1" applyAlignment="1">
      <alignment vertical="top" wrapText="1"/>
    </xf>
    <xf numFmtId="4" fontId="8" fillId="0" borderId="0" xfId="0" applyNumberFormat="1" applyFont="1" applyFill="1" applyBorder="1" applyAlignment="1">
      <alignment vertical="top" wrapText="1"/>
    </xf>
    <xf numFmtId="0" fontId="8" fillId="0" borderId="0" xfId="0" applyFont="1" applyFill="1" applyBorder="1" applyAlignment="1">
      <alignment vertical="top" wrapText="1"/>
    </xf>
    <xf numFmtId="0" fontId="8" fillId="0" borderId="0" xfId="0" applyFont="1" applyFill="1" applyAlignment="1">
      <alignment vertical="top" wrapText="1"/>
    </xf>
    <xf numFmtId="0" fontId="8" fillId="0" borderId="0" xfId="4" applyFont="1" applyFill="1" applyAlignment="1">
      <alignment vertical="top" wrapText="1"/>
    </xf>
    <xf numFmtId="4" fontId="38" fillId="0" borderId="0" xfId="0" applyNumberFormat="1" applyFont="1" applyFill="1" applyBorder="1" applyAlignment="1" applyProtection="1">
      <alignment horizontal="right" vertical="top" wrapText="1"/>
      <protection locked="0"/>
    </xf>
    <xf numFmtId="0" fontId="17" fillId="0" borderId="0" xfId="0" applyFont="1" applyFill="1" applyAlignment="1">
      <alignment vertical="top"/>
    </xf>
    <xf numFmtId="4" fontId="38" fillId="0" borderId="0" xfId="0" applyNumberFormat="1" applyFont="1" applyFill="1" applyBorder="1" applyAlignment="1" applyProtection="1">
      <alignment horizontal="right" vertical="top"/>
      <protection locked="0"/>
    </xf>
    <xf numFmtId="2" fontId="8" fillId="0" borderId="34" xfId="0" applyNumberFormat="1" applyFont="1" applyFill="1" applyBorder="1" applyAlignment="1">
      <alignment horizontal="right" vertical="top"/>
    </xf>
    <xf numFmtId="0" fontId="38" fillId="0" borderId="34" xfId="0" applyFont="1" applyFill="1" applyBorder="1" applyAlignment="1">
      <alignment vertical="center" wrapText="1"/>
    </xf>
    <xf numFmtId="174" fontId="38" fillId="0" borderId="0" xfId="8" applyNumberFormat="1" applyFont="1" applyFill="1" applyBorder="1" applyAlignment="1">
      <alignment vertical="top"/>
    </xf>
    <xf numFmtId="0" fontId="8" fillId="0" borderId="0" xfId="4" applyFont="1" applyFill="1" applyBorder="1" applyAlignment="1">
      <alignment vertical="top"/>
    </xf>
    <xf numFmtId="4" fontId="8" fillId="0" borderId="0" xfId="156" applyNumberFormat="1" applyFont="1" applyFill="1" applyBorder="1" applyAlignment="1">
      <alignment vertical="top" wrapText="1"/>
    </xf>
    <xf numFmtId="172" fontId="38" fillId="0" borderId="0" xfId="0" applyNumberFormat="1" applyFont="1" applyFill="1" applyBorder="1" applyAlignment="1">
      <alignment horizontal="center" vertical="top" wrapText="1"/>
    </xf>
    <xf numFmtId="0" fontId="8" fillId="0" borderId="0" xfId="4" applyFont="1" applyFill="1" applyBorder="1" applyAlignment="1">
      <alignment vertical="top" wrapText="1"/>
    </xf>
    <xf numFmtId="4" fontId="8" fillId="0" borderId="34" xfId="0" applyNumberFormat="1" applyFont="1" applyFill="1" applyBorder="1" applyAlignment="1">
      <alignment horizontal="center" vertical="top" wrapText="1"/>
    </xf>
    <xf numFmtId="172" fontId="38" fillId="0" borderId="0" xfId="0" applyNumberFormat="1" applyFont="1" applyFill="1" applyBorder="1" applyAlignment="1">
      <alignment horizontal="center" vertical="top"/>
    </xf>
    <xf numFmtId="43" fontId="8" fillId="0" borderId="0" xfId="4" applyNumberFormat="1" applyFont="1" applyFill="1" applyBorder="1" applyAlignment="1">
      <alignment vertical="top"/>
    </xf>
    <xf numFmtId="0" fontId="9" fillId="0" borderId="34" xfId="0" applyFont="1" applyFill="1" applyBorder="1" applyAlignment="1">
      <alignment vertical="center"/>
    </xf>
    <xf numFmtId="174" fontId="9" fillId="0" borderId="0" xfId="0" applyNumberFormat="1" applyFont="1" applyFill="1" applyBorder="1" applyAlignment="1">
      <alignment vertical="top"/>
    </xf>
    <xf numFmtId="172" fontId="14" fillId="0" borderId="0" xfId="0" applyNumberFormat="1" applyFont="1" applyFill="1" applyBorder="1" applyAlignment="1">
      <alignment horizontal="center" vertical="top"/>
    </xf>
    <xf numFmtId="4" fontId="9" fillId="0" borderId="0" xfId="8" applyNumberFormat="1" applyFont="1" applyFill="1" applyBorder="1" applyAlignment="1">
      <alignment vertical="top"/>
    </xf>
    <xf numFmtId="39" fontId="37" fillId="0" borderId="0" xfId="92" applyFont="1" applyFill="1" applyBorder="1" applyAlignment="1">
      <alignment vertical="top"/>
    </xf>
    <xf numFmtId="174" fontId="0" fillId="0" borderId="0" xfId="236" applyNumberFormat="1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174" fontId="8" fillId="0" borderId="34" xfId="0" applyNumberFormat="1" applyFont="1" applyFill="1" applyBorder="1" applyAlignment="1">
      <alignment horizontal="right" vertical="top"/>
    </xf>
    <xf numFmtId="174" fontId="8" fillId="0" borderId="34" xfId="0" applyNumberFormat="1" applyFont="1" applyFill="1" applyBorder="1" applyAlignment="1">
      <alignment horizontal="right" vertical="top" wrapText="1"/>
    </xf>
    <xf numFmtId="4" fontId="8" fillId="0" borderId="0" xfId="0" applyNumberFormat="1" applyFont="1" applyFill="1" applyBorder="1" applyAlignment="1" applyProtection="1">
      <alignment horizontal="right" vertical="top"/>
      <protection locked="0"/>
    </xf>
    <xf numFmtId="4" fontId="0" fillId="0" borderId="0" xfId="0" applyNumberFormat="1" applyFill="1" applyBorder="1" applyAlignment="1">
      <alignment vertical="top"/>
    </xf>
    <xf numFmtId="4" fontId="38" fillId="0" borderId="0" xfId="0" applyNumberFormat="1" applyFont="1" applyFill="1" applyBorder="1" applyAlignment="1">
      <alignment vertical="top" wrapText="1"/>
    </xf>
    <xf numFmtId="4" fontId="8" fillId="0" borderId="34" xfId="196" applyNumberFormat="1" applyFont="1" applyFill="1" applyBorder="1" applyAlignment="1">
      <alignment horizontal="right" vertical="top" wrapText="1"/>
    </xf>
    <xf numFmtId="4" fontId="8" fillId="0" borderId="34" xfId="0" applyNumberFormat="1" applyFont="1" applyFill="1" applyBorder="1" applyAlignment="1" applyProtection="1">
      <alignment horizontal="right" vertical="top" wrapText="1"/>
      <protection locked="0"/>
    </xf>
    <xf numFmtId="4" fontId="14" fillId="0" borderId="0" xfId="196" applyNumberFormat="1" applyFont="1" applyFill="1" applyBorder="1" applyAlignment="1">
      <alignment vertical="top" wrapText="1"/>
    </xf>
    <xf numFmtId="4" fontId="8" fillId="0" borderId="34" xfId="0" applyNumberFormat="1" applyFont="1" applyFill="1" applyBorder="1" applyAlignment="1" applyProtection="1">
      <alignment horizontal="right" vertical="top"/>
      <protection locked="0"/>
    </xf>
    <xf numFmtId="37" fontId="8" fillId="0" borderId="34" xfId="0" applyNumberFormat="1" applyFont="1" applyFill="1" applyBorder="1" applyAlignment="1" applyProtection="1">
      <alignment horizontal="right" vertical="top" wrapText="1"/>
    </xf>
    <xf numFmtId="0" fontId="38" fillId="0" borderId="34" xfId="0" applyFont="1" applyFill="1" applyBorder="1" applyAlignment="1">
      <alignment vertical="center"/>
    </xf>
    <xf numFmtId="39" fontId="38" fillId="0" borderId="34" xfId="224" applyFont="1" applyFill="1" applyBorder="1" applyAlignment="1">
      <alignment vertical="top"/>
    </xf>
    <xf numFmtId="174" fontId="38" fillId="0" borderId="34" xfId="8" applyNumberFormat="1" applyFont="1" applyFill="1" applyBorder="1" applyAlignment="1">
      <alignment vertical="top"/>
    </xf>
    <xf numFmtId="37" fontId="9" fillId="0" borderId="34" xfId="0" applyNumberFormat="1" applyFont="1" applyFill="1" applyBorder="1" applyAlignment="1" applyProtection="1">
      <alignment horizontal="right" vertical="top" wrapText="1"/>
    </xf>
    <xf numFmtId="4" fontId="8" fillId="0" borderId="34" xfId="156" applyNumberFormat="1" applyFont="1" applyFill="1" applyBorder="1" applyAlignment="1">
      <alignment vertical="top" wrapText="1"/>
    </xf>
    <xf numFmtId="2" fontId="14" fillId="0" borderId="0" xfId="196" applyNumberFormat="1" applyFont="1" applyFill="1" applyBorder="1" applyAlignment="1">
      <alignment vertical="top" wrapText="1"/>
    </xf>
    <xf numFmtId="4" fontId="8" fillId="0" borderId="0" xfId="3" applyNumberFormat="1" applyFont="1" applyFill="1" applyBorder="1" applyAlignment="1">
      <alignment vertical="top" wrapText="1"/>
    </xf>
    <xf numFmtId="4" fontId="38" fillId="0" borderId="0" xfId="3" applyNumberFormat="1" applyFont="1" applyFill="1" applyBorder="1" applyAlignment="1">
      <alignment vertical="top" wrapText="1"/>
    </xf>
    <xf numFmtId="0" fontId="8" fillId="0" borderId="0" xfId="3" applyFont="1" applyFill="1" applyBorder="1" applyAlignment="1">
      <alignment vertical="top" wrapText="1"/>
    </xf>
    <xf numFmtId="0" fontId="8" fillId="0" borderId="0" xfId="3" applyFont="1" applyFill="1" applyAlignment="1">
      <alignment vertical="top" wrapText="1"/>
    </xf>
    <xf numFmtId="0" fontId="10" fillId="0" borderId="34" xfId="0" applyFont="1" applyFill="1" applyBorder="1" applyAlignment="1">
      <alignment horizontal="center" vertical="top" wrapText="1"/>
    </xf>
    <xf numFmtId="4" fontId="8" fillId="0" borderId="0" xfId="196" applyNumberFormat="1" applyFont="1" applyFill="1" applyBorder="1" applyAlignment="1">
      <alignment vertical="top" wrapText="1"/>
    </xf>
    <xf numFmtId="4" fontId="38" fillId="0" borderId="0" xfId="0" applyNumberFormat="1" applyFont="1" applyFill="1" applyBorder="1" applyAlignment="1">
      <alignment horizontal="right" vertical="top"/>
    </xf>
    <xf numFmtId="4" fontId="38" fillId="0" borderId="0" xfId="3" applyNumberFormat="1" applyFont="1" applyFill="1" applyBorder="1" applyAlignment="1">
      <alignment horizontal="right" vertical="top" wrapText="1"/>
    </xf>
    <xf numFmtId="174" fontId="8" fillId="0" borderId="34" xfId="0" applyNumberFormat="1" applyFont="1" applyFill="1" applyBorder="1" applyAlignment="1">
      <alignment horizontal="center" vertical="top"/>
    </xf>
    <xf numFmtId="174" fontId="0" fillId="0" borderId="34" xfId="236" applyNumberFormat="1" applyFont="1" applyFill="1" applyBorder="1" applyAlignment="1">
      <alignment vertical="top"/>
    </xf>
    <xf numFmtId="0" fontId="8" fillId="0" borderId="34" xfId="0" applyFont="1" applyFill="1" applyBorder="1" applyAlignment="1">
      <alignment vertical="top"/>
    </xf>
    <xf numFmtId="0" fontId="8" fillId="0" borderId="31" xfId="0" applyFont="1" applyFill="1" applyBorder="1" applyAlignment="1">
      <alignment vertical="top"/>
    </xf>
    <xf numFmtId="0" fontId="8" fillId="0" borderId="29" xfId="0" applyFont="1" applyFill="1" applyBorder="1" applyAlignment="1">
      <alignment vertical="top"/>
    </xf>
    <xf numFmtId="0" fontId="8" fillId="0" borderId="34" xfId="4" applyFont="1" applyFill="1" applyBorder="1" applyAlignment="1">
      <alignment vertical="top"/>
    </xf>
    <xf numFmtId="193" fontId="8" fillId="0" borderId="34" xfId="0" applyNumberFormat="1" applyFont="1" applyFill="1" applyBorder="1" applyAlignment="1">
      <alignment horizontal="right" vertical="top"/>
    </xf>
    <xf numFmtId="174" fontId="8" fillId="0" borderId="34" xfId="0" applyNumberFormat="1" applyFont="1" applyFill="1" applyBorder="1" applyAlignment="1">
      <alignment vertical="top"/>
    </xf>
    <xf numFmtId="193" fontId="8" fillId="0" borderId="34" xfId="0" applyNumberFormat="1" applyFont="1" applyFill="1" applyBorder="1" applyAlignment="1">
      <alignment vertical="top"/>
    </xf>
    <xf numFmtId="0" fontId="80" fillId="0" borderId="34" xfId="0" applyFont="1" applyFill="1" applyBorder="1" applyAlignment="1">
      <alignment vertical="center"/>
    </xf>
    <xf numFmtId="174" fontId="14" fillId="0" borderId="34" xfId="0" applyNumberFormat="1" applyFont="1" applyFill="1" applyBorder="1" applyAlignment="1">
      <alignment vertical="top"/>
    </xf>
    <xf numFmtId="174" fontId="14" fillId="0" borderId="34" xfId="0" applyNumberFormat="1" applyFont="1" applyFill="1" applyBorder="1" applyAlignment="1">
      <alignment horizontal="center" vertical="top"/>
    </xf>
    <xf numFmtId="4" fontId="14" fillId="0" borderId="34" xfId="0" applyNumberFormat="1" applyFont="1" applyFill="1" applyBorder="1" applyAlignment="1">
      <alignment vertical="top"/>
    </xf>
    <xf numFmtId="4" fontId="14" fillId="0" borderId="34" xfId="196" applyNumberFormat="1" applyFont="1" applyFill="1" applyBorder="1" applyAlignment="1">
      <alignment vertical="top" wrapText="1"/>
    </xf>
    <xf numFmtId="1" fontId="9" fillId="0" borderId="34" xfId="0" applyNumberFormat="1" applyFont="1" applyFill="1" applyBorder="1" applyAlignment="1">
      <alignment vertical="top"/>
    </xf>
    <xf numFmtId="0" fontId="12" fillId="0" borderId="34" xfId="0" applyFont="1" applyFill="1" applyBorder="1" applyAlignment="1">
      <alignment vertical="center"/>
    </xf>
    <xf numFmtId="2" fontId="14" fillId="0" borderId="34" xfId="0" applyNumberFormat="1" applyFont="1" applyFill="1" applyBorder="1" applyAlignment="1">
      <alignment vertical="top" wrapText="1"/>
    </xf>
    <xf numFmtId="2" fontId="14" fillId="0" borderId="34" xfId="196" applyNumberFormat="1" applyFont="1" applyFill="1" applyBorder="1" applyAlignment="1">
      <alignment vertical="top" wrapText="1"/>
    </xf>
    <xf numFmtId="174" fontId="14" fillId="0" borderId="34" xfId="0" applyNumberFormat="1" applyFont="1" applyFill="1" applyBorder="1" applyAlignment="1">
      <alignment vertical="top" wrapText="1"/>
    </xf>
    <xf numFmtId="4" fontId="14" fillId="0" borderId="34" xfId="0" applyNumberFormat="1" applyFont="1" applyFill="1" applyBorder="1" applyAlignment="1">
      <alignment vertical="top" wrapText="1"/>
    </xf>
    <xf numFmtId="4" fontId="8" fillId="0" borderId="34" xfId="196" applyNumberFormat="1" applyFont="1" applyFill="1" applyBorder="1" applyAlignment="1">
      <alignment vertical="top" wrapText="1"/>
    </xf>
    <xf numFmtId="4" fontId="10" fillId="0" borderId="0" xfId="0" applyNumberFormat="1" applyFont="1" applyFill="1" applyBorder="1" applyAlignment="1">
      <alignment vertical="top"/>
    </xf>
    <xf numFmtId="4" fontId="9" fillId="0" borderId="0" xfId="0" applyNumberFormat="1" applyFont="1" applyFill="1" applyBorder="1" applyAlignment="1">
      <alignment vertical="top"/>
    </xf>
    <xf numFmtId="0" fontId="9" fillId="0" borderId="0" xfId="0" applyFont="1" applyFill="1" applyBorder="1" applyAlignment="1">
      <alignment vertical="top"/>
    </xf>
    <xf numFmtId="0" fontId="9" fillId="0" borderId="0" xfId="208" applyFont="1" applyFill="1" applyBorder="1" applyAlignment="1">
      <alignment vertical="top"/>
    </xf>
    <xf numFmtId="4" fontId="9" fillId="0" borderId="0" xfId="0" applyNumberFormat="1" applyFont="1" applyFill="1" applyBorder="1" applyAlignment="1">
      <alignment vertical="top" wrapText="1"/>
    </xf>
    <xf numFmtId="4" fontId="8" fillId="0" borderId="0" xfId="0" applyNumberFormat="1" applyFont="1" applyFill="1" applyBorder="1" applyAlignment="1">
      <alignment horizontal="center" vertical="top"/>
    </xf>
    <xf numFmtId="174" fontId="8" fillId="0" borderId="34" xfId="0" applyNumberFormat="1" applyFont="1" applyFill="1" applyBorder="1" applyAlignment="1">
      <alignment vertical="top" wrapText="1"/>
    </xf>
    <xf numFmtId="4" fontId="8" fillId="0" borderId="34" xfId="0" applyNumberFormat="1" applyFont="1" applyFill="1" applyBorder="1" applyAlignment="1">
      <alignment vertical="top" wrapText="1"/>
    </xf>
    <xf numFmtId="4" fontId="38" fillId="0" borderId="0" xfId="0" applyNumberFormat="1" applyFont="1" applyFill="1" applyBorder="1" applyAlignment="1">
      <alignment horizontal="right" vertical="top" wrapText="1"/>
    </xf>
    <xf numFmtId="4" fontId="8" fillId="0" borderId="0" xfId="0" applyNumberFormat="1" applyFont="1" applyFill="1" applyBorder="1" applyAlignment="1">
      <alignment horizontal="right" vertical="top"/>
    </xf>
    <xf numFmtId="2" fontId="8" fillId="0" borderId="34" xfId="0" applyNumberFormat="1" applyFont="1" applyFill="1" applyBorder="1" applyAlignment="1">
      <alignment horizontal="right" vertical="top" wrapText="1"/>
    </xf>
    <xf numFmtId="1" fontId="9" fillId="0" borderId="34" xfId="0" applyNumberFormat="1" applyFont="1" applyFill="1" applyBorder="1" applyAlignment="1">
      <alignment horizontal="right" vertical="top"/>
    </xf>
    <xf numFmtId="4" fontId="8" fillId="0" borderId="0" xfId="5" applyNumberFormat="1" applyFont="1" applyFill="1" applyBorder="1" applyAlignment="1">
      <alignment vertical="top"/>
    </xf>
    <xf numFmtId="4" fontId="8" fillId="0" borderId="0" xfId="4" applyNumberFormat="1" applyFont="1" applyFill="1" applyBorder="1" applyAlignment="1">
      <alignment vertical="top"/>
    </xf>
    <xf numFmtId="4" fontId="9" fillId="0" borderId="0" xfId="0" applyNumberFormat="1" applyFont="1" applyFill="1" applyBorder="1" applyAlignment="1">
      <alignment horizontal="center" vertical="top"/>
    </xf>
    <xf numFmtId="4" fontId="10" fillId="0" borderId="0" xfId="0" applyNumberFormat="1" applyFont="1" applyFill="1" applyBorder="1" applyAlignment="1">
      <alignment horizontal="right" vertical="top" wrapText="1"/>
    </xf>
    <xf numFmtId="173" fontId="8" fillId="0" borderId="34" xfId="0" applyNumberFormat="1" applyFont="1" applyFill="1" applyBorder="1" applyAlignment="1" applyProtection="1">
      <alignment horizontal="right" vertical="top"/>
    </xf>
    <xf numFmtId="4" fontId="8" fillId="0" borderId="34" xfId="236" applyNumberFormat="1" applyFont="1" applyFill="1" applyBorder="1" applyAlignment="1">
      <alignment vertical="top"/>
    </xf>
    <xf numFmtId="4" fontId="8" fillId="0" borderId="34" xfId="5" applyNumberFormat="1" applyFont="1" applyFill="1" applyBorder="1" applyAlignment="1">
      <alignment vertical="top"/>
    </xf>
    <xf numFmtId="2" fontId="8" fillId="0" borderId="34" xfId="0" applyNumberFormat="1" applyFont="1" applyFill="1" applyBorder="1" applyAlignment="1">
      <alignment vertical="top"/>
    </xf>
    <xf numFmtId="174" fontId="14" fillId="0" borderId="0" xfId="0" applyNumberFormat="1" applyFont="1" applyFill="1" applyBorder="1" applyAlignment="1">
      <alignment vertical="top" wrapText="1"/>
    </xf>
    <xf numFmtId="4" fontId="0" fillId="0" borderId="0" xfId="0" applyNumberFormat="1" applyFill="1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0" fillId="0" borderId="0" xfId="0" applyFill="1" applyAlignment="1">
      <alignment vertical="top" wrapText="1"/>
    </xf>
    <xf numFmtId="2" fontId="8" fillId="0" borderId="33" xfId="0" applyNumberFormat="1" applyFont="1" applyFill="1" applyBorder="1" applyAlignment="1">
      <alignment vertical="top"/>
    </xf>
    <xf numFmtId="174" fontId="8" fillId="0" borderId="33" xfId="0" applyNumberFormat="1" applyFont="1" applyFill="1" applyBorder="1" applyAlignment="1">
      <alignment vertical="top"/>
    </xf>
    <xf numFmtId="4" fontId="8" fillId="0" borderId="33" xfId="196" applyNumberFormat="1" applyFont="1" applyFill="1" applyBorder="1" applyAlignment="1">
      <alignment vertical="top" wrapText="1"/>
    </xf>
    <xf numFmtId="2" fontId="8" fillId="0" borderId="34" xfId="0" applyNumberFormat="1" applyFont="1" applyFill="1" applyBorder="1" applyAlignment="1">
      <alignment vertical="top" wrapText="1"/>
    </xf>
    <xf numFmtId="2" fontId="9" fillId="0" borderId="34" xfId="0" applyNumberFormat="1" applyFont="1" applyFill="1" applyBorder="1" applyAlignment="1">
      <alignment vertical="top"/>
    </xf>
    <xf numFmtId="174" fontId="13" fillId="0" borderId="34" xfId="0" applyNumberFormat="1" applyFont="1" applyFill="1" applyBorder="1" applyAlignment="1">
      <alignment vertical="top"/>
    </xf>
    <xf numFmtId="174" fontId="13" fillId="0" borderId="34" xfId="0" applyNumberFormat="1" applyFont="1" applyFill="1" applyBorder="1" applyAlignment="1">
      <alignment horizontal="center" vertical="top"/>
    </xf>
    <xf numFmtId="0" fontId="80" fillId="0" borderId="34" xfId="0" applyFont="1" applyFill="1" applyBorder="1" applyAlignment="1">
      <alignment vertical="center" wrapText="1"/>
    </xf>
    <xf numFmtId="174" fontId="14" fillId="0" borderId="34" xfId="0" applyNumberFormat="1" applyFont="1" applyFill="1" applyBorder="1" applyAlignment="1">
      <alignment horizontal="center" vertical="top" wrapText="1"/>
    </xf>
    <xf numFmtId="182" fontId="8" fillId="0" borderId="34" xfId="236" applyNumberFormat="1" applyFont="1" applyFill="1" applyBorder="1" applyAlignment="1">
      <alignment vertical="top"/>
    </xf>
    <xf numFmtId="4" fontId="8" fillId="0" borderId="34" xfId="606" applyNumberFormat="1" applyFont="1" applyFill="1" applyBorder="1" applyAlignment="1">
      <alignment vertical="top"/>
    </xf>
    <xf numFmtId="2" fontId="38" fillId="0" borderId="0" xfId="0" applyNumberFormat="1" applyFont="1" applyFill="1" applyBorder="1" applyAlignment="1">
      <alignment vertical="top"/>
    </xf>
    <xf numFmtId="2" fontId="0" fillId="0" borderId="0" xfId="0" applyNumberFormat="1" applyFill="1" applyBorder="1" applyAlignment="1">
      <alignment vertical="top"/>
    </xf>
    <xf numFmtId="0" fontId="8" fillId="0" borderId="34" xfId="236" applyNumberFormat="1" applyFont="1" applyFill="1" applyBorder="1" applyAlignment="1">
      <alignment horizontal="right" vertical="top" wrapText="1"/>
    </xf>
    <xf numFmtId="0" fontId="52" fillId="0" borderId="34" xfId="78" applyNumberFormat="1" applyFont="1" applyFill="1" applyBorder="1" applyAlignment="1">
      <alignment horizontal="right" vertical="top"/>
    </xf>
    <xf numFmtId="0" fontId="78" fillId="0" borderId="34" xfId="0" applyFont="1" applyFill="1" applyBorder="1" applyAlignment="1">
      <alignment vertical="center"/>
    </xf>
    <xf numFmtId="0" fontId="75" fillId="0" borderId="34" xfId="78" applyNumberFormat="1" applyFont="1" applyFill="1" applyBorder="1" applyAlignment="1">
      <alignment vertical="top"/>
    </xf>
    <xf numFmtId="173" fontId="9" fillId="0" borderId="34" xfId="0" applyNumberFormat="1" applyFont="1" applyFill="1" applyBorder="1" applyAlignment="1" applyProtection="1">
      <alignment horizontal="right" vertical="top"/>
    </xf>
    <xf numFmtId="172" fontId="14" fillId="0" borderId="34" xfId="0" applyNumberFormat="1" applyFont="1" applyFill="1" applyBorder="1" applyAlignment="1">
      <alignment horizontal="center" vertical="top"/>
    </xf>
    <xf numFmtId="4" fontId="8" fillId="0" borderId="34" xfId="724" applyNumberFormat="1" applyFont="1" applyFill="1" applyBorder="1" applyAlignment="1" applyProtection="1">
      <alignment vertical="top"/>
    </xf>
    <xf numFmtId="0" fontId="0" fillId="0" borderId="34" xfId="662" applyNumberFormat="1" applyFont="1" applyFill="1" applyBorder="1" applyAlignment="1">
      <alignment horizontal="center" vertical="top" wrapText="1"/>
    </xf>
    <xf numFmtId="4" fontId="8" fillId="0" borderId="34" xfId="724" applyNumberFormat="1" applyFont="1" applyFill="1" applyBorder="1" applyAlignment="1" applyProtection="1">
      <alignment vertical="top" wrapText="1"/>
    </xf>
    <xf numFmtId="4" fontId="8" fillId="0" borderId="34" xfId="0" applyNumberFormat="1" applyFont="1" applyFill="1" applyBorder="1" applyAlignment="1">
      <alignment horizontal="right" vertical="top"/>
    </xf>
    <xf numFmtId="39" fontId="51" fillId="0" borderId="34" xfId="662" applyNumberFormat="1" applyFont="1" applyFill="1" applyBorder="1" applyAlignment="1" applyProtection="1">
      <alignment vertical="top" wrapText="1"/>
      <protection locked="0"/>
    </xf>
    <xf numFmtId="40" fontId="8" fillId="0" borderId="34" xfId="662" applyNumberFormat="1" applyFont="1" applyFill="1" applyBorder="1" applyAlignment="1" applyProtection="1">
      <alignment horizontal="right" vertical="top" wrapText="1"/>
    </xf>
    <xf numFmtId="173" fontId="8" fillId="0" borderId="33" xfId="0" applyNumberFormat="1" applyFont="1" applyFill="1" applyBorder="1" applyAlignment="1" applyProtection="1">
      <alignment horizontal="right" vertical="top"/>
    </xf>
    <xf numFmtId="4" fontId="14" fillId="0" borderId="33" xfId="0" applyNumberFormat="1" applyFont="1" applyFill="1" applyBorder="1" applyAlignment="1">
      <alignment vertical="top"/>
    </xf>
    <xf numFmtId="172" fontId="14" fillId="0" borderId="33" xfId="0" applyNumberFormat="1" applyFont="1" applyFill="1" applyBorder="1" applyAlignment="1">
      <alignment horizontal="center" vertical="top"/>
    </xf>
    <xf numFmtId="4" fontId="8" fillId="0" borderId="33" xfId="724" applyNumberFormat="1" applyFont="1" applyFill="1" applyBorder="1" applyAlignment="1" applyProtection="1">
      <alignment vertical="top"/>
    </xf>
    <xf numFmtId="172" fontId="14" fillId="0" borderId="34" xfId="0" applyNumberFormat="1" applyFont="1" applyFill="1" applyBorder="1" applyAlignment="1">
      <alignment horizontal="center" vertical="top" wrapText="1"/>
    </xf>
    <xf numFmtId="0" fontId="8" fillId="0" borderId="34" xfId="662" applyNumberFormat="1" applyFont="1" applyFill="1" applyBorder="1" applyAlignment="1">
      <alignment horizontal="center" vertical="top" wrapText="1"/>
    </xf>
    <xf numFmtId="39" fontId="8" fillId="0" borderId="34" xfId="662" applyNumberFormat="1" applyFont="1" applyFill="1" applyBorder="1" applyAlignment="1" applyProtection="1">
      <alignment vertical="top" wrapText="1"/>
      <protection locked="0"/>
    </xf>
    <xf numFmtId="39" fontId="8" fillId="0" borderId="34" xfId="662" applyNumberFormat="1" applyFont="1" applyFill="1" applyBorder="1" applyAlignment="1" applyProtection="1">
      <alignment vertical="top"/>
      <protection locked="0"/>
    </xf>
    <xf numFmtId="0" fontId="9" fillId="0" borderId="34" xfId="0" applyFont="1" applyFill="1" applyBorder="1" applyAlignment="1">
      <alignment horizontal="center" vertical="center" wrapText="1"/>
    </xf>
    <xf numFmtId="4" fontId="9" fillId="0" borderId="34" xfId="0" applyNumberFormat="1" applyFont="1" applyFill="1" applyBorder="1" applyAlignment="1">
      <alignment vertical="top"/>
    </xf>
    <xf numFmtId="1" fontId="8" fillId="0" borderId="34" xfId="0" applyNumberFormat="1" applyFont="1" applyFill="1" applyBorder="1" applyAlignment="1">
      <alignment vertical="top"/>
    </xf>
    <xf numFmtId="0" fontId="12" fillId="0" borderId="34" xfId="0" applyFont="1" applyFill="1" applyBorder="1" applyAlignment="1">
      <alignment horizontal="center" vertical="center"/>
    </xf>
    <xf numFmtId="174" fontId="13" fillId="0" borderId="0" xfId="0" applyNumberFormat="1" applyFont="1" applyFill="1" applyBorder="1" applyAlignment="1">
      <alignment vertical="top"/>
    </xf>
    <xf numFmtId="197" fontId="9" fillId="0" borderId="34" xfId="0" applyNumberFormat="1" applyFont="1" applyFill="1" applyBorder="1" applyAlignment="1">
      <alignment horizontal="center" vertical="top"/>
    </xf>
    <xf numFmtId="4" fontId="8" fillId="0" borderId="34" xfId="722" applyNumberFormat="1" applyFont="1" applyFill="1" applyBorder="1" applyAlignment="1">
      <alignment vertical="top"/>
    </xf>
    <xf numFmtId="39" fontId="8" fillId="0" borderId="0" xfId="0" applyNumberFormat="1" applyFont="1" applyFill="1" applyBorder="1" applyAlignment="1">
      <alignment vertical="top"/>
    </xf>
    <xf numFmtId="197" fontId="9" fillId="0" borderId="34" xfId="0" applyNumberFormat="1" applyFont="1" applyFill="1" applyBorder="1" applyAlignment="1">
      <alignment horizontal="right" vertical="top"/>
    </xf>
    <xf numFmtId="193" fontId="9" fillId="0" borderId="34" xfId="0" applyNumberFormat="1" applyFont="1" applyFill="1" applyBorder="1" applyAlignment="1">
      <alignment horizontal="right" vertical="top"/>
    </xf>
    <xf numFmtId="4" fontId="8" fillId="0" borderId="34" xfId="0" applyNumberFormat="1" applyFont="1" applyFill="1" applyBorder="1" applyAlignment="1" applyProtection="1">
      <alignment horizontal="center" vertical="top"/>
    </xf>
    <xf numFmtId="39" fontId="8" fillId="0" borderId="0" xfId="0" applyNumberFormat="1" applyFont="1" applyFill="1" applyBorder="1" applyAlignment="1" applyProtection="1">
      <alignment horizontal="left" vertical="top"/>
    </xf>
    <xf numFmtId="39" fontId="38" fillId="0" borderId="0" xfId="0" applyNumberFormat="1" applyFont="1" applyFill="1" applyBorder="1" applyAlignment="1">
      <alignment vertical="top"/>
    </xf>
    <xf numFmtId="39" fontId="8" fillId="0" borderId="0" xfId="0" applyNumberFormat="1" applyFont="1" applyFill="1" applyAlignment="1">
      <alignment vertical="top"/>
    </xf>
    <xf numFmtId="0" fontId="8" fillId="0" borderId="34" xfId="0" applyNumberFormat="1" applyFont="1" applyFill="1" applyBorder="1" applyAlignment="1">
      <alignment horizontal="center" vertical="top" wrapText="1"/>
    </xf>
    <xf numFmtId="39" fontId="8" fillId="0" borderId="34" xfId="0" applyNumberFormat="1" applyFont="1" applyFill="1" applyBorder="1" applyAlignment="1">
      <alignment horizontal="center" vertical="top"/>
    </xf>
    <xf numFmtId="0" fontId="9" fillId="0" borderId="34" xfId="0" applyNumberFormat="1" applyFont="1" applyFill="1" applyBorder="1" applyAlignment="1">
      <alignment horizontal="right" vertical="top"/>
    </xf>
    <xf numFmtId="2" fontId="8" fillId="0" borderId="34" xfId="373" applyNumberFormat="1" applyFont="1" applyFill="1" applyBorder="1" applyAlignment="1">
      <alignment horizontal="center" vertical="top"/>
    </xf>
    <xf numFmtId="0" fontId="8" fillId="0" borderId="34" xfId="0" applyNumberFormat="1" applyFont="1" applyFill="1" applyBorder="1" applyAlignment="1">
      <alignment horizontal="right" vertical="top" wrapText="1"/>
    </xf>
    <xf numFmtId="39" fontId="38" fillId="0" borderId="0" xfId="0" applyNumberFormat="1" applyFont="1" applyFill="1" applyBorder="1" applyAlignment="1" applyProtection="1">
      <alignment horizontal="right" vertical="top"/>
    </xf>
    <xf numFmtId="0" fontId="8" fillId="0" borderId="33" xfId="0" applyNumberFormat="1" applyFont="1" applyFill="1" applyBorder="1" applyAlignment="1">
      <alignment horizontal="right" vertical="top" wrapText="1"/>
    </xf>
    <xf numFmtId="4" fontId="8" fillId="0" borderId="33" xfId="0" applyNumberFormat="1" applyFont="1" applyFill="1" applyBorder="1" applyAlignment="1">
      <alignment horizontal="right" vertical="top"/>
    </xf>
    <xf numFmtId="4" fontId="8" fillId="0" borderId="33" xfId="0" applyNumberFormat="1" applyFont="1" applyFill="1" applyBorder="1" applyAlignment="1">
      <alignment vertical="top" wrapText="1"/>
    </xf>
    <xf numFmtId="182" fontId="38" fillId="0" borderId="0" xfId="715" applyFont="1" applyFill="1" applyBorder="1" applyAlignment="1">
      <alignment vertical="top"/>
    </xf>
    <xf numFmtId="4" fontId="8" fillId="0" borderId="0" xfId="208" applyNumberFormat="1" applyFont="1" applyFill="1" applyBorder="1" applyAlignment="1">
      <alignment vertical="top" wrapText="1"/>
    </xf>
    <xf numFmtId="0" fontId="8" fillId="0" borderId="0" xfId="208" applyFont="1" applyFill="1" applyBorder="1" applyAlignment="1">
      <alignment horizontal="left" vertical="top"/>
    </xf>
    <xf numFmtId="43" fontId="8" fillId="0" borderId="0" xfId="373" applyFont="1" applyFill="1" applyBorder="1" applyAlignment="1">
      <alignment horizontal="center" vertical="top"/>
    </xf>
    <xf numFmtId="4" fontId="8" fillId="0" borderId="34" xfId="141" applyNumberFormat="1" applyFont="1" applyFill="1" applyBorder="1" applyAlignment="1">
      <alignment horizontal="right" vertical="top" wrapText="1"/>
    </xf>
    <xf numFmtId="172" fontId="9" fillId="0" borderId="34" xfId="3" applyNumberFormat="1" applyFont="1" applyFill="1" applyBorder="1" applyAlignment="1">
      <alignment horizontal="right" vertical="top" wrapText="1"/>
    </xf>
    <xf numFmtId="4" fontId="13" fillId="0" borderId="34" xfId="1" applyNumberFormat="1" applyFont="1" applyFill="1" applyBorder="1" applyAlignment="1">
      <alignment vertical="top" wrapText="1"/>
    </xf>
    <xf numFmtId="4" fontId="13" fillId="0" borderId="34" xfId="1" applyNumberFormat="1" applyFont="1" applyFill="1" applyBorder="1" applyAlignment="1">
      <alignment horizontal="center" vertical="top" wrapText="1"/>
    </xf>
    <xf numFmtId="4" fontId="13" fillId="0" borderId="34" xfId="2" applyNumberFormat="1" applyFont="1" applyFill="1" applyBorder="1" applyAlignment="1">
      <alignment horizontal="right" vertical="top" wrapText="1"/>
    </xf>
    <xf numFmtId="0" fontId="12" fillId="0" borderId="34" xfId="0" applyFont="1" applyFill="1" applyBorder="1" applyAlignment="1">
      <alignment vertical="center" wrapText="1"/>
    </xf>
    <xf numFmtId="4" fontId="8" fillId="0" borderId="0" xfId="8" applyNumberFormat="1" applyFont="1" applyFill="1" applyBorder="1" applyAlignment="1">
      <alignment vertical="top" wrapText="1"/>
    </xf>
    <xf numFmtId="0" fontId="37" fillId="0" borderId="0" xfId="0" applyFont="1" applyFill="1" applyBorder="1" applyAlignment="1">
      <alignment vertical="top" wrapText="1"/>
    </xf>
    <xf numFmtId="0" fontId="37" fillId="0" borderId="0" xfId="0" applyFont="1" applyFill="1" applyAlignment="1">
      <alignment vertical="top" wrapText="1"/>
    </xf>
    <xf numFmtId="192" fontId="14" fillId="0" borderId="34" xfId="0" applyNumberFormat="1" applyFont="1" applyFill="1" applyBorder="1" applyAlignment="1">
      <alignment vertical="top" wrapText="1"/>
    </xf>
    <xf numFmtId="0" fontId="71" fillId="0" borderId="0" xfId="7" applyFont="1" applyFill="1" applyBorder="1" applyAlignment="1">
      <alignment vertical="top" wrapText="1"/>
    </xf>
    <xf numFmtId="4" fontId="38" fillId="0" borderId="34" xfId="8" applyNumberFormat="1" applyFont="1" applyFill="1" applyBorder="1" applyAlignment="1">
      <alignment vertical="top" wrapText="1"/>
    </xf>
    <xf numFmtId="4" fontId="38" fillId="0" borderId="34" xfId="0" applyNumberFormat="1" applyFont="1" applyFill="1" applyBorder="1" applyAlignment="1">
      <alignment horizontal="center" vertical="top" wrapText="1"/>
    </xf>
    <xf numFmtId="174" fontId="8" fillId="0" borderId="0" xfId="8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left" vertical="top"/>
    </xf>
    <xf numFmtId="174" fontId="8" fillId="0" borderId="0" xfId="0" applyNumberFormat="1" applyFont="1" applyFill="1" applyBorder="1" applyAlignment="1">
      <alignment horizontal="right" vertical="top"/>
    </xf>
    <xf numFmtId="4" fontId="38" fillId="0" borderId="0" xfId="0" applyNumberFormat="1" applyFont="1" applyFill="1" applyBorder="1" applyAlignment="1">
      <alignment horizontal="left" vertical="top"/>
    </xf>
    <xf numFmtId="0" fontId="8" fillId="0" borderId="33" xfId="0" applyFont="1" applyFill="1" applyBorder="1" applyAlignment="1">
      <alignment horizontal="right" vertical="top"/>
    </xf>
    <xf numFmtId="174" fontId="8" fillId="0" borderId="33" xfId="0" applyNumberFormat="1" applyFont="1" applyFill="1" applyBorder="1" applyAlignment="1">
      <alignment horizontal="right" vertical="top"/>
    </xf>
    <xf numFmtId="4" fontId="8" fillId="0" borderId="33" xfId="8" applyNumberFormat="1" applyFont="1" applyFill="1" applyBorder="1" applyAlignment="1">
      <alignment vertical="top"/>
    </xf>
    <xf numFmtId="4" fontId="38" fillId="0" borderId="0" xfId="228" applyNumberFormat="1" applyFont="1" applyFill="1" applyBorder="1" applyAlignment="1">
      <alignment vertical="top"/>
    </xf>
    <xf numFmtId="2" fontId="54" fillId="0" borderId="0" xfId="229" applyNumberFormat="1" applyFont="1" applyFill="1" applyBorder="1" applyAlignment="1">
      <alignment vertical="top"/>
    </xf>
    <xf numFmtId="2" fontId="72" fillId="0" borderId="0" xfId="229" applyNumberFormat="1" applyFont="1" applyFill="1" applyBorder="1" applyAlignment="1">
      <alignment vertical="top"/>
    </xf>
    <xf numFmtId="0" fontId="38" fillId="0" borderId="0" xfId="229" applyFont="1" applyFill="1" applyBorder="1" applyAlignment="1">
      <alignment vertical="top"/>
    </xf>
    <xf numFmtId="0" fontId="8" fillId="0" borderId="0" xfId="229" applyFont="1" applyFill="1" applyBorder="1" applyAlignment="1">
      <alignment vertical="top"/>
    </xf>
    <xf numFmtId="4" fontId="51" fillId="0" borderId="0" xfId="228" applyNumberFormat="1" applyFont="1" applyFill="1" applyBorder="1" applyAlignment="1">
      <alignment vertical="top"/>
    </xf>
    <xf numFmtId="2" fontId="70" fillId="0" borderId="0" xfId="229" applyNumberFormat="1" applyFont="1" applyFill="1" applyBorder="1" applyAlignment="1">
      <alignment vertical="top"/>
    </xf>
    <xf numFmtId="0" fontId="51" fillId="0" borderId="0" xfId="229" applyFont="1" applyFill="1" applyBorder="1" applyAlignment="1">
      <alignment vertical="top"/>
    </xf>
    <xf numFmtId="0" fontId="82" fillId="0" borderId="34" xfId="0" applyFont="1" applyFill="1" applyBorder="1" applyAlignment="1">
      <alignment vertical="center" wrapText="1"/>
    </xf>
    <xf numFmtId="174" fontId="9" fillId="0" borderId="34" xfId="0" applyNumberFormat="1" applyFont="1" applyFill="1" applyBorder="1" applyAlignment="1">
      <alignment horizontal="right" vertical="top"/>
    </xf>
    <xf numFmtId="174" fontId="9" fillId="0" borderId="34" xfId="0" applyNumberFormat="1" applyFont="1" applyFill="1" applyBorder="1" applyAlignment="1">
      <alignment horizontal="center" vertical="top"/>
    </xf>
    <xf numFmtId="174" fontId="8" fillId="0" borderId="34" xfId="8" applyNumberFormat="1" applyFont="1" applyFill="1" applyBorder="1" applyAlignment="1">
      <alignment vertical="top"/>
    </xf>
    <xf numFmtId="174" fontId="8" fillId="0" borderId="34" xfId="228" applyNumberFormat="1" applyFont="1" applyFill="1" applyBorder="1" applyAlignment="1">
      <alignment vertical="top"/>
    </xf>
    <xf numFmtId="4" fontId="8" fillId="0" borderId="34" xfId="228" applyNumberFormat="1" applyFont="1" applyFill="1" applyBorder="1" applyAlignment="1">
      <alignment vertical="top"/>
    </xf>
    <xf numFmtId="174" fontId="51" fillId="0" borderId="34" xfId="228" applyNumberFormat="1" applyFont="1" applyFill="1" applyBorder="1" applyAlignment="1">
      <alignment vertical="top"/>
    </xf>
    <xf numFmtId="4" fontId="51" fillId="0" borderId="34" xfId="228" applyNumberFormat="1" applyFont="1" applyFill="1" applyBorder="1" applyAlignment="1">
      <alignment vertical="top"/>
    </xf>
    <xf numFmtId="4" fontId="8" fillId="0" borderId="0" xfId="228" applyNumberFormat="1" applyFont="1" applyFill="1" applyBorder="1" applyAlignment="1">
      <alignment vertical="top"/>
    </xf>
    <xf numFmtId="0" fontId="53" fillId="0" borderId="1" xfId="0" applyFont="1" applyFill="1" applyBorder="1" applyAlignment="1">
      <alignment vertical="top"/>
    </xf>
    <xf numFmtId="0" fontId="53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174" fontId="8" fillId="0" borderId="34" xfId="228" applyNumberFormat="1" applyFont="1" applyFill="1" applyBorder="1" applyAlignment="1">
      <alignment horizontal="center" vertical="top"/>
    </xf>
    <xf numFmtId="4" fontId="8" fillId="0" borderId="0" xfId="0" applyNumberFormat="1" applyFont="1" applyFill="1" applyBorder="1" applyAlignment="1" applyProtection="1">
      <alignment horizontal="right" vertical="top" wrapText="1"/>
      <protection locked="0"/>
    </xf>
    <xf numFmtId="0" fontId="8" fillId="0" borderId="0" xfId="0" applyFont="1" applyFill="1" applyBorder="1" applyAlignment="1">
      <alignment horizontal="left" vertical="top" wrapText="1"/>
    </xf>
    <xf numFmtId="171" fontId="8" fillId="0" borderId="0" xfId="232" applyFont="1" applyFill="1" applyBorder="1" applyAlignment="1">
      <alignment vertical="top"/>
    </xf>
    <xf numFmtId="174" fontId="8" fillId="0" borderId="33" xfId="0" applyNumberFormat="1" applyFont="1" applyFill="1" applyBorder="1" applyAlignment="1">
      <alignment horizontal="right" vertical="top" wrapText="1"/>
    </xf>
    <xf numFmtId="174" fontId="8" fillId="0" borderId="33" xfId="8" applyNumberFormat="1" applyFont="1" applyFill="1" applyBorder="1" applyAlignment="1">
      <alignment vertical="top"/>
    </xf>
    <xf numFmtId="4" fontId="55" fillId="0" borderId="0" xfId="62" applyNumberFormat="1" applyFont="1" applyFill="1" applyBorder="1" applyAlignment="1">
      <alignment vertical="top"/>
    </xf>
    <xf numFmtId="4" fontId="56" fillId="0" borderId="0" xfId="62" applyNumberFormat="1" applyFont="1" applyFill="1" applyBorder="1" applyAlignment="1">
      <alignment vertical="top"/>
    </xf>
    <xf numFmtId="0" fontId="9" fillId="0" borderId="0" xfId="0" applyFont="1" applyFill="1" applyBorder="1" applyAlignment="1">
      <alignment horizontal="right" vertical="top"/>
    </xf>
    <xf numFmtId="0" fontId="10" fillId="0" borderId="0" xfId="4" applyFont="1" applyFill="1" applyBorder="1" applyAlignment="1">
      <alignment horizontal="left" vertical="top" wrapText="1"/>
    </xf>
    <xf numFmtId="2" fontId="55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vertical="top"/>
    </xf>
    <xf numFmtId="39" fontId="8" fillId="0" borderId="34" xfId="224" applyFont="1" applyFill="1" applyBorder="1" applyAlignment="1">
      <alignment vertical="top"/>
    </xf>
    <xf numFmtId="43" fontId="9" fillId="0" borderId="0" xfId="0" applyNumberFormat="1" applyFont="1" applyFill="1" applyBorder="1" applyAlignment="1">
      <alignment vertical="top" wrapText="1"/>
    </xf>
    <xf numFmtId="4" fontId="14" fillId="0" borderId="34" xfId="0" applyNumberFormat="1" applyFont="1" applyFill="1" applyBorder="1" applyAlignment="1">
      <alignment horizontal="center" vertical="top"/>
    </xf>
    <xf numFmtId="39" fontId="8" fillId="0" borderId="0" xfId="92" applyFont="1" applyFill="1" applyBorder="1" applyAlignment="1">
      <alignment vertical="top"/>
    </xf>
    <xf numFmtId="174" fontId="9" fillId="0" borderId="34" xfId="0" applyNumberFormat="1" applyFont="1" applyFill="1" applyBorder="1" applyAlignment="1">
      <alignment vertical="top"/>
    </xf>
    <xf numFmtId="4" fontId="9" fillId="0" borderId="34" xfId="141" applyNumberFormat="1" applyFont="1" applyFill="1" applyBorder="1" applyAlignment="1" applyProtection="1">
      <alignment horizontal="right" vertical="top" wrapText="1"/>
    </xf>
    <xf numFmtId="4" fontId="9" fillId="0" borderId="34" xfId="0" applyNumberFormat="1" applyFont="1" applyFill="1" applyBorder="1" applyAlignment="1">
      <alignment horizontal="center" vertical="top"/>
    </xf>
    <xf numFmtId="4" fontId="9" fillId="0" borderId="34" xfId="141" applyNumberFormat="1" applyFont="1" applyFill="1" applyBorder="1" applyAlignment="1" applyProtection="1">
      <alignment horizontal="right" vertical="top" wrapText="1"/>
      <protection locked="0"/>
    </xf>
    <xf numFmtId="173" fontId="9" fillId="0" borderId="34" xfId="0" applyNumberFormat="1" applyFont="1" applyFill="1" applyBorder="1" applyAlignment="1">
      <alignment horizontal="right" vertical="top"/>
    </xf>
    <xf numFmtId="174" fontId="38" fillId="0" borderId="0" xfId="0" applyNumberFormat="1" applyFont="1" applyFill="1" applyBorder="1" applyAlignment="1">
      <alignment vertical="top"/>
    </xf>
    <xf numFmtId="171" fontId="8" fillId="0" borderId="0" xfId="2" applyNumberFormat="1" applyFont="1" applyFill="1" applyBorder="1" applyAlignment="1">
      <alignment vertical="top" wrapText="1"/>
    </xf>
    <xf numFmtId="211" fontId="9" fillId="0" borderId="34" xfId="5" applyNumberFormat="1" applyFont="1" applyFill="1" applyBorder="1" applyAlignment="1" applyProtection="1">
      <alignment horizontal="center" vertical="top"/>
    </xf>
    <xf numFmtId="174" fontId="8" fillId="0" borderId="34" xfId="0" applyNumberFormat="1" applyFont="1" applyFill="1" applyBorder="1" applyAlignment="1">
      <alignment horizontal="center" vertical="top" wrapText="1"/>
    </xf>
    <xf numFmtId="0" fontId="8" fillId="0" borderId="34" xfId="0" applyFont="1" applyFill="1" applyBorder="1" applyAlignment="1" applyProtection="1">
      <alignment horizontal="center" vertical="top"/>
    </xf>
    <xf numFmtId="174" fontId="8" fillId="0" borderId="34" xfId="208" applyNumberFormat="1" applyFont="1" applyFill="1" applyBorder="1" applyAlignment="1">
      <alignment vertical="top"/>
    </xf>
    <xf numFmtId="4" fontId="8" fillId="0" borderId="34" xfId="208" applyNumberFormat="1" applyFont="1" applyFill="1" applyBorder="1" applyAlignment="1">
      <alignment horizontal="center" vertical="top"/>
    </xf>
    <xf numFmtId="0" fontId="38" fillId="0" borderId="34" xfId="0" applyFont="1" applyFill="1" applyBorder="1" applyAlignment="1">
      <alignment horizontal="right" vertical="top" wrapText="1"/>
    </xf>
    <xf numFmtId="0" fontId="8" fillId="0" borderId="34" xfId="0" applyFont="1" applyFill="1" applyBorder="1" applyAlignment="1">
      <alignment vertical="top" wrapText="1"/>
    </xf>
    <xf numFmtId="4" fontId="8" fillId="0" borderId="0" xfId="2" applyNumberFormat="1" applyFont="1" applyFill="1" applyAlignment="1">
      <alignment horizontal="right" vertical="top" wrapText="1"/>
    </xf>
    <xf numFmtId="0" fontId="10" fillId="0" borderId="34" xfId="0" applyFont="1" applyFill="1" applyBorder="1" applyAlignment="1">
      <alignment vertical="top" wrapText="1"/>
    </xf>
    <xf numFmtId="0" fontId="9" fillId="0" borderId="34" xfId="0" applyFont="1" applyFill="1" applyBorder="1" applyAlignment="1">
      <alignment horizontal="right" vertical="center" wrapText="1"/>
    </xf>
    <xf numFmtId="43" fontId="8" fillId="0" borderId="34" xfId="0" applyNumberFormat="1" applyFont="1" applyFill="1" applyBorder="1" applyAlignment="1">
      <alignment vertical="top"/>
    </xf>
    <xf numFmtId="0" fontId="38" fillId="0" borderId="34" xfId="0" applyFont="1" applyFill="1" applyBorder="1" applyAlignment="1">
      <alignment horizontal="center" vertical="top"/>
    </xf>
    <xf numFmtId="0" fontId="8" fillId="0" borderId="34" xfId="0" applyFont="1" applyFill="1" applyBorder="1" applyAlignment="1">
      <alignment horizontal="right" vertical="center"/>
    </xf>
    <xf numFmtId="10" fontId="8" fillId="0" borderId="34" xfId="218" applyNumberFormat="1" applyFont="1" applyFill="1" applyBorder="1" applyAlignment="1">
      <alignment vertical="top"/>
    </xf>
    <xf numFmtId="39" fontId="8" fillId="0" borderId="34" xfId="0" applyNumberFormat="1" applyFont="1" applyFill="1" applyBorder="1" applyAlignment="1">
      <alignment vertical="top" wrapText="1"/>
    </xf>
    <xf numFmtId="0" fontId="10" fillId="0" borderId="34" xfId="0" applyFont="1" applyFill="1" applyBorder="1" applyAlignment="1">
      <alignment horizontal="center" vertical="top"/>
    </xf>
    <xf numFmtId="10" fontId="8" fillId="0" borderId="34" xfId="0" applyNumberFormat="1" applyFont="1" applyFill="1" applyBorder="1" applyAlignment="1">
      <alignment vertical="top"/>
    </xf>
    <xf numFmtId="43" fontId="8" fillId="0" borderId="34" xfId="225" applyFont="1" applyFill="1" applyBorder="1" applyAlignment="1">
      <alignment horizontal="center" vertical="top"/>
    </xf>
    <xf numFmtId="10" fontId="38" fillId="0" borderId="34" xfId="0" applyNumberFormat="1" applyFont="1" applyFill="1" applyBorder="1" applyAlignment="1" applyProtection="1">
      <alignment vertical="top"/>
      <protection locked="0"/>
    </xf>
    <xf numFmtId="0" fontId="80" fillId="0" borderId="34" xfId="0" applyFont="1" applyFill="1" applyBorder="1" applyAlignment="1">
      <alignment horizontal="right" vertical="center"/>
    </xf>
    <xf numFmtId="10" fontId="14" fillId="0" borderId="34" xfId="0" applyNumberFormat="1" applyFont="1" applyFill="1" applyBorder="1" applyAlignment="1" applyProtection="1">
      <alignment vertical="top"/>
      <protection locked="0"/>
    </xf>
    <xf numFmtId="0" fontId="14" fillId="0" borderId="34" xfId="0" applyFont="1" applyFill="1" applyBorder="1" applyAlignment="1" applyProtection="1">
      <alignment horizontal="center" vertical="top"/>
      <protection locked="0"/>
    </xf>
    <xf numFmtId="0" fontId="14" fillId="0" borderId="34" xfId="0" applyFont="1" applyFill="1" applyBorder="1" applyAlignment="1" applyProtection="1">
      <alignment horizontal="left" vertical="top"/>
      <protection locked="0"/>
    </xf>
    <xf numFmtId="43" fontId="8" fillId="0" borderId="34" xfId="225" applyFont="1" applyFill="1" applyBorder="1" applyAlignment="1">
      <alignment horizontal="right" vertical="top"/>
    </xf>
    <xf numFmtId="39" fontId="14" fillId="0" borderId="34" xfId="0" applyNumberFormat="1" applyFont="1" applyFill="1" applyBorder="1" applyAlignment="1" applyProtection="1">
      <alignment horizontal="right" vertical="top"/>
      <protection locked="0"/>
    </xf>
    <xf numFmtId="10" fontId="51" fillId="0" borderId="34" xfId="0" applyNumberFormat="1" applyFont="1" applyFill="1" applyBorder="1" applyAlignment="1" applyProtection="1">
      <alignment vertical="top"/>
      <protection locked="0"/>
    </xf>
    <xf numFmtId="10" fontId="51" fillId="0" borderId="34" xfId="86" applyNumberFormat="1" applyFont="1" applyFill="1" applyBorder="1" applyAlignment="1">
      <alignment horizontal="right" vertical="top"/>
    </xf>
    <xf numFmtId="174" fontId="51" fillId="0" borderId="34" xfId="0" applyNumberFormat="1" applyFont="1" applyFill="1" applyBorder="1" applyAlignment="1">
      <alignment horizontal="center" vertical="top" wrapText="1"/>
    </xf>
    <xf numFmtId="174" fontId="51" fillId="0" borderId="34" xfId="0" applyNumberFormat="1" applyFont="1" applyFill="1" applyBorder="1" applyAlignment="1">
      <alignment vertical="top" wrapText="1"/>
    </xf>
    <xf numFmtId="39" fontId="51" fillId="0" borderId="34" xfId="0" applyNumberFormat="1" applyFont="1" applyFill="1" applyBorder="1" applyAlignment="1">
      <alignment vertical="top" wrapText="1"/>
    </xf>
    <xf numFmtId="0" fontId="80" fillId="0" borderId="34" xfId="0" applyFont="1" applyFill="1" applyBorder="1" applyAlignment="1">
      <alignment horizontal="right" vertical="center" wrapText="1"/>
    </xf>
    <xf numFmtId="0" fontId="8" fillId="0" borderId="34" xfId="0" applyNumberFormat="1" applyFont="1" applyFill="1" applyBorder="1" applyAlignment="1">
      <alignment vertical="top"/>
    </xf>
    <xf numFmtId="0" fontId="8" fillId="0" borderId="34" xfId="0" applyFont="1" applyFill="1" applyBorder="1" applyAlignment="1">
      <alignment horizontal="right" vertical="center" wrapText="1"/>
    </xf>
    <xf numFmtId="177" fontId="8" fillId="0" borderId="34" xfId="0" applyNumberFormat="1" applyFont="1" applyFill="1" applyBorder="1" applyAlignment="1">
      <alignment vertical="top"/>
    </xf>
    <xf numFmtId="1" fontId="9" fillId="0" borderId="34" xfId="226" applyNumberFormat="1" applyFont="1" applyFill="1" applyBorder="1" applyAlignment="1">
      <alignment horizontal="right" vertical="top"/>
    </xf>
    <xf numFmtId="0" fontId="13" fillId="0" borderId="34" xfId="0" applyFont="1" applyFill="1" applyBorder="1" applyAlignment="1" applyProtection="1">
      <alignment horizontal="right" vertical="top"/>
      <protection locked="0"/>
    </xf>
    <xf numFmtId="10" fontId="13" fillId="0" borderId="34" xfId="0" applyNumberFormat="1" applyFont="1" applyFill="1" applyBorder="1" applyAlignment="1" applyProtection="1">
      <alignment vertical="top"/>
      <protection locked="0"/>
    </xf>
    <xf numFmtId="0" fontId="9" fillId="0" borderId="34" xfId="227" applyFont="1" applyFill="1" applyBorder="1" applyAlignment="1">
      <alignment horizontal="center" vertical="top"/>
    </xf>
    <xf numFmtId="174" fontId="9" fillId="0" borderId="34" xfId="228" applyNumberFormat="1" applyFont="1" applyFill="1" applyBorder="1" applyAlignment="1">
      <alignment horizontal="right" vertical="top" wrapText="1"/>
    </xf>
    <xf numFmtId="0" fontId="8" fillId="0" borderId="34" xfId="0" applyNumberFormat="1" applyFont="1" applyFill="1" applyBorder="1" applyAlignment="1">
      <alignment horizontal="center" vertical="top"/>
    </xf>
    <xf numFmtId="43" fontId="8" fillId="0" borderId="34" xfId="373" applyFont="1" applyFill="1" applyBorder="1" applyAlignment="1">
      <alignment vertical="top"/>
    </xf>
    <xf numFmtId="43" fontId="9" fillId="0" borderId="34" xfId="373" applyFont="1" applyFill="1" applyBorder="1" applyAlignment="1">
      <alignment vertical="top"/>
    </xf>
    <xf numFmtId="4" fontId="8" fillId="0" borderId="0" xfId="196" applyNumberFormat="1" applyFont="1" applyFill="1" applyBorder="1" applyAlignment="1">
      <alignment vertical="top"/>
    </xf>
    <xf numFmtId="4" fontId="8" fillId="0" borderId="0" xfId="2" applyNumberFormat="1" applyFont="1" applyFill="1" applyBorder="1" applyAlignment="1">
      <alignment horizontal="right" vertical="top" wrapText="1"/>
    </xf>
    <xf numFmtId="0" fontId="8" fillId="0" borderId="0" xfId="0" applyFont="1" applyFill="1" applyAlignment="1">
      <alignment horizontal="right" vertical="top"/>
    </xf>
    <xf numFmtId="0" fontId="8" fillId="0" borderId="0" xfId="0" applyFont="1" applyFill="1" applyAlignment="1">
      <alignment horizontal="center" vertical="top"/>
    </xf>
    <xf numFmtId="4" fontId="8" fillId="0" borderId="0" xfId="236" applyNumberFormat="1" applyFont="1" applyFill="1" applyAlignment="1">
      <alignment horizontal="right" vertical="top"/>
    </xf>
    <xf numFmtId="4" fontId="8" fillId="0" borderId="0" xfId="236" applyNumberFormat="1" applyFont="1" applyFill="1" applyAlignment="1">
      <alignment vertical="top"/>
    </xf>
    <xf numFmtId="0" fontId="8" fillId="0" borderId="0" xfId="0" applyFont="1" applyFill="1" applyBorder="1" applyAlignment="1">
      <alignment horizontal="right" vertical="top"/>
    </xf>
    <xf numFmtId="4" fontId="8" fillId="0" borderId="0" xfId="141" applyNumberFormat="1" applyFont="1" applyFill="1" applyBorder="1" applyAlignment="1">
      <alignment horizontal="right" vertical="top" wrapText="1"/>
    </xf>
    <xf numFmtId="4" fontId="8" fillId="0" borderId="0" xfId="60" applyNumberFormat="1" applyFont="1" applyFill="1" applyBorder="1" applyAlignment="1">
      <alignment horizontal="center" vertical="top" wrapText="1"/>
    </xf>
    <xf numFmtId="4" fontId="8" fillId="0" borderId="0" xfId="236" applyNumberFormat="1" applyFont="1" applyFill="1" applyBorder="1" applyAlignment="1">
      <alignment vertical="top"/>
    </xf>
    <xf numFmtId="0" fontId="8" fillId="0" borderId="0" xfId="9" applyFont="1" applyFill="1" applyBorder="1" applyAlignment="1">
      <alignment horizontal="left" vertical="top"/>
    </xf>
    <xf numFmtId="0" fontId="8" fillId="0" borderId="0" xfId="9" applyFont="1" applyFill="1" applyBorder="1" applyAlignment="1">
      <alignment vertical="top" wrapText="1"/>
    </xf>
    <xf numFmtId="4" fontId="8" fillId="0" borderId="0" xfId="60" applyNumberFormat="1" applyFont="1" applyFill="1" applyBorder="1" applyAlignment="1">
      <alignment vertical="top" wrapText="1"/>
    </xf>
    <xf numFmtId="0" fontId="8" fillId="0" borderId="0" xfId="0" applyFont="1" applyFill="1" applyBorder="1" applyAlignment="1">
      <alignment horizontal="center" vertical="top"/>
    </xf>
    <xf numFmtId="4" fontId="8" fillId="0" borderId="0" xfId="236" applyNumberFormat="1" applyFont="1" applyFill="1" applyBorder="1" applyAlignment="1">
      <alignment horizontal="right" vertical="top"/>
    </xf>
    <xf numFmtId="4" fontId="8" fillId="0" borderId="0" xfId="196" applyNumberFormat="1" applyFont="1" applyFill="1" applyBorder="1" applyAlignment="1">
      <alignment horizontal="right" vertical="top"/>
    </xf>
    <xf numFmtId="4" fontId="8" fillId="0" borderId="0" xfId="1" applyNumberFormat="1" applyFont="1" applyFill="1" applyAlignment="1">
      <alignment vertical="top" wrapText="1"/>
    </xf>
    <xf numFmtId="4" fontId="8" fillId="0" borderId="0" xfId="1" applyNumberFormat="1" applyFont="1" applyFill="1" applyAlignment="1">
      <alignment horizontal="center" vertical="top" wrapText="1"/>
    </xf>
    <xf numFmtId="0" fontId="8" fillId="0" borderId="0" xfId="3" applyFont="1" applyFill="1" applyAlignment="1">
      <alignment horizontal="right" vertical="top" wrapText="1"/>
    </xf>
    <xf numFmtId="172" fontId="12" fillId="27" borderId="28" xfId="3" applyNumberFormat="1" applyFont="1" applyFill="1" applyBorder="1" applyAlignment="1">
      <alignment horizontal="center" vertical="top"/>
    </xf>
    <xf numFmtId="4" fontId="12" fillId="27" borderId="27" xfId="1" applyNumberFormat="1" applyFont="1" applyFill="1" applyBorder="1" applyAlignment="1">
      <alignment horizontal="center" vertical="top"/>
    </xf>
    <xf numFmtId="4" fontId="12" fillId="27" borderId="27" xfId="2" applyNumberFormat="1" applyFont="1" applyFill="1" applyBorder="1" applyAlignment="1">
      <alignment horizontal="center" vertical="top" wrapText="1"/>
    </xf>
    <xf numFmtId="0" fontId="12" fillId="27" borderId="34" xfId="0" applyFont="1" applyFill="1" applyBorder="1" applyAlignment="1">
      <alignment horizontal="center" vertical="center"/>
    </xf>
    <xf numFmtId="0" fontId="9" fillId="27" borderId="34" xfId="0" applyFont="1" applyFill="1" applyBorder="1" applyAlignment="1">
      <alignment horizontal="center" vertical="center" wrapText="1"/>
    </xf>
    <xf numFmtId="0" fontId="8" fillId="27" borderId="34" xfId="0" applyFont="1" applyFill="1" applyBorder="1" applyAlignment="1">
      <alignment horizontal="center" vertical="top"/>
    </xf>
    <xf numFmtId="1" fontId="9" fillId="27" borderId="27" xfId="226" applyNumberFormat="1" applyFont="1" applyFill="1" applyBorder="1" applyAlignment="1">
      <alignment horizontal="right" vertical="top"/>
    </xf>
    <xf numFmtId="0" fontId="13" fillId="27" borderId="27" xfId="0" applyFont="1" applyFill="1" applyBorder="1" applyAlignment="1" applyProtection="1">
      <alignment horizontal="right" vertical="top"/>
      <protection locked="0"/>
    </xf>
    <xf numFmtId="10" fontId="13" fillId="27" borderId="27" xfId="0" applyNumberFormat="1" applyFont="1" applyFill="1" applyBorder="1" applyAlignment="1" applyProtection="1">
      <alignment vertical="top"/>
      <protection locked="0"/>
    </xf>
    <xf numFmtId="0" fontId="9" fillId="27" borderId="27" xfId="227" applyFont="1" applyFill="1" applyBorder="1" applyAlignment="1">
      <alignment horizontal="center" vertical="top"/>
    </xf>
    <xf numFmtId="174" fontId="9" fillId="27" borderId="27" xfId="228" applyNumberFormat="1" applyFont="1" applyFill="1" applyBorder="1" applyAlignment="1">
      <alignment horizontal="right" vertical="top" wrapText="1"/>
    </xf>
    <xf numFmtId="0" fontId="9" fillId="27" borderId="27" xfId="0" applyFont="1" applyFill="1" applyBorder="1" applyAlignment="1">
      <alignment horizontal="right" vertical="top" wrapText="1"/>
    </xf>
    <xf numFmtId="4" fontId="8" fillId="27" borderId="27" xfId="0" applyNumberFormat="1" applyFont="1" applyFill="1" applyBorder="1" applyAlignment="1">
      <alignment vertical="top"/>
    </xf>
    <xf numFmtId="0" fontId="8" fillId="27" borderId="27" xfId="0" applyFont="1" applyFill="1" applyBorder="1" applyAlignment="1">
      <alignment horizontal="center" vertical="top"/>
    </xf>
    <xf numFmtId="4" fontId="9" fillId="27" borderId="27" xfId="0" applyNumberFormat="1" applyFont="1" applyFill="1" applyBorder="1" applyAlignment="1">
      <alignment vertical="top" wrapText="1"/>
    </xf>
    <xf numFmtId="0" fontId="10" fillId="27" borderId="33" xfId="0" applyFont="1" applyFill="1" applyBorder="1" applyAlignment="1">
      <alignment vertical="top" wrapText="1"/>
    </xf>
    <xf numFmtId="0" fontId="9" fillId="27" borderId="34" xfId="0" applyFont="1" applyFill="1" applyBorder="1" applyAlignment="1">
      <alignment horizontal="right" vertical="center" wrapText="1"/>
    </xf>
    <xf numFmtId="0" fontId="9" fillId="27" borderId="33" xfId="0" applyFont="1" applyFill="1" applyBorder="1" applyAlignment="1">
      <alignment horizontal="right" vertical="center" wrapText="1"/>
    </xf>
    <xf numFmtId="0" fontId="8" fillId="0" borderId="33" xfId="0" applyFont="1" applyFill="1" applyBorder="1" applyAlignment="1">
      <alignment vertical="center" wrapText="1"/>
    </xf>
    <xf numFmtId="4" fontId="8" fillId="0" borderId="33" xfId="0" applyNumberFormat="1" applyFont="1" applyFill="1" applyBorder="1" applyAlignment="1">
      <alignment horizontal="center" vertical="top"/>
    </xf>
    <xf numFmtId="0" fontId="80" fillId="0" borderId="33" xfId="0" applyFont="1" applyFill="1" applyBorder="1" applyAlignment="1">
      <alignment vertical="center" wrapText="1"/>
    </xf>
    <xf numFmtId="0" fontId="8" fillId="0" borderId="33" xfId="0" applyFont="1" applyFill="1" applyBorder="1" applyAlignment="1">
      <alignment vertical="center"/>
    </xf>
    <xf numFmtId="0" fontId="9" fillId="27" borderId="33" xfId="0" applyFont="1" applyFill="1" applyBorder="1" applyAlignment="1">
      <alignment horizontal="center" vertical="center" wrapText="1"/>
    </xf>
    <xf numFmtId="4" fontId="8" fillId="0" borderId="34" xfId="8" applyNumberFormat="1" applyFont="1" applyFill="1" applyBorder="1" applyAlignment="1" applyProtection="1">
      <alignment horizontal="right" vertical="top"/>
      <protection locked="0"/>
    </xf>
    <xf numFmtId="4" fontId="38" fillId="0" borderId="34" xfId="8" applyNumberFormat="1" applyFont="1" applyFill="1" applyBorder="1" applyAlignment="1" applyProtection="1">
      <alignment horizontal="right" vertical="top"/>
      <protection locked="0"/>
    </xf>
    <xf numFmtId="4" fontId="8" fillId="0" borderId="34" xfId="8" applyNumberFormat="1" applyFont="1" applyFill="1" applyBorder="1" applyAlignment="1" applyProtection="1">
      <alignment horizontal="right" vertical="top" wrapText="1"/>
      <protection locked="0"/>
    </xf>
    <xf numFmtId="4" fontId="8" fillId="0" borderId="34" xfId="62" applyNumberFormat="1" applyFont="1" applyFill="1" applyBorder="1" applyAlignment="1" applyProtection="1">
      <alignment vertical="top" wrapText="1"/>
      <protection locked="0"/>
    </xf>
    <xf numFmtId="4" fontId="8" fillId="0" borderId="34" xfId="0" applyNumberFormat="1" applyFont="1" applyFill="1" applyBorder="1" applyAlignment="1" applyProtection="1">
      <alignment vertical="top"/>
      <protection locked="0"/>
    </xf>
    <xf numFmtId="174" fontId="8" fillId="0" borderId="34" xfId="0" applyNumberFormat="1" applyFont="1" applyFill="1" applyBorder="1" applyAlignment="1" applyProtection="1">
      <alignment horizontal="right" vertical="top"/>
      <protection locked="0"/>
    </xf>
    <xf numFmtId="174" fontId="8" fillId="0" borderId="34" xfId="0" applyNumberFormat="1" applyFont="1" applyFill="1" applyBorder="1" applyAlignment="1" applyProtection="1">
      <alignment horizontal="right" vertical="top" wrapText="1"/>
      <protection locked="0"/>
    </xf>
    <xf numFmtId="174" fontId="38" fillId="0" borderId="34" xfId="0" applyNumberFormat="1" applyFont="1" applyFill="1" applyBorder="1" applyAlignment="1" applyProtection="1">
      <alignment horizontal="right" vertical="top"/>
      <protection locked="0"/>
    </xf>
    <xf numFmtId="4" fontId="8" fillId="0" borderId="34" xfId="62" applyNumberFormat="1" applyFont="1" applyFill="1" applyBorder="1" applyAlignment="1" applyProtection="1">
      <alignment vertical="top"/>
      <protection locked="0"/>
    </xf>
    <xf numFmtId="174" fontId="38" fillId="27" borderId="33" xfId="0" applyNumberFormat="1" applyFont="1" applyFill="1" applyBorder="1" applyAlignment="1" applyProtection="1">
      <alignment vertical="top"/>
      <protection locked="0"/>
    </xf>
    <xf numFmtId="0" fontId="8" fillId="0" borderId="34" xfId="4" applyFont="1" applyFill="1" applyBorder="1" applyAlignment="1" applyProtection="1">
      <alignment vertical="top"/>
      <protection locked="0"/>
    </xf>
    <xf numFmtId="174" fontId="8" fillId="0" borderId="34" xfId="0" applyNumberFormat="1" applyFont="1" applyFill="1" applyBorder="1" applyAlignment="1" applyProtection="1">
      <alignment vertical="top"/>
      <protection locked="0"/>
    </xf>
    <xf numFmtId="4" fontId="14" fillId="0" borderId="34" xfId="0" applyNumberFormat="1" applyFont="1" applyFill="1" applyBorder="1" applyAlignment="1" applyProtection="1">
      <alignment vertical="top"/>
      <protection locked="0"/>
    </xf>
    <xf numFmtId="2" fontId="14" fillId="0" borderId="34" xfId="0" applyNumberFormat="1" applyFont="1" applyFill="1" applyBorder="1" applyAlignment="1" applyProtection="1">
      <alignment vertical="top" wrapText="1"/>
      <protection locked="0"/>
    </xf>
    <xf numFmtId="4" fontId="14" fillId="0" borderId="34" xfId="0" applyNumberFormat="1" applyFont="1" applyFill="1" applyBorder="1" applyAlignment="1" applyProtection="1">
      <alignment vertical="top" wrapText="1"/>
      <protection locked="0"/>
    </xf>
    <xf numFmtId="4" fontId="8" fillId="0" borderId="34" xfId="0" applyNumberFormat="1" applyFont="1" applyFill="1" applyBorder="1" applyAlignment="1" applyProtection="1">
      <alignment vertical="top" wrapText="1"/>
      <protection locked="0"/>
    </xf>
    <xf numFmtId="4" fontId="77" fillId="0" borderId="34" xfId="0" applyNumberFormat="1" applyFont="1" applyFill="1" applyBorder="1" applyAlignment="1" applyProtection="1">
      <alignment vertical="top"/>
      <protection locked="0"/>
    </xf>
    <xf numFmtId="4" fontId="8" fillId="0" borderId="34" xfId="236" applyNumberFormat="1" applyFont="1" applyFill="1" applyBorder="1" applyAlignment="1" applyProtection="1">
      <alignment vertical="top"/>
      <protection locked="0"/>
    </xf>
    <xf numFmtId="4" fontId="8" fillId="0" borderId="33" xfId="0" applyNumberFormat="1" applyFont="1" applyFill="1" applyBorder="1" applyAlignment="1" applyProtection="1">
      <alignment vertical="top"/>
      <protection locked="0"/>
    </xf>
    <xf numFmtId="4" fontId="13" fillId="0" borderId="34" xfId="0" applyNumberFormat="1" applyFont="1" applyFill="1" applyBorder="1" applyAlignment="1" applyProtection="1">
      <alignment vertical="top"/>
      <protection locked="0"/>
    </xf>
    <xf numFmtId="182" fontId="8" fillId="0" borderId="34" xfId="236" applyNumberFormat="1" applyFont="1" applyFill="1" applyBorder="1" applyAlignment="1" applyProtection="1">
      <alignment vertical="top"/>
      <protection locked="0"/>
    </xf>
    <xf numFmtId="0" fontId="75" fillId="0" borderId="34" xfId="78" applyNumberFormat="1" applyFont="1" applyFill="1" applyBorder="1" applyAlignment="1" applyProtection="1">
      <alignment vertical="top"/>
      <protection locked="0"/>
    </xf>
    <xf numFmtId="4" fontId="14" fillId="0" borderId="33" xfId="0" applyNumberFormat="1" applyFont="1" applyFill="1" applyBorder="1" applyAlignment="1" applyProtection="1">
      <alignment vertical="top"/>
      <protection locked="0"/>
    </xf>
    <xf numFmtId="0" fontId="9" fillId="27" borderId="34" xfId="0" applyFont="1" applyFill="1" applyBorder="1" applyAlignment="1" applyProtection="1">
      <alignment vertical="top"/>
      <protection locked="0"/>
    </xf>
    <xf numFmtId="0" fontId="38" fillId="0" borderId="34" xfId="0" applyFont="1" applyFill="1" applyBorder="1" applyAlignment="1" applyProtection="1">
      <alignment vertical="top"/>
      <protection locked="0"/>
    </xf>
    <xf numFmtId="4" fontId="8" fillId="0" borderId="33" xfId="0" applyNumberFormat="1" applyFont="1" applyFill="1" applyBorder="1" applyAlignment="1" applyProtection="1">
      <alignment horizontal="right" vertical="top"/>
      <protection locked="0"/>
    </xf>
    <xf numFmtId="4" fontId="38" fillId="0" borderId="34" xfId="0" applyNumberFormat="1" applyFont="1" applyFill="1" applyBorder="1" applyAlignment="1" applyProtection="1">
      <alignment horizontal="right" vertical="top"/>
      <protection locked="0"/>
    </xf>
    <xf numFmtId="4" fontId="38" fillId="0" borderId="34" xfId="0" applyNumberFormat="1" applyFont="1" applyFill="1" applyBorder="1" applyAlignment="1" applyProtection="1">
      <alignment vertical="top"/>
      <protection locked="0"/>
    </xf>
    <xf numFmtId="0" fontId="38" fillId="27" borderId="34" xfId="0" applyFont="1" applyFill="1" applyBorder="1" applyAlignment="1" applyProtection="1">
      <alignment vertical="top"/>
      <protection locked="0"/>
    </xf>
    <xf numFmtId="4" fontId="13" fillId="0" borderId="34" xfId="1" applyNumberFormat="1" applyFont="1" applyFill="1" applyBorder="1" applyAlignment="1" applyProtection="1">
      <alignment vertical="top" wrapText="1"/>
      <protection locked="0"/>
    </xf>
    <xf numFmtId="174" fontId="8" fillId="0" borderId="33" xfId="0" applyNumberFormat="1" applyFont="1" applyFill="1" applyBorder="1" applyAlignment="1" applyProtection="1">
      <alignment horizontal="right" vertical="top"/>
      <protection locked="0"/>
    </xf>
    <xf numFmtId="174" fontId="9" fillId="0" borderId="34" xfId="0" applyNumberFormat="1" applyFont="1" applyFill="1" applyBorder="1" applyAlignment="1" applyProtection="1">
      <alignment horizontal="right" vertical="top"/>
      <protection locked="0"/>
    </xf>
    <xf numFmtId="174" fontId="8" fillId="0" borderId="34" xfId="228" applyNumberFormat="1" applyFont="1" applyFill="1" applyBorder="1" applyAlignment="1" applyProtection="1">
      <alignment vertical="top"/>
      <protection locked="0"/>
    </xf>
    <xf numFmtId="174" fontId="51" fillId="0" borderId="34" xfId="228" applyNumberFormat="1" applyFont="1" applyFill="1" applyBorder="1" applyAlignment="1" applyProtection="1">
      <alignment vertical="top"/>
      <protection locked="0"/>
    </xf>
    <xf numFmtId="174" fontId="8" fillId="0" borderId="33" xfId="0" applyNumberFormat="1" applyFont="1" applyFill="1" applyBorder="1" applyAlignment="1" applyProtection="1">
      <alignment horizontal="right" vertical="top" wrapText="1"/>
      <protection locked="0"/>
    </xf>
    <xf numFmtId="174" fontId="8" fillId="0" borderId="34" xfId="0" applyNumberFormat="1" applyFont="1" applyFill="1" applyBorder="1" applyAlignment="1" applyProtection="1">
      <alignment vertical="top" wrapText="1"/>
      <protection locked="0"/>
    </xf>
    <xf numFmtId="43" fontId="8" fillId="0" borderId="34" xfId="196" applyFont="1" applyFill="1" applyBorder="1" applyAlignment="1" applyProtection="1">
      <alignment horizontal="right" vertical="top"/>
      <protection locked="0"/>
    </xf>
    <xf numFmtId="0" fontId="13" fillId="0" borderId="0" xfId="0" applyFont="1" applyFill="1" applyBorder="1" applyAlignment="1">
      <alignment horizontal="center" vertical="top"/>
    </xf>
    <xf numFmtId="0" fontId="9" fillId="0" borderId="0" xfId="632" applyFont="1" applyFill="1" applyBorder="1" applyAlignment="1">
      <alignment horizontal="center" vertical="top"/>
    </xf>
    <xf numFmtId="0" fontId="8" fillId="0" borderId="0" xfId="208" applyFont="1" applyFill="1" applyAlignment="1">
      <alignment vertical="top"/>
    </xf>
    <xf numFmtId="0" fontId="8" fillId="0" borderId="0" xfId="0" applyFont="1" applyFill="1" applyBorder="1" applyAlignment="1">
      <alignment vertical="top" wrapText="1"/>
    </xf>
  </cellXfs>
  <cellStyles count="727">
    <cellStyle name="_x000d__x000a_JournalTemplate=C:\COMFO\CTALK\JOURSTD.TPL_x000d__x000a_LbStateAddress=3 3 0 251 1 89 2 311_x000d__x000a_LbStateJou" xfId="239" xr:uid="{00000000-0005-0000-0000-000000000000}"/>
    <cellStyle name="20 % - Accent1" xfId="510" xr:uid="{00000000-0005-0000-0000-000001000000}"/>
    <cellStyle name="20 % - Accent2" xfId="511" xr:uid="{00000000-0005-0000-0000-000002000000}"/>
    <cellStyle name="20 % - Accent3" xfId="512" xr:uid="{00000000-0005-0000-0000-000003000000}"/>
    <cellStyle name="20 % - Accent4" xfId="513" xr:uid="{00000000-0005-0000-0000-000004000000}"/>
    <cellStyle name="20 % - Accent5" xfId="514" xr:uid="{00000000-0005-0000-0000-000005000000}"/>
    <cellStyle name="20 % - Accent6" xfId="515" xr:uid="{00000000-0005-0000-0000-000006000000}"/>
    <cellStyle name="20% - Accent1" xfId="10" xr:uid="{00000000-0005-0000-0000-000007000000}"/>
    <cellStyle name="20% - Accent1 2" xfId="159" xr:uid="{00000000-0005-0000-0000-000008000000}"/>
    <cellStyle name="20% - Accent1 3" xfId="516" xr:uid="{00000000-0005-0000-0000-000009000000}"/>
    <cellStyle name="20% - Accent2" xfId="11" xr:uid="{00000000-0005-0000-0000-00000A000000}"/>
    <cellStyle name="20% - Accent2 2" xfId="160" xr:uid="{00000000-0005-0000-0000-00000B000000}"/>
    <cellStyle name="20% - Accent2 3" xfId="517" xr:uid="{00000000-0005-0000-0000-00000C000000}"/>
    <cellStyle name="20% - Accent3" xfId="12" xr:uid="{00000000-0005-0000-0000-00000D000000}"/>
    <cellStyle name="20% - Accent3 2" xfId="161" xr:uid="{00000000-0005-0000-0000-00000E000000}"/>
    <cellStyle name="20% - Accent3 3" xfId="518" xr:uid="{00000000-0005-0000-0000-00000F000000}"/>
    <cellStyle name="20% - Accent4" xfId="13" xr:uid="{00000000-0005-0000-0000-000010000000}"/>
    <cellStyle name="20% - Accent4 2" xfId="162" xr:uid="{00000000-0005-0000-0000-000011000000}"/>
    <cellStyle name="20% - Accent4 3" xfId="519" xr:uid="{00000000-0005-0000-0000-000012000000}"/>
    <cellStyle name="20% - Accent5" xfId="14" xr:uid="{00000000-0005-0000-0000-000013000000}"/>
    <cellStyle name="20% - Accent5 2" xfId="163" xr:uid="{00000000-0005-0000-0000-000014000000}"/>
    <cellStyle name="20% - Accent6" xfId="15" xr:uid="{00000000-0005-0000-0000-000015000000}"/>
    <cellStyle name="20% - Accent6 2" xfId="164" xr:uid="{00000000-0005-0000-0000-000016000000}"/>
    <cellStyle name="20% - Accent6 3" xfId="520" xr:uid="{00000000-0005-0000-0000-000017000000}"/>
    <cellStyle name="20% - Énfasis1 2" xfId="93" xr:uid="{00000000-0005-0000-0000-000018000000}"/>
    <cellStyle name="20% - Énfasis1 3" xfId="240" xr:uid="{00000000-0005-0000-0000-000019000000}"/>
    <cellStyle name="20% - Énfasis1 4" xfId="241" xr:uid="{00000000-0005-0000-0000-00001A000000}"/>
    <cellStyle name="20% - Énfasis2 2" xfId="94" xr:uid="{00000000-0005-0000-0000-00001B000000}"/>
    <cellStyle name="20% - Énfasis2 3" xfId="242" xr:uid="{00000000-0005-0000-0000-00001C000000}"/>
    <cellStyle name="20% - Énfasis2 4" xfId="243" xr:uid="{00000000-0005-0000-0000-00001D000000}"/>
    <cellStyle name="20% - Énfasis3 2" xfId="95" xr:uid="{00000000-0005-0000-0000-00001E000000}"/>
    <cellStyle name="20% - Énfasis3 3" xfId="244" xr:uid="{00000000-0005-0000-0000-00001F000000}"/>
    <cellStyle name="20% - Énfasis3 4" xfId="245" xr:uid="{00000000-0005-0000-0000-000020000000}"/>
    <cellStyle name="20% - Énfasis4 2" xfId="96" xr:uid="{00000000-0005-0000-0000-000021000000}"/>
    <cellStyle name="20% - Énfasis4 3" xfId="246" xr:uid="{00000000-0005-0000-0000-000022000000}"/>
    <cellStyle name="20% - Énfasis4 4" xfId="247" xr:uid="{00000000-0005-0000-0000-000023000000}"/>
    <cellStyle name="20% - Énfasis5 2" xfId="97" xr:uid="{00000000-0005-0000-0000-000024000000}"/>
    <cellStyle name="20% - Énfasis5 3" xfId="248" xr:uid="{00000000-0005-0000-0000-000025000000}"/>
    <cellStyle name="20% - Énfasis5 4" xfId="249" xr:uid="{00000000-0005-0000-0000-000026000000}"/>
    <cellStyle name="20% - Énfasis6 2" xfId="98" xr:uid="{00000000-0005-0000-0000-000027000000}"/>
    <cellStyle name="20% - Énfasis6 3" xfId="250" xr:uid="{00000000-0005-0000-0000-000028000000}"/>
    <cellStyle name="20% - Énfasis6 4" xfId="251" xr:uid="{00000000-0005-0000-0000-000029000000}"/>
    <cellStyle name="40 % - Accent1" xfId="521" xr:uid="{00000000-0005-0000-0000-00002A000000}"/>
    <cellStyle name="40 % - Accent2" xfId="522" xr:uid="{00000000-0005-0000-0000-00002B000000}"/>
    <cellStyle name="40 % - Accent3" xfId="523" xr:uid="{00000000-0005-0000-0000-00002C000000}"/>
    <cellStyle name="40 % - Accent4" xfId="524" xr:uid="{00000000-0005-0000-0000-00002D000000}"/>
    <cellStyle name="40 % - Accent5" xfId="525" xr:uid="{00000000-0005-0000-0000-00002E000000}"/>
    <cellStyle name="40 % - Accent6" xfId="526" xr:uid="{00000000-0005-0000-0000-00002F000000}"/>
    <cellStyle name="40% - Accent1" xfId="16" xr:uid="{00000000-0005-0000-0000-000030000000}"/>
    <cellStyle name="40% - Accent1 2" xfId="165" xr:uid="{00000000-0005-0000-0000-000031000000}"/>
    <cellStyle name="40% - Accent1 3" xfId="527" xr:uid="{00000000-0005-0000-0000-000032000000}"/>
    <cellStyle name="40% - Accent2" xfId="17" xr:uid="{00000000-0005-0000-0000-000033000000}"/>
    <cellStyle name="40% - Accent2 2" xfId="166" xr:uid="{00000000-0005-0000-0000-000034000000}"/>
    <cellStyle name="40% - Accent3" xfId="18" xr:uid="{00000000-0005-0000-0000-000035000000}"/>
    <cellStyle name="40% - Accent3 2" xfId="167" xr:uid="{00000000-0005-0000-0000-000036000000}"/>
    <cellStyle name="40% - Accent3 3" xfId="528" xr:uid="{00000000-0005-0000-0000-000037000000}"/>
    <cellStyle name="40% - Accent4" xfId="19" xr:uid="{00000000-0005-0000-0000-000038000000}"/>
    <cellStyle name="40% - Accent4 2" xfId="168" xr:uid="{00000000-0005-0000-0000-000039000000}"/>
    <cellStyle name="40% - Accent4 3" xfId="529" xr:uid="{00000000-0005-0000-0000-00003A000000}"/>
    <cellStyle name="40% - Accent5" xfId="20" xr:uid="{00000000-0005-0000-0000-00003B000000}"/>
    <cellStyle name="40% - Accent5 2" xfId="169" xr:uid="{00000000-0005-0000-0000-00003C000000}"/>
    <cellStyle name="40% - Accent5 3" xfId="530" xr:uid="{00000000-0005-0000-0000-00003D000000}"/>
    <cellStyle name="40% - Accent6" xfId="21" xr:uid="{00000000-0005-0000-0000-00003E000000}"/>
    <cellStyle name="40% - Accent6 2" xfId="170" xr:uid="{00000000-0005-0000-0000-00003F000000}"/>
    <cellStyle name="40% - Accent6 3" xfId="531" xr:uid="{00000000-0005-0000-0000-000040000000}"/>
    <cellStyle name="40% - Énfasis1 2" xfId="99" xr:uid="{00000000-0005-0000-0000-000041000000}"/>
    <cellStyle name="40% - Énfasis1 3" xfId="252" xr:uid="{00000000-0005-0000-0000-000042000000}"/>
    <cellStyle name="40% - Énfasis1 4" xfId="253" xr:uid="{00000000-0005-0000-0000-000043000000}"/>
    <cellStyle name="40% - Énfasis2 2" xfId="100" xr:uid="{00000000-0005-0000-0000-000044000000}"/>
    <cellStyle name="40% - Énfasis2 3" xfId="254" xr:uid="{00000000-0005-0000-0000-000045000000}"/>
    <cellStyle name="40% - Énfasis2 4" xfId="255" xr:uid="{00000000-0005-0000-0000-000046000000}"/>
    <cellStyle name="40% - Énfasis3 2" xfId="101" xr:uid="{00000000-0005-0000-0000-000047000000}"/>
    <cellStyle name="40% - Énfasis3 3" xfId="256" xr:uid="{00000000-0005-0000-0000-000048000000}"/>
    <cellStyle name="40% - Énfasis3 4" xfId="257" xr:uid="{00000000-0005-0000-0000-000049000000}"/>
    <cellStyle name="40% - Énfasis4 2" xfId="102" xr:uid="{00000000-0005-0000-0000-00004A000000}"/>
    <cellStyle name="40% - Énfasis4 3" xfId="258" xr:uid="{00000000-0005-0000-0000-00004B000000}"/>
    <cellStyle name="40% - Énfasis4 4" xfId="259" xr:uid="{00000000-0005-0000-0000-00004C000000}"/>
    <cellStyle name="40% - Énfasis5 2" xfId="103" xr:uid="{00000000-0005-0000-0000-00004D000000}"/>
    <cellStyle name="40% - Énfasis5 3" xfId="260" xr:uid="{00000000-0005-0000-0000-00004E000000}"/>
    <cellStyle name="40% - Énfasis5 4" xfId="261" xr:uid="{00000000-0005-0000-0000-00004F000000}"/>
    <cellStyle name="40% - Énfasis6 2" xfId="104" xr:uid="{00000000-0005-0000-0000-000050000000}"/>
    <cellStyle name="40% - Énfasis6 3" xfId="262" xr:uid="{00000000-0005-0000-0000-000051000000}"/>
    <cellStyle name="40% - Énfasis6 4" xfId="263" xr:uid="{00000000-0005-0000-0000-000052000000}"/>
    <cellStyle name="60 % - Accent1" xfId="532" xr:uid="{00000000-0005-0000-0000-000053000000}"/>
    <cellStyle name="60 % - Accent2" xfId="533" xr:uid="{00000000-0005-0000-0000-000054000000}"/>
    <cellStyle name="60 % - Accent3" xfId="534" xr:uid="{00000000-0005-0000-0000-000055000000}"/>
    <cellStyle name="60 % - Accent4" xfId="535" xr:uid="{00000000-0005-0000-0000-000056000000}"/>
    <cellStyle name="60 % - Accent5" xfId="536" xr:uid="{00000000-0005-0000-0000-000057000000}"/>
    <cellStyle name="60 % - Accent6" xfId="537" xr:uid="{00000000-0005-0000-0000-000058000000}"/>
    <cellStyle name="60% - Accent1" xfId="22" xr:uid="{00000000-0005-0000-0000-000059000000}"/>
    <cellStyle name="60% - Accent1 2" xfId="171" xr:uid="{00000000-0005-0000-0000-00005A000000}"/>
    <cellStyle name="60% - Accent1 3" xfId="538" xr:uid="{00000000-0005-0000-0000-00005B000000}"/>
    <cellStyle name="60% - Accent2" xfId="23" xr:uid="{00000000-0005-0000-0000-00005C000000}"/>
    <cellStyle name="60% - Accent2 2" xfId="172" xr:uid="{00000000-0005-0000-0000-00005D000000}"/>
    <cellStyle name="60% - Accent2 3" xfId="539" xr:uid="{00000000-0005-0000-0000-00005E000000}"/>
    <cellStyle name="60% - Accent3" xfId="24" xr:uid="{00000000-0005-0000-0000-00005F000000}"/>
    <cellStyle name="60% - Accent3 2" xfId="173" xr:uid="{00000000-0005-0000-0000-000060000000}"/>
    <cellStyle name="60% - Accent3 3" xfId="540" xr:uid="{00000000-0005-0000-0000-000061000000}"/>
    <cellStyle name="60% - Accent4" xfId="25" xr:uid="{00000000-0005-0000-0000-000062000000}"/>
    <cellStyle name="60% - Accent4 2" xfId="174" xr:uid="{00000000-0005-0000-0000-000063000000}"/>
    <cellStyle name="60% - Accent4 3" xfId="541" xr:uid="{00000000-0005-0000-0000-000064000000}"/>
    <cellStyle name="60% - Accent5" xfId="26" xr:uid="{00000000-0005-0000-0000-000065000000}"/>
    <cellStyle name="60% - Accent5 2" xfId="175" xr:uid="{00000000-0005-0000-0000-000066000000}"/>
    <cellStyle name="60% - Accent5 3" xfId="542" xr:uid="{00000000-0005-0000-0000-000067000000}"/>
    <cellStyle name="60% - Accent6" xfId="27" xr:uid="{00000000-0005-0000-0000-000068000000}"/>
    <cellStyle name="60% - Accent6 2" xfId="176" xr:uid="{00000000-0005-0000-0000-000069000000}"/>
    <cellStyle name="60% - Accent6 3" xfId="543" xr:uid="{00000000-0005-0000-0000-00006A000000}"/>
    <cellStyle name="60% - Énfasis1 2" xfId="105" xr:uid="{00000000-0005-0000-0000-00006B000000}"/>
    <cellStyle name="60% - Énfasis1 3" xfId="264" xr:uid="{00000000-0005-0000-0000-00006C000000}"/>
    <cellStyle name="60% - Énfasis1 4" xfId="265" xr:uid="{00000000-0005-0000-0000-00006D000000}"/>
    <cellStyle name="60% - Énfasis2 2" xfId="106" xr:uid="{00000000-0005-0000-0000-00006E000000}"/>
    <cellStyle name="60% - Énfasis2 3" xfId="266" xr:uid="{00000000-0005-0000-0000-00006F000000}"/>
    <cellStyle name="60% - Énfasis2 4" xfId="267" xr:uid="{00000000-0005-0000-0000-000070000000}"/>
    <cellStyle name="60% - Énfasis3 2" xfId="107" xr:uid="{00000000-0005-0000-0000-000071000000}"/>
    <cellStyle name="60% - Énfasis3 3" xfId="268" xr:uid="{00000000-0005-0000-0000-000072000000}"/>
    <cellStyle name="60% - Énfasis3 4" xfId="269" xr:uid="{00000000-0005-0000-0000-000073000000}"/>
    <cellStyle name="60% - Énfasis4 2" xfId="108" xr:uid="{00000000-0005-0000-0000-000074000000}"/>
    <cellStyle name="60% - Énfasis4 3" xfId="270" xr:uid="{00000000-0005-0000-0000-000075000000}"/>
    <cellStyle name="60% - Énfasis4 4" xfId="271" xr:uid="{00000000-0005-0000-0000-000076000000}"/>
    <cellStyle name="60% - Énfasis5 2" xfId="109" xr:uid="{00000000-0005-0000-0000-000077000000}"/>
    <cellStyle name="60% - Énfasis5 3" xfId="272" xr:uid="{00000000-0005-0000-0000-000078000000}"/>
    <cellStyle name="60% - Énfasis5 4" xfId="273" xr:uid="{00000000-0005-0000-0000-000079000000}"/>
    <cellStyle name="60% - Énfasis6 2" xfId="110" xr:uid="{00000000-0005-0000-0000-00007A000000}"/>
    <cellStyle name="60% - Énfasis6 3" xfId="274" xr:uid="{00000000-0005-0000-0000-00007B000000}"/>
    <cellStyle name="60% - Énfasis6 4" xfId="275" xr:uid="{00000000-0005-0000-0000-00007C000000}"/>
    <cellStyle name="Accent1" xfId="28" xr:uid="{00000000-0005-0000-0000-00007D000000}"/>
    <cellStyle name="Accent1 - 20%" xfId="276" xr:uid="{00000000-0005-0000-0000-00007E000000}"/>
    <cellStyle name="Accent1 - 40%" xfId="277" xr:uid="{00000000-0005-0000-0000-00007F000000}"/>
    <cellStyle name="Accent1 - 60%" xfId="278" xr:uid="{00000000-0005-0000-0000-000080000000}"/>
    <cellStyle name="Accent1 2" xfId="177" xr:uid="{00000000-0005-0000-0000-000081000000}"/>
    <cellStyle name="Accent1 3" xfId="544" xr:uid="{00000000-0005-0000-0000-000082000000}"/>
    <cellStyle name="Accent1_ANALISIS PARA PRESENTAR OPRET" xfId="279" xr:uid="{00000000-0005-0000-0000-000083000000}"/>
    <cellStyle name="Accent2" xfId="29" xr:uid="{00000000-0005-0000-0000-000084000000}"/>
    <cellStyle name="Accent2 - 20%" xfId="280" xr:uid="{00000000-0005-0000-0000-000085000000}"/>
    <cellStyle name="Accent2 - 40%" xfId="281" xr:uid="{00000000-0005-0000-0000-000086000000}"/>
    <cellStyle name="Accent2 - 60%" xfId="282" xr:uid="{00000000-0005-0000-0000-000087000000}"/>
    <cellStyle name="Accent2 2" xfId="178" xr:uid="{00000000-0005-0000-0000-000088000000}"/>
    <cellStyle name="Accent2 3" xfId="545" xr:uid="{00000000-0005-0000-0000-000089000000}"/>
    <cellStyle name="Accent2_ANALISIS PARA PRESENTAR OPRET" xfId="283" xr:uid="{00000000-0005-0000-0000-00008A000000}"/>
    <cellStyle name="Accent3" xfId="30" xr:uid="{00000000-0005-0000-0000-00008B000000}"/>
    <cellStyle name="Accent3 - 20%" xfId="284" xr:uid="{00000000-0005-0000-0000-00008C000000}"/>
    <cellStyle name="Accent3 - 40%" xfId="285" xr:uid="{00000000-0005-0000-0000-00008D000000}"/>
    <cellStyle name="Accent3 - 60%" xfId="286" xr:uid="{00000000-0005-0000-0000-00008E000000}"/>
    <cellStyle name="Accent3 2" xfId="179" xr:uid="{00000000-0005-0000-0000-00008F000000}"/>
    <cellStyle name="Accent3 3" xfId="546" xr:uid="{00000000-0005-0000-0000-000090000000}"/>
    <cellStyle name="Accent3_ANALISIS PARA PRESENTAR OPRET" xfId="287" xr:uid="{00000000-0005-0000-0000-000091000000}"/>
    <cellStyle name="Accent4" xfId="31" xr:uid="{00000000-0005-0000-0000-000092000000}"/>
    <cellStyle name="Accent4 - 20%" xfId="288" xr:uid="{00000000-0005-0000-0000-000093000000}"/>
    <cellStyle name="Accent4 - 40%" xfId="289" xr:uid="{00000000-0005-0000-0000-000094000000}"/>
    <cellStyle name="Accent4 - 60%" xfId="290" xr:uid="{00000000-0005-0000-0000-000095000000}"/>
    <cellStyle name="Accent4 2" xfId="180" xr:uid="{00000000-0005-0000-0000-000096000000}"/>
    <cellStyle name="Accent4 3" xfId="547" xr:uid="{00000000-0005-0000-0000-000097000000}"/>
    <cellStyle name="Accent4_ANALISIS PARA PRESENTAR OPRET" xfId="291" xr:uid="{00000000-0005-0000-0000-000098000000}"/>
    <cellStyle name="Accent5" xfId="32" xr:uid="{00000000-0005-0000-0000-000099000000}"/>
    <cellStyle name="Accent5 - 20%" xfId="292" xr:uid="{00000000-0005-0000-0000-00009A000000}"/>
    <cellStyle name="Accent5 - 40%" xfId="293" xr:uid="{00000000-0005-0000-0000-00009B000000}"/>
    <cellStyle name="Accent5 - 60%" xfId="294" xr:uid="{00000000-0005-0000-0000-00009C000000}"/>
    <cellStyle name="Accent5 2" xfId="181" xr:uid="{00000000-0005-0000-0000-00009D000000}"/>
    <cellStyle name="Accent5_ANALISIS PARA PRESENTAR OPRET" xfId="295" xr:uid="{00000000-0005-0000-0000-00009E000000}"/>
    <cellStyle name="Accent6" xfId="33" xr:uid="{00000000-0005-0000-0000-00009F000000}"/>
    <cellStyle name="Accent6 - 20%" xfId="296" xr:uid="{00000000-0005-0000-0000-0000A0000000}"/>
    <cellStyle name="Accent6 - 40%" xfId="297" xr:uid="{00000000-0005-0000-0000-0000A1000000}"/>
    <cellStyle name="Accent6 - 60%" xfId="298" xr:uid="{00000000-0005-0000-0000-0000A2000000}"/>
    <cellStyle name="Accent6 2" xfId="182" xr:uid="{00000000-0005-0000-0000-0000A3000000}"/>
    <cellStyle name="Accent6 3" xfId="548" xr:uid="{00000000-0005-0000-0000-0000A4000000}"/>
    <cellStyle name="Accent6_ANALISIS PARA PRESENTAR OPRET" xfId="299" xr:uid="{00000000-0005-0000-0000-0000A5000000}"/>
    <cellStyle name="Avertissement" xfId="549" xr:uid="{00000000-0005-0000-0000-0000A6000000}"/>
    <cellStyle name="Bad" xfId="34" xr:uid="{00000000-0005-0000-0000-0000A7000000}"/>
    <cellStyle name="Bad 2" xfId="183" xr:uid="{00000000-0005-0000-0000-0000A8000000}"/>
    <cellStyle name="Bad 3" xfId="550" xr:uid="{00000000-0005-0000-0000-0000A9000000}"/>
    <cellStyle name="Buena 2" xfId="111" xr:uid="{00000000-0005-0000-0000-0000AA000000}"/>
    <cellStyle name="Buena 3" xfId="300" xr:uid="{00000000-0005-0000-0000-0000AB000000}"/>
    <cellStyle name="Buena 4" xfId="301" xr:uid="{00000000-0005-0000-0000-0000AC000000}"/>
    <cellStyle name="Calcul" xfId="551" xr:uid="{00000000-0005-0000-0000-0000AD000000}"/>
    <cellStyle name="Calcul 2" xfId="552" xr:uid="{00000000-0005-0000-0000-0000AE000000}"/>
    <cellStyle name="Calcul 3" xfId="553" xr:uid="{00000000-0005-0000-0000-0000AF000000}"/>
    <cellStyle name="Calculation" xfId="35" xr:uid="{00000000-0005-0000-0000-0000B0000000}"/>
    <cellStyle name="Calculation 2" xfId="184" xr:uid="{00000000-0005-0000-0000-0000B1000000}"/>
    <cellStyle name="Calculation 2 2" xfId="554" xr:uid="{00000000-0005-0000-0000-0000B2000000}"/>
    <cellStyle name="Calculation 2 3" xfId="555" xr:uid="{00000000-0005-0000-0000-0000B3000000}"/>
    <cellStyle name="Calculation 3" xfId="556" xr:uid="{00000000-0005-0000-0000-0000B4000000}"/>
    <cellStyle name="Calculation 3 2" xfId="557" xr:uid="{00000000-0005-0000-0000-0000B5000000}"/>
    <cellStyle name="Calculation 3 3" xfId="558" xr:uid="{00000000-0005-0000-0000-0000B6000000}"/>
    <cellStyle name="Calculation 4" xfId="559" xr:uid="{00000000-0005-0000-0000-0000B7000000}"/>
    <cellStyle name="Calculation 5" xfId="560" xr:uid="{00000000-0005-0000-0000-0000B8000000}"/>
    <cellStyle name="Cálculo 2" xfId="112" xr:uid="{00000000-0005-0000-0000-0000B9000000}"/>
    <cellStyle name="Cálculo 2 2" xfId="561" xr:uid="{00000000-0005-0000-0000-0000BA000000}"/>
    <cellStyle name="Cálculo 2 3" xfId="562" xr:uid="{00000000-0005-0000-0000-0000BB000000}"/>
    <cellStyle name="Cálculo 3" xfId="302" xr:uid="{00000000-0005-0000-0000-0000BC000000}"/>
    <cellStyle name="Cálculo 3 2" xfId="563" xr:uid="{00000000-0005-0000-0000-0000BD000000}"/>
    <cellStyle name="Cálculo 3 3" xfId="564" xr:uid="{00000000-0005-0000-0000-0000BE000000}"/>
    <cellStyle name="Cálculo 4" xfId="303" xr:uid="{00000000-0005-0000-0000-0000BF000000}"/>
    <cellStyle name="Cálculo 4 2" xfId="565" xr:uid="{00000000-0005-0000-0000-0000C0000000}"/>
    <cellStyle name="Cálculo 4 3" xfId="566" xr:uid="{00000000-0005-0000-0000-0000C1000000}"/>
    <cellStyle name="Celda de comprobación 2" xfId="113" xr:uid="{00000000-0005-0000-0000-0000C2000000}"/>
    <cellStyle name="Celda de comprobación 3" xfId="304" xr:uid="{00000000-0005-0000-0000-0000C3000000}"/>
    <cellStyle name="Celda de comprobación 4" xfId="305" xr:uid="{00000000-0005-0000-0000-0000C4000000}"/>
    <cellStyle name="Celda vinculada 2" xfId="114" xr:uid="{00000000-0005-0000-0000-0000C5000000}"/>
    <cellStyle name="Celda vinculada 3" xfId="306" xr:uid="{00000000-0005-0000-0000-0000C6000000}"/>
    <cellStyle name="Celda vinculada 4" xfId="307" xr:uid="{00000000-0005-0000-0000-0000C7000000}"/>
    <cellStyle name="Cellule liée" xfId="567" xr:uid="{00000000-0005-0000-0000-0000C8000000}"/>
    <cellStyle name="Check Cell" xfId="36" xr:uid="{00000000-0005-0000-0000-0000C9000000}"/>
    <cellStyle name="Check Cell 2" xfId="185" xr:uid="{00000000-0005-0000-0000-0000CA000000}"/>
    <cellStyle name="Comma 10" xfId="308" xr:uid="{00000000-0005-0000-0000-0000CB000000}"/>
    <cellStyle name="Comma 11" xfId="309" xr:uid="{00000000-0005-0000-0000-0000CC000000}"/>
    <cellStyle name="Comma 12" xfId="310" xr:uid="{00000000-0005-0000-0000-0000CD000000}"/>
    <cellStyle name="Comma 13" xfId="311" xr:uid="{00000000-0005-0000-0000-0000CE000000}"/>
    <cellStyle name="Comma 2" xfId="37" xr:uid="{00000000-0005-0000-0000-0000CF000000}"/>
    <cellStyle name="Comma 2 2" xfId="186" xr:uid="{00000000-0005-0000-0000-0000D0000000}"/>
    <cellStyle name="Comma 2 2 3" xfId="713" xr:uid="{00000000-0005-0000-0000-0000D1000000}"/>
    <cellStyle name="Comma 2 3" xfId="568" xr:uid="{00000000-0005-0000-0000-0000D2000000}"/>
    <cellStyle name="Comma 3" xfId="38" xr:uid="{00000000-0005-0000-0000-0000D3000000}"/>
    <cellStyle name="Comma 3 2" xfId="230" xr:uid="{00000000-0005-0000-0000-0000D4000000}"/>
    <cellStyle name="Comma 3 2 4" xfId="716" xr:uid="{00000000-0005-0000-0000-0000D5000000}"/>
    <cellStyle name="Comma 3_Adicional No. 1  Edificio Biblioteca y Verja y parqueos  Universidad ITECO" xfId="312" xr:uid="{00000000-0005-0000-0000-0000D6000000}"/>
    <cellStyle name="Comma 4" xfId="313" xr:uid="{00000000-0005-0000-0000-0000D7000000}"/>
    <cellStyle name="Comma 4 2" xfId="314" xr:uid="{00000000-0005-0000-0000-0000D8000000}"/>
    <cellStyle name="Comma 4 3" xfId="721" xr:uid="{00000000-0005-0000-0000-0000D9000000}"/>
    <cellStyle name="Comma 4_Presupuesto_remodelacion vivienda en cancino pe" xfId="315" xr:uid="{00000000-0005-0000-0000-0000DA000000}"/>
    <cellStyle name="Comma 5" xfId="316" xr:uid="{00000000-0005-0000-0000-0000DB000000}"/>
    <cellStyle name="Comma 5 2" xfId="569" xr:uid="{00000000-0005-0000-0000-0000DC000000}"/>
    <cellStyle name="Comma 6" xfId="317" xr:uid="{00000000-0005-0000-0000-0000DD000000}"/>
    <cellStyle name="Comma 6 2" xfId="570" xr:uid="{00000000-0005-0000-0000-0000DE000000}"/>
    <cellStyle name="Comma 7" xfId="318" xr:uid="{00000000-0005-0000-0000-0000DF000000}"/>
    <cellStyle name="Comma 7 2" xfId="571" xr:uid="{00000000-0005-0000-0000-0000E0000000}"/>
    <cellStyle name="Comma 8" xfId="319" xr:uid="{00000000-0005-0000-0000-0000E1000000}"/>
    <cellStyle name="Comma 9" xfId="320" xr:uid="{00000000-0005-0000-0000-0000E2000000}"/>
    <cellStyle name="Comma_ACUEDUCTO DE  PADRE LAS CASAS" xfId="39" xr:uid="{00000000-0005-0000-0000-0000E3000000}"/>
    <cellStyle name="Commentaire" xfId="572" xr:uid="{00000000-0005-0000-0000-0000E4000000}"/>
    <cellStyle name="Commentaire 2" xfId="573" xr:uid="{00000000-0005-0000-0000-0000E5000000}"/>
    <cellStyle name="Commentaire 3" xfId="574" xr:uid="{00000000-0005-0000-0000-0000E6000000}"/>
    <cellStyle name="Currency 2" xfId="321" xr:uid="{00000000-0005-0000-0000-0000E7000000}"/>
    <cellStyle name="Currency 2 2" xfId="575" xr:uid="{00000000-0005-0000-0000-0000E8000000}"/>
    <cellStyle name="Currency 3" xfId="576" xr:uid="{00000000-0005-0000-0000-0000E9000000}"/>
    <cellStyle name="Currency 3 2" xfId="577" xr:uid="{00000000-0005-0000-0000-0000EA000000}"/>
    <cellStyle name="Currency 3 3" xfId="578" xr:uid="{00000000-0005-0000-0000-0000EB000000}"/>
    <cellStyle name="Currency 3_APU CIVIL WORKS ACUEDUCTO PERAVIA_source" xfId="579" xr:uid="{00000000-0005-0000-0000-0000EC000000}"/>
    <cellStyle name="Currency 4" xfId="580" xr:uid="{00000000-0005-0000-0000-0000ED000000}"/>
    <cellStyle name="Currency 4 2" xfId="581" xr:uid="{00000000-0005-0000-0000-0000EE000000}"/>
    <cellStyle name="Currency_Construccion Edificio Aulas No.1 Centroa Regional UASD, Mao" xfId="322" xr:uid="{00000000-0005-0000-0000-0000EF000000}"/>
    <cellStyle name="Emphasis 1" xfId="323" xr:uid="{00000000-0005-0000-0000-0000F0000000}"/>
    <cellStyle name="Emphasis 2" xfId="324" xr:uid="{00000000-0005-0000-0000-0000F1000000}"/>
    <cellStyle name="Emphasis 3" xfId="325" xr:uid="{00000000-0005-0000-0000-0000F2000000}"/>
    <cellStyle name="Encabezado 4 2" xfId="115" xr:uid="{00000000-0005-0000-0000-0000F3000000}"/>
    <cellStyle name="Encabezado 4 3" xfId="326" xr:uid="{00000000-0005-0000-0000-0000F4000000}"/>
    <cellStyle name="Encabezado 4 4" xfId="327" xr:uid="{00000000-0005-0000-0000-0000F5000000}"/>
    <cellStyle name="Énfasis 1" xfId="328" xr:uid="{00000000-0005-0000-0000-0000F6000000}"/>
    <cellStyle name="Énfasis 2" xfId="329" xr:uid="{00000000-0005-0000-0000-0000F7000000}"/>
    <cellStyle name="Énfasis 3" xfId="330" xr:uid="{00000000-0005-0000-0000-0000F8000000}"/>
    <cellStyle name="Énfasis1 - 20%" xfId="331" xr:uid="{00000000-0005-0000-0000-0000F9000000}"/>
    <cellStyle name="Énfasis1 - 40%" xfId="332" xr:uid="{00000000-0005-0000-0000-0000FA000000}"/>
    <cellStyle name="Énfasis1 - 60%" xfId="333" xr:uid="{00000000-0005-0000-0000-0000FB000000}"/>
    <cellStyle name="Énfasis1 2" xfId="116" xr:uid="{00000000-0005-0000-0000-0000FC000000}"/>
    <cellStyle name="Énfasis1 3" xfId="334" xr:uid="{00000000-0005-0000-0000-0000FD000000}"/>
    <cellStyle name="Énfasis1 4" xfId="335" xr:uid="{00000000-0005-0000-0000-0000FE000000}"/>
    <cellStyle name="Énfasis2 - 20%" xfId="336" xr:uid="{00000000-0005-0000-0000-0000FF000000}"/>
    <cellStyle name="Énfasis2 - 40%" xfId="337" xr:uid="{00000000-0005-0000-0000-000000010000}"/>
    <cellStyle name="Énfasis2 - 60%" xfId="338" xr:uid="{00000000-0005-0000-0000-000001010000}"/>
    <cellStyle name="Énfasis2 2" xfId="117" xr:uid="{00000000-0005-0000-0000-000002010000}"/>
    <cellStyle name="Énfasis2 3" xfId="339" xr:uid="{00000000-0005-0000-0000-000003010000}"/>
    <cellStyle name="Énfasis2 4" xfId="340" xr:uid="{00000000-0005-0000-0000-000004010000}"/>
    <cellStyle name="Énfasis3 - 20%" xfId="341" xr:uid="{00000000-0005-0000-0000-000005010000}"/>
    <cellStyle name="Énfasis3 - 40%" xfId="342" xr:uid="{00000000-0005-0000-0000-000006010000}"/>
    <cellStyle name="Énfasis3 - 60%" xfId="343" xr:uid="{00000000-0005-0000-0000-000007010000}"/>
    <cellStyle name="Énfasis3 2" xfId="118" xr:uid="{00000000-0005-0000-0000-000008010000}"/>
    <cellStyle name="Énfasis3 3" xfId="344" xr:uid="{00000000-0005-0000-0000-000009010000}"/>
    <cellStyle name="Énfasis3 4" xfId="345" xr:uid="{00000000-0005-0000-0000-00000A010000}"/>
    <cellStyle name="Énfasis4 - 20%" xfId="346" xr:uid="{00000000-0005-0000-0000-00000B010000}"/>
    <cellStyle name="Énfasis4 - 40%" xfId="347" xr:uid="{00000000-0005-0000-0000-00000C010000}"/>
    <cellStyle name="Énfasis4 - 60%" xfId="348" xr:uid="{00000000-0005-0000-0000-00000D010000}"/>
    <cellStyle name="Énfasis4 2" xfId="119" xr:uid="{00000000-0005-0000-0000-00000E010000}"/>
    <cellStyle name="Énfasis4 3" xfId="349" xr:uid="{00000000-0005-0000-0000-00000F010000}"/>
    <cellStyle name="Énfasis4 4" xfId="350" xr:uid="{00000000-0005-0000-0000-000010010000}"/>
    <cellStyle name="Énfasis5 - 20%" xfId="351" xr:uid="{00000000-0005-0000-0000-000011010000}"/>
    <cellStyle name="Énfasis5 - 40%" xfId="352" xr:uid="{00000000-0005-0000-0000-000012010000}"/>
    <cellStyle name="Énfasis5 - 60%" xfId="353" xr:uid="{00000000-0005-0000-0000-000013010000}"/>
    <cellStyle name="Énfasis5 2" xfId="120" xr:uid="{00000000-0005-0000-0000-000014010000}"/>
    <cellStyle name="Énfasis5 3" xfId="354" xr:uid="{00000000-0005-0000-0000-000015010000}"/>
    <cellStyle name="Énfasis5 4" xfId="355" xr:uid="{00000000-0005-0000-0000-000016010000}"/>
    <cellStyle name="Énfasis6 - 20%" xfId="356" xr:uid="{00000000-0005-0000-0000-000017010000}"/>
    <cellStyle name="Énfasis6 - 40%" xfId="357" xr:uid="{00000000-0005-0000-0000-000018010000}"/>
    <cellStyle name="Énfasis6 - 60%" xfId="358" xr:uid="{00000000-0005-0000-0000-000019010000}"/>
    <cellStyle name="Énfasis6 2" xfId="121" xr:uid="{00000000-0005-0000-0000-00001A010000}"/>
    <cellStyle name="Énfasis6 3" xfId="359" xr:uid="{00000000-0005-0000-0000-00001B010000}"/>
    <cellStyle name="Énfasis6 4" xfId="360" xr:uid="{00000000-0005-0000-0000-00001C010000}"/>
    <cellStyle name="Entrada 2" xfId="122" xr:uid="{00000000-0005-0000-0000-00001D010000}"/>
    <cellStyle name="Entrada 2 2" xfId="582" xr:uid="{00000000-0005-0000-0000-00001E010000}"/>
    <cellStyle name="Entrada 2 3" xfId="583" xr:uid="{00000000-0005-0000-0000-00001F010000}"/>
    <cellStyle name="Entrada 3" xfId="361" xr:uid="{00000000-0005-0000-0000-000020010000}"/>
    <cellStyle name="Entrada 3 2" xfId="584" xr:uid="{00000000-0005-0000-0000-000021010000}"/>
    <cellStyle name="Entrada 3 3" xfId="585" xr:uid="{00000000-0005-0000-0000-000022010000}"/>
    <cellStyle name="Entrada 4" xfId="362" xr:uid="{00000000-0005-0000-0000-000023010000}"/>
    <cellStyle name="Entrada 4 2" xfId="586" xr:uid="{00000000-0005-0000-0000-000024010000}"/>
    <cellStyle name="Entrada 4 3" xfId="587" xr:uid="{00000000-0005-0000-0000-000025010000}"/>
    <cellStyle name="Entrée" xfId="588" xr:uid="{00000000-0005-0000-0000-000026010000}"/>
    <cellStyle name="Entrée 2" xfId="589" xr:uid="{00000000-0005-0000-0000-000027010000}"/>
    <cellStyle name="Entrée 3" xfId="590" xr:uid="{00000000-0005-0000-0000-000028010000}"/>
    <cellStyle name="Euro" xfId="40" xr:uid="{00000000-0005-0000-0000-000029010000}"/>
    <cellStyle name="Euro 2" xfId="123" xr:uid="{00000000-0005-0000-0000-00002A010000}"/>
    <cellStyle name="Euro 2 2" xfId="363" xr:uid="{00000000-0005-0000-0000-00002B010000}"/>
    <cellStyle name="Euro 3" xfId="187" xr:uid="{00000000-0005-0000-0000-00002C010000}"/>
    <cellStyle name="Euro 3 2" xfId="591" xr:uid="{00000000-0005-0000-0000-00002D010000}"/>
    <cellStyle name="Euro 4" xfId="231" xr:uid="{00000000-0005-0000-0000-00002E010000}"/>
    <cellStyle name="Euro 4 2" xfId="592" xr:uid="{00000000-0005-0000-0000-00002F010000}"/>
    <cellStyle name="Euro 5" xfId="593" xr:uid="{00000000-0005-0000-0000-000030010000}"/>
    <cellStyle name="Euro 6" xfId="594" xr:uid="{00000000-0005-0000-0000-000031010000}"/>
    <cellStyle name="Euro_09 red distribucion ondina y las malvinas y correccion averias, ac. hato mayor" xfId="595" xr:uid="{00000000-0005-0000-0000-000032010000}"/>
    <cellStyle name="Excel Built-in Comma" xfId="364" xr:uid="{00000000-0005-0000-0000-000033010000}"/>
    <cellStyle name="Excel Built-in Normal" xfId="365" xr:uid="{00000000-0005-0000-0000-000034010000}"/>
    <cellStyle name="Explanatory Text" xfId="41" xr:uid="{00000000-0005-0000-0000-000035010000}"/>
    <cellStyle name="Explanatory Text 2" xfId="188" xr:uid="{00000000-0005-0000-0000-000036010000}"/>
    <cellStyle name="F2" xfId="42" xr:uid="{00000000-0005-0000-0000-000037010000}"/>
    <cellStyle name="F2 2" xfId="124" xr:uid="{00000000-0005-0000-0000-000038010000}"/>
    <cellStyle name="F2_act 102-11 al 46-11 REH OT, EST BOM, PT Y DR AC CASTILLO LOS CAFES" xfId="125" xr:uid="{00000000-0005-0000-0000-000039010000}"/>
    <cellStyle name="F3" xfId="43" xr:uid="{00000000-0005-0000-0000-00003A010000}"/>
    <cellStyle name="F3 2" xfId="126" xr:uid="{00000000-0005-0000-0000-00003B010000}"/>
    <cellStyle name="F3_act 102-11 al 46-11 REH OT, EST BOM, PT Y DR AC CASTILLO LOS CAFES" xfId="127" xr:uid="{00000000-0005-0000-0000-00003C010000}"/>
    <cellStyle name="F4" xfId="44" xr:uid="{00000000-0005-0000-0000-00003D010000}"/>
    <cellStyle name="F4 2" xfId="128" xr:uid="{00000000-0005-0000-0000-00003E010000}"/>
    <cellStyle name="F4_act 102-11 al 46-11 REH OT, EST BOM, PT Y DR AC CASTILLO LOS CAFES" xfId="129" xr:uid="{00000000-0005-0000-0000-00003F010000}"/>
    <cellStyle name="F5" xfId="45" xr:uid="{00000000-0005-0000-0000-000040010000}"/>
    <cellStyle name="F5 2" xfId="130" xr:uid="{00000000-0005-0000-0000-000041010000}"/>
    <cellStyle name="F5_act 102-11 al 46-11 REH OT, EST BOM, PT Y DR AC CASTILLO LOS CAFES" xfId="131" xr:uid="{00000000-0005-0000-0000-000042010000}"/>
    <cellStyle name="F6" xfId="46" xr:uid="{00000000-0005-0000-0000-000043010000}"/>
    <cellStyle name="F6 2" xfId="132" xr:uid="{00000000-0005-0000-0000-000044010000}"/>
    <cellStyle name="F6_act 102-11 al 46-11 REH OT, EST BOM, PT Y DR AC CASTILLO LOS CAFES" xfId="133" xr:uid="{00000000-0005-0000-0000-000045010000}"/>
    <cellStyle name="F7" xfId="47" xr:uid="{00000000-0005-0000-0000-000046010000}"/>
    <cellStyle name="F7 2" xfId="134" xr:uid="{00000000-0005-0000-0000-000047010000}"/>
    <cellStyle name="F7_act 102-11 al 46-11 REH OT, EST BOM, PT Y DR AC CASTILLO LOS CAFES" xfId="135" xr:uid="{00000000-0005-0000-0000-000048010000}"/>
    <cellStyle name="F8" xfId="48" xr:uid="{00000000-0005-0000-0000-000049010000}"/>
    <cellStyle name="F8 2" xfId="136" xr:uid="{00000000-0005-0000-0000-00004A010000}"/>
    <cellStyle name="F8_act 102-11 al 46-11 REH OT, EST BOM, PT Y DR AC CASTILLO LOS CAFES" xfId="137" xr:uid="{00000000-0005-0000-0000-00004B010000}"/>
    <cellStyle name="Followed Hyperlink" xfId="366" xr:uid="{00000000-0005-0000-0000-00004C010000}"/>
    <cellStyle name="Good" xfId="49" xr:uid="{00000000-0005-0000-0000-00004D010000}"/>
    <cellStyle name="Good 2" xfId="189" xr:uid="{00000000-0005-0000-0000-00004E010000}"/>
    <cellStyle name="Heading 1" xfId="50" xr:uid="{00000000-0005-0000-0000-00004F010000}"/>
    <cellStyle name="Heading 1 2" xfId="190" xr:uid="{00000000-0005-0000-0000-000050010000}"/>
    <cellStyle name="Heading 1 3" xfId="596" xr:uid="{00000000-0005-0000-0000-000051010000}"/>
    <cellStyle name="Heading 2" xfId="51" xr:uid="{00000000-0005-0000-0000-000052010000}"/>
    <cellStyle name="Heading 2 2" xfId="191" xr:uid="{00000000-0005-0000-0000-000053010000}"/>
    <cellStyle name="Heading 2 3" xfId="597" xr:uid="{00000000-0005-0000-0000-000054010000}"/>
    <cellStyle name="Heading 3" xfId="52" xr:uid="{00000000-0005-0000-0000-000055010000}"/>
    <cellStyle name="Heading 3 2" xfId="192" xr:uid="{00000000-0005-0000-0000-000056010000}"/>
    <cellStyle name="Heading 3 3" xfId="598" xr:uid="{00000000-0005-0000-0000-000057010000}"/>
    <cellStyle name="Heading 4" xfId="53" xr:uid="{00000000-0005-0000-0000-000058010000}"/>
    <cellStyle name="Heading 4 2" xfId="193" xr:uid="{00000000-0005-0000-0000-000059010000}"/>
    <cellStyle name="Hipervínculo 2" xfId="599" xr:uid="{00000000-0005-0000-0000-00005A010000}"/>
    <cellStyle name="Hipervínculo 3" xfId="719" xr:uid="{00000000-0005-0000-0000-00005B010000}"/>
    <cellStyle name="Hipervínculo visitado 2" xfId="367" xr:uid="{00000000-0005-0000-0000-00005C010000}"/>
    <cellStyle name="Hyperlink" xfId="368" xr:uid="{00000000-0005-0000-0000-00005D010000}"/>
    <cellStyle name="Incorrecto 2" xfId="138" xr:uid="{00000000-0005-0000-0000-00005E010000}"/>
    <cellStyle name="Incorrecto 3" xfId="369" xr:uid="{00000000-0005-0000-0000-00005F010000}"/>
    <cellStyle name="Incorrecto 4" xfId="370" xr:uid="{00000000-0005-0000-0000-000060010000}"/>
    <cellStyle name="Input" xfId="54" xr:uid="{00000000-0005-0000-0000-000061010000}"/>
    <cellStyle name="Input 2" xfId="194" xr:uid="{00000000-0005-0000-0000-000062010000}"/>
    <cellStyle name="Input 2 2" xfId="600" xr:uid="{00000000-0005-0000-0000-000063010000}"/>
    <cellStyle name="Input 2 3" xfId="601" xr:uid="{00000000-0005-0000-0000-000064010000}"/>
    <cellStyle name="Input 3" xfId="602" xr:uid="{00000000-0005-0000-0000-000065010000}"/>
    <cellStyle name="Input 4" xfId="603" xr:uid="{00000000-0005-0000-0000-000066010000}"/>
    <cellStyle name="Insatisfaisant" xfId="604" xr:uid="{00000000-0005-0000-0000-000067010000}"/>
    <cellStyle name="Linked Cell" xfId="55" xr:uid="{00000000-0005-0000-0000-000068010000}"/>
    <cellStyle name="Linked Cell 2" xfId="195" xr:uid="{00000000-0005-0000-0000-000069010000}"/>
    <cellStyle name="Millares" xfId="1" builtinId="3"/>
    <cellStyle name="Millares 10" xfId="196" xr:uid="{00000000-0005-0000-0000-00006B010000}"/>
    <cellStyle name="Millares 10 2" xfId="236" xr:uid="{00000000-0005-0000-0000-00006C010000}"/>
    <cellStyle name="Millares 10 2 2" xfId="722" xr:uid="{00000000-0005-0000-0000-00006D010000}"/>
    <cellStyle name="Millares 10 2 3" xfId="715" xr:uid="{00000000-0005-0000-0000-00006E010000}"/>
    <cellStyle name="Millares 11" xfId="197" xr:uid="{00000000-0005-0000-0000-00006F010000}"/>
    <cellStyle name="Millares 11 2" xfId="232" xr:uid="{00000000-0005-0000-0000-000070010000}"/>
    <cellStyle name="Millares 11 3" xfId="605" xr:uid="{00000000-0005-0000-0000-000071010000}"/>
    <cellStyle name="Millares 12" xfId="139" xr:uid="{00000000-0005-0000-0000-000072010000}"/>
    <cellStyle name="Millares 12 2" xfId="606" xr:uid="{00000000-0005-0000-0000-000073010000}"/>
    <cellStyle name="Millares 13" xfId="233" xr:uid="{00000000-0005-0000-0000-000074010000}"/>
    <cellStyle name="Millares 13 2" xfId="371" xr:uid="{00000000-0005-0000-0000-000075010000}"/>
    <cellStyle name="Millares 14" xfId="198" xr:uid="{00000000-0005-0000-0000-000076010000}"/>
    <cellStyle name="Millares 14 2" xfId="607" xr:uid="{00000000-0005-0000-0000-000077010000}"/>
    <cellStyle name="Millares 15" xfId="199" xr:uid="{00000000-0005-0000-0000-000078010000}"/>
    <cellStyle name="Millares 16" xfId="372" xr:uid="{00000000-0005-0000-0000-000079010000}"/>
    <cellStyle name="Millares 17" xfId="373" xr:uid="{00000000-0005-0000-0000-00007A010000}"/>
    <cellStyle name="Millares 18" xfId="374" xr:uid="{00000000-0005-0000-0000-00007B010000}"/>
    <cellStyle name="Millares 19" xfId="375" xr:uid="{00000000-0005-0000-0000-00007C010000}"/>
    <cellStyle name="Millares 2" xfId="56" xr:uid="{00000000-0005-0000-0000-00007D010000}"/>
    <cellStyle name="Millares 2 10" xfId="376" xr:uid="{00000000-0005-0000-0000-00007E010000}"/>
    <cellStyle name="Millares 2 11" xfId="200" xr:uid="{00000000-0005-0000-0000-00007F010000}"/>
    <cellStyle name="Millares 2 2" xfId="8" xr:uid="{00000000-0005-0000-0000-000080010000}"/>
    <cellStyle name="Millares 2 2 2" xfId="57" xr:uid="{00000000-0005-0000-0000-000081010000}"/>
    <cellStyle name="Millares 2 2 2 2" xfId="201" xr:uid="{00000000-0005-0000-0000-000082010000}"/>
    <cellStyle name="Millares 2 2 2 3" xfId="202" xr:uid="{00000000-0005-0000-0000-000083010000}"/>
    <cellStyle name="Millares 2 2 2 4" xfId="377" xr:uid="{00000000-0005-0000-0000-000084010000}"/>
    <cellStyle name="Millares 2 2 3" xfId="378" xr:uid="{00000000-0005-0000-0000-000085010000}"/>
    <cellStyle name="Millares 2 2 5 2" xfId="203" xr:uid="{00000000-0005-0000-0000-000086010000}"/>
    <cellStyle name="Millares 2 2_304-12 medidores SAN CRISTOBAL" xfId="608" xr:uid="{00000000-0005-0000-0000-000087010000}"/>
    <cellStyle name="Millares 2 3" xfId="58" xr:uid="{00000000-0005-0000-0000-000088010000}"/>
    <cellStyle name="Millares 2 3 2" xfId="222" xr:uid="{00000000-0005-0000-0000-000089010000}"/>
    <cellStyle name="Millares 2 3 2 2" xfId="609" xr:uid="{00000000-0005-0000-0000-00008A010000}"/>
    <cellStyle name="Millares 2 3 2 2 2" xfId="610" xr:uid="{00000000-0005-0000-0000-00008B010000}"/>
    <cellStyle name="Millares 2 3 2 3" xfId="611" xr:uid="{00000000-0005-0000-0000-00008C010000}"/>
    <cellStyle name="Millares 2 3 3" xfId="612" xr:uid="{00000000-0005-0000-0000-00008D010000}"/>
    <cellStyle name="Millares 2 3 4" xfId="613" xr:uid="{00000000-0005-0000-0000-00008E010000}"/>
    <cellStyle name="Millares 2 4" xfId="379" xr:uid="{00000000-0005-0000-0000-00008F010000}"/>
    <cellStyle name="Millares 2 4 2" xfId="614" xr:uid="{00000000-0005-0000-0000-000090010000}"/>
    <cellStyle name="Millares 2 5" xfId="380" xr:uid="{00000000-0005-0000-0000-000091010000}"/>
    <cellStyle name="Millares 2 5 2" xfId="615" xr:uid="{00000000-0005-0000-0000-000092010000}"/>
    <cellStyle name="Millares 2 6" xfId="616" xr:uid="{00000000-0005-0000-0000-000093010000}"/>
    <cellStyle name="Millares 2 6 2" xfId="709" xr:uid="{00000000-0005-0000-0000-000094010000}"/>
    <cellStyle name="Millares 2 8" xfId="204" xr:uid="{00000000-0005-0000-0000-000095010000}"/>
    <cellStyle name="Millares 2_111-12 ac neyba zona alta" xfId="59" xr:uid="{00000000-0005-0000-0000-000096010000}"/>
    <cellStyle name="Millares 3" xfId="60" xr:uid="{00000000-0005-0000-0000-000097010000}"/>
    <cellStyle name="Millares 3 2" xfId="61" xr:uid="{00000000-0005-0000-0000-000098010000}"/>
    <cellStyle name="Millares 3 2 2" xfId="381" xr:uid="{00000000-0005-0000-0000-000099010000}"/>
    <cellStyle name="Millares 3 2 3" xfId="617" xr:uid="{00000000-0005-0000-0000-00009A010000}"/>
    <cellStyle name="Millares 3 3" xfId="62" xr:uid="{00000000-0005-0000-0000-00009B010000}"/>
    <cellStyle name="Millares 3 3 2" xfId="158" xr:uid="{00000000-0005-0000-0000-00009C010000}"/>
    <cellStyle name="Millares 3 4" xfId="205" xr:uid="{00000000-0005-0000-0000-00009D010000}"/>
    <cellStyle name="Millares 3 4 2" xfId="618" xr:uid="{00000000-0005-0000-0000-00009E010000}"/>
    <cellStyle name="Millares 3 5" xfId="382" xr:uid="{00000000-0005-0000-0000-00009F010000}"/>
    <cellStyle name="Millares 3_111-12 ac neyba zona alta" xfId="63" xr:uid="{00000000-0005-0000-0000-0000A0010000}"/>
    <cellStyle name="Millares 4" xfId="5" xr:uid="{00000000-0005-0000-0000-0000A1010000}"/>
    <cellStyle name="Millares 4 2" xfId="234" xr:uid="{00000000-0005-0000-0000-0000A2010000}"/>
    <cellStyle name="Millares 4 2 2" xfId="206" xr:uid="{00000000-0005-0000-0000-0000A3010000}"/>
    <cellStyle name="Millares 4 3" xfId="383" xr:uid="{00000000-0005-0000-0000-0000A4010000}"/>
    <cellStyle name="Millares 4 3 2" xfId="384" xr:uid="{00000000-0005-0000-0000-0000A5010000}"/>
    <cellStyle name="Millares 4 4" xfId="140" xr:uid="{00000000-0005-0000-0000-0000A6010000}"/>
    <cellStyle name="Millares 4 5" xfId="385" xr:uid="{00000000-0005-0000-0000-0000A7010000}"/>
    <cellStyle name="Millares 4_304-12 medidores SAN CRISTOBAL" xfId="619" xr:uid="{00000000-0005-0000-0000-0000A8010000}"/>
    <cellStyle name="Millares 5" xfId="2" xr:uid="{00000000-0005-0000-0000-0000A9010000}"/>
    <cellStyle name="Millares 5 2" xfId="207" xr:uid="{00000000-0005-0000-0000-0000AA010000}"/>
    <cellStyle name="Millares 5 2 2" xfId="386" xr:uid="{00000000-0005-0000-0000-0000AB010000}"/>
    <cellStyle name="Millares 5 3" xfId="141" xr:uid="{00000000-0005-0000-0000-0000AC010000}"/>
    <cellStyle name="Millares 5 3 2" xfId="620" xr:uid="{00000000-0005-0000-0000-0000AD010000}"/>
    <cellStyle name="Millares 5 3 2 2" xfId="621" xr:uid="{00000000-0005-0000-0000-0000AE010000}"/>
    <cellStyle name="Millares 5 3 3" xfId="622" xr:uid="{00000000-0005-0000-0000-0000AF010000}"/>
    <cellStyle name="Millares 6" xfId="64" xr:uid="{00000000-0005-0000-0000-0000B0010000}"/>
    <cellStyle name="Millares 6 2" xfId="387" xr:uid="{00000000-0005-0000-0000-0000B1010000}"/>
    <cellStyle name="Millares 7" xfId="65" xr:uid="{00000000-0005-0000-0000-0000B2010000}"/>
    <cellStyle name="Millares 7 2" xfId="388" xr:uid="{00000000-0005-0000-0000-0000B3010000}"/>
    <cellStyle name="Millares 7 2 2" xfId="623" xr:uid="{00000000-0005-0000-0000-0000B4010000}"/>
    <cellStyle name="Millares 7 2 2 2" xfId="714" xr:uid="{00000000-0005-0000-0000-0000B5010000}"/>
    <cellStyle name="Millares 7 3" xfId="389" xr:uid="{00000000-0005-0000-0000-0000B6010000}"/>
    <cellStyle name="Millares 7 6" xfId="390" xr:uid="{00000000-0005-0000-0000-0000B7010000}"/>
    <cellStyle name="Millares 8" xfId="66" xr:uid="{00000000-0005-0000-0000-0000B8010000}"/>
    <cellStyle name="Millares 8 2" xfId="391" xr:uid="{00000000-0005-0000-0000-0000B9010000}"/>
    <cellStyle name="Millares 8 2 2" xfId="392" xr:uid="{00000000-0005-0000-0000-0000BA010000}"/>
    <cellStyle name="Millares 8 3" xfId="624" xr:uid="{00000000-0005-0000-0000-0000BB010000}"/>
    <cellStyle name="Millares 8 4" xfId="720" xr:uid="{00000000-0005-0000-0000-0000BC010000}"/>
    <cellStyle name="Millares 8 5" xfId="393" xr:uid="{00000000-0005-0000-0000-0000BD010000}"/>
    <cellStyle name="Millares 9" xfId="67" xr:uid="{00000000-0005-0000-0000-0000BE010000}"/>
    <cellStyle name="Millares 9 2" xfId="394" xr:uid="{00000000-0005-0000-0000-0000BF010000}"/>
    <cellStyle name="Millares 9 2 2" xfId="395" xr:uid="{00000000-0005-0000-0000-0000C0010000}"/>
    <cellStyle name="Millares 9 3" xfId="396" xr:uid="{00000000-0005-0000-0000-0000C1010000}"/>
    <cellStyle name="Millares 9 4" xfId="397" xr:uid="{00000000-0005-0000-0000-0000C2010000}"/>
    <cellStyle name="Millares_NUEVO FORMATO DE PRESUPUESTOS" xfId="156" xr:uid="{00000000-0005-0000-0000-0000C3010000}"/>
    <cellStyle name="Millares_PRES 059-09 REHABIL. PLANTA DE TRATAMIENTO DE 80 LPS RAPIDA, AC. HATO DEL YAQUE" xfId="724" xr:uid="{00000000-0005-0000-0000-0000C4010000}"/>
    <cellStyle name="Millares_pres. act. no 2 109-09  al pres 01-09  Termin Acueducto de Loma de Cabrera" xfId="91" xr:uid="{00000000-0005-0000-0000-0000C5010000}"/>
    <cellStyle name="Millares_SISTEMA DE SANEAMIENTO BASICO AC. LA ISLETA, CASTILLO" xfId="225" xr:uid="{00000000-0005-0000-0000-0000C6010000}"/>
    <cellStyle name="Moneda [0] 2" xfId="398" xr:uid="{00000000-0005-0000-0000-0000C7010000}"/>
    <cellStyle name="Moneda 2" xfId="68" xr:uid="{00000000-0005-0000-0000-0000C8010000}"/>
    <cellStyle name="Moneda 2 2" xfId="399" xr:uid="{00000000-0005-0000-0000-0000C9010000}"/>
    <cellStyle name="Moneda 2 2 2" xfId="400" xr:uid="{00000000-0005-0000-0000-0000CA010000}"/>
    <cellStyle name="Moneda 2 2 3" xfId="401" xr:uid="{00000000-0005-0000-0000-0000CB010000}"/>
    <cellStyle name="Moneda 2 2 4" xfId="402" xr:uid="{00000000-0005-0000-0000-0000CC010000}"/>
    <cellStyle name="Moneda 2 3" xfId="403" xr:uid="{00000000-0005-0000-0000-0000CD010000}"/>
    <cellStyle name="Moneda 2 4" xfId="404" xr:uid="{00000000-0005-0000-0000-0000CE010000}"/>
    <cellStyle name="Moneda 2_304-12 medidores SAN CRISTOBAL" xfId="625" xr:uid="{00000000-0005-0000-0000-0000CF010000}"/>
    <cellStyle name="Moneda 3" xfId="405" xr:uid="{00000000-0005-0000-0000-0000D0010000}"/>
    <cellStyle name="Moneda 3 2" xfId="406" xr:uid="{00000000-0005-0000-0000-0000D1010000}"/>
    <cellStyle name="Moneda 3 2 2" xfId="626" xr:uid="{00000000-0005-0000-0000-0000D2010000}"/>
    <cellStyle name="Moneda 3 3" xfId="407" xr:uid="{00000000-0005-0000-0000-0000D3010000}"/>
    <cellStyle name="Moneda 4" xfId="408" xr:uid="{00000000-0005-0000-0000-0000D4010000}"/>
    <cellStyle name="Moneda 4 2" xfId="409" xr:uid="{00000000-0005-0000-0000-0000D5010000}"/>
    <cellStyle name="Moneda 5" xfId="410" xr:uid="{00000000-0005-0000-0000-0000D6010000}"/>
    <cellStyle name="Moneda 6" xfId="411" xr:uid="{00000000-0005-0000-0000-0000D7010000}"/>
    <cellStyle name="Moneda 7" xfId="412" xr:uid="{00000000-0005-0000-0000-0000D8010000}"/>
    <cellStyle name="Moneda 7 2" xfId="413" xr:uid="{00000000-0005-0000-0000-0000D9010000}"/>
    <cellStyle name="Neutral 2" xfId="142" xr:uid="{00000000-0005-0000-0000-0000DA010000}"/>
    <cellStyle name="Neutral 3" xfId="414" xr:uid="{00000000-0005-0000-0000-0000DB010000}"/>
    <cellStyle name="Neutral 4" xfId="415" xr:uid="{00000000-0005-0000-0000-0000DC010000}"/>
    <cellStyle name="Neutre" xfId="627" xr:uid="{00000000-0005-0000-0000-0000DD010000}"/>
    <cellStyle name="No-definido" xfId="69" xr:uid="{00000000-0005-0000-0000-0000DE010000}"/>
    <cellStyle name="Normal" xfId="0" builtinId="0"/>
    <cellStyle name="Normal - Style1" xfId="70" xr:uid="{00000000-0005-0000-0000-0000E0010000}"/>
    <cellStyle name="Normal 10" xfId="208" xr:uid="{00000000-0005-0000-0000-0000E1010000}"/>
    <cellStyle name="Normal 10 2" xfId="143" xr:uid="{00000000-0005-0000-0000-0000E2010000}"/>
    <cellStyle name="Normal 10 2 2" xfId="628" xr:uid="{00000000-0005-0000-0000-0000E3010000}"/>
    <cellStyle name="Normal 10 3" xfId="629" xr:uid="{00000000-0005-0000-0000-0000E4010000}"/>
    <cellStyle name="Normal 10 3 2" xfId="630" xr:uid="{00000000-0005-0000-0000-0000E5010000}"/>
    <cellStyle name="Normal 10 4" xfId="631" xr:uid="{00000000-0005-0000-0000-0000E6010000}"/>
    <cellStyle name="Normal 11" xfId="223" xr:uid="{00000000-0005-0000-0000-0000E7010000}"/>
    <cellStyle name="Normal 11 2" xfId="632" xr:uid="{00000000-0005-0000-0000-0000E8010000}"/>
    <cellStyle name="Normal 12" xfId="238" xr:uid="{00000000-0005-0000-0000-0000E9010000}"/>
    <cellStyle name="Normal 12 2" xfId="633" xr:uid="{00000000-0005-0000-0000-0000EA010000}"/>
    <cellStyle name="Normal 12 2 2" xfId="634" xr:uid="{00000000-0005-0000-0000-0000EB010000}"/>
    <cellStyle name="Normal 13" xfId="416" xr:uid="{00000000-0005-0000-0000-0000EC010000}"/>
    <cellStyle name="Normal 13 2" xfId="144" xr:uid="{00000000-0005-0000-0000-0000ED010000}"/>
    <cellStyle name="Normal 13 2 2" xfId="209" xr:uid="{00000000-0005-0000-0000-0000EE010000}"/>
    <cellStyle name="Normal 13 2 2 2" xfId="635" xr:uid="{00000000-0005-0000-0000-0000EF010000}"/>
    <cellStyle name="Normal 14" xfId="417" xr:uid="{00000000-0005-0000-0000-0000F0010000}"/>
    <cellStyle name="Normal 14 2" xfId="210" xr:uid="{00000000-0005-0000-0000-0000F1010000}"/>
    <cellStyle name="Normal 14 2 2" xfId="636" xr:uid="{00000000-0005-0000-0000-0000F2010000}"/>
    <cellStyle name="Normal 14 3" xfId="637" xr:uid="{00000000-0005-0000-0000-0000F3010000}"/>
    <cellStyle name="Normal 15" xfId="418" xr:uid="{00000000-0005-0000-0000-0000F4010000}"/>
    <cellStyle name="Normal 16" xfId="419" xr:uid="{00000000-0005-0000-0000-0000F5010000}"/>
    <cellStyle name="Normal 16 2" xfId="638" xr:uid="{00000000-0005-0000-0000-0000F6010000}"/>
    <cellStyle name="Normal 16 2 2" xfId="639" xr:uid="{00000000-0005-0000-0000-0000F7010000}"/>
    <cellStyle name="Normal 16 3" xfId="640" xr:uid="{00000000-0005-0000-0000-0000F8010000}"/>
    <cellStyle name="Normal 17" xfId="420" xr:uid="{00000000-0005-0000-0000-0000F9010000}"/>
    <cellStyle name="Normal 17 2" xfId="641" xr:uid="{00000000-0005-0000-0000-0000FA010000}"/>
    <cellStyle name="Normal 18" xfId="211" xr:uid="{00000000-0005-0000-0000-0000FB010000}"/>
    <cellStyle name="Normal 18 2" xfId="642" xr:uid="{00000000-0005-0000-0000-0000FC010000}"/>
    <cellStyle name="Normal 19" xfId="212" xr:uid="{00000000-0005-0000-0000-0000FD010000}"/>
    <cellStyle name="Normal 19 2" xfId="643" xr:uid="{00000000-0005-0000-0000-0000FE010000}"/>
    <cellStyle name="Normal 2" xfId="6" xr:uid="{00000000-0005-0000-0000-0000FF010000}"/>
    <cellStyle name="Normal 2 10" xfId="726" xr:uid="{00000000-0005-0000-0000-000000020000}"/>
    <cellStyle name="Normal 2 2" xfId="7" xr:uid="{00000000-0005-0000-0000-000001020000}"/>
    <cellStyle name="Normal 2 2 2" xfId="145" xr:uid="{00000000-0005-0000-0000-000002020000}"/>
    <cellStyle name="Normal 2 2 2 2" xfId="421" xr:uid="{00000000-0005-0000-0000-000003020000}"/>
    <cellStyle name="Normal 2 2 3" xfId="644" xr:uid="{00000000-0005-0000-0000-000004020000}"/>
    <cellStyle name="Normal 2 2_Copia de AC. LINEA NOROESTE trabajo de inocencio" xfId="422" xr:uid="{00000000-0005-0000-0000-000005020000}"/>
    <cellStyle name="Normal 2 3" xfId="71" xr:uid="{00000000-0005-0000-0000-000006020000}"/>
    <cellStyle name="Normal 2 3 2" xfId="423" xr:uid="{00000000-0005-0000-0000-000007020000}"/>
    <cellStyle name="Normal 2 3 2 2" xfId="645" xr:uid="{00000000-0005-0000-0000-000008020000}"/>
    <cellStyle name="Normal 2 3 3" xfId="712" xr:uid="{00000000-0005-0000-0000-000009020000}"/>
    <cellStyle name="Normal 2 4" xfId="9" xr:uid="{00000000-0005-0000-0000-00000A020000}"/>
    <cellStyle name="Normal 2 4 2" xfId="646" xr:uid="{00000000-0005-0000-0000-00000B020000}"/>
    <cellStyle name="Normal 2 4 2 2" xfId="647" xr:uid="{00000000-0005-0000-0000-00000C020000}"/>
    <cellStyle name="Normal 2 5" xfId="235" xr:uid="{00000000-0005-0000-0000-00000D020000}"/>
    <cellStyle name="Normal 2 5 2" xfId="708" xr:uid="{00000000-0005-0000-0000-00000E020000}"/>
    <cellStyle name="Normal 2 9" xfId="710" xr:uid="{00000000-0005-0000-0000-00000F020000}"/>
    <cellStyle name="Normal 2_07-09 presupu..." xfId="72" xr:uid="{00000000-0005-0000-0000-000010020000}"/>
    <cellStyle name="Normal 20" xfId="424" xr:uid="{00000000-0005-0000-0000-000011020000}"/>
    <cellStyle name="Normal 20 2" xfId="648" xr:uid="{00000000-0005-0000-0000-000012020000}"/>
    <cellStyle name="Normal 20 2 2" xfId="707" xr:uid="{00000000-0005-0000-0000-000013020000}"/>
    <cellStyle name="Normal 21" xfId="425" xr:uid="{00000000-0005-0000-0000-000014020000}"/>
    <cellStyle name="Normal 22" xfId="426" xr:uid="{00000000-0005-0000-0000-000015020000}"/>
    <cellStyle name="Normal 23" xfId="427" xr:uid="{00000000-0005-0000-0000-000016020000}"/>
    <cellStyle name="Normal 24" xfId="428" xr:uid="{00000000-0005-0000-0000-000017020000}"/>
    <cellStyle name="Normal 25" xfId="429" xr:uid="{00000000-0005-0000-0000-000018020000}"/>
    <cellStyle name="Normal 26" xfId="430" xr:uid="{00000000-0005-0000-0000-000019020000}"/>
    <cellStyle name="Normal 27" xfId="431" xr:uid="{00000000-0005-0000-0000-00001A020000}"/>
    <cellStyle name="Normal 28" xfId="432" xr:uid="{00000000-0005-0000-0000-00001B020000}"/>
    <cellStyle name="Normal 29" xfId="649" xr:uid="{00000000-0005-0000-0000-00001C020000}"/>
    <cellStyle name="Normal 3" xfId="73" xr:uid="{00000000-0005-0000-0000-00001D020000}"/>
    <cellStyle name="Normal 3 10" xfId="433" xr:uid="{00000000-0005-0000-0000-00001E020000}"/>
    <cellStyle name="Normal 3 2" xfId="74" xr:uid="{00000000-0005-0000-0000-00001F020000}"/>
    <cellStyle name="Normal 3 2 2" xfId="434" xr:uid="{00000000-0005-0000-0000-000020020000}"/>
    <cellStyle name="Normal 3 2 3" xfId="435" xr:uid="{00000000-0005-0000-0000-000021020000}"/>
    <cellStyle name="Normal 3 3" xfId="75" xr:uid="{00000000-0005-0000-0000-000022020000}"/>
    <cellStyle name="Normal 3 3 2" xfId="650" xr:uid="{00000000-0005-0000-0000-000023020000}"/>
    <cellStyle name="Normal 3 3 3" xfId="725" xr:uid="{00000000-0005-0000-0000-000024020000}"/>
    <cellStyle name="Normal 3 4" xfId="157" xr:uid="{00000000-0005-0000-0000-000025020000}"/>
    <cellStyle name="Normal 3_20-12 REHABILITACION ACUEDUCTO MULTIPLE JANICO" xfId="651" xr:uid="{00000000-0005-0000-0000-000026020000}"/>
    <cellStyle name="Normal 30" xfId="652" xr:uid="{00000000-0005-0000-0000-000027020000}"/>
    <cellStyle name="Normal 31" xfId="436" xr:uid="{00000000-0005-0000-0000-000028020000}"/>
    <cellStyle name="Normal 32" xfId="653" xr:uid="{00000000-0005-0000-0000-000029020000}"/>
    <cellStyle name="Normal 33" xfId="654" xr:uid="{00000000-0005-0000-0000-00002A020000}"/>
    <cellStyle name="Normal 34" xfId="213" xr:uid="{00000000-0005-0000-0000-00002B020000}"/>
    <cellStyle name="Normal 35" xfId="655" xr:uid="{00000000-0005-0000-0000-00002C020000}"/>
    <cellStyle name="Normal 35 2" xfId="711" xr:uid="{00000000-0005-0000-0000-00002D020000}"/>
    <cellStyle name="Normal 36" xfId="656" xr:uid="{00000000-0005-0000-0000-00002E020000}"/>
    <cellStyle name="Normal 37" xfId="723" xr:uid="{00000000-0005-0000-0000-00002F020000}"/>
    <cellStyle name="Normal 38" xfId="718" xr:uid="{00000000-0005-0000-0000-000030020000}"/>
    <cellStyle name="Normal 4" xfId="76" xr:uid="{00000000-0005-0000-0000-000031020000}"/>
    <cellStyle name="Normal 4 10" xfId="437" xr:uid="{00000000-0005-0000-0000-000032020000}"/>
    <cellStyle name="Normal 4 11" xfId="438" xr:uid="{00000000-0005-0000-0000-000033020000}"/>
    <cellStyle name="Normal 4 12" xfId="439" xr:uid="{00000000-0005-0000-0000-000034020000}"/>
    <cellStyle name="Normal 4 13" xfId="440" xr:uid="{00000000-0005-0000-0000-000035020000}"/>
    <cellStyle name="Normal 4 14" xfId="441" xr:uid="{00000000-0005-0000-0000-000036020000}"/>
    <cellStyle name="Normal 4 2" xfId="442" xr:uid="{00000000-0005-0000-0000-000037020000}"/>
    <cellStyle name="Normal 4 3" xfId="443" xr:uid="{00000000-0005-0000-0000-000038020000}"/>
    <cellStyle name="Normal 4 4" xfId="444" xr:uid="{00000000-0005-0000-0000-000039020000}"/>
    <cellStyle name="Normal 4 5" xfId="445" xr:uid="{00000000-0005-0000-0000-00003A020000}"/>
    <cellStyle name="Normal 4 6" xfId="446" xr:uid="{00000000-0005-0000-0000-00003B020000}"/>
    <cellStyle name="Normal 4 7" xfId="447" xr:uid="{00000000-0005-0000-0000-00003C020000}"/>
    <cellStyle name="Normal 4 8" xfId="448" xr:uid="{00000000-0005-0000-0000-00003D020000}"/>
    <cellStyle name="Normal 4 9" xfId="449" xr:uid="{00000000-0005-0000-0000-00003E020000}"/>
    <cellStyle name="Normal 4_Administration_Building_-_Lista_de_Partidas_y_Cantidades_-_(PVDC-004)_REVC mod" xfId="450" xr:uid="{00000000-0005-0000-0000-00003F020000}"/>
    <cellStyle name="Normal 44" xfId="451" xr:uid="{00000000-0005-0000-0000-000040020000}"/>
    <cellStyle name="Normal 5" xfId="4" xr:uid="{00000000-0005-0000-0000-000041020000}"/>
    <cellStyle name="Normal 5 10" xfId="452" xr:uid="{00000000-0005-0000-0000-000042020000}"/>
    <cellStyle name="Normal 5 11" xfId="453" xr:uid="{00000000-0005-0000-0000-000043020000}"/>
    <cellStyle name="Normal 5 12" xfId="454" xr:uid="{00000000-0005-0000-0000-000044020000}"/>
    <cellStyle name="Normal 5 13" xfId="455" xr:uid="{00000000-0005-0000-0000-000045020000}"/>
    <cellStyle name="Normal 5 14" xfId="456" xr:uid="{00000000-0005-0000-0000-000046020000}"/>
    <cellStyle name="Normal 5 15" xfId="457" xr:uid="{00000000-0005-0000-0000-000047020000}"/>
    <cellStyle name="Normal 5 2" xfId="77" xr:uid="{00000000-0005-0000-0000-000048020000}"/>
    <cellStyle name="Normal 5 2 2" xfId="237" xr:uid="{00000000-0005-0000-0000-000049020000}"/>
    <cellStyle name="Normal 5 3" xfId="458" xr:uid="{00000000-0005-0000-0000-00004A020000}"/>
    <cellStyle name="Normal 5 4" xfId="459" xr:uid="{00000000-0005-0000-0000-00004B020000}"/>
    <cellStyle name="Normal 5 5" xfId="460" xr:uid="{00000000-0005-0000-0000-00004C020000}"/>
    <cellStyle name="Normal 5 6" xfId="461" xr:uid="{00000000-0005-0000-0000-00004D020000}"/>
    <cellStyle name="Normal 5 7" xfId="462" xr:uid="{00000000-0005-0000-0000-00004E020000}"/>
    <cellStyle name="Normal 5 8" xfId="463" xr:uid="{00000000-0005-0000-0000-00004F020000}"/>
    <cellStyle name="Normal 5 9" xfId="464" xr:uid="{00000000-0005-0000-0000-000050020000}"/>
    <cellStyle name="Normal 5_Administration_Building_-_Lista_de_Partidas_y_Cantidades_-_(PVDC-004)_REVC mod" xfId="465" xr:uid="{00000000-0005-0000-0000-000051020000}"/>
    <cellStyle name="Normal 6" xfId="3" xr:uid="{00000000-0005-0000-0000-000052020000}"/>
    <cellStyle name="Normal 6 2" xfId="78" xr:uid="{00000000-0005-0000-0000-000053020000}"/>
    <cellStyle name="Normal 7" xfId="79" xr:uid="{00000000-0005-0000-0000-000054020000}"/>
    <cellStyle name="Normal 7 2" xfId="657" xr:uid="{00000000-0005-0000-0000-000055020000}"/>
    <cellStyle name="Normal 8" xfId="80" xr:uid="{00000000-0005-0000-0000-000056020000}"/>
    <cellStyle name="Normal 8 2" xfId="658" xr:uid="{00000000-0005-0000-0000-000057020000}"/>
    <cellStyle name="Normal 8 2 2" xfId="659" xr:uid="{00000000-0005-0000-0000-000058020000}"/>
    <cellStyle name="Normal 8 3" xfId="660" xr:uid="{00000000-0005-0000-0000-000059020000}"/>
    <cellStyle name="Normal 8_ACT. No. 06 al 228-09 TERMINACION REDES DEL SECTOR 1 ACUEDUCTO PALO VERDE (OCTUBRE 2011)" xfId="661" xr:uid="{00000000-0005-0000-0000-00005A020000}"/>
    <cellStyle name="Normal 9" xfId="81" xr:uid="{00000000-0005-0000-0000-00005B020000}"/>
    <cellStyle name="Normal 9 2" xfId="662" xr:uid="{00000000-0005-0000-0000-00005C020000}"/>
    <cellStyle name="Normal 9 4" xfId="717" xr:uid="{00000000-0005-0000-0000-00005D020000}"/>
    <cellStyle name="Normal_158-09 TERMINACION AC. LA GINA" xfId="706" xr:uid="{00000000-0005-0000-0000-00005E020000}"/>
    <cellStyle name="Normal_502-01 alcantarillado sanitario academia de entrenamiento policial de hatilloparte b" xfId="228" xr:uid="{00000000-0005-0000-0000-00005F020000}"/>
    <cellStyle name="Normal_ANALISIS EL PUERTO 2" xfId="229" xr:uid="{00000000-0005-0000-0000-000060020000}"/>
    <cellStyle name="Normal_modificado yerbabuena TRABAJANDO" xfId="224" xr:uid="{00000000-0005-0000-0000-000061020000}"/>
    <cellStyle name="Normal_presupuesto" xfId="226" xr:uid="{00000000-0005-0000-0000-000062020000}"/>
    <cellStyle name="Normal_PRESUPUESTO MODIFICADO No. 1  AL PRES. TERM. No.51-11AC. MULT EL RANCHITO" xfId="92" xr:uid="{00000000-0005-0000-0000-000063020000}"/>
    <cellStyle name="Normal_PRESUPUESTO_PRES. ACT. No 2 65-09 al PRES. ELAB. 58-09 REHABILITACION TRAMO LINEA DE ADUCCION Y TERMINACION AC. BATEY GINEBRA-VERAGUA" xfId="227" xr:uid="{00000000-0005-0000-0000-000064020000}"/>
    <cellStyle name="Notas 2" xfId="146" xr:uid="{00000000-0005-0000-0000-000065020000}"/>
    <cellStyle name="Notas 2 2" xfId="663" xr:uid="{00000000-0005-0000-0000-000066020000}"/>
    <cellStyle name="Notas 2 3" xfId="664" xr:uid="{00000000-0005-0000-0000-000067020000}"/>
    <cellStyle name="Notas 3" xfId="466" xr:uid="{00000000-0005-0000-0000-000068020000}"/>
    <cellStyle name="Notas 3 2" xfId="665" xr:uid="{00000000-0005-0000-0000-000069020000}"/>
    <cellStyle name="Notas 3 3" xfId="666" xr:uid="{00000000-0005-0000-0000-00006A020000}"/>
    <cellStyle name="Notas 4" xfId="467" xr:uid="{00000000-0005-0000-0000-00006B020000}"/>
    <cellStyle name="Notas 4 2" xfId="667" xr:uid="{00000000-0005-0000-0000-00006C020000}"/>
    <cellStyle name="Notas 4 3" xfId="668" xr:uid="{00000000-0005-0000-0000-00006D020000}"/>
    <cellStyle name="Note" xfId="82" xr:uid="{00000000-0005-0000-0000-00006E020000}"/>
    <cellStyle name="Note 2" xfId="214" xr:uid="{00000000-0005-0000-0000-00006F020000}"/>
    <cellStyle name="Note 2 2" xfId="669" xr:uid="{00000000-0005-0000-0000-000070020000}"/>
    <cellStyle name="Note 2 3" xfId="670" xr:uid="{00000000-0005-0000-0000-000071020000}"/>
    <cellStyle name="Note 3" xfId="215" xr:uid="{00000000-0005-0000-0000-000072020000}"/>
    <cellStyle name="Note 4" xfId="671" xr:uid="{00000000-0005-0000-0000-000073020000}"/>
    <cellStyle name="Output" xfId="83" xr:uid="{00000000-0005-0000-0000-000074020000}"/>
    <cellStyle name="Output 2" xfId="216" xr:uid="{00000000-0005-0000-0000-000075020000}"/>
    <cellStyle name="Output 2 2" xfId="672" xr:uid="{00000000-0005-0000-0000-000076020000}"/>
    <cellStyle name="Output 2 3" xfId="673" xr:uid="{00000000-0005-0000-0000-000077020000}"/>
    <cellStyle name="Output 3" xfId="674" xr:uid="{00000000-0005-0000-0000-000078020000}"/>
    <cellStyle name="Output 3 2" xfId="675" xr:uid="{00000000-0005-0000-0000-000079020000}"/>
    <cellStyle name="Output 3 3" xfId="676" xr:uid="{00000000-0005-0000-0000-00007A020000}"/>
    <cellStyle name="Output 4" xfId="677" xr:uid="{00000000-0005-0000-0000-00007B020000}"/>
    <cellStyle name="Output 5" xfId="678" xr:uid="{00000000-0005-0000-0000-00007C020000}"/>
    <cellStyle name="Percent 2" xfId="84" xr:uid="{00000000-0005-0000-0000-00007D020000}"/>
    <cellStyle name="Percent 2 2" xfId="217" xr:uid="{00000000-0005-0000-0000-00007E020000}"/>
    <cellStyle name="Percent 3" xfId="468" xr:uid="{00000000-0005-0000-0000-00007F020000}"/>
    <cellStyle name="Percent 3 2" xfId="469" xr:uid="{00000000-0005-0000-0000-000080020000}"/>
    <cellStyle name="Porcentaje 2" xfId="218" xr:uid="{00000000-0005-0000-0000-000081020000}"/>
    <cellStyle name="Porcentaje 2 2" xfId="679" xr:uid="{00000000-0005-0000-0000-000082020000}"/>
    <cellStyle name="Porcentaje 3" xfId="219" xr:uid="{00000000-0005-0000-0000-000083020000}"/>
    <cellStyle name="Porcentual 2" xfId="85" xr:uid="{00000000-0005-0000-0000-000084020000}"/>
    <cellStyle name="Porcentual 2 2" xfId="86" xr:uid="{00000000-0005-0000-0000-000085020000}"/>
    <cellStyle name="Porcentual 2 2 2" xfId="680" xr:uid="{00000000-0005-0000-0000-000086020000}"/>
    <cellStyle name="Porcentual 2 3" xfId="470" xr:uid="{00000000-0005-0000-0000-000087020000}"/>
    <cellStyle name="Porcentual 2 4" xfId="471" xr:uid="{00000000-0005-0000-0000-000088020000}"/>
    <cellStyle name="Porcentual 2_304-12 medidores SAN CRISTOBAL" xfId="681" xr:uid="{00000000-0005-0000-0000-000089020000}"/>
    <cellStyle name="Porcentual 3" xfId="87" xr:uid="{00000000-0005-0000-0000-00008A020000}"/>
    <cellStyle name="Porcentual 3 10" xfId="472" xr:uid="{00000000-0005-0000-0000-00008B020000}"/>
    <cellStyle name="Porcentual 3 11" xfId="473" xr:uid="{00000000-0005-0000-0000-00008C020000}"/>
    <cellStyle name="Porcentual 3 12" xfId="474" xr:uid="{00000000-0005-0000-0000-00008D020000}"/>
    <cellStyle name="Porcentual 3 13" xfId="475" xr:uid="{00000000-0005-0000-0000-00008E020000}"/>
    <cellStyle name="Porcentual 3 14" xfId="476" xr:uid="{00000000-0005-0000-0000-00008F020000}"/>
    <cellStyle name="Porcentual 3 2" xfId="477" xr:uid="{00000000-0005-0000-0000-000090020000}"/>
    <cellStyle name="Porcentual 3 3" xfId="478" xr:uid="{00000000-0005-0000-0000-000091020000}"/>
    <cellStyle name="Porcentual 3 4" xfId="479" xr:uid="{00000000-0005-0000-0000-000092020000}"/>
    <cellStyle name="Porcentual 3 5" xfId="480" xr:uid="{00000000-0005-0000-0000-000093020000}"/>
    <cellStyle name="Porcentual 3 6" xfId="481" xr:uid="{00000000-0005-0000-0000-000094020000}"/>
    <cellStyle name="Porcentual 3 7" xfId="482" xr:uid="{00000000-0005-0000-0000-000095020000}"/>
    <cellStyle name="Porcentual 3 8" xfId="483" xr:uid="{00000000-0005-0000-0000-000096020000}"/>
    <cellStyle name="Porcentual 3 9" xfId="484" xr:uid="{00000000-0005-0000-0000-000097020000}"/>
    <cellStyle name="Porcentual 4" xfId="147" xr:uid="{00000000-0005-0000-0000-000098020000}"/>
    <cellStyle name="Porcentual 4 2" xfId="682" xr:uid="{00000000-0005-0000-0000-000099020000}"/>
    <cellStyle name="Porcentual 5" xfId="88" xr:uid="{00000000-0005-0000-0000-00009A020000}"/>
    <cellStyle name="Porcentual 5 2" xfId="485" xr:uid="{00000000-0005-0000-0000-00009B020000}"/>
    <cellStyle name="Porcentual 5 2 2" xfId="486" xr:uid="{00000000-0005-0000-0000-00009C020000}"/>
    <cellStyle name="Porcentual 6" xfId="487" xr:uid="{00000000-0005-0000-0000-00009D020000}"/>
    <cellStyle name="Porcentual 7" xfId="488" xr:uid="{00000000-0005-0000-0000-00009E020000}"/>
    <cellStyle name="Porcentual 8" xfId="489" xr:uid="{00000000-0005-0000-0000-00009F020000}"/>
    <cellStyle name="Porcentual 9" xfId="490" xr:uid="{00000000-0005-0000-0000-0000A0020000}"/>
    <cellStyle name="Salida 2" xfId="148" xr:uid="{00000000-0005-0000-0000-0000A1020000}"/>
    <cellStyle name="Salida 2 2" xfId="683" xr:uid="{00000000-0005-0000-0000-0000A2020000}"/>
    <cellStyle name="Salida 2 3" xfId="684" xr:uid="{00000000-0005-0000-0000-0000A3020000}"/>
    <cellStyle name="Salida 3" xfId="491" xr:uid="{00000000-0005-0000-0000-0000A4020000}"/>
    <cellStyle name="Salida 3 2" xfId="685" xr:uid="{00000000-0005-0000-0000-0000A5020000}"/>
    <cellStyle name="Salida 3 3" xfId="686" xr:uid="{00000000-0005-0000-0000-0000A6020000}"/>
    <cellStyle name="Salida 4" xfId="492" xr:uid="{00000000-0005-0000-0000-0000A7020000}"/>
    <cellStyle name="Salida 4 2" xfId="687" xr:uid="{00000000-0005-0000-0000-0000A8020000}"/>
    <cellStyle name="Salida 4 3" xfId="688" xr:uid="{00000000-0005-0000-0000-0000A9020000}"/>
    <cellStyle name="Satisfaisant" xfId="689" xr:uid="{00000000-0005-0000-0000-0000AA020000}"/>
    <cellStyle name="Sheet Title" xfId="493" xr:uid="{00000000-0005-0000-0000-0000AB020000}"/>
    <cellStyle name="Sortie" xfId="690" xr:uid="{00000000-0005-0000-0000-0000AC020000}"/>
    <cellStyle name="Sortie 2" xfId="691" xr:uid="{00000000-0005-0000-0000-0000AD020000}"/>
    <cellStyle name="Sortie 3" xfId="692" xr:uid="{00000000-0005-0000-0000-0000AE020000}"/>
    <cellStyle name="Texte explicatif" xfId="693" xr:uid="{00000000-0005-0000-0000-0000AF020000}"/>
    <cellStyle name="Texto de advertencia 2" xfId="149" xr:uid="{00000000-0005-0000-0000-0000B0020000}"/>
    <cellStyle name="Texto de advertencia 3" xfId="494" xr:uid="{00000000-0005-0000-0000-0000B1020000}"/>
    <cellStyle name="Texto de advertencia 4" xfId="495" xr:uid="{00000000-0005-0000-0000-0000B2020000}"/>
    <cellStyle name="Texto explicativo 2" xfId="150" xr:uid="{00000000-0005-0000-0000-0000B3020000}"/>
    <cellStyle name="Texto explicativo 3" xfId="496" xr:uid="{00000000-0005-0000-0000-0000B4020000}"/>
    <cellStyle name="Texto explicativo 4" xfId="497" xr:uid="{00000000-0005-0000-0000-0000B5020000}"/>
    <cellStyle name="Title" xfId="89" xr:uid="{00000000-0005-0000-0000-0000B6020000}"/>
    <cellStyle name="Title 2" xfId="220" xr:uid="{00000000-0005-0000-0000-0000B7020000}"/>
    <cellStyle name="Title 3" xfId="694" xr:uid="{00000000-0005-0000-0000-0000B8020000}"/>
    <cellStyle name="Titre" xfId="695" xr:uid="{00000000-0005-0000-0000-0000B9020000}"/>
    <cellStyle name="Titre 1" xfId="696" xr:uid="{00000000-0005-0000-0000-0000BA020000}"/>
    <cellStyle name="Titre 2" xfId="697" xr:uid="{00000000-0005-0000-0000-0000BB020000}"/>
    <cellStyle name="Titre 3" xfId="698" xr:uid="{00000000-0005-0000-0000-0000BC020000}"/>
    <cellStyle name="Titre 4" xfId="699" xr:uid="{00000000-0005-0000-0000-0000BD020000}"/>
    <cellStyle name="Título 1 2" xfId="151" xr:uid="{00000000-0005-0000-0000-0000BE020000}"/>
    <cellStyle name="Título 1 3" xfId="498" xr:uid="{00000000-0005-0000-0000-0000BF020000}"/>
    <cellStyle name="Título 1 4" xfId="499" xr:uid="{00000000-0005-0000-0000-0000C0020000}"/>
    <cellStyle name="Título 2 2" xfId="152" xr:uid="{00000000-0005-0000-0000-0000C1020000}"/>
    <cellStyle name="Título 2 3" xfId="500" xr:uid="{00000000-0005-0000-0000-0000C2020000}"/>
    <cellStyle name="Título 2 4" xfId="501" xr:uid="{00000000-0005-0000-0000-0000C3020000}"/>
    <cellStyle name="Título 3 2" xfId="153" xr:uid="{00000000-0005-0000-0000-0000C4020000}"/>
    <cellStyle name="Título 3 3" xfId="502" xr:uid="{00000000-0005-0000-0000-0000C5020000}"/>
    <cellStyle name="Título 3 4" xfId="503" xr:uid="{00000000-0005-0000-0000-0000C6020000}"/>
    <cellStyle name="Título 4" xfId="154" xr:uid="{00000000-0005-0000-0000-0000C7020000}"/>
    <cellStyle name="Título 5" xfId="504" xr:uid="{00000000-0005-0000-0000-0000C8020000}"/>
    <cellStyle name="Título 6" xfId="505" xr:uid="{00000000-0005-0000-0000-0000C9020000}"/>
    <cellStyle name="Título de hoja" xfId="506" xr:uid="{00000000-0005-0000-0000-0000CA020000}"/>
    <cellStyle name="Total 2" xfId="155" xr:uid="{00000000-0005-0000-0000-0000CB020000}"/>
    <cellStyle name="Total 2 2" xfId="700" xr:uid="{00000000-0005-0000-0000-0000CC020000}"/>
    <cellStyle name="Total 2 3" xfId="701" xr:uid="{00000000-0005-0000-0000-0000CD020000}"/>
    <cellStyle name="Total 3" xfId="507" xr:uid="{00000000-0005-0000-0000-0000CE020000}"/>
    <cellStyle name="Total 3 2" xfId="702" xr:uid="{00000000-0005-0000-0000-0000CF020000}"/>
    <cellStyle name="Total 3 3" xfId="703" xr:uid="{00000000-0005-0000-0000-0000D0020000}"/>
    <cellStyle name="Total 4" xfId="508" xr:uid="{00000000-0005-0000-0000-0000D1020000}"/>
    <cellStyle name="Vérification" xfId="704" xr:uid="{00000000-0005-0000-0000-0000D2020000}"/>
    <cellStyle name="Währung" xfId="509" xr:uid="{00000000-0005-0000-0000-0000D3020000}"/>
    <cellStyle name="Währung 2" xfId="705" xr:uid="{00000000-0005-0000-0000-0000D4020000}"/>
    <cellStyle name="Warning Text" xfId="90" xr:uid="{00000000-0005-0000-0000-0000D5020000}"/>
    <cellStyle name="Warning Text 2" xfId="221" xr:uid="{00000000-0005-0000-0000-0000D6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1285875</xdr:colOff>
      <xdr:row>293</xdr:row>
      <xdr:rowOff>0</xdr:rowOff>
    </xdr:from>
    <xdr:to>
      <xdr:col>1</xdr:col>
      <xdr:colOff>1381125</xdr:colOff>
      <xdr:row>293</xdr:row>
      <xdr:rowOff>166310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885950" y="203339700"/>
          <a:ext cx="95250" cy="1637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4" name="Text Box 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8" name="Text Box 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0" name="Text Box 8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3" name="Text Box 8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4" name="Text Box 9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5" name="Text Box 8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6" name="Text Box 9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7" name="Text Box 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8" name="Text Box 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9" name="Text Box 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40" name="Text Box 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41" name="Text Box 8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42" name="Text Box 9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43" name="Text Box 8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44" name="Text Box 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45" name="Text Box 8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46" name="Text Box 9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47" name="Text Box 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48" name="Text Box 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296</xdr:row>
      <xdr:rowOff>152400</xdr:rowOff>
    </xdr:to>
    <xdr:sp macro="" textlink="">
      <xdr:nvSpPr>
        <xdr:cNvPr id="49" name="Text Box 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296</xdr:row>
      <xdr:rowOff>152400</xdr:rowOff>
    </xdr:to>
    <xdr:sp macro="" textlink="">
      <xdr:nvSpPr>
        <xdr:cNvPr id="50" name="Text Box 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296</xdr:row>
      <xdr:rowOff>152400</xdr:rowOff>
    </xdr:to>
    <xdr:sp macro="" textlink="">
      <xdr:nvSpPr>
        <xdr:cNvPr id="51" name="Text Box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296</xdr:row>
      <xdr:rowOff>152400</xdr:rowOff>
    </xdr:to>
    <xdr:sp macro="" textlink="">
      <xdr:nvSpPr>
        <xdr:cNvPr id="52" name="Text Box 9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53" name="Text Box 8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54" name="Text Box 8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56" name="Text Box 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60" name="Text Box 8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62" name="Text Box 8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28572</xdr:rowOff>
    </xdr:to>
    <xdr:sp macro="" textlink="">
      <xdr:nvSpPr>
        <xdr:cNvPr id="66" name="Text Box 8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90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28572</xdr:rowOff>
    </xdr:to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90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28572</xdr:rowOff>
    </xdr:to>
    <xdr:sp macro="" textlink="">
      <xdr:nvSpPr>
        <xdr:cNvPr id="68" name="Text Box 8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90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28572</xdr:rowOff>
    </xdr:to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90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142875</xdr:rowOff>
    </xdr:to>
    <xdr:sp macro="" textlink="">
      <xdr:nvSpPr>
        <xdr:cNvPr id="70" name="Text Box 8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142875</xdr:rowOff>
    </xdr:to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142875</xdr:rowOff>
    </xdr:to>
    <xdr:sp macro="" textlink="">
      <xdr:nvSpPr>
        <xdr:cNvPr id="72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142875</xdr:rowOff>
    </xdr:to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74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75" name="Text Box 9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76" name="Text Box 8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77" name="Text Box 9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299</xdr:row>
      <xdr:rowOff>128008</xdr:rowOff>
    </xdr:to>
    <xdr:sp macro="" textlink="">
      <xdr:nvSpPr>
        <xdr:cNvPr id="78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613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299</xdr:row>
      <xdr:rowOff>128008</xdr:rowOff>
    </xdr:to>
    <xdr:sp macro="" textlink="">
      <xdr:nvSpPr>
        <xdr:cNvPr id="79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613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299</xdr:row>
      <xdr:rowOff>128008</xdr:rowOff>
    </xdr:to>
    <xdr:sp macro="" textlink="">
      <xdr:nvSpPr>
        <xdr:cNvPr id="80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613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299</xdr:row>
      <xdr:rowOff>128008</xdr:rowOff>
    </xdr:to>
    <xdr:sp macro="" textlink="">
      <xdr:nvSpPr>
        <xdr:cNvPr id="81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613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82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83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84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85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86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87" name="Text Box 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88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89" name="Text Box 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0" name="Text Box 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1" name="Text Box 8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2" name="Text Box 9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3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4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6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7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98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99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00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01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02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03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05" name="Text Box 9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06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07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08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09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10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11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12" name="Text Box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13" name="Text Box 9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14" name="Text Box 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15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299</xdr:row>
      <xdr:rowOff>128008</xdr:rowOff>
    </xdr:to>
    <xdr:sp macro="" textlink="">
      <xdr:nvSpPr>
        <xdr:cNvPr id="116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613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299</xdr:row>
      <xdr:rowOff>128008</xdr:rowOff>
    </xdr:to>
    <xdr:sp macro="" textlink="">
      <xdr:nvSpPr>
        <xdr:cNvPr id="117" name="Text Box 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613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299</xdr:row>
      <xdr:rowOff>128008</xdr:rowOff>
    </xdr:to>
    <xdr:sp macro="" textlink="">
      <xdr:nvSpPr>
        <xdr:cNvPr id="118" name="Text Box 8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613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299</xdr:row>
      <xdr:rowOff>128008</xdr:rowOff>
    </xdr:to>
    <xdr:sp macro="" textlink="">
      <xdr:nvSpPr>
        <xdr:cNvPr id="119" name="Text Box 9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613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0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1" name="Text Box 8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2" name="Text Box 9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3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4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5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6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7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8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29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0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1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2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3" name="Text Box 8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4" name="Text Box 8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5" name="Text Box 9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6" name="Text Box 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7" name="Text Box 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8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39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40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41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42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43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44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45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48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50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1" name="Text Box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2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3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4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5" name="Text Box 8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6" name="Text Box 9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7" name="Text Box 8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8" name="Text Box 9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59" name="Text Box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60" name="Text Box 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61" name="Text Box 8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62" name="Text Box 9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63" name="Text Box 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64" name="Text Box 9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65" name="Text Box 8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66" name="Text Box 9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67" name="Text Box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68" name="Text Box 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2" name="Text Box 8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4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5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77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78" name="Text Box 8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79" name="Text Box 9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80" name="Text Box 8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1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2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3" name="Text Box 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4" name="Text Box 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5" name="Text Box 8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6" name="Text Box 9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7" name="Text Box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8" name="Text Box 9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89" name="Text Box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90" name="Text Box 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91" name="Text Box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192" name="Text Box 9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93" name="Text Box 8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94" name="Text Box 9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95" name="Text Box 8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196" name="Text Box 9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97" name="Text Box 8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98" name="Text Box 9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199" name="Text Box 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00" name="Text Box 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01" name="Text Box 8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02" name="Text Box 9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03" name="Text Box 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04" name="Text Box 9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05" name="Text Box 8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06" name="Text Box 9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07" name="Text Box 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08" name="Text Box 9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09" name="Text Box 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0" name="Text Box 8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1" name="Text Box 9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2" name="Text Box 8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3" name="Text Box 9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4" name="Text Box 8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5" name="Text Box 9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6" name="Text Box 8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7" name="Text Box 9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8" name="Text Box 8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19" name="Text Box 9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20" name="Text Box 8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21" name="Text Box 9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22" name="Text Box 8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23" name="Text Box 9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24" name="Text Box 8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25" name="Text Box 9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26" name="Text Box 8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27" name="Text Box 8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28" name="Text Box 9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29" name="Text Box 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0" name="Text Box 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1" name="Text Box 8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2" name="Text Box 9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3" name="Text Box 8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4" name="Text Box 9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5" name="Text Box 8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6" name="Text Box 9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7" name="Text Box 8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38" name="Text Box 9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39" name="Text Box 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40" name="Text Box 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41" name="Text Box 8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42" name="Text Box 9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43" name="Text Box 8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44" name="Text Box 8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45" name="Text Box 9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46" name="Text Box 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47" name="Text Box 9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48" name="Text Box 8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49" name="Text Box 9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0" name="Text Box 8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1" name="Text Box 9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2" name="Text Box 8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3" name="Text Box 9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4" name="Text Box 8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5" name="Text Box 9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6" name="Text Box 8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7" name="Text Box 8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8" name="Text Box 9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59" name="Text Box 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0" name="Text Box 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1" name="Text Box 8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2" name="Text Box 9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3" name="Text Box 8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4" name="Text Box 9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5" name="Text Box 8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6" name="Text Box 9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7" name="Text Box 8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68" name="Text Box 9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69" name="Text Box 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70" name="Text Box 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71" name="Text Box 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72" name="Text Box 9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273" name="Text Box 8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74" name="Text Box 8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75" name="Text Box 9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76" name="Text Box 8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77" name="Text Box 9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78" name="Text Box 8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79" name="Text Box 9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80" name="Text Box 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81" name="Text Box 9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82" name="Text Box 8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83" name="Text Box 9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284" name="Text Box 8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285" name="Text Box 9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86" name="Text Box 8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87" name="Text Box 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88" name="Text Box 8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128000</xdr:rowOff>
    </xdr:to>
    <xdr:sp macro="" textlink="">
      <xdr:nvSpPr>
        <xdr:cNvPr id="289" name="Text Box 9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290" name="Text Box 8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1" name="Text Box 8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2" name="Text Box 9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3" name="Text Box 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4" name="Text Box 9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5" name="Text Box 8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6" name="Text Box 9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7" name="Text Box 8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8" name="Text Box 9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299" name="Text Box 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00" name="Text Box 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01" name="Text Box 8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02" name="Text Box 9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03" name="Text Box 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04" name="Text Box 8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05" name="Text Box 9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06" name="Text Box 8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07" name="Text Box 9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08" name="Text Box 8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09" name="Text Box 9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10" name="Text Box 8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11" name="Text Box 9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12" name="Text Box 8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298</xdr:row>
      <xdr:rowOff>128000</xdr:rowOff>
    </xdr:to>
    <xdr:sp macro="" textlink="">
      <xdr:nvSpPr>
        <xdr:cNvPr id="313" name="Text Box 9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14" name="Text Box 8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15" name="Text Box 9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16" name="Text Box 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17" name="Text Box 9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18" name="Text Box 8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19" name="Text Box 9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20" name="Text Box 8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21" name="Text Box 9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22" name="Text Box 8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23" name="Text Box 9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24" name="Text Box 8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25" name="Text Box 9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26" name="Text Box 8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300</xdr:row>
      <xdr:rowOff>128000</xdr:rowOff>
    </xdr:to>
    <xdr:sp macro="" textlink="">
      <xdr:nvSpPr>
        <xdr:cNvPr id="327" name="Text Box 9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451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328" name="Text Box 8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329" name="Text Box 9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30" name="Text Box 8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31" name="Text Box 9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32" name="Text Box 8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33" name="Text Box 9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34" name="Text Box 8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35" name="Text Box 8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36" name="Text Box 9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37" name="Text Box 8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38" name="Text Box 9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39" name="Text Box 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40" name="Text Box 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41" name="Text Box 8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42" name="Text Box 9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43" name="Text Box 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44" name="Text Box 9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45" name="Text Box 8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46" name="Text Box 9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47" name="Text Box 8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48" name="Text Box 9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49" name="Text Box 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50" name="Text Box 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51" name="Text Box 8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52" name="Text Box 9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53" name="Text Box 8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54" name="Text Box 9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55" name="Text Box 8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56" name="Text Box 9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57" name="Text Box 8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58" name="Text Box 8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59" name="Text Box 9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60" name="Text Box 8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61" name="Text Box 9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62" name="Text Box 8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63" name="Text Box 9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64" name="Text Box 8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65" name="Text Box 9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66" name="Text Box 8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67" name="Text Box 9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68" name="Text Box 8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69" name="Text Box 9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70" name="Text Box 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71" name="Text Box 9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72" name="Text Box 8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373" name="Text Box 9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862</xdr:rowOff>
    </xdr:to>
    <xdr:sp macro="" textlink="">
      <xdr:nvSpPr>
        <xdr:cNvPr id="374" name="Text Box 8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862</xdr:rowOff>
    </xdr:to>
    <xdr:sp macro="" textlink="">
      <xdr:nvSpPr>
        <xdr:cNvPr id="375" name="Text Box 9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862</xdr:rowOff>
    </xdr:to>
    <xdr:sp macro="" textlink="">
      <xdr:nvSpPr>
        <xdr:cNvPr id="376" name="Text Box 8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862</xdr:rowOff>
    </xdr:to>
    <xdr:sp macro="" textlink="">
      <xdr:nvSpPr>
        <xdr:cNvPr id="377" name="Text Box 9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78" name="Text Box 8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79" name="Text Box 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0" name="Text Box 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1" name="Text Box 8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2" name="Text Box 9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3" name="Text Box 8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4" name="Text Box 9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5" name="Text Box 8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6" name="Text Box 9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7" name="Text Box 8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88" name="Text Box 9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89" name="Text Box 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28572</xdr:rowOff>
    </xdr:to>
    <xdr:sp macro="" textlink="">
      <xdr:nvSpPr>
        <xdr:cNvPr id="391" name="Text Box 8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90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28572</xdr:rowOff>
    </xdr:to>
    <xdr:sp macro="" textlink="">
      <xdr:nvSpPr>
        <xdr:cNvPr id="392" name="Text Box 9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90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28572</xdr:rowOff>
    </xdr:to>
    <xdr:sp macro="" textlink="">
      <xdr:nvSpPr>
        <xdr:cNvPr id="393" name="Text Box 8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90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28572</xdr:rowOff>
    </xdr:to>
    <xdr:sp macro="" textlink="">
      <xdr:nvSpPr>
        <xdr:cNvPr id="394" name="Text Box 9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90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142875</xdr:rowOff>
    </xdr:to>
    <xdr:sp macro="" textlink="">
      <xdr:nvSpPr>
        <xdr:cNvPr id="395" name="Text Box 8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142875</xdr:rowOff>
    </xdr:to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142875</xdr:rowOff>
    </xdr:to>
    <xdr:sp macro="" textlink="">
      <xdr:nvSpPr>
        <xdr:cNvPr id="397" name="Text Box 8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142875</xdr:rowOff>
    </xdr:to>
    <xdr:sp macro="" textlink="">
      <xdr:nvSpPr>
        <xdr:cNvPr id="398" name="Text Box 9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399" name="Text Box 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00" name="Text Box 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01" name="Text Box 8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02" name="Text Box 9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9521</xdr:rowOff>
    </xdr:to>
    <xdr:sp macro="" textlink="">
      <xdr:nvSpPr>
        <xdr:cNvPr id="403" name="Text Box 8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33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9521</xdr:rowOff>
    </xdr:to>
    <xdr:sp macro="" textlink="">
      <xdr:nvSpPr>
        <xdr:cNvPr id="404" name="Text Box 9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33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9521</xdr:rowOff>
    </xdr:to>
    <xdr:sp macro="" textlink="">
      <xdr:nvSpPr>
        <xdr:cNvPr id="405" name="Text Box 8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33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9521</xdr:rowOff>
    </xdr:to>
    <xdr:sp macro="" textlink="">
      <xdr:nvSpPr>
        <xdr:cNvPr id="406" name="Text Box 9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33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07" name="Text Box 8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08" name="Text Box 9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09" name="Text Box 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10" name="Text Box 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1" name="Text Box 8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2" name="Text Box 8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3" name="Text Box 9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4" name="Text Box 8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5" name="Text Box 9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6" name="Text Box 8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7" name="Text Box 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8" name="Text Box 8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19" name="Text Box 9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20" name="Text Box 8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21" name="Text Box 9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22" name="Text Box 8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23" name="Text Box 9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24" name="Text Box 8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25" name="Text Box 9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26" name="Text Box 8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27" name="Text Box 9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28" name="Text Box 8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29" name="Text Box 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0" name="Text Box 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1" name="Text Box 8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2" name="Text Box 9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3" name="Text Box 8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4" name="Text Box 9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5" name="Text Box 8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6" name="Text Box 9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7" name="Text Box 8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8" name="Text Box 9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39" name="Text Box 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40" name="Text Box 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9521</xdr:rowOff>
    </xdr:to>
    <xdr:sp macro="" textlink="">
      <xdr:nvSpPr>
        <xdr:cNvPr id="441" name="Text Box 8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33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9521</xdr:rowOff>
    </xdr:to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33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9521</xdr:rowOff>
    </xdr:to>
    <xdr:sp macro="" textlink="">
      <xdr:nvSpPr>
        <xdr:cNvPr id="443" name="Text Box 8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33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298</xdr:row>
      <xdr:rowOff>9521</xdr:rowOff>
    </xdr:to>
    <xdr:sp macro="" textlink="">
      <xdr:nvSpPr>
        <xdr:cNvPr id="444" name="Text Box 9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333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45" name="Text Box 8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46" name="Text Box 8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47" name="Text Box 9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48" name="Text Box 8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49" name="Text Box 9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0" name="Text Box 8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1" name="Text Box 9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2" name="Text Box 8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3" name="Text Box 9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4" name="Text Box 8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5" name="Text Box 9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6" name="Text Box 8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7" name="Text Box 9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8" name="Text Box 8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59" name="Text Box 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0" name="Text Box 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1" name="Text Box 8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2" name="Text Box 9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3" name="Text Box 8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4" name="Text Box 9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5" name="Text Box 8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6" name="Text Box 9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7" name="Text Box 8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8" name="Text Box 9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69" name="Text Box 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70" name="Text Box 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71" name="Text Box 8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72" name="Text Box 9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73" name="Text Box 8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74" name="Text Box 9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475" name="Text Box 8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76" name="Text Box 8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77" name="Text Box 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78" name="Text Box 8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79" name="Text Box 9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80" name="Text Box 8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81" name="Text Box 9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82" name="Text Box 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83" name="Text Box 9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84" name="Text Box 8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85" name="Text Box 9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486" name="Text Box 8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487" name="Text Box 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88" name="Text Box 8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89" name="Text Box 9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90" name="Text Box 8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491" name="Text Box 9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492" name="Text Box 8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93" name="Text Box 8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94" name="Text Box 9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95" name="Text Box 8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96" name="Text Box 9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97" name="Text Box 8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98" name="Text Box 9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499" name="Text Box 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00" name="Text Box 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01" name="Text Box 8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02" name="Text Box 9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503" name="Text Box 8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504" name="Text Box 9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505" name="Text Box 8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06" name="Text Box 8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07" name="Text Box 9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08" name="Text Box 8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09" name="Text Box 9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10" name="Text Box 8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11" name="Text Box 9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12" name="Text Box 8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13" name="Text Box 9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14" name="Text Box 8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15" name="Text Box 9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516" name="Text Box 8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517" name="Text Box 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18" name="Text Box 8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19" name="Text Box 9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20" name="Text Box 8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21" name="Text Box 9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22" name="Text Box 8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23" name="Text Box 9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24" name="Text Box 8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25" name="Text Box 9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26" name="Text Box 8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27" name="Text Box 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28" name="Text Box 8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29" name="Text Box 9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30" name="Text Box 8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31" name="Text Box 9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32" name="Text Box 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33" name="Text Box 9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34" name="Text Box 8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35" name="Text Box 8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36" name="Text Box 9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37" name="Text Box 8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38" name="Text Box 9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39" name="Text Box 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40" name="Text Box 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41" name="Text Box 8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42" name="Text Box 9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43" name="Text Box 8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44" name="Text Box 9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45" name="Text Box 8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46" name="Text Box 9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47" name="Text Box 8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48" name="Text Box 9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49" name="Text Box 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50" name="Text Box 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1" name="Text Box 8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2" name="Text Box 8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3" name="Text Box 9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4" name="Text Box 8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5" name="Text Box 9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6" name="Text Box 8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7" name="Text Box 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8" name="Text Box 8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59" name="Text Box 9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60" name="Text Box 8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61" name="Text Box 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62" name="Text Box 8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63" name="Text Box 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64" name="Text Box 8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65" name="Text Box 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66" name="Text Box 8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67" name="Text Box 9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68" name="Text Box 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69" name="Text Box 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0" name="Text Box 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1" name="Text Box 8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2" name="Text Box 9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3" name="Text Box 8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4" name="Text Box 9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5" name="Text Box 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6" name="Text Box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7" name="Text Box 8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8" name="Text Box 9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79" name="Text Box 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0" name="Text Box 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1" name="Text Box 8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2" name="Text Box 8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3" name="Text Box 9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4" name="Text Box 8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5" name="Text Box 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6" name="Text Box 8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7" name="Text Box 9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8" name="Text Box 8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89" name="Text Box 9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90" name="Text Box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91" name="Text Box 9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92" name="Text Box 8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93" name="Text Box 9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94" name="Text Box 8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95" name="Text Box 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96" name="Text Box 8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597" name="Text Box 9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598" name="Text Box 8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599" name="Text Box 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0" name="Text Box 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1" name="Text Box 8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2" name="Text Box 9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3" name="Text Box 8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4" name="Text Box 9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5" name="Text Box 8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6" name="Text Box 9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7" name="Text Box 8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08" name="Text Box 9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09" name="Text Box 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10" name="Text Box 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611" name="Text Box 8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612" name="Text Box 9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613" name="Text Box 8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744</xdr:colOff>
      <xdr:row>297</xdr:row>
      <xdr:rowOff>392</xdr:rowOff>
    </xdr:to>
    <xdr:sp macro="" textlink="">
      <xdr:nvSpPr>
        <xdr:cNvPr id="614" name="Text Box 9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1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15" name="Text Box 8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16" name="Text Box 8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17" name="Text Box 9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18" name="Text Box 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19" name="Text Box 9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20" name="Text Box 8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21" name="Text Box 9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22" name="Text Box 8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23" name="Text Box 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24" name="Text Box 8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25" name="Text Box 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26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27" name="Text Box 9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28" name="Text Box 8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29" name="Text Box 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0" name="Text Box 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1" name="Text Box 8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2" name="Text Box 9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3" name="Text Box 8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4" name="Text Box 9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5" name="Text Box 8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6" name="Text Box 9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7" name="Text Box 8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297</xdr:row>
      <xdr:rowOff>392</xdr:rowOff>
    </xdr:to>
    <xdr:sp macro="" textlink="">
      <xdr:nvSpPr>
        <xdr:cNvPr id="638" name="Text Box 9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39" name="Text Box 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296</xdr:row>
      <xdr:rowOff>0</xdr:rowOff>
    </xdr:from>
    <xdr:to>
      <xdr:col>3</xdr:col>
      <xdr:colOff>94950</xdr:colOff>
      <xdr:row>296</xdr:row>
      <xdr:rowOff>142875</xdr:rowOff>
    </xdr:to>
    <xdr:sp macro="" textlink="">
      <xdr:nvSpPr>
        <xdr:cNvPr id="640" name="Text Box 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4657725" y="205511400"/>
          <a:ext cx="97681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1" name="Text Box 8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2" name="Text Box 9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3" name="Text Box 8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4" name="Text Box 9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5" name="Text Box 8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6" name="Text Box 9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7" name="Text Box 8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8" name="Text Box 9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49" name="Text Box 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50" name="Text Box 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51" name="Text Box 8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299</xdr:row>
      <xdr:rowOff>392</xdr:rowOff>
    </xdr:to>
    <xdr:sp macro="" textlink="">
      <xdr:nvSpPr>
        <xdr:cNvPr id="652" name="Text Box 9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653" name="Text Box 8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654" name="Text Box 9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905000" y="2055114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294</xdr:row>
      <xdr:rowOff>0</xdr:rowOff>
    </xdr:from>
    <xdr:ext cx="95250" cy="164523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933575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294</xdr:row>
      <xdr:rowOff>0</xdr:rowOff>
    </xdr:from>
    <xdr:ext cx="95250" cy="164523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88595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294</xdr:row>
      <xdr:rowOff>0</xdr:rowOff>
    </xdr:from>
    <xdr:ext cx="95250" cy="164523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905000" y="2036635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294</xdr:row>
      <xdr:rowOff>0</xdr:rowOff>
    </xdr:from>
    <xdr:ext cx="95250" cy="316923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895475" y="2036635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879" name="Text Box 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880" name="Text Box 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881" name="Text Box 8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882" name="Text Box 9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883" name="Text Box 8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884" name="Text Box 9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885" name="Text Box 8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886" name="Text Box 9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887" name="Text Box 8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888" name="Text Box 9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889" name="Text Box 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890" name="Text Box 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891" name="Text Box 8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892" name="Text Box 9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893" name="Text Box 8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894" name="Text Box 9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895" name="Text Box 8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896" name="Text Box 9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897" name="Text Box 8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898" name="Text Box 9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899" name="Text Box 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00" name="Text Box 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01" name="Text Box 8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02" name="Text Box 9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116630</xdr:rowOff>
    </xdr:to>
    <xdr:sp macro="" textlink="">
      <xdr:nvSpPr>
        <xdr:cNvPr id="903" name="Text Box 8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80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116630</xdr:rowOff>
    </xdr:to>
    <xdr:sp macro="" textlink="">
      <xdr:nvSpPr>
        <xdr:cNvPr id="904" name="Text Box 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80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107105</xdr:rowOff>
    </xdr:to>
    <xdr:sp macro="" textlink="">
      <xdr:nvSpPr>
        <xdr:cNvPr id="905" name="Text Box 8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70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107105</xdr:rowOff>
    </xdr:to>
    <xdr:sp macro="" textlink="">
      <xdr:nvSpPr>
        <xdr:cNvPr id="906" name="Text Box 9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70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07" name="Text Box 8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08" name="Text Box 9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09" name="Text Box 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10" name="Text Box 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11" name="Text Box 8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12" name="Text Box 9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13" name="Text Box 8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14" name="Text Box 9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15" name="Text Box 8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16" name="Text Box 9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17" name="Text Box 8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18" name="Text Box 9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19" name="Text Box 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20" name="Text Box 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21" name="Text Box 8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22" name="Text Box 9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23" name="Text Box 8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24" name="Text Box 9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25" name="Text Box 8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26" name="Text Box 9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27" name="Text Box 8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28" name="Text Box 9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29" name="Text Box 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30" name="Text Box 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31" name="Text Box 8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32" name="Text Box 9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33" name="Text Box 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34" name="Text Box 9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35" name="Text Box 8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36" name="Text Box 9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37" name="Text Box 8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38" name="Text Box 9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116630</xdr:rowOff>
    </xdr:to>
    <xdr:sp macro="" textlink="">
      <xdr:nvSpPr>
        <xdr:cNvPr id="939" name="Text Box 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80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116630</xdr:rowOff>
    </xdr:to>
    <xdr:sp macro="" textlink="">
      <xdr:nvSpPr>
        <xdr:cNvPr id="940" name="Text Box 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80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107105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70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107105</xdr:rowOff>
    </xdr:to>
    <xdr:sp macro="" textlink="">
      <xdr:nvSpPr>
        <xdr:cNvPr id="942" name="Text Box 9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70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43" name="Text Box 8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94682</xdr:rowOff>
    </xdr:to>
    <xdr:sp macro="" textlink="">
      <xdr:nvSpPr>
        <xdr:cNvPr id="944" name="Text Box 9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5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45" name="Text Box 8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81842</xdr:rowOff>
    </xdr:to>
    <xdr:sp macro="" textlink="">
      <xdr:nvSpPr>
        <xdr:cNvPr id="946" name="Text Box 9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4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47" name="Text Box 8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72316</xdr:rowOff>
    </xdr:to>
    <xdr:sp macro="" textlink="">
      <xdr:nvSpPr>
        <xdr:cNvPr id="948" name="Text Box 9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36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49" name="Text Box 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295</xdr:row>
      <xdr:rowOff>0</xdr:rowOff>
    </xdr:from>
    <xdr:to>
      <xdr:col>1</xdr:col>
      <xdr:colOff>1304925</xdr:colOff>
      <xdr:row>307</xdr:row>
      <xdr:rowOff>62791</xdr:rowOff>
    </xdr:to>
    <xdr:sp macro="" textlink="">
      <xdr:nvSpPr>
        <xdr:cNvPr id="950" name="Text Box 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905000" y="203825475"/>
          <a:ext cx="0" cy="2026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161925</xdr:rowOff>
    </xdr:to>
    <xdr:sp macro="" textlink="">
      <xdr:nvSpPr>
        <xdr:cNvPr id="956" name="Text Box 9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943100" y="382905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161925</xdr:rowOff>
    </xdr:to>
    <xdr:sp macro="" textlink="">
      <xdr:nvSpPr>
        <xdr:cNvPr id="957" name="Text Box 8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943100" y="382905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139545</xdr:rowOff>
    </xdr:to>
    <xdr:sp macro="" textlink="">
      <xdr:nvSpPr>
        <xdr:cNvPr id="958" name="Text Box 9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130020</xdr:rowOff>
    </xdr:to>
    <xdr:sp macro="" textlink="">
      <xdr:nvSpPr>
        <xdr:cNvPr id="959" name="Text Box 9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130020</xdr:rowOff>
    </xdr:to>
    <xdr:sp macro="" textlink="">
      <xdr:nvSpPr>
        <xdr:cNvPr id="960" name="Text Box 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116897</xdr:rowOff>
    </xdr:to>
    <xdr:sp macro="" textlink="">
      <xdr:nvSpPr>
        <xdr:cNvPr id="961" name="Text Box 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943100" y="7086600"/>
          <a:ext cx="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161925</xdr:rowOff>
    </xdr:to>
    <xdr:sp macro="" textlink="">
      <xdr:nvSpPr>
        <xdr:cNvPr id="962" name="Text Box 9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943100" y="382905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130020</xdr:rowOff>
    </xdr:to>
    <xdr:sp macro="" textlink="">
      <xdr:nvSpPr>
        <xdr:cNvPr id="963" name="Text Box 9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139545</xdr:rowOff>
    </xdr:to>
    <xdr:sp macro="" textlink="">
      <xdr:nvSpPr>
        <xdr:cNvPr id="964" name="Text Box 9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139545</xdr:rowOff>
    </xdr:to>
    <xdr:sp macro="" textlink="">
      <xdr:nvSpPr>
        <xdr:cNvPr id="965" name="Text Box 8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139545</xdr:rowOff>
    </xdr:to>
    <xdr:sp macro="" textlink="">
      <xdr:nvSpPr>
        <xdr:cNvPr id="966" name="Text Box 9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139545</xdr:rowOff>
    </xdr:to>
    <xdr:sp macro="" textlink="">
      <xdr:nvSpPr>
        <xdr:cNvPr id="967" name="Text Box 9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139545</xdr:rowOff>
    </xdr:to>
    <xdr:sp macro="" textlink="">
      <xdr:nvSpPr>
        <xdr:cNvPr id="968" name="Text Box 8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247650</xdr:rowOff>
    </xdr:to>
    <xdr:sp macro="" textlink="">
      <xdr:nvSpPr>
        <xdr:cNvPr id="969" name="Text Box 9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943100" y="586740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139545</xdr:rowOff>
    </xdr:to>
    <xdr:sp macro="" textlink="">
      <xdr:nvSpPr>
        <xdr:cNvPr id="970" name="Text Box 8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161925</xdr:rowOff>
    </xdr:to>
    <xdr:sp macro="" textlink="">
      <xdr:nvSpPr>
        <xdr:cNvPr id="971" name="Text Box 9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943100" y="401955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130020</xdr:rowOff>
    </xdr:to>
    <xdr:sp macro="" textlink="">
      <xdr:nvSpPr>
        <xdr:cNvPr id="972" name="Text Box 8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130020</xdr:rowOff>
    </xdr:to>
    <xdr:sp macro="" textlink="">
      <xdr:nvSpPr>
        <xdr:cNvPr id="973" name="Text Box 8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36834</xdr:rowOff>
    </xdr:to>
    <xdr:sp macro="" textlink="">
      <xdr:nvSpPr>
        <xdr:cNvPr id="974" name="Text Box 8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75" name="Text Box 9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36834</xdr:rowOff>
    </xdr:to>
    <xdr:sp macro="" textlink="">
      <xdr:nvSpPr>
        <xdr:cNvPr id="976" name="Text Box 8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77" name="Text Box 9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78" name="Text Box 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36834</xdr:rowOff>
    </xdr:to>
    <xdr:sp macro="" textlink="">
      <xdr:nvSpPr>
        <xdr:cNvPr id="979" name="Text Box 9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80" name="Text Box 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81" name="Text Box 9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82" name="Text Box 8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36834</xdr:rowOff>
    </xdr:to>
    <xdr:sp macro="" textlink="">
      <xdr:nvSpPr>
        <xdr:cNvPr id="983" name="Text Box 9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164522</xdr:rowOff>
    </xdr:to>
    <xdr:sp macro="" textlink="">
      <xdr:nvSpPr>
        <xdr:cNvPr id="984" name="Text Box 9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943100" y="53435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85" name="Text Box 9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86" name="Text Box 8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87" name="Text Box 8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88" name="Text Box 9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89" name="Text Box 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90" name="Text Box 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91" name="Text Box 9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92" name="Text Box 8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93" name="Text Box 9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94" name="Text Box 8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95" name="Text Box 9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96" name="Text Box 8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118</xdr:row>
      <xdr:rowOff>27309</xdr:rowOff>
    </xdr:to>
    <xdr:sp macro="" textlink="">
      <xdr:nvSpPr>
        <xdr:cNvPr id="997" name="Text Box 9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149802</xdr:rowOff>
    </xdr:to>
    <xdr:sp macro="" textlink="">
      <xdr:nvSpPr>
        <xdr:cNvPr id="998" name="Text Box 9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943100" y="65151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999" name="Text Box 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00" name="Text Box 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01" name="Text Box 8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02" name="Text Box 9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149802</xdr:rowOff>
    </xdr:to>
    <xdr:sp macro="" textlink="">
      <xdr:nvSpPr>
        <xdr:cNvPr id="1003" name="Text Box 8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943100" y="65151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149802</xdr:rowOff>
    </xdr:to>
    <xdr:sp macro="" textlink="">
      <xdr:nvSpPr>
        <xdr:cNvPr id="1004" name="Text Box 9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943100" y="65151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05" name="Text Box 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06" name="Text Box 9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07" name="Text Box 9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149802</xdr:rowOff>
    </xdr:to>
    <xdr:sp macro="" textlink="">
      <xdr:nvSpPr>
        <xdr:cNvPr id="1008" name="Text Box 8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943100" y="65151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149802</xdr:rowOff>
    </xdr:to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943100" y="65151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10" name="Text Box 8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149802</xdr:rowOff>
    </xdr:to>
    <xdr:sp macro="" textlink="">
      <xdr:nvSpPr>
        <xdr:cNvPr id="1011" name="Text Box 9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943100" y="65151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12" name="Text Box 8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13" name="Text Box 9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14" name="Text Box 8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15" name="Text Box 9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16" name="Text Box 9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123824</xdr:rowOff>
    </xdr:to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943100" y="90678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18" name="Text Box 9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19" name="Text Box 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20" name="Text Box 8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22" name="Text Box 9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34636</xdr:rowOff>
    </xdr:to>
    <xdr:sp macro="" textlink="">
      <xdr:nvSpPr>
        <xdr:cNvPr id="1023" name="Text Box 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943100" y="12734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990600</xdr:colOff>
      <xdr:row>10</xdr:row>
      <xdr:rowOff>0</xdr:rowOff>
    </xdr:from>
    <xdr:to>
      <xdr:col>12</xdr:col>
      <xdr:colOff>0</xdr:colOff>
      <xdr:row>13</xdr:row>
      <xdr:rowOff>129886</xdr:rowOff>
    </xdr:to>
    <xdr:sp macro="" textlink="">
      <xdr:nvSpPr>
        <xdr:cNvPr id="1024" name="Text Box 9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2220575" y="7943850"/>
          <a:ext cx="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819150</xdr:colOff>
      <xdr:row>10</xdr:row>
      <xdr:rowOff>0</xdr:rowOff>
    </xdr:from>
    <xdr:to>
      <xdr:col>12</xdr:col>
      <xdr:colOff>0</xdr:colOff>
      <xdr:row>13</xdr:row>
      <xdr:rowOff>138545</xdr:rowOff>
    </xdr:to>
    <xdr:sp macro="" textlink="">
      <xdr:nvSpPr>
        <xdr:cNvPr id="1025" name="Text Box 8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2049125" y="8686800"/>
          <a:ext cx="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428625</xdr:colOff>
      <xdr:row>10</xdr:row>
      <xdr:rowOff>0</xdr:rowOff>
    </xdr:from>
    <xdr:to>
      <xdr:col>10</xdr:col>
      <xdr:colOff>428625</xdr:colOff>
      <xdr:row>12</xdr:row>
      <xdr:rowOff>17318</xdr:rowOff>
    </xdr:to>
    <xdr:sp macro="" textlink="">
      <xdr:nvSpPr>
        <xdr:cNvPr id="1026" name="Text Box 9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0668000" y="822007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847725</xdr:colOff>
      <xdr:row>10</xdr:row>
      <xdr:rowOff>0</xdr:rowOff>
    </xdr:from>
    <xdr:to>
      <xdr:col>12</xdr:col>
      <xdr:colOff>0</xdr:colOff>
      <xdr:row>11</xdr:row>
      <xdr:rowOff>292677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2077700" y="8420100"/>
          <a:ext cx="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116</xdr:row>
      <xdr:rowOff>115166</xdr:rowOff>
    </xdr:to>
    <xdr:sp macro="" textlink="">
      <xdr:nvSpPr>
        <xdr:cNvPr id="1028" name="Text Box 9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943100" y="60293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116</xdr:row>
      <xdr:rowOff>115166</xdr:rowOff>
    </xdr:to>
    <xdr:sp macro="" textlink="">
      <xdr:nvSpPr>
        <xdr:cNvPr id="1029" name="Text Box 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943100" y="60293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116</xdr:row>
      <xdr:rowOff>115166</xdr:rowOff>
    </xdr:to>
    <xdr:sp macro="" textlink="">
      <xdr:nvSpPr>
        <xdr:cNvPr id="1030" name="Text Box 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943100" y="60293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116</xdr:row>
      <xdr:rowOff>115166</xdr:rowOff>
    </xdr:to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943100" y="60293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116</xdr:row>
      <xdr:rowOff>115166</xdr:rowOff>
    </xdr:to>
    <xdr:sp macro="" textlink="">
      <xdr:nvSpPr>
        <xdr:cNvPr id="1032" name="Text Box 9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943100" y="60293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116</xdr:row>
      <xdr:rowOff>115166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943100" y="60293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35" name="Text Box 8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36" name="Text Box 9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37" name="Text Box 8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38" name="Text Box 8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39" name="Text Box 9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1" name="Text Box 8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2" name="Text Box 9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3" name="Text Box 8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5" name="Text Box 8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6" name="Text Box 9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7" name="Text Box 8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8" name="Text Box 9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49" name="Text Box 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0" name="Text Box 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1" name="Text Box 9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2" name="Text Box 9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3" name="Text Box 8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4" name="Text Box 9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5" name="Text Box 8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6" name="Text Box 8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7" name="Text Box 9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59" name="Text Box 9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0" name="Text Box 8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1" name="Text Box 9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2" name="Text Box 8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3" name="Text Box 9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4" name="Text Box 8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5" name="Text Box 9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6" name="Text Box 8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7" name="Text Box 9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8" name="Text Box 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69" name="Text Box 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70" name="Text Box 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71" name="Text Box 8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72" name="Text Box 9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73" name="Text Box 8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74" name="Text Box 9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75" name="Text Box 8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76" name="Text Box 8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114</xdr:row>
      <xdr:rowOff>121227</xdr:rowOff>
    </xdr:to>
    <xdr:sp macro="" textlink="">
      <xdr:nvSpPr>
        <xdr:cNvPr id="1077" name="Text Box 9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943100" y="117538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78" name="Text Box 3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79" name="Text Box 3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80" name="Text Box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81" name="Text Box 6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82" name="Text Box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83" name="Text Box 3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84" name="Text Box 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85" name="Text Box 63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86" name="Text Box 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87" name="Text Box 3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88" name="Text Box 3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89" name="Text Box 63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90" name="Text Box 3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91" name="Text Box 3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92" name="Text Box 3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93" name="Text Box 63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94" name="Text Box 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95" name="Text Box 3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96" name="Text Box 3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97" name="Text Box 63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098" name="Text Box 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099" name="Text Box 3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00" name="Text Box 3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01" name="Text Box 63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02" name="Text Box 3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03" name="Text Box 3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04" name="Text Box 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05" name="Text Box 63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06" name="Text Box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07" name="Text Box 3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08" name="Text Box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09" name="Text Box 6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10" name="Text Box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11" name="Text Box 3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12" name="Text Box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13" name="Text Box 6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14" name="Text Box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15" name="Text Box 3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16" name="Text Box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17" name="Text Box 6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18" name="Text Box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19" name="Text Box 3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20" name="Text Box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21" name="Text Box 6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22" name="Text Box 3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23" name="Text Box 3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24" name="Text Box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25" name="Text Box 6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26" name="Text Box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27" name="Text Box 3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28" name="Text Box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29" name="Text Box 6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30" name="Text Box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31" name="Text Box 3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32" name="Text Box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33" name="Text Box 6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34" name="Text Box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35" name="Text Box 3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36" name="Text Box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37" name="Text Box 6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39" name="Text Box 3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40" name="Text Box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41" name="Text Box 6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42" name="Text Box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43" name="Text Box 3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44" name="Text Box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45" name="Text Box 63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46" name="Text Box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47" name="Text Box 3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48" name="Text Box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49" name="Text Box 6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50" name="Text Box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51" name="Text Box 3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52" name="Text Box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53" name="Text Box 6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54" name="Text Box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55" name="Text Box 3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56" name="Text Box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57" name="Text Box 6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58" name="Text Box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59" name="Text Box 3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60" name="Text Box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61" name="Text Box 63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62" name="Text Box 3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63" name="Text Box 3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64" name="Text Box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65" name="Text Box 6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66" name="Text Box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68" name="Text Box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69" name="Text Box 63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71" name="Text Box 3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72" name="Text Box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73" name="Text Box 6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74" name="Text Box 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75" name="Text Box 3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76" name="Text Box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77" name="Text Box 6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79" name="Text Box 3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80" name="Text Box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81" name="Text Box 6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82" name="Text Box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83" name="Text Box 3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84" name="Text Box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85" name="Text Box 6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86" name="Text Box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88" name="Text Box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89" name="Text Box 6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90" name="Text Box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91" name="Text Box 3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92" name="Text Box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93" name="Text Box 6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94" name="Text Box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95" name="Text Box 3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96" name="Text Box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97" name="Text Box 6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198" name="Text Box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199" name="Text Box 3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00" name="Text Box 3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01" name="Text Box 63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02" name="Text Box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03" name="Text Box 3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04" name="Text Box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05" name="Text Box 6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06" name="Text Box 3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07" name="Text Box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08" name="Text Box 6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09" name="Text Box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10" name="Text Box 3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11" name="Text Box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12" name="Text Box 6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13" name="Text Box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14" name="Text Box 3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15" name="Text Box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16" name="Text Box 6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17" name="Text Box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18" name="Text Box 3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19" name="Text Box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20" name="Text Box 6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21" name="Text Box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22" name="Text Box 3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23" name="Text Box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24" name="Text Box 6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25" name="Text Box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26" name="Text Box 3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27" name="Text Box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28" name="Text Box 6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29" name="Text Box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30" name="Text Box 3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31" name="Text Box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32" name="Text Box 6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33" name="Text Box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34" name="Text Box 3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35" name="Text Box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36" name="Text Box 6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37" name="Text Box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38" name="Text Box 3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39" name="Text Box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40" name="Text Box 6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41" name="Text Box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42" name="Text Box 3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43" name="Text Box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44" name="Text Box 6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45" name="Text Box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46" name="Text Box 3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47" name="Text Box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48" name="Text Box 6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49" name="Text Box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50" name="Text Box 3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51" name="Text Box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52" name="Text Box 6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53" name="Text Box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54" name="Text Box 3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55" name="Text Box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56" name="Text Box 6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57" name="Text Box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58" name="Text Box 3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59" name="Text Box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60" name="Text Box 6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61" name="Text Box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62" name="Text Box 3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63" name="Text Box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64" name="Text Box 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65" name="Text Box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66" name="Text Box 3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67" name="Text Box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68" name="Text Box 6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69" name="Text Box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70" name="Text Box 3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71" name="Text Box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72" name="Text Box 6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73" name="Text Box 3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74" name="Text Box 3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75" name="Text Box 3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76" name="Text Box 63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77" name="Text Box 3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78" name="Text Box 3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79" name="Text Box 3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80" name="Text Box 63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81" name="Text Box 3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82" name="Text Box 3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83" name="Text Box 3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84" name="Text Box 6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85" name="Text Box 3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86" name="Text Box 3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87" name="Text Box 3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88" name="Text Box 63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89" name="Text Box 3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90" name="Text Box 3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91" name="Text Box 3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92" name="Text Box 6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93" name="Text Box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94" name="Text Box 3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95" name="Text Box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96" name="Text Box 6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97" name="Text Box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298" name="Text Box 3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299" name="Text Box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00" name="Text Box 6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01" name="Text Box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02" name="Text Box 3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03" name="Text Box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04" name="Text Box 6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05" name="Text Box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06" name="Text Box 32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07" name="Text Box 3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08" name="Text Box 6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09" name="Text Box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10" name="Text Box 32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11" name="Text Box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12" name="Text Box 6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13" name="Text Box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14" name="Text Box 32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15" name="Text Box 3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16" name="Text Box 63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17" name="Text Box 3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18" name="Text Box 32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19" name="Text Box 3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20" name="Text Box 63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21" name="Text Box 3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22" name="Text Box 3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23" name="Text Box 3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24" name="Text Box 6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25" name="Text Box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26" name="Text Box 32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27" name="Text Box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28" name="Text Box 6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29" name="Text Box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30" name="Text Box 3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31" name="Text Box 3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32" name="Text Box 63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33" name="Text Box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34" name="Text Box 32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35" name="Text Box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36" name="Text Box 6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37" name="Text Box 3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38" name="Text Box 32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39" name="Text Box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40" name="Text Box 6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41" name="Text Box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42" name="Text Box 32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43" name="Text Box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44" name="Text Box 6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45" name="Text Box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46" name="Text Box 32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47" name="Text Box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48" name="Text Box 6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49" name="Text Box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50" name="Text Box 32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51" name="Text Box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52" name="Text Box 63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53" name="Text Box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54" name="Text Box 32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55" name="Text Box 3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56" name="Text Box 63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57" name="Text Box 3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58" name="Text Box 3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59" name="Text Box 3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60" name="Text Box 63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61" name="Text Box 3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62" name="Text Box 3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63" name="Text Box 3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64" name="Text Box 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65" name="Text Box 3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66" name="Text Box 3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67" name="Text Box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68" name="Text Box 6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69" name="Text Box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70" name="Text Box 3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71" name="Text Box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72" name="Text Box 6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73" name="Text Box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74" name="Text Box 32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75" name="Text Box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76" name="Text Box 6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77" name="Text Box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78" name="Text Box 32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79" name="Text Box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80" name="Text Box 63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81" name="Text Box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82" name="Text Box 32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83" name="Text Box 3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84" name="Text Box 6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85" name="Text Box 3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86" name="Text Box 32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87" name="Text Box 3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88" name="Text Box 63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89" name="Text Box 3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90" name="Text Box 32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91" name="Text Box 3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92" name="Text Box 6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93" name="Text Box 3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94" name="Text Box 3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95" name="Text Box 3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96" name="Text Box 63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97" name="Text Box 3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398" name="Text Box 32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399" name="Text Box 3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00" name="Text Box 63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01" name="Text Box 3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02" name="Text Box 3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03" name="Text Box 3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04" name="Text Box 6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05" name="Text Box 3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06" name="Text Box 3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07" name="Text Box 3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08" name="Text Box 6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09" name="Text Box 3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10" name="Text Box 32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11" name="Text Box 3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12" name="Text Box 6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13" name="Text Box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14" name="Text Box 32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15" name="Text Box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16" name="Text Box 6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17" name="Text Box 3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18" name="Text Box 32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19" name="Text Box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20" name="Text Box 6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21" name="Text Box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22" name="Text Box 32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23" name="Text Box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24" name="Text Box 6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25" name="Text Box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26" name="Text Box 32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27" name="Text Box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28" name="Text Box 6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29" name="Text Box 3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30" name="Text Box 32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31" name="Text Box 3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32" name="Text Box 63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33" name="Text Box 3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34" name="Text Box 3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35" name="Text Box 3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36" name="Text Box 63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37" name="Text Box 3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38" name="Text Box 3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39" name="Text Box 3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40" name="Text Box 6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41" name="Text Box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42" name="Text Box 32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43" name="Text Box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44" name="Text Box 6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45" name="Text Box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46" name="Text Box 32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47" name="Text Box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48" name="Text Box 6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49" name="Text Box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50" name="Text Box 32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51" name="Text Box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52" name="Text Box 6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53" name="Text Box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54" name="Text Box 32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55" name="Text Box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56" name="Text Box 6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57" name="Text Box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58" name="Text Box 32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59" name="Text Box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60" name="Text Box 6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61" name="Text Box 32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62" name="Text Box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63" name="Text Box 6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64" name="Text Box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65" name="Text Box 3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66" name="Text Box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67" name="Text Box 6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68" name="Text Box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69" name="Text Box 32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70" name="Text Box 3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71" name="Text Box 6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72" name="Text Box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73" name="Text Box 3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74" name="Text Box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75" name="Text Box 6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76" name="Text Box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77" name="Text Box 32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78" name="Text Box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79" name="Text Box 6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80" name="Text Box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81" name="Text Box 32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82" name="Text Box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83" name="Text Box 6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84" name="Text Box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85" name="Text Box 32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86" name="Text Box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87" name="Text Box 6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88" name="Text Box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89" name="Text Box 32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90" name="Text Box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91" name="Text Box 6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92" name="Text Box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94" name="Text Box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95" name="Text Box 6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96" name="Text Box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97" name="Text Box 32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498" name="Text Box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499" name="Text Box 6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00" name="Text Box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01" name="Text Box 3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02" name="Text Box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03" name="Text Box 6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04" name="Text Box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05" name="Text Box 3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06" name="Text Box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07" name="Text Box 63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08" name="Text Box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09" name="Text Box 32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10" name="Text Box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11" name="Text Box 6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12" name="Text Box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13" name="Text Box 3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14" name="Text Box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15" name="Text Box 6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16" name="Text Box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17" name="Text Box 32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18" name="Text Box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19" name="Text Box 6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20" name="Text Box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21" name="Text Box 32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22" name="Text Box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23" name="Text Box 6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24" name="Text Box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25" name="Text Box 32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26" name="Text Box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27" name="Text Box 6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28" name="Text Box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29" name="Text Box 32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30" name="Text Box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31" name="Text Box 6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32" name="Text Box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33" name="Text Box 3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34" name="Text Box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35" name="Text Box 6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36" name="Text Box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37" name="Text Box 3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38" name="Text Box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39" name="Text Box 6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40" name="Text Box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41" name="Text Box 32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42" name="Text Box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43" name="Text Box 6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44" name="Text Box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45" name="Text Box 32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46" name="Text Box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47" name="Text Box 6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48" name="Text Box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49" name="Text Box 32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50" name="Text Box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51" name="Text Box 6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52" name="Text Box 3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53" name="Text Box 3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54" name="Text Box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55" name="Text Box 6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56" name="Text Box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57" name="Text Box 32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58" name="Text Box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59" name="Text Box 6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60" name="Text Box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61" name="Text Box 32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62" name="Text Box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63" name="Text Box 6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64" name="Text Box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65" name="Text Box 32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66" name="Text Box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67" name="Text Box 63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68" name="Text Box 3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69" name="Text Box 3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70" name="Text Box 3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71" name="Text Box 6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72" name="Text Box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73" name="Text Box 3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74" name="Text Box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75" name="Text Box 6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76" name="Text Box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77" name="Text Box 3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78" name="Text Box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79" name="Text Box 6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80" name="Text Box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81" name="Text Box 32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82" name="Text Box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83" name="Text Box 6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84" name="Text Box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85" name="Text Box 32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86" name="Text Box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87" name="Text Box 63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88" name="Text Box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89" name="Text Box 32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90" name="Text Box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91" name="Text Box 6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92" name="Text Box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93" name="Text Box 3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94" name="Text Box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95" name="Text Box 6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96" name="Text Box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97" name="Text Box 32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598" name="Text Box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599" name="Text Box 6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00" name="Text Box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01" name="Text Box 32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02" name="Text Box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03" name="Text Box 6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04" name="Text Box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05" name="Text Box 3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07" name="Text Box 6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08" name="Text Box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09" name="Text Box 32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10" name="Text Box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11" name="Text Box 6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12" name="Text Box 3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13" name="Text Box 3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14" name="Text Box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15" name="Text Box 6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16" name="Text Box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17" name="Text Box 32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18" name="Text Box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19" name="Text Box 6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20" name="Text Box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21" name="Text Box 32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22" name="Text Box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23" name="Text Box 6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24" name="Text Box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25" name="Text Box 3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26" name="Text Box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27" name="Text Box 6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28" name="Text Box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29" name="Text Box 32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30" name="Text Box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31" name="Text Box 6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32" name="Text Box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33" name="Text Box 3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34" name="Text Box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35" name="Text Box 6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36" name="Text Box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37" name="Text Box 32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38" name="Text Box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39" name="Text Box 6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40" name="Text Box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41" name="Text Box 32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42" name="Text Box 3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43" name="Text Box 63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44" name="Text Box 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45" name="Text Box 3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46" name="Text Box 3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47" name="Text Box 63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48" name="Text Box 3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49" name="Text Box 32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50" name="Text Box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51" name="Text Box 6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52" name="Text Box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53" name="Text Box 3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54" name="Text Box 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55" name="Text Box 6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56" name="Text Box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57" name="Text Box 32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58" name="Text Box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59" name="Text Box 6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60" name="Text Box 3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61" name="Text Box 32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62" name="Text Box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63" name="Text Box 6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64" name="Text Box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65" name="Text Box 32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66" name="Text Box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67" name="Text Box 6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68" name="Text Box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69" name="Text Box 32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70" name="Text Box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71" name="Text Box 6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72" name="Text Box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73" name="Text Box 3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74" name="Text Box 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75" name="Text Box 6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76" name="Text Box 3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77" name="Text Box 3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78" name="Text Box 3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79" name="Text Box 63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80" name="Text Box 3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81" name="Text Box 32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82" name="Text Box 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83" name="Text Box 63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84" name="Text Box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85" name="Text Box 3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86" name="Text Box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87" name="Text Box 6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88" name="Text Box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89" name="Text Box 32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90" name="Text Box 3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91" name="Text Box 6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92" name="Text Box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93" name="Text Box 3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94" name="Text Box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95" name="Text Box 63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96" name="Text Box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97" name="Text Box 32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698" name="Text Box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699" name="Text Box 6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00" name="Text Box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01" name="Text Box 32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02" name="Text Box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03" name="Text Box 6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04" name="Text Box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05" name="Text Box 32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06" name="Text Box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07" name="Text Box 6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08" name="Text Box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10" name="Text Box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11" name="Text Box 6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12" name="Text Box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13" name="Text Box 3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14" name="Text Box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15" name="Text Box 6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16" name="Text Box 32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17" name="Text Box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18" name="Text Box 6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19" name="Text Box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20" name="Text Box 32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21" name="Text Box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22" name="Text Box 6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23" name="Text Box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24" name="Text Box 32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25" name="Text Box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26" name="Text Box 6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27" name="Text Box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28" name="Text Box 32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29" name="Text Box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30" name="Text Box 6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31" name="Text Box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32" name="Text Box 32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33" name="Text Box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34" name="Text Box 6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35" name="Text Box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36" name="Text Box 32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37" name="Text Box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38" name="Text Box 6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39" name="Text Box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40" name="Text Box 32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41" name="Text Box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42" name="Text Box 6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43" name="Text Box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44" name="Text Box 32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45" name="Text Box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46" name="Text Box 6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47" name="Text Box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48" name="Text Box 32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49" name="Text Box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50" name="Text Box 63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51" name="Text Box 3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52" name="Text Box 32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53" name="Text Box 3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54" name="Text Box 6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55" name="Text Box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56" name="Text Box 32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57" name="Text Box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58" name="Text Box 6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59" name="Text Box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60" name="Text Box 32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61" name="Text Box 3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62" name="Text Box 6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63" name="Text Box 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64" name="Text Box 32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65" name="Text Box 3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66" name="Text Box 63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67" name="Text Box 3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68" name="Text Box 32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69" name="Text Box 3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70" name="Text Box 6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71" name="Text Box 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72" name="Text Box 32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73" name="Text Box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74" name="Text Box 6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75" name="Text Box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76" name="Text Box 32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77" name="Text Box 3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78" name="Text Box 63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79" name="Text Box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80" name="Text Box 32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81" name="Text Box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82" name="Text Box 6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83" name="Text Box 3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84" name="Text Box 3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85" name="Text Box 3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86" name="Text Box 6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87" name="Text Box 3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88" name="Text Box 32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89" name="Text Box 3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90" name="Text Box 6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91" name="Text Box 3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92" name="Text Box 32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93" name="Text Box 3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94" name="Text Box 6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95" name="Text Box 3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96" name="Text Box 32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97" name="Text Box 3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798" name="Text Box 63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799" name="Text Box 3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00" name="Text Box 32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01" name="Text Box 3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02" name="Text Box 6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03" name="Text Box 3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04" name="Text Box 32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05" name="Text Box 3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06" name="Text Box 6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07" name="Text Box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08" name="Text Box 32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09" name="Text Box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10" name="Text Box 6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11" name="Text Box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12" name="Text Box 32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13" name="Text Box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14" name="Text Box 6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15" name="Text Box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16" name="Text Box 32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17" name="Text Box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18" name="Text Box 6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19" name="Text Box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20" name="Text Box 32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21" name="Text Box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22" name="Text Box 6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23" name="Text Box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24" name="Text Box 32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25" name="Text Box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26" name="Text Box 6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27" name="Text Box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28" name="Text Box 32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29" name="Text Box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30" name="Text Box 6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31" name="Text Box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32" name="Text Box 32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33" name="Text Box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34" name="Text Box 6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35" name="Text Box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36" name="Text Box 32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37" name="Text Box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38" name="Text Box 6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39" name="Text Box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40" name="Text Box 32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41" name="Text Box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42" name="Text Box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43" name="Text Box 3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44" name="Text Box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45" name="Text Box 63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46" name="Text Box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47" name="Text Box 32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48" name="Text Box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49" name="Text Box 6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50" name="Text Box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51" name="Text Box 32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52" name="Text Box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53" name="Text Box 6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54" name="Text Box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55" name="Text Box 32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56" name="Text Box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57" name="Text Box 6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58" name="Text Box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59" name="Text Box 3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60" name="Text Box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61" name="Text Box 63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62" name="Text Box 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63" name="Text Box 32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64" name="Text Box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65" name="Text Box 6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66" name="Text Box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67" name="Text Box 32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68" name="Text Box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69" name="Text Box 63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70" name="Text Box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71" name="Text Box 32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72" name="Text Box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73" name="Text Box 6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74" name="Text Box 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75" name="Text Box 32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76" name="Text Box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77" name="Text Box 6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78" name="Text Box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79" name="Text Box 32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80" name="Text Box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81" name="Text Box 6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82" name="Text Box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83" name="Text Box 32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84" name="Text Box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85" name="Text Box 6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86" name="Text Box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87" name="Text Box 32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88" name="Text Box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89" name="Text Box 6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90" name="Text Box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91" name="Text Box 3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92" name="Text Box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93" name="Text Box 6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94" name="Text Box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95" name="Text Box 32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96" name="Text Box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97" name="Text Box 6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898" name="Text Box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899" name="Text Box 32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00" name="Text Box 3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01" name="Text Box 63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02" name="Text Box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03" name="Text Box 32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04" name="Text Box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05" name="Text Box 6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06" name="Text Box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07" name="Text Box 32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08" name="Text Box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09" name="Text Box 6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10" name="Text Box 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11" name="Text Box 3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12" name="Text Box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13" name="Text Box 6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14" name="Text Box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15" name="Text Box 32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16" name="Text Box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17" name="Text Box 6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18" name="Text Box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19" name="Text Box 3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20" name="Text Box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21" name="Text Box 6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22" name="Text Box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23" name="Text Box 3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24" name="Text Box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25" name="Text Box 6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26" name="Text Box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27" name="Text Box 32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28" name="Text Box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29" name="Text Box 6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30" name="Text Box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31" name="Text Box 32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32" name="Text Box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33" name="Text Box 6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34" name="Text Box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35" name="Text Box 32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36" name="Text Box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37" name="Text Box 6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38" name="Text Box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39" name="Text Box 32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40" name="Text Box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41" name="Text Box 6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42" name="Text Box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43" name="Text Box 3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44" name="Text Box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45" name="Text Box 6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46" name="Text Box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47" name="Text Box 32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48" name="Text Box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49" name="Text Box 6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50" name="Text Box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51" name="Text Box 32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52" name="Text Box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53" name="Text Box 6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54" name="Text Box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55" name="Text Box 32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56" name="Text Box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57" name="Text Box 6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58" name="Text Box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59" name="Text Box 32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60" name="Text Box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61" name="Text Box 6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62" name="Text Box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63" name="Text Box 3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64" name="Text Box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65" name="Text Box 6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66" name="Text Box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67" name="Text Box 32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68" name="Text Box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69" name="Text Box 6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70" name="Text Box 32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71" name="Text Box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72" name="Text Box 6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73" name="Text Box 3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74" name="Text Box 32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75" name="Text Box 3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76" name="Text Box 63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77" name="Text Box 3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78" name="Text Box 32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79" name="Text Box 3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80" name="Text Box 6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81" name="Text Box 3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82" name="Text Box 32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83" name="Text Box 3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84" name="Text Box 6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85" name="Text Box 3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86" name="Text Box 32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87" name="Text Box 3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88" name="Text Box 63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89" name="Text Box 3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90" name="Text Box 32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91" name="Text Box 3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92" name="Text Box 6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93" name="Text Box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94" name="Text Box 32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95" name="Text Box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96" name="Text Box 6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97" name="Text Box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1998" name="Text Box 32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1999" name="Text Box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00" name="Text Box 6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01" name="Text Box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02" name="Text Box 32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03" name="Text Box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04" name="Text Box 6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05" name="Text Box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06" name="Text Box 32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07" name="Text Box 3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08" name="Text Box 6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09" name="Text Box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10" name="Text Box 32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11" name="Text Box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12" name="Text Box 6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13" name="Text Box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14" name="Text Box 32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15" name="Text Box 3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16" name="Text Box 63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17" name="Text Box 3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18" name="Text Box 3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19" name="Text Box 3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20" name="Text Box 6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21" name="Text Box 3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22" name="Text Box 32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23" name="Text Box 3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24" name="Text Box 6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25" name="Text Box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26" name="Text Box 32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27" name="Text Box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28" name="Text Box 6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29" name="Text Box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30" name="Text Box 32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31" name="Text Box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32" name="Text Box 6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33" name="Text Box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34" name="Text Box 32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35" name="Text Box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36" name="Text Box 6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37" name="Text Box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38" name="Text Box 32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39" name="Text Box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40" name="Text Box 6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41" name="Text Box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42" name="Text Box 32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43" name="Text Box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44" name="Text Box 6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45" name="Text Box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46" name="Text Box 32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47" name="Text Box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48" name="Text Box 6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49" name="Text Box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50" name="Text Box 32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51" name="Text Box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52" name="Text Box 6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53" name="Text Box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54" name="Text Box 32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55" name="Text Box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56" name="Text Box 6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57" name="Text Box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58" name="Text Box 32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59" name="Text Box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60" name="Text Box 6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61" name="Text Box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62" name="Text Box 32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63" name="Text Box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64" name="Text Box 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65" name="Text Box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66" name="Text Box 32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67" name="Text Box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68" name="Text Box 6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69" name="Text Box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70" name="Text Box 32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71" name="Text Box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72" name="Text Box 6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73" name="Text Box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74" name="Text Box 32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75" name="Text Box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76" name="Text Box 6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77" name="Text Box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78" name="Text Box 32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79" name="Text Box 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80" name="Text Box 6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81" name="Text Box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82" name="Text Box 32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83" name="Text Box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84" name="Text Box 6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85" name="Text Box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86" name="Text Box 32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87" name="Text Box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88" name="Text Box 63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89" name="Text Box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90" name="Text Box 32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91" name="Text Box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92" name="Text Box 6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93" name="Text Box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94" name="Text Box 32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95" name="Text Box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96" name="Text Box 6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97" name="Text Box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098" name="Text Box 32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099" name="Text Box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00" name="Text Box 6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01" name="Text Box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02" name="Text Box 32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03" name="Text Box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04" name="Text Box 6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05" name="Text Box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06" name="Text Box 32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07" name="Text Box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08" name="Text Box 6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09" name="Text Box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10" name="Text Box 32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11" name="Text Box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12" name="Text Box 6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13" name="Text Box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14" name="Text Box 32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15" name="Text Box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16" name="Text Box 6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17" name="Text Box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18" name="Text Box 32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19" name="Text Box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20" name="Text Box 6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21" name="Text Box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22" name="Text Box 32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23" name="Text Box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24" name="Text Box 6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25" name="Text Box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26" name="Text Box 32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27" name="Text Box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28" name="Text Box 6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29" name="Text Box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30" name="Text Box 32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31" name="Text Box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32" name="Text Box 6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33" name="Text Box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34" name="Text Box 32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35" name="Text Box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36" name="Text Box 63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37" name="Text Box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38" name="Text Box 32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39" name="Text Box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40" name="Text Box 6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41" name="Text Box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42" name="Text Box 32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43" name="Text Box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44" name="Text Box 6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45" name="Text Box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46" name="Text Box 32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47" name="Text Box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48" name="Text Box 6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49" name="Text Box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50" name="Text Box 32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51" name="Text Box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52" name="Text Box 6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53" name="Text Box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54" name="Text Box 32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55" name="Text Box 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56" name="Text Box 63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57" name="Text Box 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58" name="Text Box 32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59" name="Text Box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60" name="Text Box 6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61" name="Text Box 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62" name="Text Box 3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63" name="Text Box 3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64" name="Text Box 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65" name="Text Box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66" name="Text Box 32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67" name="Text Box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68" name="Text Box 6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69" name="Text Box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70" name="Text Box 32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71" name="Text Box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72" name="Text Box 6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73" name="Text Box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74" name="Text Box 32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75" name="Text Box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76" name="Text Box 6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77" name="Text Box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78" name="Text Box 32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79" name="Text Box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80" name="Text Box 6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81" name="Text Box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82" name="Text Box 32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83" name="Text Box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84" name="Text Box 6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85" name="Text Box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86" name="Text Box 32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87" name="Text Box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88" name="Text Box 6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89" name="Text Box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90" name="Text Box 32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91" name="Text Box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92" name="Text Box 6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93" name="Text Box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94" name="Text Box 32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95" name="Text Box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96" name="Text Box 6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97" name="Text Box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198" name="Text Box 32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199" name="Text Box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00" name="Text Box 6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01" name="Text Box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02" name="Text Box 32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03" name="Text Box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04" name="Text Box 6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05" name="Text Box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06" name="Text Box 32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07" name="Text Box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08" name="Text Box 6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09" name="Text Box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10" name="Text Box 32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11" name="Text Box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12" name="Text Box 6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13" name="Text Box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14" name="Text Box 32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15" name="Text Box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16" name="Text Box 6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17" name="Text Box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18" name="Text Box 32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19" name="Text Box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20" name="Text Box 6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21" name="Text Box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23" name="Text Box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24" name="Text Box 6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25" name="Text Box 3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26" name="Text Box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27" name="Text Box 6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28" name="Text Box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29" name="Text Box 3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30" name="Text Box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31" name="Text Box 6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32" name="Text Box 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33" name="Text Box 3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34" name="Text Box 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35" name="Text Box 6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36" name="Text Box 3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37" name="Text Box 32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38" name="Text Box 3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39" name="Text Box 6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40" name="Text Box 3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41" name="Text Box 32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42" name="Text Box 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43" name="Text Box 6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44" name="Text Box 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45" name="Text Box 32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46" name="Text Box 3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47" name="Text Box 6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48" name="Text Box 3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50" name="Text Box 3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51" name="Text Box 6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52" name="Text Box 3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53" name="Text Box 3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54" name="Text Box 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55" name="Text Box 6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56" name="Text Box 3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57" name="Text Box 3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58" name="Text Box 3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59" name="Text Box 6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60" name="Text Box 3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61" name="Text Box 3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62" name="Text Box 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63" name="Text Box 6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64" name="Text Box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65" name="Text Box 32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66" name="Text Box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67" name="Text Box 6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68" name="Text Box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69" name="Text Box 3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70" name="Text Box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71" name="Text Box 6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72" name="Text Box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73" name="Text Box 3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74" name="Text Box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75" name="Text Box 6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76" name="Text Box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77" name="Text Box 32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78" name="Text Box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79" name="Text Box 6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80" name="Text Box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81" name="Text Box 32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82" name="Text Box 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83" name="Text Box 6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84" name="Text Box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85" name="Text Box 32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86" name="Text Box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87" name="Text Box 6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88" name="Text Box 3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89" name="Text Box 3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90" name="Text Box 3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91" name="Text Box 6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92" name="Text Box 3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93" name="Text Box 3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94" name="Text Box 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95" name="Text Box 6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96" name="Text Box 3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97" name="Text Box 3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298" name="Text Box 3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299" name="Text Box 6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00" name="Text Box 3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01" name="Text Box 32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02" name="Text Box 3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03" name="Text Box 6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04" name="Text Box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05" name="Text Box 32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06" name="Text Box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07" name="Text Box 6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09" name="Text Box 32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10" name="Text Box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11" name="Text Box 63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12" name="Text Box 3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13" name="Text Box 3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14" name="Text Box 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15" name="Text Box 6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16" name="Text Box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17" name="Text Box 3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18" name="Text Box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19" name="Text Box 6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20" name="Text Box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21" name="Text Box 32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22" name="Text Box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23" name="Text Box 6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24" name="Text Box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25" name="Text Box 32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26" name="Text Box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27" name="Text Box 6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28" name="Text Box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29" name="Text Box 32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30" name="Text Box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31" name="Text Box 6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32" name="Text Box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34" name="Text Box 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35" name="Text Box 63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36" name="Text Box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38" name="Text Box 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39" name="Text Box 6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40" name="Text Box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41" name="Text Box 32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42" name="Text Box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43" name="Text Box 6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44" name="Text Box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45" name="Text Box 32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46" name="Text Box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47" name="Text Box 6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48" name="Text Box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49" name="Text Box 32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50" name="Text Box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51" name="Text Box 6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52" name="Text Box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53" name="Text Box 32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54" name="Text Box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55" name="Text Box 6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56" name="Text Box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58" name="Text Box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59" name="Text Box 6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60" name="Text Box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61" name="Text Box 32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62" name="Text Box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63" name="Text Box 6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64" name="Text Box 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65" name="Text Box 32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66" name="Text Box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67" name="Text Box 6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68" name="Text Box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69" name="Text Box 32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70" name="Text Box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71" name="Text Box 6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72" name="Text Box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73" name="Text Box 3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74" name="Text Box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75" name="Text Box 6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76" name="Text Box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77" name="Text Box 32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78" name="Text Box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79" name="Text Box 6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80" name="Text Box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81" name="Text Box 32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82" name="Text Box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83" name="Text Box 6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84" name="Text Box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85" name="Text Box 32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86" name="Text Box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87" name="Text Box 6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88" name="Text Box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89" name="Text Box 32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90" name="Text Box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91" name="Text Box 6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92" name="Text Box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93" name="Text Box 3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94" name="Text Box 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95" name="Text Box 63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96" name="Text Box 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97" name="Text Box 32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398" name="Text Box 3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399" name="Text Box 63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00" name="Text Box 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01" name="Text Box 3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02" name="Text Box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03" name="Text Box 6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06" name="Text Box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07" name="Text Box 6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08" name="Text Box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09" name="Text Box 32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10" name="Text Box 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11" name="Text Box 6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12" name="Text Box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13" name="Text Box 3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14" name="Text Box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15" name="Text Box 6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16" name="Text Box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17" name="Text Box 32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18" name="Text Box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19" name="Text Box 6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20" name="Text Box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21" name="Text Box 32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22" name="Text Box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23" name="Text Box 63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24" name="Text Box 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25" name="Text Box 32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26" name="Text Box 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27" name="Text Box 63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28" name="Text Box 3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29" name="Text Box 32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30" name="Text Box 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31" name="Text Box 63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32" name="Text Box 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33" name="Text Box 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34" name="Text Box 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35" name="Text Box 6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36" name="Text Box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37" name="Text Box 32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38" name="Text Box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39" name="Text Box 6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40" name="Text Box 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42" name="Text Box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43" name="Text Box 6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44" name="Text Box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45" name="Text Box 32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46" name="Text Box 3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47" name="Text Box 63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48" name="Text Box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49" name="Text Box 32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50" name="Text Box 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51" name="Text Box 63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52" name="Text Box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53" name="Text Box 3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54" name="Text Box 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55" name="Text Box 63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56" name="Text Box 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57" name="Text Box 32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58" name="Text Box 3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59" name="Text Box 63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60" name="Text Box 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61" name="Text Box 32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62" name="Text Box 3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63" name="Text Box 63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64" name="Text Box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65" name="Text Box 32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66" name="Text Box 3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67" name="Text Box 63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68" name="Text Box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69" name="Text Box 32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70" name="Text Box 3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71" name="Text Box 63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72" name="Text Box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73" name="Text Box 3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74" name="Text Box 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75" name="Text Box 63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76" name="Text Box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77" name="Text Box 32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78" name="Text Box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79" name="Text Box 6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80" name="Text Box 3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81" name="Text Box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82" name="Text Box 6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83" name="Text Box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84" name="Text Box 32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85" name="Text Box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86" name="Text Box 6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87" name="Text Box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88" name="Text Box 32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89" name="Text Box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90" name="Text Box 6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91" name="Text Box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92" name="Text Box 32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93" name="Text Box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94" name="Text Box 6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95" name="Text Box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96" name="Text Box 32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97" name="Text Box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498" name="Text Box 6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499" name="Text Box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00" name="Text Box 32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01" name="Text Box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02" name="Text Box 6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03" name="Text Box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04" name="Text Box 32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05" name="Text Box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06" name="Text Box 6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07" name="Text Box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08" name="Text Box 32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09" name="Text Box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10" name="Text Box 6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11" name="Text Box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12" name="Text Box 32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13" name="Text Box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14" name="Text Box 6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15" name="Text Box 3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16" name="Text Box 32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17" name="Text Box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18" name="Text Box 6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19" name="Text Box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20" name="Text Box 32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21" name="Text Box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22" name="Text Box 6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23" name="Text Box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24" name="Text Box 32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25" name="Text Box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26" name="Text Box 6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27" name="Text Box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28" name="Text Box 32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29" name="Text Box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30" name="Text Box 6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31" name="Text Box 3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32" name="Text Box 32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33" name="Text Box 3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34" name="Text Box 6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35" name="Text Box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36" name="Text Box 32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37" name="Text Box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38" name="Text Box 6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39" name="Text Box 3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40" name="Text Box 32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41" name="Text Box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42" name="Text Box 6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43" name="Text Box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44" name="Text Box 32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45" name="Text Box 3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46" name="Text Box 6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47" name="Text Box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48" name="Text Box 32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49" name="Text Box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50" name="Text Box 6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51" name="Text Box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52" name="Text Box 3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53" name="Text Box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54" name="Text Box 6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55" name="Text Box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56" name="Text Box 32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57" name="Text Box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58" name="Text Box 6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59" name="Text Box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60" name="Text Box 32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61" name="Text Box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62" name="Text Box 6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63" name="Text Box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64" name="Text Box 32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65" name="Text Box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66" name="Text Box 6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67" name="Text Box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68" name="Text Box 32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69" name="Text Box 3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70" name="Text Box 6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71" name="Text Box 3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72" name="Text Box 32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73" name="Text Box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74" name="Text Box 6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75" name="Text Box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76" name="Text Box 32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77" name="Text Box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78" name="Text Box 6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79" name="Text Box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80" name="Text Box 32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81" name="Text Box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82" name="Text Box 6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83" name="Text Box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84" name="Text Box 3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85" name="Text Box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86" name="Text Box 6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87" name="Text Box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88" name="Text Box 32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89" name="Text Box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90" name="Text Box 6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91" name="Text Box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92" name="Text Box 32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93" name="Text Box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94" name="Text Box 6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95" name="Text Box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96" name="Text Box 32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97" name="Text Box 3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598" name="Text Box 6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599" name="Text Box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00" name="Text Box 32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01" name="Text Box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02" name="Text Box 6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03" name="Text Box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04" name="Text Box 32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05" name="Text Box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06" name="Text Box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07" name="Text Box 32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08" name="Text Box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09" name="Text Box 6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10" name="Text Box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11" name="Text Box 32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12" name="Text Box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13" name="Text Box 6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14" name="Text Box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15" name="Text Box 3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16" name="Text Box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17" name="Text Box 6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18" name="Text Box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19" name="Text Box 32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20" name="Text Box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21" name="Text Box 6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22" name="Text Box 3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23" name="Text Box 3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24" name="Text Box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25" name="Text Box 6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26" name="Text Box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27" name="Text Box 32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28" name="Text Box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29" name="Text Box 6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30" name="Text Box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31" name="Text Box 32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32" name="Text Box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33" name="Text Box 6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34" name="Text Box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35" name="Text Box 3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36" name="Text Box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37" name="Text Box 6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38" name="Text Box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39" name="Text Box 32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40" name="Text Box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41" name="Text Box 6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42" name="Text Box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43" name="Text Box 3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44" name="Text Box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45" name="Text Box 6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46" name="Text Box 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47" name="Text Box 32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48" name="Text Box 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49" name="Text Box 63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50" name="Text Box 3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51" name="Text Box 32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52" name="Text Box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53" name="Text Box 63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54" name="Text Box 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56" name="Text Box 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57" name="Text Box 63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58" name="Text Box 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59" name="Text Box 32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60" name="Text Box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61" name="Text Box 63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62" name="Text Box 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63" name="Text Box 3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64" name="Text Box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65" name="Text Box 6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66" name="Text Box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67" name="Text Box 32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68" name="Text Box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69" name="Text Box 6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70" name="Text Box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71" name="Text Box 32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72" name="Text Box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73" name="Text Box 6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74" name="Text Box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76" name="Text Box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77" name="Text Box 6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78" name="Text Box 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79" name="Text Box 32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80" name="Text Box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81" name="Text Box 6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82" name="Text Box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83" name="Text Box 3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84" name="Text Box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85" name="Text Box 6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86" name="Text Box 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87" name="Text Box 3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88" name="Text Box 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89" name="Text Box 63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90" name="Text Box 3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91" name="Text Box 32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92" name="Text Box 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93" name="Text Box 63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94" name="Text Box 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95" name="Text Box 32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96" name="Text Box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97" name="Text Box 6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698" name="Text Box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699" name="Text Box 32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00" name="Text Box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01" name="Text Box 6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02" name="Text Box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03" name="Text Box 3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04" name="Text Box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05" name="Text Box 6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06" name="Text Box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07" name="Text Box 32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08" name="Text Box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09" name="Text Box 6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10" name="Text Box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11" name="Text Box 32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13" name="Text Box 6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14" name="Text Box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15" name="Text Box 32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16" name="Text Box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17" name="Text Box 6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18" name="Text Box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19" name="Text Box 3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20" name="Text Box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21" name="Text Box 6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23" name="Text Box 3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25" name="Text Box 6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26" name="Text Box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27" name="Text Box 32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29" name="Text Box 6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30" name="Text Box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31" name="Text Box 32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33" name="Text Box 6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34" name="Text Box 32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35" name="Text Box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36" name="Text Box 6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37" name="Text Box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38" name="Text Box 32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39" name="Text Box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40" name="Text Box 6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41" name="Text Box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42" name="Text Box 32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43" name="Text Box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44" name="Text Box 6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45" name="Text Box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46" name="Text Box 32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47" name="Text Box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48" name="Text Box 6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49" name="Text Box 3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50" name="Text Box 32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51" name="Text Box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52" name="Text Box 6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53" name="Text Box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54" name="Text Box 32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55" name="Text Box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56" name="Text Box 6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57" name="Text Box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58" name="Text Box 32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59" name="Text Box 3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60" name="Text Box 6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61" name="Text Box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62" name="Text Box 32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63" name="Text Box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64" name="Text Box 6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65" name="Text Box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66" name="Text Box 32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67" name="Text Box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68" name="Text Box 6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69" name="Text Box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70" name="Text Box 32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71" name="Text Box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72" name="Text Box 6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73" name="Text Box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74" name="Text Box 32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75" name="Text Box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76" name="Text Box 6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77" name="Text Box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78" name="Text Box 32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79" name="Text Box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80" name="Text Box 6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81" name="Text Box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82" name="Text Box 32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83" name="Text Box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84" name="Text Box 6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85" name="Text Box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86" name="Text Box 3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87" name="Text Box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88" name="Text Box 6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89" name="Text Box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90" name="Text Box 32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91" name="Text Box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92" name="Text Box 6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93" name="Text Box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94" name="Text Box 32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95" name="Text Box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96" name="Text Box 6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97" name="Text Box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798" name="Text Box 32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799" name="Text Box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00" name="Text Box 6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01" name="Text Box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02" name="Text Box 32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03" name="Text Box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04" name="Text Box 6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05" name="Text Box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06" name="Text Box 32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07" name="Text Box 3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08" name="Text Box 6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09" name="Text Box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10" name="Text Box 32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11" name="Text Box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12" name="Text Box 6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13" name="Text Box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14" name="Text Box 32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15" name="Text Box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16" name="Text Box 6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17" name="Text Box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18" name="Text Box 32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19" name="Text Box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20" name="Text Box 6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21" name="Text Box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22" name="Text Box 32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23" name="Text Box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24" name="Text Box 6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25" name="Text Box 3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26" name="Text Box 32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27" name="Text Box 3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28" name="Text Box 63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29" name="Text Box 3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30" name="Text Box 32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31" name="Text Box 3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32" name="Text Box 63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33" name="Text Box 3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34" name="Text Box 32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35" name="Text Box 3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36" name="Text Box 63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37" name="Text Box 3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38" name="Text Box 32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39" name="Text Box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40" name="Text Box 6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41" name="Text Box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42" name="Text Box 32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43" name="Text Box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44" name="Text Box 6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45" name="Text Box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46" name="Text Box 32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47" name="Text Box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48" name="Text Box 6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49" name="Text Box 3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50" name="Text Box 32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51" name="Text Box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52" name="Text Box 6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53" name="Text Box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54" name="Text Box 32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55" name="Text Box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56" name="Text Box 6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57" name="Text Box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58" name="Text Box 32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59" name="Text Box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60" name="Text Box 6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61" name="Text Box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62" name="Text Box 32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63" name="Text Box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64" name="Text Box 6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65" name="Text Box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66" name="Text Box 32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67" name="Text Box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68" name="Text Box 6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69" name="Text Box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70" name="Text Box 32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71" name="Text Box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72" name="Text Box 6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73" name="Text Box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74" name="Text Box 32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75" name="Text Box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76" name="Text Box 6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77" name="Text Box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78" name="Text Box 32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79" name="Text Box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80" name="Text Box 6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81" name="Text Box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82" name="Text Box 32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83" name="Text Box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84" name="Text Box 6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85" name="Text Box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86" name="Text Box 32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87" name="Text Box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88" name="Text Box 6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89" name="Text Box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90" name="Text Box 32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91" name="Text Box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92" name="Text Box 6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93" name="Text Box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94" name="Text Box 3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95" name="Text Box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96" name="Text Box 6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97" name="Text Box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898" name="Text Box 32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899" name="Text Box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00" name="Text Box 6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01" name="Text Box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02" name="Text Box 32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03" name="Text Box 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04" name="Text Box 6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05" name="Text Box 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06" name="Text Box 32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07" name="Text Box 3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08" name="Text Box 63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09" name="Text Box 3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10" name="Text Box 32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11" name="Text Box 3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12" name="Text Box 63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13" name="Text Box 3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14" name="Text Box 32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15" name="Text Box 3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16" name="Text Box 63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17" name="Text Box 3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18" name="Text Box 32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19" name="Text Box 3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20" name="Text Box 63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21" name="Text Box 3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22" name="Text Box 32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23" name="Text Box 3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24" name="Text Box 6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25" name="Text Box 3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26" name="Text Box 3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27" name="Text Box 3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28" name="Text Box 63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29" name="Text Box 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30" name="Text Box 32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31" name="Text Box 3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32" name="Text Box 63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33" name="Text Box 3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34" name="Text Box 32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35" name="Text Box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36" name="Text Box 63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37" name="Text Box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38" name="Text Box 32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39" name="Text Box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40" name="Text Box 63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41" name="Text Box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42" name="Text Box 32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43" name="Text Box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44" name="Text Box 6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45" name="Text Box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46" name="Text Box 32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47" name="Text Box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48" name="Text Box 6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49" name="Text Box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50" name="Text Box 32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51" name="Text Box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52" name="Text Box 6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53" name="Text Box 3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54" name="Text Box 32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55" name="Text Box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56" name="Text Box 6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57" name="Text Box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58" name="Text Box 32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59" name="Text Box 3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60" name="Text Box 63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61" name="Text Box 3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62" name="Text Box 32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63" name="Text Box 3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64" name="Text Box 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65" name="Text Box 3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66" name="Text Box 3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67" name="Text Box 3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68" name="Text Box 63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69" name="Text Box 3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70" name="Text Box 32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71" name="Text Box 3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72" name="Text Box 63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73" name="Text Box 3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74" name="Text Box 32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75" name="Text Box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76" name="Text Box 6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77" name="Text Box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78" name="Text Box 32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79" name="Text Box 3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80" name="Text Box 63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81" name="Text Box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82" name="Text Box 3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83" name="Text Box 3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84" name="Text Box 6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85" name="Text Box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86" name="Text Box 32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87" name="Text Box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88" name="Text Box 6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89" name="Text Box 32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90" name="Text Box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91" name="Text Box 6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92" name="Text Box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93" name="Text Box 3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94" name="Text Box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95" name="Text Box 6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96" name="Text Box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97" name="Text Box 32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2998" name="Text Box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2999" name="Text Box 6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00" name="Text Box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01" name="Text Box 32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02" name="Text Box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03" name="Text Box 6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04" name="Text Box 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05" name="Text Box 3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06" name="Text Box 3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07" name="Text Box 6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08" name="Text Box 3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09" name="Text Box 32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10" name="Text Box 3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11" name="Text Box 6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12" name="Text Box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13" name="Text Box 3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14" name="Text Box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15" name="Text Box 6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16" name="Text Box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17" name="Text Box 32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18" name="Text Box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19" name="Text Box 6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20" name="Text Box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21" name="Text Box 32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22" name="Text Box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23" name="Text Box 6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24" name="Text Box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25" name="Text Box 3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26" name="Text Box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27" name="Text Box 6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28" name="Text Box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29" name="Text Box 32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30" name="Text Box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31" name="Text Box 6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32" name="Text Box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33" name="Text Box 3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34" name="Text Box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35" name="Text Box 6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36" name="Text Box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37" name="Text Box 32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38" name="Text Box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39" name="Text Box 6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40" name="Text Box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41" name="Text Box 32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42" name="Text Box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43" name="Text Box 6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44" name="Text Box 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45" name="Text Box 32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46" name="Text Box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47" name="Text Box 6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48" name="Text Box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49" name="Text Box 32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50" name="Text Box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51" name="Text Box 6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52" name="Text Box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53" name="Text Box 3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54" name="Text Box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55" name="Text Box 6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56" name="Text Box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57" name="Text Box 32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58" name="Text Box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59" name="Text Box 6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60" name="Text Box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61" name="Text Box 32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62" name="Text Box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63" name="Text Box 6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64" name="Text Box 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65" name="Text Box 32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66" name="Text Box 3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67" name="Text Box 6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68" name="Text Box 3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69" name="Text Box 32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70" name="Text Box 3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71" name="Text Box 6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72" name="Text Box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73" name="Text Box 3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75" name="Text Box 6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76" name="Text Box 3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77" name="Text Box 32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78" name="Text Box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79" name="Text Box 6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80" name="Text Box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81" name="Text Box 32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82" name="Text Box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83" name="Text Box 6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84" name="Text Box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85" name="Text Box 32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86" name="Text Box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87" name="Text Box 6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88" name="Text Box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89" name="Text Box 32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90" name="Text Box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91" name="Text Box 6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92" name="Text Box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93" name="Text Box 3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95" name="Text Box 6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96" name="Text Box 3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97" name="Text Box 32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098" name="Text Box 3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099" name="Text Box 6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00" name="Text Box 3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01" name="Text Box 32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02" name="Text Box 3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03" name="Text Box 6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04" name="Text Box 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05" name="Text Box 32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06" name="Text Box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07" name="Text Box 6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08" name="Text Box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09" name="Text Box 32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10" name="Text Box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11" name="Text Box 6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12" name="Text Box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13" name="Text Box 3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14" name="Text Box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15" name="Text Box 6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16" name="Text Box 3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17" name="Text Box 32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18" name="Text Box 3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19" name="Text Box 6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20" name="Text Box 3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21" name="Text Box 32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22" name="Text Box 3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23" name="Text Box 6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24" name="Text Box 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25" name="Text Box 32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26" name="Text Box 3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27" name="Text Box 6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28" name="Text Box 3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29" name="Text Box 32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30" name="Text Box 3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31" name="Text Box 6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32" name="Text Box 3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33" name="Text Box 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34" name="Text Box 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35" name="Text Box 6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36" name="Text Box 3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37" name="Text Box 32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38" name="Text Box 3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39" name="Text Box 6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40" name="Text Box 3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41" name="Text Box 32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42" name="Text Box 3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43" name="Text Box 6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44" name="Text Box 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45" name="Text Box 32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46" name="Text Box 3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47" name="Text Box 6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48" name="Text Box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49" name="Text Box 32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50" name="Text Box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51" name="Text Box 6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52" name="Text Box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53" name="Text Box 32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54" name="Text Box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55" name="Text Box 6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56" name="Text Box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57" name="Text Box 32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58" name="Text Box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59" name="Text Box 6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60" name="Text Box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61" name="Text Box 32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62" name="Text Box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63" name="Text Box 6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64" name="Text Box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65" name="Text Box 32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66" name="Text Box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67" name="Text Box 6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68" name="Text Box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69" name="Text Box 32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70" name="Text Box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71" name="Text Box 6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72" name="Text Box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73" name="Text Box 3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74" name="Text Box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75" name="Text Box 6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76" name="Text Box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77" name="Text Box 32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78" name="Text Box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79" name="Text Box 6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80" name="Text Box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81" name="Text Box 32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82" name="Text Box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83" name="Text Box 6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84" name="Text Box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85" name="Text Box 32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86" name="Text Box 3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87" name="Text Box 6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88" name="Text Box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89" name="Text Box 32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90" name="Text Box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91" name="Text Box 6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92" name="Text Box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93" name="Text Box 32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94" name="Text Box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95" name="Text Box 6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96" name="Text Box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97" name="Text Box 32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198" name="Text Box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199" name="Text Box 6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00" name="Text Box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01" name="Text Box 32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02" name="Text Box 3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03" name="Text Box 63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04" name="Text Box 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05" name="Text Box 3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06" name="Text Box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07" name="Text Box 6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08" name="Text Box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09" name="Text Box 32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10" name="Text Box 3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11" name="Text Box 6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12" name="Text Box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13" name="Text Box 3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14" name="Text Box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15" name="Text Box 63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16" name="Text Box 3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17" name="Text Box 32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18" name="Text Box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19" name="Text Box 6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20" name="Text Box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21" name="Text Box 32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22" name="Text Box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23" name="Text Box 6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24" name="Text Box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25" name="Text Box 32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26" name="Text Box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27" name="Text Box 6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28" name="Text Box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29" name="Text Box 32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30" name="Text Box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31" name="Text Box 6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32" name="Text Box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33" name="Text Box 32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34" name="Text Box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35" name="Text Box 6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36" name="Text Box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37" name="Text Box 32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38" name="Text Box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39" name="Text Box 6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40" name="Text Box 3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41" name="Text Box 32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42" name="Text Box 3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43" name="Text Box 6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44" name="Text Box 32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45" name="Text Box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46" name="Text Box 6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47" name="Text Box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48" name="Text Box 32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49" name="Text Box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50" name="Text Box 6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51" name="Text Box 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52" name="Text Box 32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53" name="Text Box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54" name="Text Box 6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55" name="Text Box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56" name="Text Box 32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57" name="Text Box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58" name="Text Box 6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59" name="Text Box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60" name="Text Box 32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61" name="Text Box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62" name="Text Box 6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63" name="Text Box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64" name="Text Box 32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65" name="Text Box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66" name="Text Box 6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67" name="Text Box 3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68" name="Text Box 32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69" name="Text Box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70" name="Text Box 6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71" name="Text Box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72" name="Text Box 3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73" name="Text Box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74" name="Text Box 6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75" name="Text Box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76" name="Text Box 32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77" name="Text Box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78" name="Text Box 6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79" name="Text Box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80" name="Text Box 32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81" name="Text Box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82" name="Text Box 6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83" name="Text Box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84" name="Text Box 32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85" name="Text Box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86" name="Text Box 6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87" name="Text Box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88" name="Text Box 32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89" name="Text Box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90" name="Text Box 6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91" name="Text Box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92" name="Text Box 32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93" name="Text Box 3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94" name="Text Box 6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95" name="Text Box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96" name="Text Box 32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97" name="Text Box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298" name="Text Box 6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299" name="Text Box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00" name="Text Box 32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01" name="Text Box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02" name="Text Box 6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03" name="Text Box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04" name="Text Box 32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05" name="Text Box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06" name="Text Box 6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07" name="Text Box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08" name="Text Box 32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09" name="Text Box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10" name="Text Box 6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11" name="Text Box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12" name="Text Box 32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13" name="Text Box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14" name="Text Box 6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15" name="Text Box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16" name="Text Box 32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17" name="Text Box 3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18" name="Text Box 63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19" name="Text Box 3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20" name="Text Box 32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21" name="Text Box 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22" name="Text Box 63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23" name="Text Box 3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24" name="Text Box 32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25" name="Text Box 3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26" name="Text Box 63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27" name="Text Box 3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28" name="Text Box 32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29" name="Text Box 3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30" name="Text Box 63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31" name="Text Box 3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32" name="Text Box 32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33" name="Text Box 3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34" name="Text Box 6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35" name="Text Box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36" name="Text Box 32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37" name="Text Box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38" name="Text Box 6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39" name="Text Box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40" name="Text Box 32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41" name="Text Box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42" name="Text Box 6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43" name="Text Box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44" name="Text Box 32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45" name="Text Box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46" name="Text Box 6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47" name="Text Box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48" name="Text Box 32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49" name="Text Box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50" name="Text Box 63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51" name="Text Box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52" name="Text Box 32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53" name="Text Box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54" name="Text Box 6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55" name="Text Box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56" name="Text Box 32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57" name="Text Box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58" name="Text Box 63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59" name="Text Box 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60" name="Text Box 32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61" name="Text Box 3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62" name="Text Box 63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63" name="Text Box 3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64" name="Text Box 32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65" name="Text Box 3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66" name="Text Box 63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67" name="Text Box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114300</xdr:rowOff>
    </xdr:to>
    <xdr:sp macro="" textlink="">
      <xdr:nvSpPr>
        <xdr:cNvPr id="3368" name="Text Box 32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113</xdr:row>
      <xdr:rowOff>0</xdr:rowOff>
    </xdr:from>
    <xdr:to>
      <xdr:col>1</xdr:col>
      <xdr:colOff>2438400</xdr:colOff>
      <xdr:row>113</xdr:row>
      <xdr:rowOff>152400</xdr:rowOff>
    </xdr:to>
    <xdr:sp macro="" textlink="">
      <xdr:nvSpPr>
        <xdr:cNvPr id="3369" name="Text Box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3076575" y="117538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117</xdr:row>
      <xdr:rowOff>134215</xdr:rowOff>
    </xdr:to>
    <xdr:sp macro="" textlink="">
      <xdr:nvSpPr>
        <xdr:cNvPr id="3370" name="Text Box 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943100" y="858202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115166</xdr:rowOff>
    </xdr:to>
    <xdr:sp macro="" textlink="">
      <xdr:nvSpPr>
        <xdr:cNvPr id="3371" name="Text Box 9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943100" y="87439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115166</xdr:rowOff>
    </xdr:to>
    <xdr:sp macro="" textlink="">
      <xdr:nvSpPr>
        <xdr:cNvPr id="3372" name="Text Box 8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943100" y="87439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115166</xdr:rowOff>
    </xdr:to>
    <xdr:sp macro="" textlink="">
      <xdr:nvSpPr>
        <xdr:cNvPr id="3373" name="Text Box 9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943100" y="87439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115166</xdr:rowOff>
    </xdr:to>
    <xdr:sp macro="" textlink="">
      <xdr:nvSpPr>
        <xdr:cNvPr id="3374" name="Text Box 8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943100" y="87439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115166</xdr:rowOff>
    </xdr:to>
    <xdr:sp macro="" textlink="">
      <xdr:nvSpPr>
        <xdr:cNvPr id="3375" name="Text Box 9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943100" y="87439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115166</xdr:rowOff>
    </xdr:to>
    <xdr:sp macro="" textlink="">
      <xdr:nvSpPr>
        <xdr:cNvPr id="3376" name="Text Box 9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943100" y="87439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292</xdr:row>
      <xdr:rowOff>0</xdr:rowOff>
    </xdr:from>
    <xdr:ext cx="95250" cy="166310"/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814080" y="228981000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319</xdr:row>
      <xdr:rowOff>0</xdr:rowOff>
    </xdr:from>
    <xdr:to>
      <xdr:col>1</xdr:col>
      <xdr:colOff>1409700</xdr:colOff>
      <xdr:row>320</xdr:row>
      <xdr:rowOff>142874</xdr:rowOff>
    </xdr:to>
    <xdr:sp macro="" textlink="">
      <xdr:nvSpPr>
        <xdr:cNvPr id="3382" name="Text Box 9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847850" y="12486322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319</xdr:row>
      <xdr:rowOff>0</xdr:rowOff>
    </xdr:from>
    <xdr:to>
      <xdr:col>1</xdr:col>
      <xdr:colOff>1409700</xdr:colOff>
      <xdr:row>320</xdr:row>
      <xdr:rowOff>133349</xdr:rowOff>
    </xdr:to>
    <xdr:sp macro="" textlink="">
      <xdr:nvSpPr>
        <xdr:cNvPr id="3383" name="Text Box 8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847850" y="12486322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319</xdr:row>
      <xdr:rowOff>0</xdr:rowOff>
    </xdr:from>
    <xdr:to>
      <xdr:col>1</xdr:col>
      <xdr:colOff>1409700</xdr:colOff>
      <xdr:row>320</xdr:row>
      <xdr:rowOff>133349</xdr:rowOff>
    </xdr:to>
    <xdr:sp macro="" textlink="">
      <xdr:nvSpPr>
        <xdr:cNvPr id="3384" name="Text Box 9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847850" y="12486322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319</xdr:row>
      <xdr:rowOff>0</xdr:rowOff>
    </xdr:from>
    <xdr:to>
      <xdr:col>1</xdr:col>
      <xdr:colOff>1409700</xdr:colOff>
      <xdr:row>320</xdr:row>
      <xdr:rowOff>142874</xdr:rowOff>
    </xdr:to>
    <xdr:sp macro="" textlink="">
      <xdr:nvSpPr>
        <xdr:cNvPr id="3385" name="Text Box 8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847850" y="12486322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319</xdr:row>
      <xdr:rowOff>0</xdr:rowOff>
    </xdr:from>
    <xdr:to>
      <xdr:col>1</xdr:col>
      <xdr:colOff>1409700</xdr:colOff>
      <xdr:row>320</xdr:row>
      <xdr:rowOff>142874</xdr:rowOff>
    </xdr:to>
    <xdr:sp macro="" textlink="">
      <xdr:nvSpPr>
        <xdr:cNvPr id="3386" name="Text Box 9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847850" y="12486322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319</xdr:row>
      <xdr:rowOff>0</xdr:rowOff>
    </xdr:from>
    <xdr:to>
      <xdr:col>1</xdr:col>
      <xdr:colOff>1409700</xdr:colOff>
      <xdr:row>320</xdr:row>
      <xdr:rowOff>133349</xdr:rowOff>
    </xdr:to>
    <xdr:sp macro="" textlink="">
      <xdr:nvSpPr>
        <xdr:cNvPr id="3387" name="Text Box 8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847850" y="12486322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319</xdr:row>
      <xdr:rowOff>0</xdr:rowOff>
    </xdr:from>
    <xdr:to>
      <xdr:col>1</xdr:col>
      <xdr:colOff>1409700</xdr:colOff>
      <xdr:row>320</xdr:row>
      <xdr:rowOff>133349</xdr:rowOff>
    </xdr:to>
    <xdr:sp macro="" textlink="">
      <xdr:nvSpPr>
        <xdr:cNvPr id="3388" name="Text Box 9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847850" y="12486322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396" name="Text Box 8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397" name="Text Box 9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398" name="Text Box 8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399" name="Text Box 9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00" name="Text Box 8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1" name="Text Box 8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2" name="Text Box 9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3" name="Text Box 8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4" name="Text Box 9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5" name="Text Box 8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6" name="Text Box 9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7" name="Text Box 8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8" name="Text Box 9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09" name="Text Box 8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10" name="Text Box 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11" name="Text Box 8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12" name="Text Box 9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13" name="Text Box 8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14" name="Text Box 9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15" name="Text Box 8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16" name="Text Box 9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17" name="Text Box 8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18" name="Text Box 9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19" name="Text Box 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20" name="Text Box 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21" name="Text Box 8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22" name="Text Box 9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23" name="Text Box 8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24" name="Text Box 8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25" name="Text Box 9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26" name="Text Box 8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27" name="Text Box 9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28" name="Text Box 8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29" name="Text Box 9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30" name="Text Box 8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31" name="Text Box 9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32" name="Text Box 8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33" name="Text Box 9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34" name="Text Box 8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35" name="Text Box 9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36" name="Text Box 8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37" name="Text Box 9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38" name="Text Box 8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39" name="Text Box 9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152400</xdr:rowOff>
    </xdr:to>
    <xdr:sp macro="" textlink="">
      <xdr:nvSpPr>
        <xdr:cNvPr id="3440" name="Text Box 8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152400</xdr:rowOff>
    </xdr:to>
    <xdr:sp macro="" textlink="">
      <xdr:nvSpPr>
        <xdr:cNvPr id="3441" name="Text Box 9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152400</xdr:rowOff>
    </xdr:to>
    <xdr:sp macro="" textlink="">
      <xdr:nvSpPr>
        <xdr:cNvPr id="3442" name="Text Box 8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152400</xdr:rowOff>
    </xdr:to>
    <xdr:sp macro="" textlink="">
      <xdr:nvSpPr>
        <xdr:cNvPr id="3443" name="Text Box 9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44" name="Text Box 8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45" name="Text Box 8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46" name="Text Box 9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47" name="Text Box 8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48" name="Text Box 9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49" name="Text Box 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50" name="Text Box 9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51" name="Text Box 8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52" name="Text Box 9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53" name="Text Box 8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54" name="Text Box 9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55" name="Text Box 8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456" name="Text Box 9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19051</xdr:rowOff>
    </xdr:to>
    <xdr:sp macro="" textlink="">
      <xdr:nvSpPr>
        <xdr:cNvPr id="3457" name="Text Box 8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180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19051</xdr:rowOff>
    </xdr:to>
    <xdr:sp macro="" textlink="">
      <xdr:nvSpPr>
        <xdr:cNvPr id="3458" name="Text Box 9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180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19051</xdr:rowOff>
    </xdr:to>
    <xdr:sp macro="" textlink="">
      <xdr:nvSpPr>
        <xdr:cNvPr id="3459" name="Text Box 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180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19051</xdr:rowOff>
    </xdr:to>
    <xdr:sp macro="" textlink="">
      <xdr:nvSpPr>
        <xdr:cNvPr id="3460" name="Text Box 9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180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133352</xdr:rowOff>
    </xdr:to>
    <xdr:sp macro="" textlink="">
      <xdr:nvSpPr>
        <xdr:cNvPr id="3461" name="Text Box 8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133352</xdr:rowOff>
    </xdr:to>
    <xdr:sp macro="" textlink="">
      <xdr:nvSpPr>
        <xdr:cNvPr id="3462" name="Text Box 9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133352</xdr:rowOff>
    </xdr:to>
    <xdr:sp macro="" textlink="">
      <xdr:nvSpPr>
        <xdr:cNvPr id="3463" name="Text Box 8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133352</xdr:rowOff>
    </xdr:to>
    <xdr:sp macro="" textlink="">
      <xdr:nvSpPr>
        <xdr:cNvPr id="3464" name="Text Box 9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29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65" name="Text Box 8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66" name="Text Box 9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67" name="Text Box 8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68" name="Text Box 9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161586</xdr:rowOff>
    </xdr:to>
    <xdr:sp macro="" textlink="">
      <xdr:nvSpPr>
        <xdr:cNvPr id="3469" name="Text Box 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32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161586</xdr:rowOff>
    </xdr:to>
    <xdr:sp macro="" textlink="">
      <xdr:nvSpPr>
        <xdr:cNvPr id="3470" name="Text Box 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32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161586</xdr:rowOff>
    </xdr:to>
    <xdr:sp macro="" textlink="">
      <xdr:nvSpPr>
        <xdr:cNvPr id="3471" name="Text Box 8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32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161586</xdr:rowOff>
    </xdr:to>
    <xdr:sp macro="" textlink="">
      <xdr:nvSpPr>
        <xdr:cNvPr id="3472" name="Text Box 9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32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73" name="Text Box 8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74" name="Text Box 9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76" name="Text Box 9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77" name="Text Box 8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78" name="Text Box 8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79" name="Text Box 9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0" name="Text Box 8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1" name="Text Box 9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2" name="Text Box 8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3" name="Text Box 9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4" name="Text Box 8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5" name="Text Box 9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6" name="Text Box 8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7" name="Text Box 9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8" name="Text Box 8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89" name="Text Box 9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90" name="Text Box 8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91" name="Text Box 9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92" name="Text Box 8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493" name="Text Box 9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94" name="Text Box 8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95" name="Text Box 8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96" name="Text Box 9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97" name="Text Box 8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98" name="Text Box 9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499" name="Text Box 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00" name="Text Box 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01" name="Text Box 8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02" name="Text Box 9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03" name="Text Box 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04" name="Text Box 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05" name="Text Box 8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06" name="Text Box 9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161586</xdr:rowOff>
    </xdr:to>
    <xdr:sp macro="" textlink="">
      <xdr:nvSpPr>
        <xdr:cNvPr id="3507" name="Text Box 8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32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161586</xdr:rowOff>
    </xdr:to>
    <xdr:sp macro="" textlink="">
      <xdr:nvSpPr>
        <xdr:cNvPr id="3508" name="Text Box 9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32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161586</xdr:rowOff>
    </xdr:to>
    <xdr:sp macro="" textlink="">
      <xdr:nvSpPr>
        <xdr:cNvPr id="3509" name="Text Box 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32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299</xdr:row>
      <xdr:rowOff>161586</xdr:rowOff>
    </xdr:to>
    <xdr:sp macro="" textlink="">
      <xdr:nvSpPr>
        <xdr:cNvPr id="3510" name="Text Box 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4781550" y="101907975"/>
          <a:ext cx="6350" cy="323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1" name="Text Box 8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2" name="Text Box 8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3" name="Text Box 9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4" name="Text Box 8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5" name="Text Box 9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6" name="Text Box 8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7" name="Text Box 9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8" name="Text Box 8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19" name="Text Box 9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0" name="Text Box 8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1" name="Text Box 9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2" name="Text Box 8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3" name="Text Box 9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4" name="Text Box 8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5" name="Text Box 8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6" name="Text Box 9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7" name="Text Box 8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8" name="Text Box 9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29" name="Text Box 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30" name="Text Box 9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31" name="Text Box 8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32" name="Text Box 9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33" name="Text Box 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34" name="Text Box 9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35" name="Text Box 8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36" name="Text Box 9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37" name="Text Box 8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38" name="Text Box 9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39" name="Text Box 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40" name="Text Box 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41" name="Text Box 8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42" name="Text Box 8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43" name="Text Box 9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44" name="Text Box 8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45" name="Text Box 9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46" name="Text Box 8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47" name="Text Box 9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48" name="Text Box 8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49" name="Text Box 9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50" name="Text Box 8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51" name="Text Box 9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52" name="Text Box 8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53" name="Text Box 9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54" name="Text Box 8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55" name="Text Box 9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56" name="Text Box 8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57" name="Text Box 9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58" name="Text Box 8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59" name="Text Box 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0" name="Text Box 9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1" name="Text Box 8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2" name="Text Box 9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3" name="Text Box 8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4" name="Text Box 9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5" name="Text Box 8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6" name="Text Box 9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7" name="Text Box 8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68" name="Text Box 9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69" name="Text Box 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70" name="Text Box 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71" name="Text Box 8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72" name="Text Box 8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73" name="Text Box 9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74" name="Text Box 8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75" name="Text Box 9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76" name="Text Box 8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77" name="Text Box 9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78" name="Text Box 8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79" name="Text Box 9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80" name="Text Box 8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81" name="Text Box 9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82" name="Text Box 8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583" name="Text Box 9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84" name="Text Box 8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85" name="Text Box 9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86" name="Text Box 8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87" name="Text Box 9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88" name="Text Box 8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89" name="Text Box 9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90" name="Text Box 8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591" name="Text Box 9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92" name="Text Box 8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93" name="Text Box 9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94" name="Text Box 8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95" name="Text Box 9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96" name="Text Box 8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97" name="Text Box 9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98" name="Text Box 8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599" name="Text Box 9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0" name="Text Box 8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1" name="Text Box 8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2" name="Text Box 9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3" name="Text Box 8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4" name="Text Box 9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5" name="Text Box 8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6" name="Text Box 9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7" name="Text Box 8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8" name="Text Box 9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09" name="Text Box 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10" name="Text Box 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11" name="Text Box 8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12" name="Text Box 9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13" name="Text Box 8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14" name="Text Box 9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15" name="Text Box 8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16" name="Text Box 9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17" name="Text Box 8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18" name="Text Box 8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19" name="Text Box 9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0" name="Text Box 8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1" name="Text Box 9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2" name="Text Box 8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3" name="Text Box 9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4" name="Text Box 8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5" name="Text Box 9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6" name="Text Box 8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7" name="Text Box 9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8" name="Text Box 8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29" name="Text Box 9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30" name="Text Box 8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31" name="Text Box 9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32" name="Text Box 8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33" name="Text Box 9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34" name="Text Box 8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35" name="Text Box 8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36" name="Text Box 9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37" name="Text Box 8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38" name="Text Box 9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39" name="Text Box 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0" name="Text Box 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1" name="Text Box 8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2" name="Text Box 9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3" name="Text Box 8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4" name="Text Box 9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5" name="Text Box 8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6" name="Text Box 9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7" name="Text Box 8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8" name="Text Box 8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49" name="Text Box 9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0" name="Text Box 8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1" name="Text Box 9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2" name="Text Box 8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3" name="Text Box 9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4" name="Text Box 8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5" name="Text Box 9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6" name="Text Box 8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7" name="Text Box 9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8" name="Text Box 8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59" name="Text Box 9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60" name="Text Box 8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61" name="Text Box 9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62" name="Text Box 8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63" name="Text Box 9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664" name="Text Box 8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65" name="Text Box 8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66" name="Text Box 9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67" name="Text Box 8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68" name="Text Box 9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69" name="Text Box 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70" name="Text Box 9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71" name="Text Box 8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72" name="Text Box 9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73" name="Text Box 8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74" name="Text Box 9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675" name="Text Box 8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676" name="Text Box 9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77" name="Text Box 8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78" name="Text Box 9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79" name="Text Box 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6350</xdr:colOff>
      <xdr:row>298</xdr:row>
      <xdr:rowOff>161244</xdr:rowOff>
    </xdr:to>
    <xdr:sp macro="" textlink="">
      <xdr:nvSpPr>
        <xdr:cNvPr id="3680" name="Text Box 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681" name="Text Box 8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82" name="Text Box 8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83" name="Text Box 9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84" name="Text Box 8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85" name="Text Box 9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86" name="Text Box 8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87" name="Text Box 9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88" name="Text Box 8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89" name="Text Box 9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90" name="Text Box 8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91" name="Text Box 9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692" name="Text Box 8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693" name="Text Box 9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694" name="Text Box 8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95" name="Text Box 8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96" name="Text Box 9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97" name="Text Box 8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98" name="Text Box 9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699" name="Text Box 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700" name="Text Box 9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701" name="Text Box 8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702" name="Text Box 9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703" name="Text Box 8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161244</xdr:rowOff>
    </xdr:to>
    <xdr:sp macro="" textlink="">
      <xdr:nvSpPr>
        <xdr:cNvPr id="3704" name="Text Box 9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705" name="Text Box 8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104775</xdr:colOff>
      <xdr:row>298</xdr:row>
      <xdr:rowOff>142875</xdr:rowOff>
    </xdr:to>
    <xdr:sp macro="" textlink="">
      <xdr:nvSpPr>
        <xdr:cNvPr id="3706" name="Text Box 9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07" name="Text Box 8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08" name="Text Box 9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09" name="Text Box 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0" name="Text Box 9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1" name="Text Box 8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2" name="Text Box 9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3" name="Text Box 8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4" name="Text Box 9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5" name="Text Box 8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6" name="Text Box 9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7" name="Text Box 8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3719" name="Text Box 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3720" name="Text Box 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752600" y="1020699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21" name="Text Box 8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22" name="Text Box 9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23" name="Text Box 8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24" name="Text Box 9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25" name="Text Box 8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26" name="Text Box 8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27" name="Text Box 9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28" name="Text Box 8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29" name="Text Box 9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30" name="Text Box 8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31" name="Text Box 9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32" name="Text Box 8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33" name="Text Box 9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34" name="Text Box 8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35" name="Text Box 9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36" name="Text Box 8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37" name="Text Box 9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38" name="Text Box 8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39" name="Text Box 9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40" name="Text Box 8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41" name="Text Box 9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42" name="Text Box 8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43" name="Text Box 9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44" name="Text Box 8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45" name="Text Box 9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46" name="Text Box 8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47" name="Text Box 9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48" name="Text Box 8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49" name="Text Box 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0" name="Text Box 9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1" name="Text Box 8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2" name="Text Box 9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3" name="Text Box 8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4" name="Text Box 9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5" name="Text Box 8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6" name="Text Box 9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7" name="Text Box 8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58" name="Text Box 9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59" name="Text Box 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60" name="Text Box 9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61" name="Text Box 8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62" name="Text Box 9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63" name="Text Box 8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64" name="Text Box 9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152400</xdr:rowOff>
    </xdr:to>
    <xdr:sp macro="" textlink="">
      <xdr:nvSpPr>
        <xdr:cNvPr id="3765" name="Text Box 8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152400</xdr:rowOff>
    </xdr:to>
    <xdr:sp macro="" textlink="">
      <xdr:nvSpPr>
        <xdr:cNvPr id="3766" name="Text Box 9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152400</xdr:rowOff>
    </xdr:to>
    <xdr:sp macro="" textlink="">
      <xdr:nvSpPr>
        <xdr:cNvPr id="3767" name="Text Box 8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152400</xdr:rowOff>
    </xdr:to>
    <xdr:sp macro="" textlink="">
      <xdr:nvSpPr>
        <xdr:cNvPr id="3768" name="Text Box 9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69" name="Text Box 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0" name="Text Box 8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1" name="Text Box 9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2" name="Text Box 8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3" name="Text Box 9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4" name="Text Box 8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5" name="Text Box 9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6" name="Text Box 8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7" name="Text Box 9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8" name="Text Box 8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79" name="Text Box 9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80" name="Text Box 8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781" name="Text Box 9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82" name="Text Box 8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83" name="Text Box 9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84" name="Text Box 8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85" name="Text Box 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86" name="Text Box 8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87" name="Text Box 9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88" name="Text Box 8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789" name="Text Box 9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0" name="Text Box 8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1" name="Text Box 8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2" name="Text Box 9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3" name="Text Box 8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4" name="Text Box 9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5" name="Text Box 8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6" name="Text Box 9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7" name="Text Box 8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8" name="Text Box 9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799" name="Text Box 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00" name="Text Box 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01" name="Text Box 8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02" name="Text Box 9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03" name="Text Box 8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04" name="Text Box 9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05" name="Text Box 8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06" name="Text Box 9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07" name="Text Box 8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08" name="Text Box 8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09" name="Text Box 9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0" name="Text Box 8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1" name="Text Box 9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2" name="Text Box 8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3" name="Text Box 9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4" name="Text Box 8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5" name="Text Box 9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6" name="Text Box 8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7" name="Text Box 9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8" name="Text Box 8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19" name="Text Box 9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0" name="Text Box 8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1" name="Text Box 8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2" name="Text Box 9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3" name="Text Box 8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4" name="Text Box 9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5" name="Text Box 8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6" name="Text Box 9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7" name="Text Box 8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8" name="Text Box 9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29" name="Text Box 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0" name="Text Box 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1" name="Text Box 8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2" name="Text Box 9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3" name="Text Box 8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4" name="Text Box 8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5" name="Text Box 9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6" name="Text Box 8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7" name="Text Box 9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8" name="Text Box 8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39" name="Text Box 9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40" name="Text Box 8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41" name="Text Box 9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42" name="Text Box 8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43" name="Text Box 9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44" name="Text Box 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45" name="Text Box 9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46" name="Text Box 8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47" name="Text Box 9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49" name="Text Box 9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50" name="Text Box 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1" name="Text Box 8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2" name="Text Box 9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3" name="Text Box 8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4" name="Text Box 9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5" name="Text Box 8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6" name="Text Box 9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7" name="Text Box 8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8" name="Text Box 9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59" name="Text Box 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60" name="Text Box 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61" name="Text Box 8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62" name="Text Box 9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63" name="Text Box 8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64" name="Text Box 9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65" name="Text Box 8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66" name="Text Box 9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67" name="Text Box 8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68" name="Text Box 8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69" name="Text Box 9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70" name="Text Box 8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71" name="Text Box 9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72" name="Text Box 8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73" name="Text Box 9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74" name="Text Box 8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75" name="Text Box 9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76" name="Text Box 8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77" name="Text Box 9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78" name="Text Box 8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79" name="Text Box 9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80" name="Text Box 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1" name="Text Box 8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2" name="Text Box 9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3" name="Text Box 8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4" name="Text Box 9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5" name="Text Box 8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6" name="Text Box 9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7" name="Text Box 8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8" name="Text Box 9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89" name="Text Box 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90" name="Text Box 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91" name="Text Box 8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892" name="Text Box 9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93" name="Text Box 8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94" name="Text Box 9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95" name="Text Box 8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896" name="Text Box 9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97" name="Text Box 8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98" name="Text Box 9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899" name="Text Box 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00" name="Text Box 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01" name="Text Box 8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02" name="Text Box 9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03" name="Text Box 8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04" name="Text Box 9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05" name="Text Box 8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06" name="Text Box 9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07" name="Text Box 8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08" name="Text Box 9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09" name="Text Box 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0" name="Text Box 8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1" name="Text Box 9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2" name="Text Box 8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3" name="Text Box 9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4" name="Text Box 8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5" name="Text Box 9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6" name="Text Box 8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7" name="Text Box 9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8" name="Text Box 8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19" name="Text Box 9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20" name="Text Box 8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21" name="Text Box 9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22" name="Text Box 8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23" name="Text Box 9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24" name="Text Box 8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25" name="Text Box 9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26" name="Text Box 8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27" name="Text Box 8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28" name="Text Box 9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29" name="Text Box 8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0" name="Text Box 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1" name="Text Box 8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2" name="Text Box 9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3" name="Text Box 8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4" name="Text Box 9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5" name="Text Box 8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6" name="Text Box 9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7" name="Text Box 8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38" name="Text Box 9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39" name="Text Box 8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40" name="Text Box 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41" name="Text Box 8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42" name="Text Box 9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43" name="Text Box 8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44" name="Text Box 8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45" name="Text Box 9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46" name="Text Box 8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47" name="Text Box 9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48" name="Text Box 8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49" name="Text Box 9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0" name="Text Box 8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1" name="Text Box 9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2" name="Text Box 8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3" name="Text Box 9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4" name="Text Box 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5" name="Text Box 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6" name="Text Box 8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7" name="Text Box 8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8" name="Text Box 9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59" name="Text Box 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0" name="Text Box 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1" name="Text Box 8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2" name="Text Box 9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3" name="Text Box 8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4" name="Text Box 9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5" name="Text Box 8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6" name="Text Box 9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7" name="Text Box 8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68" name="Text Box 9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69" name="Text Box 8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70" name="Text Box 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71" name="Text Box 8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72" name="Text Box 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973" name="Text Box 8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74" name="Text Box 8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75" name="Text Box 9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76" name="Text Box 8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77" name="Text Box 9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78" name="Text Box 8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79" name="Text Box 9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80" name="Text Box 8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81" name="Text Box 9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82" name="Text Box 8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83" name="Text Box 9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984" name="Text Box 8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985" name="Text Box 9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86" name="Text Box 8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87" name="Text Box 9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88" name="Text Box 8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3989" name="Text Box 9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3990" name="Text Box 8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1" name="Text Box 8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2" name="Text Box 9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3" name="Text Box 8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4" name="Text Box 9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5" name="Text Box 8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6" name="Text Box 9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7" name="Text Box 8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8" name="Text Box 9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3999" name="Text Box 8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00" name="Text Box 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01" name="Text Box 8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02" name="Text Box 9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03" name="Text Box 8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04" name="Text Box 8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05" name="Text Box 9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06" name="Text Box 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07" name="Text Box 9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08" name="Text Box 8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09" name="Text Box 9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10" name="Text Box 8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11" name="Text Box 9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12" name="Text Box 8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13" name="Text Box 9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14" name="Text Box 8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15" name="Text Box 9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4781550" y="102565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16" name="Text Box 8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17" name="Text Box 9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18" name="Text Box 8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19" name="Text Box 9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20" name="Text Box 8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21" name="Text Box 9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22" name="Text Box 8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23" name="Text Box 9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24" name="Text Box 8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25" name="Text Box 9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26" name="Text Box 8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027" name="Text Box 9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4028" name="Text Box 8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4029" name="Text Box 9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752600" y="102565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30" name="Text Box 8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31" name="Text Box 9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32" name="Text Box 8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33" name="Text Box 9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34" name="Text Box 8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35" name="Text Box 8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36" name="Text Box 9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37" name="Text Box 8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38" name="Text Box 9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39" name="Text Box 8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40" name="Text Box 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41" name="Text Box 8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42" name="Text Box 9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43" name="Text Box 8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44" name="Text Box 9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45" name="Text Box 8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46" name="Text Box 9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47" name="Text Box 8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48" name="Text Box 9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49" name="Text Box 8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50" name="Text Box 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51" name="Text Box 8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52" name="Text Box 9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53" name="Text Box 8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54" name="Text Box 9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55" name="Text Box 8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56" name="Text Box 9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57" name="Text Box 8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58" name="Text Box 8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59" name="Text Box 9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60" name="Text Box 8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61" name="Text Box 9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62" name="Text Box 8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63" name="Text Box 9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64" name="Text Box 8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65" name="Text Box 9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66" name="Text Box 8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67" name="Text Box 9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68" name="Text Box 8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69" name="Text Box 9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70" name="Text Box 8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71" name="Text Box 9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72" name="Text Box 8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73" name="Text Box 9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152400</xdr:rowOff>
    </xdr:to>
    <xdr:sp macro="" textlink="">
      <xdr:nvSpPr>
        <xdr:cNvPr id="4074" name="Text Box 8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152400</xdr:rowOff>
    </xdr:to>
    <xdr:sp macro="" textlink="">
      <xdr:nvSpPr>
        <xdr:cNvPr id="4075" name="Text Box 9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152400</xdr:rowOff>
    </xdr:to>
    <xdr:sp macro="" textlink="">
      <xdr:nvSpPr>
        <xdr:cNvPr id="4076" name="Text Box 8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152400</xdr:rowOff>
    </xdr:to>
    <xdr:sp macro="" textlink="">
      <xdr:nvSpPr>
        <xdr:cNvPr id="4077" name="Text Box 9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78" name="Text Box 8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79" name="Text Box 8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0" name="Text Box 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1" name="Text Box 8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2" name="Text Box 9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3" name="Text Box 8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4" name="Text Box 9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5" name="Text Box 8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6" name="Text Box 9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7" name="Text Box 8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88" name="Text Box 9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89" name="Text Box 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090" name="Text Box 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91" name="Text Box 8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92" name="Text Box 9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93" name="Text Box 8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94" name="Text Box 9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95" name="Text Box 8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96" name="Text Box 9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97" name="Text Box 8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098" name="Text Box 9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099" name="Text Box 8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0" name="Text Box 8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1" name="Text Box 9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2" name="Text Box 8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3" name="Text Box 9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4" name="Text Box 8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5" name="Text Box 9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6" name="Text Box 8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7" name="Text Box 9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8" name="Text Box 8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09" name="Text Box 9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10" name="Text Box 8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11" name="Text Box 9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12" name="Text Box 8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13" name="Text Box 9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14" name="Text Box 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15" name="Text Box 9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16" name="Text Box 8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17" name="Text Box 8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18" name="Text Box 9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19" name="Text Box 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0" name="Text Box 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1" name="Text Box 8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2" name="Text Box 9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3" name="Text Box 8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4" name="Text Box 9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5" name="Text Box 8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6" name="Text Box 9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7" name="Text Box 8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8" name="Text Box 9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29" name="Text Box 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0" name="Text Box 8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1" name="Text Box 9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2" name="Text Box 8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3" name="Text Box 9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4" name="Text Box 8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5" name="Text Box 9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6" name="Text Box 8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7" name="Text Box 9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8" name="Text Box 8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39" name="Text Box 9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0" name="Text Box 8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1" name="Text Box 9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2" name="Text Box 8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3" name="Text Box 8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4" name="Text Box 9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5" name="Text Box 8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6" name="Text Box 9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7" name="Text Box 8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8" name="Text Box 9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49" name="Text Box 8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50" name="Text Box 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51" name="Text Box 8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52" name="Text Box 9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53" name="Text Box 8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54" name="Text Box 9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55" name="Text Box 8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56" name="Text Box 9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57" name="Text Box 8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58" name="Text Box 9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159" name="Text Box 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0" name="Text Box 8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1" name="Text Box 9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2" name="Text Box 8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3" name="Text Box 9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4" name="Text Box 8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5" name="Text Box 9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6" name="Text Box 8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7" name="Text Box 9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8" name="Text Box 8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69" name="Text Box 9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170" name="Text Box 8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171" name="Text Box 9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72" name="Text Box 8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73" name="Text Box 9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74" name="Text Box 8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175" name="Text Box 9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176" name="Text Box 8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77" name="Text Box 8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78" name="Text Box 9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79" name="Text Box 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80" name="Text Box 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81" name="Text Box 8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82" name="Text Box 9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83" name="Text Box 8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84" name="Text Box 9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187" name="Text Box 8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188" name="Text Box 9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189" name="Text Box 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0" name="Text Box 8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1" name="Text Box 9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2" name="Text Box 8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3" name="Text Box 9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4" name="Text Box 8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5" name="Text Box 9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6" name="Text Box 8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7" name="Text Box 9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8" name="Text Box 8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199" name="Text Box 9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200" name="Text Box 8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201" name="Text Box 9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02" name="Text Box 8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03" name="Text Box 9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04" name="Text Box 8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05" name="Text Box 9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06" name="Text Box 8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07" name="Text Box 9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08" name="Text Box 8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09" name="Text Box 9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10" name="Text Box 8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11" name="Text Box 9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12" name="Text Box 8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13" name="Text Box 9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14" name="Text Box 8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15" name="Text Box 9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16" name="Text Box 8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17" name="Text Box 9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18" name="Text Box 8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19" name="Text Box 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0" name="Text Box 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1" name="Text Box 8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2" name="Text Box 9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3" name="Text Box 8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4" name="Text Box 9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5" name="Text Box 8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6" name="Text Box 9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7" name="Text Box 8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8" name="Text Box 9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29" name="Text Box 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30" name="Text Box 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31" name="Text Box 8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32" name="Text Box 9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33" name="Text Box 8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34" name="Text Box 9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36" name="Text Box 8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37" name="Text Box 9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38" name="Text Box 8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39" name="Text Box 9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40" name="Text Box 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41" name="Text Box 9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42" name="Text Box 8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43" name="Text Box 9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44" name="Text Box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45" name="Text Box 9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46" name="Text Box 8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47" name="Text Box 9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48" name="Text Box 8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49" name="Text Box 9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50" name="Text Box 8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51" name="Text Box 9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52" name="Text Box 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53" name="Text Box 8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54" name="Text Box 9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55" name="Text Box 8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56" name="Text Box 9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57" name="Text Box 8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58" name="Text Box 9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59" name="Text Box 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0" name="Text Box 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1" name="Text Box 8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2" name="Text Box 9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3" name="Text Box 8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4" name="Text Box 9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5" name="Text Box 8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6" name="Text Box 8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7" name="Text Box 9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8" name="Text Box 8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69" name="Text Box 9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70" name="Text Box 8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71" name="Text Box 9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72" name="Text Box 8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73" name="Text Box 9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74" name="Text Box 8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75" name="Text Box 9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76" name="Text Box 8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77" name="Text Box 9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78" name="Text Box 8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79" name="Text Box 9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80" name="Text Box 8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81" name="Text Box 9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282" name="Text Box 8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83" name="Text Box 8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84" name="Text Box 9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85" name="Text Box 8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86" name="Text Box 9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87" name="Text Box 8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88" name="Text Box 9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89" name="Text Box 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90" name="Text Box 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91" name="Text Box 8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292" name="Text Box 9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293" name="Text Box 8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294" name="Text Box 9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95" name="Text Box 8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96" name="Text Box 9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97" name="Text Box 8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10092</xdr:colOff>
      <xdr:row>298</xdr:row>
      <xdr:rowOff>161244</xdr:rowOff>
    </xdr:to>
    <xdr:sp macro="" textlink="">
      <xdr:nvSpPr>
        <xdr:cNvPr id="4298" name="Text Box 9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299" name="Text Box 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0" name="Text Box 8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1" name="Text Box 9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2" name="Text Box 8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3" name="Text Box 9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4" name="Text Box 8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5" name="Text Box 9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6" name="Text Box 8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7" name="Text Box 9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8" name="Text Box 8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09" name="Text Box 9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310" name="Text Box 8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311" name="Text Box 9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312" name="Text Box 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13" name="Text Box 8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14" name="Text Box 9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15" name="Text Box 8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16" name="Text Box 9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17" name="Text Box 8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18" name="Text Box 9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19" name="Text Box 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20" name="Text Box 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21" name="Text Box 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161244</xdr:rowOff>
    </xdr:to>
    <xdr:sp macro="" textlink="">
      <xdr:nvSpPr>
        <xdr:cNvPr id="4322" name="Text Box 9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323" name="Text Box 8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298</xdr:row>
      <xdr:rowOff>0</xdr:rowOff>
    </xdr:from>
    <xdr:to>
      <xdr:col>3</xdr:col>
      <xdr:colOff>108517</xdr:colOff>
      <xdr:row>298</xdr:row>
      <xdr:rowOff>142875</xdr:rowOff>
    </xdr:to>
    <xdr:sp macro="" textlink="">
      <xdr:nvSpPr>
        <xdr:cNvPr id="4324" name="Text Box 9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4781550" y="1030605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25" name="Text Box 8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26" name="Text Box 9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27" name="Text Box 8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28" name="Text Box 9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29" name="Text Box 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30" name="Text Box 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31" name="Text Box 8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32" name="Text Box 9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33" name="Text Box 8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34" name="Text Box 9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35" name="Text Box 8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1304925</xdr:colOff>
      <xdr:row>298</xdr:row>
      <xdr:rowOff>161244</xdr:rowOff>
    </xdr:to>
    <xdr:sp macro="" textlink="">
      <xdr:nvSpPr>
        <xdr:cNvPr id="4336" name="Text Box 9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4337" name="Text Box 8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298</xdr:row>
      <xdr:rowOff>0</xdr:rowOff>
    </xdr:from>
    <xdr:to>
      <xdr:col>1</xdr:col>
      <xdr:colOff>1409700</xdr:colOff>
      <xdr:row>298</xdr:row>
      <xdr:rowOff>142875</xdr:rowOff>
    </xdr:to>
    <xdr:sp macro="" textlink="">
      <xdr:nvSpPr>
        <xdr:cNvPr id="4338" name="Text Box 9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752600" y="103060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39" name="Text Box 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0" name="Text Box 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1" name="Text Box 8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2" name="Text Box 9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3" name="Text Box 8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4" name="Text Box 9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5" name="Text Box 9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6" name="Text Box 8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7" name="Text Box 8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8" name="Text Box 9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49" name="Text Box 8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50" name="Text Box 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51" name="Text Box 9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52" name="Text Box 9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53" name="Text Box 8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54" name="Text Box 8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55" name="Text Box 9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56" name="Text Box 9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113</xdr:row>
      <xdr:rowOff>0</xdr:rowOff>
    </xdr:from>
    <xdr:to>
      <xdr:col>1</xdr:col>
      <xdr:colOff>1304925</xdr:colOff>
      <xdr:row>115</xdr:row>
      <xdr:rowOff>133349</xdr:rowOff>
    </xdr:to>
    <xdr:sp macro="" textlink="">
      <xdr:nvSpPr>
        <xdr:cNvPr id="4357" name="Text Box 8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933575" y="25488900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13" name="Text Box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14" name="Text Box 32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15" name="Text Box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16" name="Text Box 6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17" name="Text Box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18" name="Text Box 32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19" name="Text Box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20" name="Text Box 6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21" name="Text Box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22" name="Text Box 32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23" name="Text Box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24" name="Text Box 6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25" name="Text Box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26" name="Text Box 32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27" name="Text Box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28" name="Text Box 6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29" name="Text Box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30" name="Text Box 32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31" name="Text Box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32" name="Text Box 6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33" name="Text Box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34" name="Text Box 32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35" name="Text Box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36" name="Text Box 6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37" name="Text Box 3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38" name="Text Box 32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39" name="Text Box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40" name="Text Box 6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41" name="Text Box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42" name="Text Box 32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43" name="Text Box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44" name="Text Box 6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45" name="Text Box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46" name="Text Box 32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47" name="Text Box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48" name="Text Box 6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49" name="Text Box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50" name="Text Box 32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51" name="Text Box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52" name="Text Box 6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53" name="Text Box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54" name="Text Box 32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55" name="Text Box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56" name="Text Box 6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57" name="Text Box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58" name="Text Box 32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59" name="Text Box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60" name="Text Box 6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61" name="Text Box 3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62" name="Text Box 32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63" name="Text Box 3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64" name="Text Box 6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65" name="Text Box 3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66" name="Text Box 32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67" name="Text Box 3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68" name="Text Box 6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69" name="Text Box 3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70" name="Text Box 32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71" name="Text Box 3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72" name="Text Box 6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73" name="Text Box 3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74" name="Text Box 32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75" name="Text Box 3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76" name="Text Box 63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77" name="Text Box 3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78" name="Text Box 32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79" name="Text Box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80" name="Text Box 6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81" name="Text Box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82" name="Text Box 3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83" name="Text Box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84" name="Text Box 6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85" name="Text Box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86" name="Text Box 32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87" name="Text Box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88" name="Text Box 6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89" name="Text Box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90" name="Text Box 32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91" name="Text Box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92" name="Text Box 6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93" name="Text Box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94" name="Text Box 32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95" name="Text Box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96" name="Text Box 6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97" name="Text Box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698" name="Text Box 32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699" name="Text Box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00" name="Text Box 6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01" name="Text Box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02" name="Text Box 32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03" name="Text Box 3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04" name="Text Box 6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05" name="Text Box 3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06" name="Text Box 32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07" name="Text Box 3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08" name="Text Box 63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09" name="Text Box 3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10" name="Text Box 32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11" name="Text Box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12" name="Text Box 6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13" name="Text Box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14" name="Text Box 3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15" name="Text Box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16" name="Text Box 6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17" name="Text Box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18" name="Text Box 32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19" name="Text Box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20" name="Text Box 6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21" name="Text Box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22" name="Text Box 32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23" name="Text Box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24" name="Text Box 6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25" name="Text Box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26" name="Text Box 32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27" name="Text Box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28" name="Text Box 6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29" name="Text Box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30" name="Text Box 32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31" name="Text Box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32" name="Text Box 6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33" name="Text Box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34" name="Text Box 32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35" name="Text Box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36" name="Text Box 6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37" name="Text Box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38" name="Text Box 32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39" name="Text Box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40" name="Text Box 6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41" name="Text Box 32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42" name="Text Box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43" name="Text Box 6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44" name="Text Box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45" name="Text Box 32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46" name="Text Box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47" name="Text Box 6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48" name="Text Box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49" name="Text Box 32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50" name="Text Box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51" name="Text Box 6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52" name="Text Box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53" name="Text Box 3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54" name="Text Box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55" name="Text Box 6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56" name="Text Box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57" name="Text Box 32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58" name="Text Box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59" name="Text Box 6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60" name="Text Box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61" name="Text Box 32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62" name="Text Box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63" name="Text Box 6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64" name="Text Box 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65" name="Text Box 32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66" name="Text Box 3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67" name="Text Box 6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68" name="Text Box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69" name="Text Box 32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70" name="Text Box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71" name="Text Box 6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72" name="Text Box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73" name="Text Box 3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74" name="Text Box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75" name="Text Box 63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76" name="Text Box 3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77" name="Text Box 32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78" name="Text Box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79" name="Text Box 6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80" name="Text Box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81" name="Text Box 32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82" name="Text Box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83" name="Text Box 6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84" name="Text Box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85" name="Text Box 32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86" name="Text Box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87" name="Text Box 6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88" name="Text Box 3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89" name="Text Box 32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90" name="Text Box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91" name="Text Box 6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92" name="Text Box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93" name="Text Box 3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94" name="Text Box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95" name="Text Box 6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96" name="Text Box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97" name="Text Box 32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798" name="Text Box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799" name="Text Box 6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00" name="Text Box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01" name="Text Box 32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02" name="Text Box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03" name="Text Box 6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04" name="Text Box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05" name="Text Box 32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06" name="Text Box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07" name="Text Box 6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08" name="Text Box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09" name="Text Box 32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10" name="Text Box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11" name="Text Box 6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12" name="Text Box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13" name="Text Box 3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14" name="Text Box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15" name="Text Box 6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16" name="Text Box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17" name="Text Box 32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18" name="Text Box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19" name="Text Box 6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20" name="Text Box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21" name="Text Box 32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22" name="Text Box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23" name="Text Box 63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24" name="Text Box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25" name="Text Box 32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26" name="Text Box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27" name="Text Box 6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28" name="Text Box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29" name="Text Box 32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30" name="Text Box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31" name="Text Box 6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32" name="Text Box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33" name="Text Box 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34" name="Text Box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35" name="Text Box 6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36" name="Text Box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37" name="Text Box 32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38" name="Text Box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39" name="Text Box 6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40" name="Text Box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41" name="Text Box 32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42" name="Text Box 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43" name="Text Box 63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44" name="Text Box 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45" name="Text Box 32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46" name="Text Box 3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47" name="Text Box 63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48" name="Text Box 3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49" name="Text Box 32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50" name="Text Box 3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51" name="Text Box 63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52" name="Text Box 3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53" name="Text Box 3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54" name="Text Box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55" name="Text Box 6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56" name="Text Box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57" name="Text Box 32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58" name="Text Box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59" name="Text Box 6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60" name="Text Box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61" name="Text Box 32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62" name="Text Box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63" name="Text Box 6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64" name="Text Box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65" name="Text Box 32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52400"/>
    <xdr:sp macro="" textlink="">
      <xdr:nvSpPr>
        <xdr:cNvPr id="4866" name="Text Box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185</xdr:row>
      <xdr:rowOff>0</xdr:rowOff>
    </xdr:from>
    <xdr:ext cx="0" cy="114300"/>
    <xdr:sp macro="" textlink="">
      <xdr:nvSpPr>
        <xdr:cNvPr id="4867" name="Text Box 6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3076575" y="2303145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113</xdr:row>
      <xdr:rowOff>0</xdr:rowOff>
    </xdr:from>
    <xdr:ext cx="0" cy="444212"/>
    <xdr:sp macro="" textlink="">
      <xdr:nvSpPr>
        <xdr:cNvPr id="4610" name="Text Box 9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833130" y="8641773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113</xdr:row>
      <xdr:rowOff>0</xdr:rowOff>
    </xdr:from>
    <xdr:ext cx="0" cy="444212"/>
    <xdr:sp macro="" textlink="">
      <xdr:nvSpPr>
        <xdr:cNvPr id="4611" name="Text Box 8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833130" y="8641773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113</xdr:row>
      <xdr:rowOff>0</xdr:rowOff>
    </xdr:from>
    <xdr:ext cx="0" cy="444212"/>
    <xdr:sp macro="" textlink="">
      <xdr:nvSpPr>
        <xdr:cNvPr id="4612" name="Text Box 9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833130" y="8641773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113</xdr:row>
      <xdr:rowOff>0</xdr:rowOff>
    </xdr:from>
    <xdr:ext cx="0" cy="444212"/>
    <xdr:sp macro="" textlink="">
      <xdr:nvSpPr>
        <xdr:cNvPr id="4868" name="Text Box 8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833130" y="8641773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113</xdr:row>
      <xdr:rowOff>0</xdr:rowOff>
    </xdr:from>
    <xdr:ext cx="0" cy="444212"/>
    <xdr:sp macro="" textlink="">
      <xdr:nvSpPr>
        <xdr:cNvPr id="4869" name="Text Box 9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833130" y="8641773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113</xdr:row>
      <xdr:rowOff>0</xdr:rowOff>
    </xdr:from>
    <xdr:ext cx="0" cy="444212"/>
    <xdr:sp macro="" textlink="">
      <xdr:nvSpPr>
        <xdr:cNvPr id="4870" name="Text Box 9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833130" y="8641773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2</xdr:col>
      <xdr:colOff>164870</xdr:colOff>
      <xdr:row>28</xdr:row>
      <xdr:rowOff>22629</xdr:rowOff>
    </xdr:from>
    <xdr:to>
      <xdr:col>2</xdr:col>
      <xdr:colOff>164870</xdr:colOff>
      <xdr:row>32</xdr:row>
      <xdr:rowOff>78913</xdr:rowOff>
    </xdr:to>
    <xdr:sp macro="" textlink="">
      <xdr:nvSpPr>
        <xdr:cNvPr id="4872" name="Cuadro de texto 956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2546985" y="176657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28</xdr:row>
      <xdr:rowOff>22629</xdr:rowOff>
    </xdr:from>
    <xdr:to>
      <xdr:col>2</xdr:col>
      <xdr:colOff>164870</xdr:colOff>
      <xdr:row>32</xdr:row>
      <xdr:rowOff>78913</xdr:rowOff>
    </xdr:to>
    <xdr:sp macro="" textlink="">
      <xdr:nvSpPr>
        <xdr:cNvPr id="4873" name="Cuadro de texto 957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2546985" y="176657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28</xdr:row>
      <xdr:rowOff>22629</xdr:rowOff>
    </xdr:from>
    <xdr:to>
      <xdr:col>2</xdr:col>
      <xdr:colOff>164870</xdr:colOff>
      <xdr:row>32</xdr:row>
      <xdr:rowOff>78913</xdr:rowOff>
    </xdr:to>
    <xdr:sp macro="" textlink="">
      <xdr:nvSpPr>
        <xdr:cNvPr id="4874" name="Cuadro de texto 962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2546985" y="176657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30</xdr:row>
      <xdr:rowOff>74584</xdr:rowOff>
    </xdr:from>
    <xdr:to>
      <xdr:col>2</xdr:col>
      <xdr:colOff>164870</xdr:colOff>
      <xdr:row>34</xdr:row>
      <xdr:rowOff>130868</xdr:rowOff>
    </xdr:to>
    <xdr:sp macro="" textlink="">
      <xdr:nvSpPr>
        <xdr:cNvPr id="4875" name="Cuadro de texto 971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2546985" y="1957070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51</xdr:row>
      <xdr:rowOff>17434</xdr:rowOff>
    </xdr:from>
    <xdr:to>
      <xdr:col>2</xdr:col>
      <xdr:colOff>164870</xdr:colOff>
      <xdr:row>54</xdr:row>
      <xdr:rowOff>159443</xdr:rowOff>
    </xdr:to>
    <xdr:sp macro="" textlink="">
      <xdr:nvSpPr>
        <xdr:cNvPr id="4876" name="Cuadro de texto 969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2546985" y="380492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45</xdr:row>
      <xdr:rowOff>26958</xdr:rowOff>
    </xdr:from>
    <xdr:to>
      <xdr:col>2</xdr:col>
      <xdr:colOff>164870</xdr:colOff>
      <xdr:row>49</xdr:row>
      <xdr:rowOff>80645</xdr:rowOff>
    </xdr:to>
    <xdr:sp macro="" textlink="">
      <xdr:nvSpPr>
        <xdr:cNvPr id="4877" name="Cuadro de texto 984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2546985" y="32810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56</xdr:row>
      <xdr:rowOff>110952</xdr:rowOff>
    </xdr:from>
    <xdr:to>
      <xdr:col>2</xdr:col>
      <xdr:colOff>164870</xdr:colOff>
      <xdr:row>58</xdr:row>
      <xdr:rowOff>67657</xdr:rowOff>
    </xdr:to>
    <xdr:sp macro="" textlink="">
      <xdr:nvSpPr>
        <xdr:cNvPr id="4878" name="Cuadro de texto 998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2546985" y="445262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56</xdr:row>
      <xdr:rowOff>110952</xdr:rowOff>
    </xdr:from>
    <xdr:to>
      <xdr:col>2</xdr:col>
      <xdr:colOff>164870</xdr:colOff>
      <xdr:row>58</xdr:row>
      <xdr:rowOff>67657</xdr:rowOff>
    </xdr:to>
    <xdr:sp macro="" textlink="">
      <xdr:nvSpPr>
        <xdr:cNvPr id="4879" name="Cuadro de texto 100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2546985" y="445262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56</xdr:row>
      <xdr:rowOff>110952</xdr:rowOff>
    </xdr:from>
    <xdr:to>
      <xdr:col>2</xdr:col>
      <xdr:colOff>164870</xdr:colOff>
      <xdr:row>58</xdr:row>
      <xdr:rowOff>67657</xdr:rowOff>
    </xdr:to>
    <xdr:sp macro="" textlink="">
      <xdr:nvSpPr>
        <xdr:cNvPr id="4880" name="Cuadro de texto 1004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2546985" y="445262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56</xdr:row>
      <xdr:rowOff>110952</xdr:rowOff>
    </xdr:from>
    <xdr:to>
      <xdr:col>2</xdr:col>
      <xdr:colOff>164870</xdr:colOff>
      <xdr:row>58</xdr:row>
      <xdr:rowOff>67657</xdr:rowOff>
    </xdr:to>
    <xdr:sp macro="" textlink="">
      <xdr:nvSpPr>
        <xdr:cNvPr id="4881" name="Cuadro de texto 1008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2546985" y="445262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56</xdr:row>
      <xdr:rowOff>110952</xdr:rowOff>
    </xdr:from>
    <xdr:to>
      <xdr:col>2</xdr:col>
      <xdr:colOff>164870</xdr:colOff>
      <xdr:row>58</xdr:row>
      <xdr:rowOff>67657</xdr:rowOff>
    </xdr:to>
    <xdr:sp macro="" textlink="">
      <xdr:nvSpPr>
        <xdr:cNvPr id="4882" name="Cuadro de texto 1009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2546985" y="445262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56</xdr:row>
      <xdr:rowOff>110952</xdr:rowOff>
    </xdr:from>
    <xdr:to>
      <xdr:col>2</xdr:col>
      <xdr:colOff>164870</xdr:colOff>
      <xdr:row>58</xdr:row>
      <xdr:rowOff>67657</xdr:rowOff>
    </xdr:to>
    <xdr:sp macro="" textlink="">
      <xdr:nvSpPr>
        <xdr:cNvPr id="4883" name="Cuadro de texto 1011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2546985" y="445262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52</xdr:row>
      <xdr:rowOff>118745</xdr:rowOff>
    </xdr:from>
    <xdr:to>
      <xdr:col>2</xdr:col>
      <xdr:colOff>164870</xdr:colOff>
      <xdr:row>54</xdr:row>
      <xdr:rowOff>66790</xdr:rowOff>
    </xdr:to>
    <xdr:sp macro="" textlink="">
      <xdr:nvSpPr>
        <xdr:cNvPr id="4884" name="Cuadro de texto 1028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2546985" y="39668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52</xdr:row>
      <xdr:rowOff>118745</xdr:rowOff>
    </xdr:from>
    <xdr:to>
      <xdr:col>2</xdr:col>
      <xdr:colOff>164870</xdr:colOff>
      <xdr:row>54</xdr:row>
      <xdr:rowOff>66790</xdr:rowOff>
    </xdr:to>
    <xdr:sp macro="" textlink="">
      <xdr:nvSpPr>
        <xdr:cNvPr id="4885" name="Cuadro de texto 1029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2546985" y="39668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52</xdr:row>
      <xdr:rowOff>118745</xdr:rowOff>
    </xdr:from>
    <xdr:to>
      <xdr:col>2</xdr:col>
      <xdr:colOff>164870</xdr:colOff>
      <xdr:row>54</xdr:row>
      <xdr:rowOff>66790</xdr:rowOff>
    </xdr:to>
    <xdr:sp macro="" textlink="">
      <xdr:nvSpPr>
        <xdr:cNvPr id="4886" name="Cuadro de texto 1030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2546985" y="39668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52</xdr:row>
      <xdr:rowOff>118745</xdr:rowOff>
    </xdr:from>
    <xdr:to>
      <xdr:col>2</xdr:col>
      <xdr:colOff>164870</xdr:colOff>
      <xdr:row>54</xdr:row>
      <xdr:rowOff>66790</xdr:rowOff>
    </xdr:to>
    <xdr:sp macro="" textlink="">
      <xdr:nvSpPr>
        <xdr:cNvPr id="4887" name="Cuadro de texto 1031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2546985" y="39668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52</xdr:row>
      <xdr:rowOff>118745</xdr:rowOff>
    </xdr:from>
    <xdr:to>
      <xdr:col>2</xdr:col>
      <xdr:colOff>164870</xdr:colOff>
      <xdr:row>54</xdr:row>
      <xdr:rowOff>66790</xdr:rowOff>
    </xdr:to>
    <xdr:sp macro="" textlink="">
      <xdr:nvSpPr>
        <xdr:cNvPr id="4888" name="Cuadro de texto 1032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2546985" y="39668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52</xdr:row>
      <xdr:rowOff>118745</xdr:rowOff>
    </xdr:from>
    <xdr:to>
      <xdr:col>2</xdr:col>
      <xdr:colOff>164870</xdr:colOff>
      <xdr:row>54</xdr:row>
      <xdr:rowOff>66790</xdr:rowOff>
    </xdr:to>
    <xdr:sp macro="" textlink="">
      <xdr:nvSpPr>
        <xdr:cNvPr id="4889" name="Cuadro de texto 103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2546985" y="39668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63</xdr:row>
      <xdr:rowOff>90690</xdr:rowOff>
    </xdr:from>
    <xdr:to>
      <xdr:col>2</xdr:col>
      <xdr:colOff>164870</xdr:colOff>
      <xdr:row>66</xdr:row>
      <xdr:rowOff>119265</xdr:rowOff>
    </xdr:to>
    <xdr:sp macro="" textlink="">
      <xdr:nvSpPr>
        <xdr:cNvPr id="4890" name="Cuadro de texto 96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2546985" y="5163185"/>
          <a:ext cx="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85</xdr:row>
      <xdr:rowOff>128789</xdr:rowOff>
    </xdr:from>
    <xdr:to>
      <xdr:col>2</xdr:col>
      <xdr:colOff>164870</xdr:colOff>
      <xdr:row>86</xdr:row>
      <xdr:rowOff>94153</xdr:rowOff>
    </xdr:to>
    <xdr:sp macro="" textlink="">
      <xdr:nvSpPr>
        <xdr:cNvPr id="4891" name="Cuadro de texto 1017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2546985" y="714438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79</xdr:row>
      <xdr:rowOff>140047</xdr:rowOff>
    </xdr:from>
    <xdr:to>
      <xdr:col>2</xdr:col>
      <xdr:colOff>164870</xdr:colOff>
      <xdr:row>84</xdr:row>
      <xdr:rowOff>22283</xdr:rowOff>
    </xdr:to>
    <xdr:sp macro="" textlink="">
      <xdr:nvSpPr>
        <xdr:cNvPr id="4892" name="Cuadro de texto 3370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2546985" y="665861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81</xdr:row>
      <xdr:rowOff>137449</xdr:rowOff>
    </xdr:from>
    <xdr:to>
      <xdr:col>2</xdr:col>
      <xdr:colOff>164870</xdr:colOff>
      <xdr:row>83</xdr:row>
      <xdr:rowOff>94154</xdr:rowOff>
    </xdr:to>
    <xdr:sp macro="" textlink="">
      <xdr:nvSpPr>
        <xdr:cNvPr id="4893" name="Cuadro de texto 3371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2546985" y="682053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81</xdr:row>
      <xdr:rowOff>137449</xdr:rowOff>
    </xdr:from>
    <xdr:to>
      <xdr:col>2</xdr:col>
      <xdr:colOff>164870</xdr:colOff>
      <xdr:row>83</xdr:row>
      <xdr:rowOff>94154</xdr:rowOff>
    </xdr:to>
    <xdr:sp macro="" textlink="">
      <xdr:nvSpPr>
        <xdr:cNvPr id="4894" name="Cuadro de texto 3372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2546985" y="682053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81</xdr:row>
      <xdr:rowOff>137449</xdr:rowOff>
    </xdr:from>
    <xdr:to>
      <xdr:col>2</xdr:col>
      <xdr:colOff>164870</xdr:colOff>
      <xdr:row>83</xdr:row>
      <xdr:rowOff>94154</xdr:rowOff>
    </xdr:to>
    <xdr:sp macro="" textlink="">
      <xdr:nvSpPr>
        <xdr:cNvPr id="4895" name="Cuadro de texto 337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2546985" y="682053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81</xdr:row>
      <xdr:rowOff>137449</xdr:rowOff>
    </xdr:from>
    <xdr:to>
      <xdr:col>2</xdr:col>
      <xdr:colOff>164870</xdr:colOff>
      <xdr:row>83</xdr:row>
      <xdr:rowOff>94154</xdr:rowOff>
    </xdr:to>
    <xdr:sp macro="" textlink="">
      <xdr:nvSpPr>
        <xdr:cNvPr id="4896" name="Cuadro de texto 3374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2546985" y="682053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81</xdr:row>
      <xdr:rowOff>137449</xdr:rowOff>
    </xdr:from>
    <xdr:to>
      <xdr:col>2</xdr:col>
      <xdr:colOff>164870</xdr:colOff>
      <xdr:row>83</xdr:row>
      <xdr:rowOff>94154</xdr:rowOff>
    </xdr:to>
    <xdr:sp macro="" textlink="">
      <xdr:nvSpPr>
        <xdr:cNvPr id="4897" name="Cuadro de texto 3375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2546985" y="682053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81</xdr:row>
      <xdr:rowOff>137449</xdr:rowOff>
    </xdr:from>
    <xdr:to>
      <xdr:col>2</xdr:col>
      <xdr:colOff>164870</xdr:colOff>
      <xdr:row>83</xdr:row>
      <xdr:rowOff>94154</xdr:rowOff>
    </xdr:to>
    <xdr:sp macro="" textlink="">
      <xdr:nvSpPr>
        <xdr:cNvPr id="4898" name="Cuadro de texto 3376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2546985" y="682053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3737610</xdr:colOff>
      <xdr:row>80</xdr:row>
      <xdr:rowOff>89824</xdr:rowOff>
    </xdr:from>
    <xdr:to>
      <xdr:col>1</xdr:col>
      <xdr:colOff>3737610</xdr:colOff>
      <xdr:row>83</xdr:row>
      <xdr:rowOff>43931</xdr:rowOff>
    </xdr:to>
    <xdr:sp macro="" textlink="">
      <xdr:nvSpPr>
        <xdr:cNvPr id="4899" name="Cuadro de texto 4610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2432685" y="671576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3737610</xdr:colOff>
      <xdr:row>80</xdr:row>
      <xdr:rowOff>89824</xdr:rowOff>
    </xdr:from>
    <xdr:to>
      <xdr:col>1</xdr:col>
      <xdr:colOff>3737610</xdr:colOff>
      <xdr:row>83</xdr:row>
      <xdr:rowOff>43931</xdr:rowOff>
    </xdr:to>
    <xdr:sp macro="" textlink="">
      <xdr:nvSpPr>
        <xdr:cNvPr id="4900" name="Cuadro de texto 461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2432685" y="671576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3737610</xdr:colOff>
      <xdr:row>80</xdr:row>
      <xdr:rowOff>89824</xdr:rowOff>
    </xdr:from>
    <xdr:to>
      <xdr:col>1</xdr:col>
      <xdr:colOff>3737610</xdr:colOff>
      <xdr:row>83</xdr:row>
      <xdr:rowOff>43931</xdr:rowOff>
    </xdr:to>
    <xdr:sp macro="" textlink="">
      <xdr:nvSpPr>
        <xdr:cNvPr id="4901" name="Cuadro de texto 461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2432685" y="671576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3737610</xdr:colOff>
      <xdr:row>80</xdr:row>
      <xdr:rowOff>89824</xdr:rowOff>
    </xdr:from>
    <xdr:to>
      <xdr:col>1</xdr:col>
      <xdr:colOff>3737610</xdr:colOff>
      <xdr:row>83</xdr:row>
      <xdr:rowOff>43931</xdr:rowOff>
    </xdr:to>
    <xdr:sp macro="" textlink="">
      <xdr:nvSpPr>
        <xdr:cNvPr id="4902" name="Cuadro de texto 4868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2432685" y="671576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3737610</xdr:colOff>
      <xdr:row>80</xdr:row>
      <xdr:rowOff>89824</xdr:rowOff>
    </xdr:from>
    <xdr:to>
      <xdr:col>1</xdr:col>
      <xdr:colOff>3737610</xdr:colOff>
      <xdr:row>83</xdr:row>
      <xdr:rowOff>43931</xdr:rowOff>
    </xdr:to>
    <xdr:sp macro="" textlink="">
      <xdr:nvSpPr>
        <xdr:cNvPr id="4903" name="Cuadro de texto 4869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2432685" y="671576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3737610</xdr:colOff>
      <xdr:row>80</xdr:row>
      <xdr:rowOff>89824</xdr:rowOff>
    </xdr:from>
    <xdr:to>
      <xdr:col>1</xdr:col>
      <xdr:colOff>3737610</xdr:colOff>
      <xdr:row>83</xdr:row>
      <xdr:rowOff>43931</xdr:rowOff>
    </xdr:to>
    <xdr:sp macro="" textlink="">
      <xdr:nvSpPr>
        <xdr:cNvPr id="4904" name="Cuadro de texto 4870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2432685" y="671576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05" name="Cuadro de texto 103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06" name="Cuadro de texto 1035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07" name="Cuadro de texto 103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08" name="Cuadro de texto 103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09" name="Cuadro de texto 103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0" name="Cuadro de texto 1039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1" name="Cuadro de texto 104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2" name="Cuadro de texto 104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3" name="Cuadro de texto 104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4" name="Cuadro de texto 104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5" name="Cuadro de texto 104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6" name="Cuadro de texto 1045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7" name="Cuadro de texto 104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8" name="Cuadro de texto 104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19" name="Cuadro de texto 104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0" name="Cuadro de texto 1049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1" name="Cuadro de texto 105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2" name="Cuadro de texto 105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3" name="Cuadro de texto 105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4" name="Cuadro de texto 105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5" name="Cuadro de texto 105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6" name="Cuadro de texto 1055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7" name="Cuadro de texto 105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8" name="Cuadro de texto 105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29" name="Cuadro de texto 105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0" name="Cuadro de texto 1059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1" name="Cuadro de texto 106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2" name="Cuadro de texto 106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3" name="Cuadro de texto 106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4" name="Cuadro de texto 106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5" name="Cuadro de texto 106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6" name="Cuadro de texto 1065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7" name="Cuadro de texto 106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8" name="Cuadro de texto 1067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39" name="Cuadro de texto 106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0" name="Cuadro de texto 1069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1" name="Cuadro de texto 107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2" name="Cuadro de texto 107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3" name="Cuadro de texto 107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4" name="Cuadro de texto 107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5" name="Cuadro de texto 107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6" name="Cuadro de texto 1075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7" name="Cuadro de texto 107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66</xdr:row>
      <xdr:rowOff>155114</xdr:rowOff>
    </xdr:from>
    <xdr:to>
      <xdr:col>2</xdr:col>
      <xdr:colOff>164870</xdr:colOff>
      <xdr:row>68</xdr:row>
      <xdr:rowOff>77182</xdr:rowOff>
    </xdr:to>
    <xdr:sp macro="" textlink="">
      <xdr:nvSpPr>
        <xdr:cNvPr id="4948" name="Cuadro de texto 1077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2546985" y="134747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49" name="Cuadro de texto 107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50" name="Cuadro de texto 1079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51" name="Cuadro de texto 108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52" name="Cuadro de texto 108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53" name="Cuadro de texto 108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54" name="Cuadro de texto 108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55" name="Cuadro de texto 1084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56" name="Cuadro de texto 108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57" name="Cuadro de texto 1086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58" name="Cuadro de texto 108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59" name="Cuadro de texto 108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60" name="Cuadro de texto 108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61" name="Cuadro de texto 1090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62" name="Cuadro de texto 109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63" name="Cuadro de texto 109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64" name="Cuadro de texto 109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65" name="Cuadro de texto 1094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66" name="Cuadro de texto 109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67" name="Cuadro de texto 1096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68" name="Cuadro de texto 109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69" name="Cuadro de texto 109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70" name="Cuadro de texto 109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71" name="Cuadro de texto 1100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72" name="Cuadro de texto 110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73" name="Cuadro de texto 110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74" name="Cuadro de texto 110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75" name="Cuadro de texto 1104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76" name="Cuadro de texto 110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77" name="Cuadro de texto 110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78" name="Cuadro de texto 110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79" name="Cuadro de texto 110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80" name="Cuadro de texto 110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81" name="Cuadro de texto 1110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82" name="Cuadro de texto 111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83" name="Cuadro de texto 1112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84" name="Cuadro de texto 111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85" name="Cuadro de texto 1114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86" name="Cuadro de texto 111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87" name="Cuadro de texto 111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88" name="Cuadro de texto 111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89" name="Cuadro de texto 111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90" name="Cuadro de texto 111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91" name="Cuadro de texto 1120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92" name="Cuadro de texto 112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93" name="Cuadro de texto 112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94" name="Cuadro de texto 112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95" name="Cuadro de texto 1124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96" name="Cuadro de texto 112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97" name="Cuadro de texto 1126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4998" name="Cuadro de texto 112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4999" name="Cuadro de texto 112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00" name="Cuadro de texto 112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01" name="Cuadro de texto 1130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02" name="Cuadro de texto 113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03" name="Cuadro de texto 113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04" name="Cuadro de texto 113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05" name="Cuadro de texto 1134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06" name="Cuadro de texto 113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07" name="Cuadro de texto 1136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08" name="Cuadro de texto 113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09" name="Cuadro de texto 113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10" name="Cuadro de texto 113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11" name="Cuadro de texto 1140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12" name="Cuadro de texto 114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13" name="Cuadro de texto 114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14" name="Cuadro de texto 114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15" name="Cuadro de texto 1144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16" name="Cuadro de texto 114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17" name="Cuadro de texto 114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18" name="Cuadro de texto 114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19" name="Cuadro de texto 114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20" name="Cuadro de texto 114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21" name="Cuadro de texto 1150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22" name="Cuadro de texto 115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23" name="Cuadro de texto 1152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24" name="Cuadro de texto 115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25" name="Cuadro de texto 1154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26" name="Cuadro de texto 115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27" name="Cuadro de texto 115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28" name="Cuadro de texto 115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29" name="Cuadro de texto 1158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30" name="Cuadro de texto 115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31" name="Cuadro de texto 1160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32" name="Cuadro de texto 116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33" name="Cuadro de texto 116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34" name="Cuadro de texto 116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35" name="Cuadro de texto 1164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36" name="Cuadro de texto 116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37" name="Cuadro de texto 1166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38" name="Cuadro de texto 116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39" name="Cuadro de texto 1168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40" name="Cuadro de texto 116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41" name="Cuadro de texto 1170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42" name="Cuadro de texto 117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43" name="Cuadro de texto 1172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44" name="Cuadro de texto 117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45" name="Cuadro de texto 1174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46" name="Cuadro de texto 117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47" name="Cuadro de texto 117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48" name="Cuadro de texto 117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49" name="Cuadro de texto 117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50" name="Cuadro de texto 117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51" name="Cuadro de texto 118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52" name="Cuadro de texto 118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53" name="Cuadro de texto 118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54" name="Cuadro de texto 118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55" name="Cuadro de texto 1184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56" name="Cuadro de texto 118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57" name="Cuadro de texto 1186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58" name="Cuadro de texto 118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59" name="Cuadro de texto 118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60" name="Cuadro de texto 118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61" name="Cuadro de texto 1190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62" name="Cuadro de texto 119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63" name="Cuadro de texto 1192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64" name="Cuadro de texto 119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65" name="Cuadro de texto 1194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66" name="Cuadro de texto 119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67" name="Cuadro de texto 119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68" name="Cuadro de texto 119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69" name="Cuadro de texto 119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70" name="Cuadro de texto 119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71" name="Cuadro de texto 1200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72" name="Cuadro de texto 120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73" name="Cuadro de texto 1202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74" name="Cuadro de texto 120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75" name="Cuadro de texto 120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76" name="Cuadro de texto 120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77" name="Cuadro de texto 1206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78" name="Cuadro de texto 120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79" name="Cuadro de texto 1208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80" name="Cuadro de texto 120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81" name="Cuadro de texto 1210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82" name="Cuadro de texto 121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83" name="Cuadro de texto 1212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84" name="Cuadro de texto 121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85" name="Cuadro de texto 121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86" name="Cuadro de texto 121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87" name="Cuadro de texto 1216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88" name="Cuadro de texto 121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89" name="Cuadro de texto 1218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90" name="Cuadro de texto 121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91" name="Cuadro de texto 122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92" name="Cuadro de texto 122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93" name="Cuadro de texto 1222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94" name="Cuadro de texto 122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95" name="Cuadro de texto 122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96" name="Cuadro de texto 122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97" name="Cuadro de texto 1226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098" name="Cuadro de texto 122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099" name="Cuadro de texto 1228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00" name="Cuadro de texto 122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01" name="Cuadro de texto 123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02" name="Cuadro de texto 123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03" name="Cuadro de texto 1232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04" name="Cuadro de texto 123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05" name="Cuadro de texto 123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06" name="Cuadro de texto 123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07" name="Cuadro de texto 123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08" name="Cuadro de texto 123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09" name="Cuadro de texto 1238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10" name="Cuadro de texto 123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11" name="Cuadro de texto 1240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12" name="Cuadro de texto 124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13" name="Cuadro de texto 1242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14" name="Cuadro de texto 124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15" name="Cuadro de texto 1244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16" name="Cuadro de texto 124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17" name="Cuadro de texto 1246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18" name="Cuadro de texto 124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19" name="Cuadro de texto 1248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20" name="Cuadro de texto 124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21" name="Cuadro de texto 1250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22" name="Cuadro de texto 125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23" name="Cuadro de texto 1252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24" name="Cuadro de texto 125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25" name="Cuadro de texto 1254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26" name="Cuadro de texto 125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27" name="Cuadro de texto 1256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28" name="Cuadro de texto 125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29" name="Cuadro de texto 125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30" name="Cuadro de texto 125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31" name="Cuadro de texto 1260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32" name="Cuadro de texto 126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33" name="Cuadro de texto 1262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34" name="Cuadro de texto 1263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35" name="Cuadro de texto 126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36" name="Cuadro de texto 126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37" name="Cuadro de texto 1266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38" name="Cuadro de texto 1267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39" name="Cuadro de texto 126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40" name="Cuadro de texto 1269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41" name="Cuadro de texto 1270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42" name="Cuadro de texto 127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43" name="Cuadro de texto 1272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44" name="Cuadro de texto 1273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45" name="Cuadro de texto 127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46" name="Cuadro de texto 127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47" name="Cuadro de texto 1276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48" name="Cuadro de texto 127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49" name="Cuadro de texto 1278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50" name="Cuadro de texto 1279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51" name="Cuadro de texto 1280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52" name="Cuadro de texto 128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53" name="Cuadro de texto 1282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54" name="Cuadro de texto 1283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55" name="Cuadro de texto 1284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56" name="Cuadro de texto 128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57" name="Cuadro de texto 128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58" name="Cuadro de texto 128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59" name="Cuadro de texto 1288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60" name="Cuadro de texto 1289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61" name="Cuadro de texto 1290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62" name="Cuadro de texto 129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63" name="Cuadro de texto 1292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64" name="Cuadro de texto 129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65" name="Cuadro de texto 1294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66" name="Cuadro de texto 129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67" name="Cuadro de texto 129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68" name="Cuadro de texto 1297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69" name="Cuadro de texto 129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70" name="Cuadro de texto 1299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71" name="Cuadro de texto 1300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72" name="Cuadro de texto 130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73" name="Cuadro de texto 130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74" name="Cuadro de texto 130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75" name="Cuadro de texto 1304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76" name="Cuadro de texto 130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77" name="Cuadro de texto 1306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78" name="Cuadro de texto 1307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79" name="Cuadro de texto 130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80" name="Cuadro de texto 1309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81" name="Cuadro de texto 131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82" name="Cuadro de texto 131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83" name="Cuadro de texto 1312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84" name="Cuadro de texto 131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85" name="Cuadro de texto 1314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86" name="Cuadro de texto 131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87" name="Cuadro de texto 1316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88" name="Cuadro de texto 1317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89" name="Cuadro de texto 131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90" name="Cuadro de texto 1319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91" name="Cuadro de texto 132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92" name="Cuadro de texto 132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93" name="Cuadro de texto 1322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94" name="Cuadro de texto 132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95" name="Cuadro de texto 1324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96" name="Cuadro de texto 132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97" name="Cuadro de texto 132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198" name="Cuadro de texto 1327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199" name="Cuadro de texto 132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00" name="Cuadro de texto 1329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01" name="Cuadro de texto 133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02" name="Cuadro de texto 133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03" name="Cuadro de texto 1332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04" name="Cuadro de texto 133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05" name="Cuadro de texto 133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06" name="Cuadro de texto 133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07" name="Cuadro de texto 1336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08" name="Cuadro de texto 1337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09" name="Cuadro de texto 133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10" name="Cuadro de texto 1339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11" name="Cuadro de texto 1340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12" name="Cuadro de texto 134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13" name="Cuadro de texto 1342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14" name="Cuadro de texto 134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15" name="Cuadro de texto 134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16" name="Cuadro de texto 134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17" name="Cuadro de texto 1346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18" name="Cuadro de texto 1347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19" name="Cuadro de texto 134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20" name="Cuadro de texto 1349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21" name="Cuadro de texto 1350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22" name="Cuadro de texto 135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23" name="Cuadro de texto 1352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24" name="Cuadro de texto 1353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25" name="Cuadro de texto 135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26" name="Cuadro de texto 135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27" name="Cuadro de texto 1356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28" name="Cuadro de texto 1357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29" name="Cuadro de texto 135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30" name="Cuadro de texto 1359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31" name="Cuadro de texto 136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32" name="Cuadro de texto 136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33" name="Cuadro de texto 1362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34" name="Cuadro de texto 136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35" name="Cuadro de texto 136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36" name="Cuadro de texto 136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37" name="Cuadro de texto 1366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38" name="Cuadro de texto 1367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39" name="Cuadro de texto 136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40" name="Cuadro de texto 1369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41" name="Cuadro de texto 1370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42" name="Cuadro de texto 137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43" name="Cuadro de texto 1372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44" name="Cuadro de texto 137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45" name="Cuadro de texto 1374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46" name="Cuadro de texto 137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47" name="Cuadro de texto 137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48" name="Cuadro de texto 1377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49" name="Cuadro de texto 137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50" name="Cuadro de texto 1379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51" name="Cuadro de texto 1380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52" name="Cuadro de texto 138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53" name="Cuadro de texto 1382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54" name="Cuadro de texto 1383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55" name="Cuadro de texto 138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56" name="Cuadro de texto 138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57" name="Cuadro de texto 1386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58" name="Cuadro de texto 1387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59" name="Cuadro de texto 138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60" name="Cuadro de texto 1389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61" name="Cuadro de texto 1390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62" name="Cuadro de texto 139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63" name="Cuadro de texto 1392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64" name="Cuadro de texto 139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65" name="Cuadro de texto 139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66" name="Cuadro de texto 139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67" name="Cuadro de texto 1396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68" name="Cuadro de texto 139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69" name="Cuadro de texto 1398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70" name="Cuadro de texto 1399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71" name="Cuadro de texto 140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72" name="Cuadro de texto 140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73" name="Cuadro de texto 1402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74" name="Cuadro de texto 140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75" name="Cuadro de texto 140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76" name="Cuadro de texto 140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77" name="Cuadro de texto 1406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78" name="Cuadro de texto 140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79" name="Cuadro de texto 140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80" name="Cuadro de texto 1409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81" name="Cuadro de texto 1410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82" name="Cuadro de texto 141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83" name="Cuadro de texto 1412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84" name="Cuadro de texto 141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85" name="Cuadro de texto 141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86" name="Cuadro de texto 141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87" name="Cuadro de texto 1416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88" name="Cuadro de texto 1417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89" name="Cuadro de texto 141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90" name="Cuadro de texto 1419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91" name="Cuadro de texto 1420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92" name="Cuadro de texto 142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93" name="Cuadro de texto 1422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94" name="Cuadro de texto 142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95" name="Cuadro de texto 142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96" name="Cuadro de texto 142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97" name="Cuadro de texto 1426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298" name="Cuadro de texto 1427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299" name="Cuadro de texto 142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00" name="Cuadro de texto 1429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01" name="Cuadro de texto 1430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02" name="Cuadro de texto 143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03" name="Cuadro de texto 143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04" name="Cuadro de texto 143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05" name="Cuadro de texto 1434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06" name="Cuadro de texto 143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07" name="Cuadro de texto 1436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08" name="Cuadro de texto 1437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09" name="Cuadro de texto 143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10" name="Cuadro de texto 1439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11" name="Cuadro de texto 1440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12" name="Cuadro de texto 144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13" name="Cuadro de texto 144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14" name="Cuadro de texto 144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15" name="Cuadro de texto 144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16" name="Cuadro de texto 144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17" name="Cuadro de texto 1446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18" name="Cuadro de texto 144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19" name="Cuadro de texto 1448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20" name="Cuadro de texto 1449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21" name="Cuadro de texto 1450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22" name="Cuadro de texto 145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23" name="Cuadro de texto 145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24" name="Cuadro de texto 145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25" name="Cuadro de texto 1454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26" name="Cuadro de texto 145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27" name="Cuadro de texto 1456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28" name="Cuadro de texto 145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29" name="Cuadro de texto 145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30" name="Cuadro de texto 1459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31" name="Cuadro de texto 1460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32" name="Cuadro de texto 146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33" name="Cuadro de texto 146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34" name="Cuadro de texto 1463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35" name="Cuadro de texto 1464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36" name="Cuadro de texto 146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37" name="Cuadro de texto 1466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38" name="Cuadro de texto 146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39" name="Cuadro de texto 1468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40" name="Cuadro de texto 1469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41" name="Cuadro de texto 1470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42" name="Cuadro de texto 147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43" name="Cuadro de texto 1472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44" name="Cuadro de texto 1473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45" name="Cuadro de texto 147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46" name="Cuadro de texto 147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47" name="Cuadro de texto 1476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48" name="Cuadro de texto 147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49" name="Cuadro de texto 1478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50" name="Cuadro de texto 1479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51" name="Cuadro de texto 1480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52" name="Cuadro de texto 148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53" name="Cuadro de texto 1482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54" name="Cuadro de texto 1483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55" name="Cuadro de texto 1484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56" name="Cuadro de texto 148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57" name="Cuadro de texto 1486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58" name="Cuadro de texto 1487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59" name="Cuadro de texto 1488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60" name="Cuadro de texto 1489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61" name="Cuadro de texto 1490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62" name="Cuadro de texto 149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63" name="Cuadro de texto 1492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64" name="Cuadro de texto 1493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65" name="Cuadro de texto 1494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66" name="Cuadro de texto 149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67" name="Cuadro de texto 1496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68" name="Cuadro de texto 1497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69" name="Cuadro de texto 1498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70" name="Cuadro de texto 1499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71" name="Cuadro de texto 1500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72" name="Cuadro de texto 150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73" name="Cuadro de texto 1502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74" name="Cuadro de texto 1503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75" name="Cuadro de texto 1504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76" name="Cuadro de texto 150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77" name="Cuadro de texto 1506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78" name="Cuadro de texto 1507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79" name="Cuadro de texto 1508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80" name="Cuadro de texto 1509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81" name="Cuadro de texto 1510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82" name="Cuadro de texto 151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83" name="Cuadro de texto 1512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84" name="Cuadro de texto 1513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85" name="Cuadro de texto 151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86" name="Cuadro de texto 151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87" name="Cuadro de texto 1516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88" name="Cuadro de texto 1517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89" name="Cuadro de texto 1518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90" name="Cuadro de texto 1519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91" name="Cuadro de texto 1520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92" name="Cuadro de texto 152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93" name="Cuadro de texto 1522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94" name="Cuadro de texto 1523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95" name="Cuadro de texto 152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96" name="Cuadro de texto 152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97" name="Cuadro de texto 1526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398" name="Cuadro de texto 1527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399" name="Cuadro de texto 1528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00" name="Cuadro de texto 1529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01" name="Cuadro de texto 1530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02" name="Cuadro de texto 153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03" name="Cuadro de texto 1532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04" name="Cuadro de texto 1533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05" name="Cuadro de texto 1534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06" name="Cuadro de texto 153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07" name="Cuadro de texto 1536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08" name="Cuadro de texto 1537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09" name="Cuadro de texto 1538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10" name="Cuadro de texto 1539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11" name="Cuadro de texto 1540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12" name="Cuadro de texto 154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13" name="Cuadro de texto 1542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14" name="Cuadro de texto 1543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15" name="Cuadro de texto 1544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16" name="Cuadro de texto 154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17" name="Cuadro de texto 1546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18" name="Cuadro de texto 1547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19" name="Cuadro de texto 154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20" name="Cuadro de texto 1549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21" name="Cuadro de texto 1550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22" name="Cuadro de texto 155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23" name="Cuadro de texto 1552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24" name="Cuadro de texto 1553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25" name="Cuadro de texto 1554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26" name="Cuadro de texto 155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27" name="Cuadro de texto 1556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28" name="Cuadro de texto 1557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29" name="Cuadro de texto 1558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30" name="Cuadro de texto 1559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31" name="Cuadro de texto 1560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32" name="Cuadro de texto 156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33" name="Cuadro de texto 1562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34" name="Cuadro de texto 1563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35" name="Cuadro de texto 156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36" name="Cuadro de texto 156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37" name="Cuadro de texto 1566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38" name="Cuadro de texto 1567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39" name="Cuadro de texto 1568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40" name="Cuadro de texto 1569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41" name="Cuadro de texto 1570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42" name="Cuadro de texto 157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43" name="Cuadro de texto 157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44" name="Cuadro de texto 1573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45" name="Cuadro de texto 1574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46" name="Cuadro de texto 157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47" name="Cuadro de texto 1576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48" name="Cuadro de texto 1577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49" name="Cuadro de texto 1578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50" name="Cuadro de texto 1579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51" name="Cuadro de texto 1580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52" name="Cuadro de texto 158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53" name="Cuadro de texto 158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54" name="Cuadro de texto 1583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55" name="Cuadro de texto 1584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56" name="Cuadro de texto 158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57" name="Cuadro de texto 1586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58" name="Cuadro de texto 1587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59" name="Cuadro de texto 158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60" name="Cuadro de texto 1589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61" name="Cuadro de texto 1590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62" name="Cuadro de texto 159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63" name="Cuadro de texto 1592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64" name="Cuadro de texto 1593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65" name="Cuadro de texto 1594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66" name="Cuadro de texto 159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67" name="Cuadro de texto 1596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68" name="Cuadro de texto 1597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69" name="Cuadro de texto 159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70" name="Cuadro de texto 1599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71" name="Cuadro de texto 1600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72" name="Cuadro de texto 160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73" name="Cuadro de texto 1602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74" name="Cuadro de texto 1603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75" name="Cuadro de texto 160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76" name="Cuadro de texto 160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77" name="Cuadro de texto 1606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78" name="Cuadro de texto 1607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79" name="Cuadro de texto 1608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80" name="Cuadro de texto 1609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81" name="Cuadro de texto 1610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82" name="Cuadro de texto 161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83" name="Cuadro de texto 161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84" name="Cuadro de texto 1613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85" name="Cuadro de texto 1614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86" name="Cuadro de texto 1615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87" name="Cuadro de texto 1616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88" name="Cuadro de texto 1617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89" name="Cuadro de texto 161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90" name="Cuadro de texto 1619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91" name="Cuadro de texto 1620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92" name="Cuadro de texto 162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93" name="Cuadro de texto 16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94" name="Cuadro de texto 1623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95" name="Cuadro de texto 1624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96" name="Cuadro de texto 1625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97" name="Cuadro de texto 1626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498" name="Cuadro de texto 1627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499" name="Cuadro de texto 162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00" name="Cuadro de texto 1629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01" name="Cuadro de texto 1630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02" name="Cuadro de texto 163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03" name="Cuadro de texto 1632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04" name="Cuadro de texto 1633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05" name="Cuadro de texto 1634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06" name="Cuadro de texto 1635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07" name="Cuadro de texto 1636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08" name="Cuadro de texto 1637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09" name="Cuadro de texto 163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10" name="Cuadro de texto 1639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11" name="Cuadro de texto 1640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12" name="Cuadro de texto 164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13" name="Cuadro de texto 1642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14" name="Cuadro de texto 1643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15" name="Cuadro de texto 1644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16" name="Cuadro de texto 1645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17" name="Cuadro de texto 164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18" name="Cuadro de texto 1647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19" name="Cuadro de texto 164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20" name="Cuadro de texto 1649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21" name="Cuadro de texto 1650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22" name="Cuadro de texto 165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23" name="Cuadro de texto 1652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24" name="Cuadro de texto 1653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25" name="Cuadro de texto 1654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26" name="Cuadro de texto 1655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27" name="Cuadro de texto 165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28" name="Cuadro de texto 1657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29" name="Cuadro de texto 165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30" name="Cuadro de texto 1659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31" name="Cuadro de texto 1660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32" name="Cuadro de texto 166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33" name="Cuadro de texto 166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34" name="Cuadro de texto 1663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35" name="Cuadro de texto 1664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36" name="Cuadro de texto 1665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37" name="Cuadro de texto 1666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38" name="Cuadro de texto 1667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39" name="Cuadro de texto 166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40" name="Cuadro de texto 1669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41" name="Cuadro de texto 167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42" name="Cuadro de texto 167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43" name="Cuadro de texto 1672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44" name="Cuadro de texto 1673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45" name="Cuadro de texto 1674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46" name="Cuadro de texto 1675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47" name="Cuadro de texto 1676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48" name="Cuadro de texto 1677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49" name="Cuadro de texto 167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50" name="Cuadro de texto 1679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51" name="Cuadro de texto 168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52" name="Cuadro de texto 168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53" name="Cuadro de texto 1682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54" name="Cuadro de texto 1683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55" name="Cuadro de texto 1684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56" name="Cuadro de texto 1685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57" name="Cuadro de texto 168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58" name="Cuadro de texto 1687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59" name="Cuadro de texto 1688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60" name="Cuadro de texto 1689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61" name="Cuadro de texto 1690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62" name="Cuadro de texto 169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63" name="Cuadro de texto 1692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64" name="Cuadro de texto 1693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65" name="Cuadro de texto 1694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66" name="Cuadro de texto 1695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67" name="Cuadro de texto 169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68" name="Cuadro de texto 1697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69" name="Cuadro de texto 1698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70" name="Cuadro de texto 1699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71" name="Cuadro de texto 1700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72" name="Cuadro de texto 170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73" name="Cuadro de texto 170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74" name="Cuadro de texto 1703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75" name="Cuadro de texto 1704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76" name="Cuadro de texto 1705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77" name="Cuadro de texto 1706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78" name="Cuadro de texto 1707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79" name="Cuadro de texto 170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80" name="Cuadro de texto 1709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81" name="Cuadro de texto 1710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82" name="Cuadro de texto 171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83" name="Cuadro de texto 171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84" name="Cuadro de texto 171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85" name="Cuadro de texto 171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86" name="Cuadro de texto 171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87" name="Cuadro de texto 171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88" name="Cuadro de texto 171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89" name="Cuadro de texto 171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90" name="Cuadro de texto 171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91" name="Cuadro de texto 172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92" name="Cuadro de texto 172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93" name="Cuadro de texto 172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94" name="Cuadro de texto 172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95" name="Cuadro de texto 172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96" name="Cuadro de texto 172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97" name="Cuadro de texto 172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598" name="Cuadro de texto 172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599" name="Cuadro de texto 172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00" name="Cuadro de texto 172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01" name="Cuadro de texto 173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02" name="Cuadro de texto 173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03" name="Cuadro de texto 173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04" name="Cuadro de texto 173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05" name="Cuadro de texto 173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06" name="Cuadro de texto 173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07" name="Cuadro de texto 173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08" name="Cuadro de texto 173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09" name="Cuadro de texto 173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10" name="Cuadro de texto 173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11" name="Cuadro de texto 174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12" name="Cuadro de texto 174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13" name="Cuadro de texto 174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14" name="Cuadro de texto 174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15" name="Cuadro de texto 174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16" name="Cuadro de texto 174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17" name="Cuadro de texto 174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18" name="Cuadro de texto 1747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19" name="Cuadro de texto 1748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20" name="Cuadro de texto 1749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21" name="Cuadro de texto 1750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22" name="Cuadro de texto 175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23" name="Cuadro de texto 175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24" name="Cuadro de texto 1753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25" name="Cuadro de texto 1754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26" name="Cuadro de texto 1755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27" name="Cuadro de texto 1756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28" name="Cuadro de texto 1757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29" name="Cuadro de texto 1758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30" name="Cuadro de texto 1759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31" name="Cuadro de texto 1760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32" name="Cuadro de texto 176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33" name="Cuadro de texto 176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34" name="Cuadro de texto 1763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35" name="Cuadro de texto 1764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36" name="Cuadro de texto 1765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37" name="Cuadro de texto 1766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38" name="Cuadro de texto 1767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39" name="Cuadro de texto 176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40" name="Cuadro de texto 1769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41" name="Cuadro de texto 1770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42" name="Cuadro de texto 177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43" name="Cuadro de texto 1772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44" name="Cuadro de texto 1773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45" name="Cuadro de texto 1774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46" name="Cuadro de texto 1775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47" name="Cuadro de texto 177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48" name="Cuadro de texto 1777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49" name="Cuadro de texto 1778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50" name="Cuadro de texto 1779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51" name="Cuadro de texto 1780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52" name="Cuadro de texto 178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53" name="Cuadro de texto 1782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54" name="Cuadro de texto 1783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55" name="Cuadro de texto 1784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56" name="Cuadro de texto 1785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57" name="Cuadro de texto 178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58" name="Cuadro de texto 1787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59" name="Cuadro de texto 178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60" name="Cuadro de texto 1789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61" name="Cuadro de texto 1790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62" name="Cuadro de texto 179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63" name="Cuadro de texto 179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64" name="Cuadro de texto 1793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65" name="Cuadro de texto 1794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66" name="Cuadro de texto 1795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67" name="Cuadro de texto 1796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68" name="Cuadro de texto 1797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69" name="Cuadro de texto 1798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70" name="Cuadro de texto 1799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71" name="Cuadro de texto 1800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72" name="Cuadro de texto 180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73" name="Cuadro de texto 1802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74" name="Cuadro de texto 1803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75" name="Cuadro de texto 1804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76" name="Cuadro de texto 1805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77" name="Cuadro de texto 1806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78" name="Cuadro de texto 1807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79" name="Cuadro de texto 1808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80" name="Cuadro de texto 1809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81" name="Cuadro de texto 181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82" name="Cuadro de texto 181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83" name="Cuadro de texto 1812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84" name="Cuadro de texto 1813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85" name="Cuadro de texto 1814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86" name="Cuadro de texto 181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87" name="Cuadro de texto 1816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88" name="Cuadro de texto 181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89" name="Cuadro de texto 1818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90" name="Cuadro de texto 1819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91" name="Cuadro de texto 1820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92" name="Cuadro de texto 182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93" name="Cuadro de texto 1822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94" name="Cuadro de texto 1823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95" name="Cuadro de texto 1824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96" name="Cuadro de texto 182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97" name="Cuadro de texto 182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698" name="Cuadro de texto 1827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699" name="Cuadro de texto 182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00" name="Cuadro de texto 1829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01" name="Cuadro de texto 1830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02" name="Cuadro de texto 183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03" name="Cuadro de texto 1832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04" name="Cuadro de texto 1833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05" name="Cuadro de texto 1834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06" name="Cuadro de texto 1835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07" name="Cuadro de texto 183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08" name="Cuadro de texto 1837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09" name="Cuadro de texto 1838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10" name="Cuadro de texto 1839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11" name="Cuadro de texto 1840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12" name="Cuadro de texto 184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13" name="Cuadro de texto 184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14" name="Cuadro de texto 1843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15" name="Cuadro de texto 184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16" name="Cuadro de texto 184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17" name="Cuadro de texto 1846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18" name="Cuadro de texto 1847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19" name="Cuadro de texto 1848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20" name="Cuadro de texto 1849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21" name="Cuadro de texto 185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22" name="Cuadro de texto 185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23" name="Cuadro de texto 1852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24" name="Cuadro de texto 1853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25" name="Cuadro de texto 1854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26" name="Cuadro de texto 1855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27" name="Cuadro de texto 1856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28" name="Cuadro de texto 1857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29" name="Cuadro de texto 1858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30" name="Cuadro de texto 1859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31" name="Cuadro de texto 186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32" name="Cuadro de texto 186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33" name="Cuadro de texto 1862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34" name="Cuadro de texto 1863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35" name="Cuadro de texto 1864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36" name="Cuadro de texto 1865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37" name="Cuadro de texto 186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38" name="Cuadro de texto 1867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39" name="Cuadro de texto 1868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40" name="Cuadro de texto 1869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41" name="Cuadro de texto 1870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42" name="Cuadro de texto 187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43" name="Cuadro de texto 1872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44" name="Cuadro de texto 1873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45" name="Cuadro de texto 187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46" name="Cuadro de texto 1875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47" name="Cuadro de texto 1876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48" name="Cuadro de texto 1877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49" name="Cuadro de texto 1878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50" name="Cuadro de texto 1879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51" name="Cuadro de texto 1880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52" name="Cuadro de texto 188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53" name="Cuadro de texto 1882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54" name="Cuadro de texto 1883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55" name="Cuadro de texto 188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56" name="Cuadro de texto 188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57" name="Cuadro de texto 1886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58" name="Cuadro de texto 1887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59" name="Cuadro de texto 188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60" name="Cuadro de texto 1889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61" name="Cuadro de texto 1890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62" name="Cuadro de texto 189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63" name="Cuadro de texto 1892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64" name="Cuadro de texto 1893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65" name="Cuadro de texto 1894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66" name="Cuadro de texto 189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67" name="Cuadro de texto 1896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68" name="Cuadro de texto 1897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69" name="Cuadro de texto 189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70" name="Cuadro de texto 1899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71" name="Cuadro de texto 1900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72" name="Cuadro de texto 190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73" name="Cuadro de texto 1902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74" name="Cuadro de texto 1903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75" name="Cuadro de texto 1904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76" name="Cuadro de texto 190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77" name="Cuadro de texto 1906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78" name="Cuadro de texto 1907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79" name="Cuadro de texto 190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80" name="Cuadro de texto 1909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81" name="Cuadro de texto 1910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82" name="Cuadro de texto 191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83" name="Cuadro de texto 1912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84" name="Cuadro de texto 1913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85" name="Cuadro de texto 1914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86" name="Cuadro de texto 191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87" name="Cuadro de texto 1916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88" name="Cuadro de texto 1917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89" name="Cuadro de texto 191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90" name="Cuadro de texto 1919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91" name="Cuadro de texto 1920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92" name="Cuadro de texto 192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93" name="Cuadro de texto 1922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94" name="Cuadro de texto 1923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95" name="Cuadro de texto 192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96" name="Cuadro de texto 192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97" name="Cuadro de texto 1926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798" name="Cuadro de texto 1927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799" name="Cuadro de texto 192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00" name="Cuadro de texto 1929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01" name="Cuadro de texto 1930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02" name="Cuadro de texto 193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03" name="Cuadro de texto 193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04" name="Cuadro de texto 1933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05" name="Cuadro de texto 193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06" name="Cuadro de texto 193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07" name="Cuadro de texto 1936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08" name="Cuadro de texto 1937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09" name="Cuadro de texto 193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10" name="Cuadro de texto 1939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11" name="Cuadro de texto 194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12" name="Cuadro de texto 194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13" name="Cuadro de texto 194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14" name="Cuadro de texto 1943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15" name="Cuadro de texto 1944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16" name="Cuadro de texto 194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17" name="Cuadro de texto 1946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18" name="Cuadro de texto 1947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19" name="Cuadro de texto 194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20" name="Cuadro de texto 1949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21" name="Cuadro de texto 1950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22" name="Cuadro de texto 195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23" name="Cuadro de texto 1952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24" name="Cuadro de texto 1953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25" name="Cuadro de texto 1954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26" name="Cuadro de texto 195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27" name="Cuadro de texto 1956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28" name="Cuadro de texto 1957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29" name="Cuadro de texto 195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30" name="Cuadro de texto 1959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31" name="Cuadro de texto 1960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32" name="Cuadro de texto 196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33" name="Cuadro de texto 1962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34" name="Cuadro de texto 196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35" name="Cuadro de texto 196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36" name="Cuadro de texto 196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37" name="Cuadro de texto 1966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38" name="Cuadro de texto 196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39" name="Cuadro de texto 1968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40" name="Cuadro de texto 1969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41" name="Cuadro de texto 1970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42" name="Cuadro de texto 197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43" name="Cuadro de texto 197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44" name="Cuadro de texto 197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45" name="Cuadro de texto 1974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46" name="Cuadro de texto 197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47" name="Cuadro de texto 1976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48" name="Cuadro de texto 197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49" name="Cuadro de texto 1978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50" name="Cuadro de texto 1979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51" name="Cuadro de texto 1980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52" name="Cuadro de texto 198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53" name="Cuadro de texto 198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54" name="Cuadro de texto 198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55" name="Cuadro de texto 1984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56" name="Cuadro de texto 198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57" name="Cuadro de texto 1986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58" name="Cuadro de texto 198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59" name="Cuadro de texto 1988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60" name="Cuadro de texto 1989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61" name="Cuadro de texto 199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62" name="Cuadro de texto 199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63" name="Cuadro de texto 1992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64" name="Cuadro de texto 199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65" name="Cuadro de texto 1994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66" name="Cuadro de texto 199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67" name="Cuadro de texto 1996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68" name="Cuadro de texto 1997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69" name="Cuadro de texto 199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70" name="Cuadro de texto 1999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71" name="Cuadro de texto 2000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72" name="Cuadro de texto 200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73" name="Cuadro de texto 2002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74" name="Cuadro de texto 200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75" name="Cuadro de texto 2004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76" name="Cuadro de texto 200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77" name="Cuadro de texto 200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78" name="Cuadro de texto 2007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79" name="Cuadro de texto 200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80" name="Cuadro de texto 2009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81" name="Cuadro de texto 2010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82" name="Cuadro de texto 201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83" name="Cuadro de texto 2012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84" name="Cuadro de texto 201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85" name="Cuadro de texto 20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86" name="Cuadro de texto 201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87" name="Cuadro de texto 2016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88" name="Cuadro de texto 201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89" name="Cuadro de texto 2018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90" name="Cuadro de texto 2019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91" name="Cuadro de texto 2020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92" name="Cuadro de texto 202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93" name="Cuadro de texto 202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94" name="Cuadro de texto 202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95" name="Cuadro de texto 202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96" name="Cuadro de texto 202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97" name="Cuadro de texto 2026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898" name="Cuadro de texto 202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899" name="Cuadro de texto 2028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00" name="Cuadro de texto 2029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01" name="Cuadro de texto 203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02" name="Cuadro de texto 203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03" name="Cuadro de texto 203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04" name="Cuadro de texto 203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05" name="Cuadro de texto 2034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06" name="Cuadro de texto 203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07" name="Cuadro de texto 2036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08" name="Cuadro de texto 203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09" name="Cuadro de texto 203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10" name="Cuadro de texto 2039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11" name="Cuadro de texto 2040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12" name="Cuadro de texto 204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13" name="Cuadro de texto 2042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14" name="Cuadro de texto 204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15" name="Cuadro de texto 2044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16" name="Cuadro de texto 204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17" name="Cuadro de texto 204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18" name="Cuadro de texto 204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19" name="Cuadro de texto 204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20" name="Cuadro de texto 2049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21" name="Cuadro de texto 2050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22" name="Cuadro de texto 205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23" name="Cuadro de texto 205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24" name="Cuadro de texto 205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25" name="Cuadro de texto 205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26" name="Cuadro de texto 205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27" name="Cuadro de texto 205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28" name="Cuadro de texto 205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29" name="Cuadro de texto 2058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30" name="Cuadro de texto 2059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31" name="Cuadro de texto 2060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32" name="Cuadro de texto 206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33" name="Cuadro de texto 206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34" name="Cuadro de texto 206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35" name="Cuadro de texto 206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36" name="Cuadro de texto 206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37" name="Cuadro de texto 2066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38" name="Cuadro de texto 2067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39" name="Cuadro de texto 206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40" name="Cuadro de texto 2069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41" name="Cuadro de texto 2070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42" name="Cuadro de texto 207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43" name="Cuadro de texto 207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44" name="Cuadro de texto 207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45" name="Cuadro de texto 2074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46" name="Cuadro de texto 207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47" name="Cuadro de texto 2076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48" name="Cuadro de texto 2077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49" name="Cuadro de texto 207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50" name="Cuadro de texto 2079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51" name="Cuadro de texto 2080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52" name="Cuadro de texto 208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53" name="Cuadro de texto 2082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54" name="Cuadro de texto 208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55" name="Cuadro de texto 2084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56" name="Cuadro de texto 208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57" name="Cuadro de texto 2086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58" name="Cuadro de texto 208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59" name="Cuadro de texto 208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60" name="Cuadro de texto 2089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61" name="Cuadro de texto 2090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62" name="Cuadro de texto 209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63" name="Cuadro de texto 2092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64" name="Cuadro de texto 209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65" name="Cuadro de texto 2094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66" name="Cuadro de texto 209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67" name="Cuadro de texto 209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68" name="Cuadro de texto 209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69" name="Cuadro de texto 2098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70" name="Cuadro de texto 2099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71" name="Cuadro de texto 2100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72" name="Cuadro de texto 210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73" name="Cuadro de texto 2102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74" name="Cuadro de texto 210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75" name="Cuadro de texto 210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76" name="Cuadro de texto 210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77" name="Cuadro de texto 210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78" name="Cuadro de texto 210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79" name="Cuadro de texto 2108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80" name="Cuadro de texto 2109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81" name="Cuadro de texto 2110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82" name="Cuadro de texto 211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83" name="Cuadro de texto 21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84" name="Cuadro de texto 211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85" name="Cuadro de texto 2114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86" name="Cuadro de texto 211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87" name="Cuadro de texto 2116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88" name="Cuadro de texto 2117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89" name="Cuadro de texto 211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90" name="Cuadro de texto 2119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91" name="Cuadro de texto 212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92" name="Cuadro de texto 212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93" name="Cuadro de texto 212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94" name="Cuadro de texto 212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95" name="Cuadro de texto 2124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96" name="Cuadro de texto 212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97" name="Cuadro de texto 2126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5998" name="Cuadro de texto 2127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5999" name="Cuadro de texto 212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00" name="Cuadro de texto 2129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01" name="Cuadro de texto 213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02" name="Cuadro de texto 213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03" name="Cuadro de texto 2132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04" name="Cuadro de texto 213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05" name="Cuadro de texto 2134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06" name="Cuadro de texto 213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07" name="Cuadro de texto 213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08" name="Cuadro de texto 2137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09" name="Cuadro de texto 213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10" name="Cuadro de texto 2139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11" name="Cuadro de texto 2140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12" name="Cuadro de texto 214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13" name="Cuadro de texto 2142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14" name="Cuadro de texto 214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15" name="Cuadro de texto 214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16" name="Cuadro de texto 214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17" name="Cuadro de texto 214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18" name="Cuadro de texto 2147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19" name="Cuadro de texto 214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20" name="Cuadro de texto 2149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21" name="Cuadro de texto 2150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22" name="Cuadro de texto 215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23" name="Cuadro de texto 215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24" name="Cuadro de texto 215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25" name="Cuadro de texto 215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26" name="Cuadro de texto 215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27" name="Cuadro de texto 2156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28" name="Cuadro de texto 2157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29" name="Cuadro de texto 215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30" name="Cuadro de texto 2159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31" name="Cuadro de texto 2160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32" name="Cuadro de texto 216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33" name="Cuadro de texto 216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34" name="Cuadro de texto 216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35" name="Cuadro de texto 2164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36" name="Cuadro de texto 216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37" name="Cuadro de texto 2166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38" name="Cuadro de texto 2167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39" name="Cuadro de texto 216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40" name="Cuadro de texto 2169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41" name="Cuadro de texto 217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42" name="Cuadro de texto 217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43" name="Cuadro de texto 2172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44" name="Cuadro de texto 217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45" name="Cuadro de texto 2174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46" name="Cuadro de texto 217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47" name="Cuadro de texto 2176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48" name="Cuadro de texto 2177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49" name="Cuadro de texto 217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50" name="Cuadro de texto 2179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51" name="Cuadro de texto 2180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52" name="Cuadro de texto 218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53" name="Cuadro de texto 2182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54" name="Cuadro de texto 218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55" name="Cuadro de texto 2184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56" name="Cuadro de texto 218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57" name="Cuadro de texto 218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58" name="Cuadro de texto 2187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59" name="Cuadro de texto 218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60" name="Cuadro de texto 2189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61" name="Cuadro de texto 2190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62" name="Cuadro de texto 219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63" name="Cuadro de texto 2192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64" name="Cuadro de texto 219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65" name="Cuadro de texto 219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66" name="Cuadro de texto 219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67" name="Cuadro de texto 2196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68" name="Cuadro de texto 2197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69" name="Cuadro de texto 219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70" name="Cuadro de texto 2199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71" name="Cuadro de texto 2200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72" name="Cuadro de texto 220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73" name="Cuadro de texto 2202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74" name="Cuadro de texto 2203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75" name="Cuadro de texto 2204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76" name="Cuadro de texto 2205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77" name="Cuadro de texto 2206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78" name="Cuadro de texto 220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79" name="Cuadro de texto 2208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80" name="Cuadro de texto 2209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81" name="Cuadro de texto 2210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82" name="Cuadro de texto 221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83" name="Cuadro de texto 2212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84" name="Cuadro de texto 221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85" name="Cuadro de texto 2214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86" name="Cuadro de texto 2215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87" name="Cuadro de texto 2216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88" name="Cuadro de texto 221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89" name="Cuadro de texto 221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90" name="Cuadro de texto 2219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91" name="Cuadro de texto 2220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92" name="Cuadro de texto 222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93" name="Cuadro de texto 2222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94" name="Cuadro de texto 2223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95" name="Cuadro de texto 2224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96" name="Cuadro de texto 222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97" name="Cuadro de texto 2226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098" name="Cuadro de texto 222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099" name="Cuadro de texto 222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00" name="Cuadro de texto 222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01" name="Cuadro de texto 2230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02" name="Cuadro de texto 223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03" name="Cuadro de texto 2232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04" name="Cuadro de texto 223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05" name="Cuadro de texto 223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06" name="Cuadro de texto 223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07" name="Cuadro de texto 2236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08" name="Cuadro de texto 2237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09" name="Cuadro de texto 223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10" name="Cuadro de texto 2239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11" name="Cuadro de texto 2240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12" name="Cuadro de texto 224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13" name="Cuadro de texto 224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14" name="Cuadro de texto 2243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15" name="Cuadro de texto 2244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16" name="Cuadro de texto 2245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17" name="Cuadro de texto 2246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18" name="Cuadro de texto 2247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19" name="Cuadro de texto 224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20" name="Cuadro de texto 2249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21" name="Cuadro de texto 2250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22" name="Cuadro de texto 225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23" name="Cuadro de texto 225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24" name="Cuadro de texto 225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25" name="Cuadro de texto 2254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26" name="Cuadro de texto 2255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27" name="Cuadro de texto 2256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28" name="Cuadro de texto 225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29" name="Cuadro de texto 225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30" name="Cuadro de texto 225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31" name="Cuadro de texto 2260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32" name="Cuadro de texto 226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33" name="Cuadro de texto 2262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34" name="Cuadro de texto 226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35" name="Cuadro de texto 2264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36" name="Cuadro de texto 226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37" name="Cuadro de texto 226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38" name="Cuadro de texto 226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39" name="Cuadro de texto 226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40" name="Cuadro de texto 226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41" name="Cuadro de texto 2270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42" name="Cuadro de texto 227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43" name="Cuadro de texto 2272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44" name="Cuadro de texto 227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45" name="Cuadro de texto 2274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46" name="Cuadro de texto 227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47" name="Cuadro de texto 227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48" name="Cuadro de texto 227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49" name="Cuadro de texto 2278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50" name="Cuadro de texto 2279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51" name="Cuadro de texto 2280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52" name="Cuadro de texto 228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53" name="Cuadro de texto 228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54" name="Cuadro de texto 2283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55" name="Cuadro de texto 2284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56" name="Cuadro de texto 228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57" name="Cuadro de texto 228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58" name="Cuadro de texto 228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59" name="Cuadro de texto 2288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60" name="Cuadro de texto 2289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61" name="Cuadro de texto 2290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62" name="Cuadro de texto 229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63" name="Cuadro de texto 229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64" name="Cuadro de texto 229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65" name="Cuadro de texto 2294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66" name="Cuadro de texto 229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67" name="Cuadro de texto 2296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68" name="Cuadro de texto 229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69" name="Cuadro de texto 2298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70" name="Cuadro de texto 2299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71" name="Cuadro de texto 2300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72" name="Cuadro de texto 230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73" name="Cuadro de texto 230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74" name="Cuadro de texto 2303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75" name="Cuadro de texto 2304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76" name="Cuadro de texto 230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77" name="Cuadro de texto 2306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78" name="Cuadro de texto 2307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79" name="Cuadro de texto 230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80" name="Cuadro de texto 2309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81" name="Cuadro de texto 2310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82" name="Cuadro de texto 231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83" name="Cuadro de texto 2312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84" name="Cuadro de texto 231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85" name="Cuadro de texto 2314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86" name="Cuadro de texto 231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87" name="Cuadro de texto 231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88" name="Cuadro de texto 2317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89" name="Cuadro de texto 231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90" name="Cuadro de texto 2319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91" name="Cuadro de texto 2320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92" name="Cuadro de texto 232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93" name="Cuadro de texto 232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94" name="Cuadro de texto 232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95" name="Cuadro de texto 2324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96" name="Cuadro de texto 2325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97" name="Cuadro de texto 232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198" name="Cuadro de texto 232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199" name="Cuadro de texto 2328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00" name="Cuadro de texto 2329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01" name="Cuadro de texto 2330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02" name="Cuadro de texto 233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03" name="Cuadro de texto 233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04" name="Cuadro de texto 233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05" name="Cuadro de texto 2334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06" name="Cuadro de texto 2335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07" name="Cuadro de texto 2336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08" name="Cuadro de texto 233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09" name="Cuadro de texto 2338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10" name="Cuadro de texto 2339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11" name="Cuadro de texto 234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12" name="Cuadro de texto 234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13" name="Cuadro de texto 234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14" name="Cuadro de texto 234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15" name="Cuadro de texto 2344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16" name="Cuadro de texto 234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17" name="Cuadro de texto 2346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18" name="Cuadro de texto 234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19" name="Cuadro de texto 2348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20" name="Cuadro de texto 2349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21" name="Cuadro de texto 235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22" name="Cuadro de texto 235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23" name="Cuadro de texto 2352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24" name="Cuadro de texto 235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25" name="Cuadro de texto 2354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26" name="Cuadro de texto 2355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27" name="Cuadro de texto 235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28" name="Cuadro de texto 2357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29" name="Cuadro de texto 235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30" name="Cuadro de texto 2359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31" name="Cuadro de texto 2360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32" name="Cuadro de texto 236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33" name="Cuadro de texto 236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34" name="Cuadro de texto 236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35" name="Cuadro de texto 236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36" name="Cuadro de texto 2365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37" name="Cuadro de texto 236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38" name="Cuadro de texto 2367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39" name="Cuadro de texto 236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40" name="Cuadro de texto 2369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41" name="Cuadro de texto 2370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42" name="Cuadro de texto 237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43" name="Cuadro de texto 2372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44" name="Cuadro de texto 237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45" name="Cuadro de texto 237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46" name="Cuadro de texto 2375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47" name="Cuadro de texto 2376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48" name="Cuadro de texto 2377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49" name="Cuadro de texto 237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50" name="Cuadro de texto 2379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51" name="Cuadro de texto 2380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52" name="Cuadro de texto 238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53" name="Cuadro de texto 238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54" name="Cuadro de texto 238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55" name="Cuadro de texto 238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56" name="Cuadro de texto 2385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57" name="Cuadro de texto 2386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58" name="Cuadro de texto 2387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59" name="Cuadro de texto 238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60" name="Cuadro de texto 2389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61" name="Cuadro de texto 239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62" name="Cuadro de texto 239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63" name="Cuadro de texto 2392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64" name="Cuadro de texto 239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65" name="Cuadro de texto 2394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66" name="Cuadro de texto 2395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67" name="Cuadro de texto 2396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68" name="Cuadro de texto 2397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69" name="Cuadro de texto 239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70" name="Cuadro de texto 2399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71" name="Cuadro de texto 240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72" name="Cuadro de texto 240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73" name="Cuadro de texto 240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74" name="Cuadro de texto 240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75" name="Cuadro de texto 2404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76" name="Cuadro de texto 2405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77" name="Cuadro de texto 240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78" name="Cuadro de texto 2407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79" name="Cuadro de texto 240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80" name="Cuadro de texto 2409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81" name="Cuadro de texto 2410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82" name="Cuadro de texto 241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83" name="Cuadro de texto 2412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84" name="Cuadro de texto 241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85" name="Cuadro de texto 2414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86" name="Cuadro de texto 2415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87" name="Cuadro de texto 2416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88" name="Cuadro de texto 2417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89" name="Cuadro de texto 241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90" name="Cuadro de texto 2419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91" name="Cuadro de texto 242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92" name="Cuadro de texto 242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93" name="Cuadro de texto 242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94" name="Cuadro de texto 242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95" name="Cuadro de texto 2424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96" name="Cuadro de texto 2425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97" name="Cuadro de texto 2426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298" name="Cuadro de texto 2427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299" name="Cuadro de texto 242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00" name="Cuadro de texto 2429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01" name="Cuadro de texto 2430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02" name="Cuadro de texto 243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03" name="Cuadro de texto 243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04" name="Cuadro de texto 243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05" name="Cuadro de texto 2434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06" name="Cuadro de texto 2435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07" name="Cuadro de texto 2436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08" name="Cuadro de texto 2437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09" name="Cuadro de texto 243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10" name="Cuadro de texto 2439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11" name="Cuadro de texto 2440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12" name="Cuadro de texto 244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13" name="Cuadro de texto 244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14" name="Cuadro de texto 244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15" name="Cuadro de texto 2444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16" name="Cuadro de texto 2445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17" name="Cuadro de texto 2446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18" name="Cuadro de texto 244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19" name="Cuadro de texto 2448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20" name="Cuadro de texto 2449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21" name="Cuadro de texto 2450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22" name="Cuadro de texto 245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23" name="Cuadro de texto 2452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24" name="Cuadro de texto 245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25" name="Cuadro de texto 2454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26" name="Cuadro de texto 2455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27" name="Cuadro de texto 245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28" name="Cuadro de texto 245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29" name="Cuadro de texto 245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30" name="Cuadro de texto 2459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31" name="Cuadro de texto 2460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32" name="Cuadro de texto 246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33" name="Cuadro de texto 2462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34" name="Cuadro de texto 246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35" name="Cuadro de texto 2464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36" name="Cuadro de texto 2465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37" name="Cuadro de texto 246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38" name="Cuadro de texto 246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39" name="Cuadro de texto 2468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40" name="Cuadro de texto 2469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41" name="Cuadro de texto 2470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42" name="Cuadro de texto 247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43" name="Cuadro de texto 247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44" name="Cuadro de texto 247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45" name="Cuadro de texto 2474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46" name="Cuadro de texto 2475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47" name="Cuadro de texto 247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48" name="Cuadro de texto 2477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49" name="Cuadro de texto 247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50" name="Cuadro de texto 2479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51" name="Cuadro de texto 248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52" name="Cuadro de texto 248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53" name="Cuadro de texto 248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54" name="Cuadro de texto 248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55" name="Cuadro de texto 2484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56" name="Cuadro de texto 2485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57" name="Cuadro de texto 2486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58" name="Cuadro de texto 2487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59" name="Cuadro de texto 248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60" name="Cuadro de texto 2489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61" name="Cuadro de texto 249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62" name="Cuadro de texto 249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63" name="Cuadro de texto 2492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64" name="Cuadro de texto 249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65" name="Cuadro de texto 2494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66" name="Cuadro de texto 2495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67" name="Cuadro de texto 249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68" name="Cuadro de texto 249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69" name="Cuadro de texto 2498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70" name="Cuadro de texto 2499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71" name="Cuadro de texto 250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72" name="Cuadro de texto 250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73" name="Cuadro de texto 250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74" name="Cuadro de texto 250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75" name="Cuadro de texto 250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76" name="Cuadro de texto 2505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77" name="Cuadro de texto 250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78" name="Cuadro de texto 250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79" name="Cuadro de texto 2508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80" name="Cuadro de texto 2509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81" name="Cuadro de texto 2510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82" name="Cuadro de texto 251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83" name="Cuadro de texto 2512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84" name="Cuadro de texto 251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85" name="Cuadro de texto 251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86" name="Cuadro de texto 2515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87" name="Cuadro de texto 251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88" name="Cuadro de texto 251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89" name="Cuadro de texto 2518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90" name="Cuadro de texto 2519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91" name="Cuadro de texto 2520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92" name="Cuadro de texto 252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93" name="Cuadro de texto 252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94" name="Cuadro de texto 252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95" name="Cuadro de texto 2524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96" name="Cuadro de texto 2525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97" name="Cuadro de texto 2526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398" name="Cuadro de texto 252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399" name="Cuadro de texto 2528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00" name="Cuadro de texto 2529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01" name="Cuadro de texto 253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02" name="Cuadro de texto 253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03" name="Cuadro de texto 2532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04" name="Cuadro de texto 253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05" name="Cuadro de texto 2534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06" name="Cuadro de texto 2535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07" name="Cuadro de texto 2536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08" name="Cuadro de texto 253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09" name="Cuadro de texto 2538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10" name="Cuadro de texto 2539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11" name="Cuadro de texto 2540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12" name="Cuadro de texto 254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13" name="Cuadro de texto 254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14" name="Cuadro de texto 254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15" name="Cuadro de texto 2544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16" name="Cuadro de texto 2545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17" name="Cuadro de texto 254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18" name="Cuadro de texto 2547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19" name="Cuadro de texto 254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20" name="Cuadro de texto 2549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21" name="Cuadro de texto 2550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22" name="Cuadro de texto 255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23" name="Cuadro de texto 2552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24" name="Cuadro de texto 255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25" name="Cuadro de texto 255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26" name="Cuadro de texto 2555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27" name="Cuadro de texto 2556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28" name="Cuadro de texto 2557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29" name="Cuadro de texto 255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30" name="Cuadro de texto 2559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31" name="Cuadro de texto 2560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32" name="Cuadro de texto 256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33" name="Cuadro de texto 256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34" name="Cuadro de texto 256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35" name="Cuadro de texto 256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36" name="Cuadro de texto 2565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37" name="Cuadro de texto 2566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38" name="Cuadro de texto 256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39" name="Cuadro de texto 2568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40" name="Cuadro de texto 2569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41" name="Cuadro de texto 257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42" name="Cuadro de texto 257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43" name="Cuadro de texto 2572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44" name="Cuadro de texto 257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45" name="Cuadro de texto 257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46" name="Cuadro de texto 2575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47" name="Cuadro de texto 2576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48" name="Cuadro de texto 257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49" name="Cuadro de texto 257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50" name="Cuadro de texto 2579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51" name="Cuadro de texto 2580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52" name="Cuadro de texto 258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53" name="Cuadro de texto 2582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54" name="Cuadro de texto 258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55" name="Cuadro de texto 2584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56" name="Cuadro de texto 2585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57" name="Cuadro de texto 2586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58" name="Cuadro de texto 258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59" name="Cuadro de texto 258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60" name="Cuadro de texto 2589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61" name="Cuadro de texto 2590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62" name="Cuadro de texto 259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63" name="Cuadro de texto 2592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64" name="Cuadro de texto 259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65" name="Cuadro de texto 259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66" name="Cuadro de texto 2595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67" name="Cuadro de texto 2596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68" name="Cuadro de texto 2597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69" name="Cuadro de texto 259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70" name="Cuadro de texto 2599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71" name="Cuadro de texto 2600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72" name="Cuadro de texto 260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73" name="Cuadro de texto 260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74" name="Cuadro de texto 260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75" name="Cuadro de texto 260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76" name="Cuadro de texto 2605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77" name="Cuadro de texto 2606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78" name="Cuadro de texto 2607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79" name="Cuadro de texto 260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80" name="Cuadro de texto 2609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81" name="Cuadro de texto 2610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82" name="Cuadro de texto 261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83" name="Cuadro de texto 261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84" name="Cuadro de texto 261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85" name="Cuadro de texto 261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86" name="Cuadro de texto 2615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87" name="Cuadro de texto 2616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88" name="Cuadro de texto 2617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89" name="Cuadro de texto 261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90" name="Cuadro de texto 2619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91" name="Cuadro de texto 2620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92" name="Cuadro de texto 262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93" name="Cuadro de texto 2622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94" name="Cuadro de texto 262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95" name="Cuadro de texto 2624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96" name="Cuadro de texto 2625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97" name="Cuadro de texto 2626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498" name="Cuadro de texto 2627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499" name="Cuadro de texto 262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00" name="Cuadro de texto 2629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01" name="Cuadro de texto 2630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02" name="Cuadro de texto 263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03" name="Cuadro de texto 2632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04" name="Cuadro de texto 263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05" name="Cuadro de texto 2634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06" name="Cuadro de texto 2635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07" name="Cuadro de texto 2636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08" name="Cuadro de texto 2637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09" name="Cuadro de texto 263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10" name="Cuadro de texto 2639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11" name="Cuadro de texto 2640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12" name="Cuadro de texto 264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13" name="Cuadro de texto 2642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14" name="Cuadro de texto 264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15" name="Cuadro de texto 264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16" name="Cuadro de texto 2645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17" name="Cuadro de texto 2646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18" name="Cuadro de texto 2647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19" name="Cuadro de texto 264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20" name="Cuadro de texto 2649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21" name="Cuadro de texto 2650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22" name="Cuadro de texto 265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23" name="Cuadro de texto 2652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24" name="Cuadro de texto 265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25" name="Cuadro de texto 2654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26" name="Cuadro de texto 2655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27" name="Cuadro de texto 2656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28" name="Cuadro de texto 2657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29" name="Cuadro de texto 265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30" name="Cuadro de texto 2659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31" name="Cuadro de texto 2660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32" name="Cuadro de texto 266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33" name="Cuadro de texto 2662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34" name="Cuadro de texto 266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35" name="Cuadro de texto 2664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36" name="Cuadro de texto 2665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37" name="Cuadro de texto 2666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38" name="Cuadro de texto 2667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39" name="Cuadro de texto 266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40" name="Cuadro de texto 2669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41" name="Cuadro de texto 2670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42" name="Cuadro de texto 267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43" name="Cuadro de texto 2672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44" name="Cuadro de texto 267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45" name="Cuadro de texto 2674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46" name="Cuadro de texto 2675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47" name="Cuadro de texto 2676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48" name="Cuadro de texto 2677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49" name="Cuadro de texto 267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50" name="Cuadro de texto 2679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51" name="Cuadro de texto 2680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52" name="Cuadro de texto 268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53" name="Cuadro de texto 2682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54" name="Cuadro de texto 268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55" name="Cuadro de texto 268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56" name="Cuadro de texto 2685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57" name="Cuadro de texto 2686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58" name="Cuadro de texto 2687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59" name="Cuadro de texto 268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60" name="Cuadro de texto 2689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61" name="Cuadro de texto 2690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62" name="Cuadro de texto 269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63" name="Cuadro de texto 269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64" name="Cuadro de texto 269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65" name="Cuadro de texto 269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66" name="Cuadro de texto 2695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67" name="Cuadro de texto 2696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68" name="Cuadro de texto 2697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69" name="Cuadro de texto 269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70" name="Cuadro de texto 2699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71" name="Cuadro de texto 2700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72" name="Cuadro de texto 270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73" name="Cuadro de texto 270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74" name="Cuadro de texto 270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75" name="Cuadro de texto 2704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76" name="Cuadro de texto 2705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77" name="Cuadro de texto 2706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78" name="Cuadro de texto 2707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79" name="Cuadro de texto 270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80" name="Cuadro de texto 2709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81" name="Cuadro de texto 2710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82" name="Cuadro de texto 271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83" name="Cuadro de texto 2712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84" name="Cuadro de texto 2713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85" name="Cuadro de texto 2714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86" name="Cuadro de texto 2715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87" name="Cuadro de texto 2716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88" name="Cuadro de texto 2717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89" name="Cuadro de texto 271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90" name="Cuadro de texto 2719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91" name="Cuadro de texto 2720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92" name="Cuadro de texto 272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93" name="Cuadro de texto 2722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94" name="Cuadro de texto 272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95" name="Cuadro de texto 2724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96" name="Cuadro de texto 2725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97" name="Cuadro de texto 2726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598" name="Cuadro de texto 2727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599" name="Cuadro de texto 272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00" name="Cuadro de texto 2729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01" name="Cuadro de texto 2730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02" name="Cuadro de texto 273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03" name="Cuadro de texto 273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04" name="Cuadro de texto 2733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05" name="Cuadro de texto 273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06" name="Cuadro de texto 2735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07" name="Cuadro de texto 2736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08" name="Cuadro de texto 273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09" name="Cuadro de texto 2738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10" name="Cuadro de texto 2739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11" name="Cuadro de texto 2740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12" name="Cuadro de texto 274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13" name="Cuadro de texto 274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14" name="Cuadro de texto 274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15" name="Cuadro de texto 2744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16" name="Cuadro de texto 2745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17" name="Cuadro de texto 2746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18" name="Cuadro de texto 274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19" name="Cuadro de texto 2748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20" name="Cuadro de texto 2749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21" name="Cuadro de texto 2750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22" name="Cuadro de texto 275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23" name="Cuadro de texto 275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24" name="Cuadro de texto 2753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25" name="Cuadro de texto 2754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26" name="Cuadro de texto 2755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27" name="Cuadro de texto 2756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28" name="Cuadro de texto 2757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29" name="Cuadro de texto 275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30" name="Cuadro de texto 2759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31" name="Cuadro de texto 2760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32" name="Cuadro de texto 276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33" name="Cuadro de texto 2762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34" name="Cuadro de texto 276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35" name="Cuadro de texto 2764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36" name="Cuadro de texto 2765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37" name="Cuadro de texto 2766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38" name="Cuadro de texto 2767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39" name="Cuadro de texto 276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40" name="Cuadro de texto 2769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41" name="Cuadro de texto 2770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42" name="Cuadro de texto 2771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43" name="Cuadro de texto 2772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44" name="Cuadro de texto 2773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45" name="Cuadro de texto 277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46" name="Cuadro de texto 2775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47" name="Cuadro de texto 277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48" name="Cuadro de texto 2777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49" name="Cuadro de texto 277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50" name="Cuadro de texto 2779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51" name="Cuadro de texto 2780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52" name="Cuadro de texto 278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53" name="Cuadro de texto 278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54" name="Cuadro de texto 278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55" name="Cuadro de texto 2784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56" name="Cuadro de texto 2785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57" name="Cuadro de texto 2786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58" name="Cuadro de texto 278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59" name="Cuadro de texto 2788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60" name="Cuadro de texto 2789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61" name="Cuadro de texto 2790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62" name="Cuadro de texto 2791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63" name="Cuadro de texto 279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64" name="Cuadro de texto 2793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65" name="Cuadro de texto 2794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66" name="Cuadro de texto 2795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67" name="Cuadro de texto 2796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68" name="Cuadro de texto 279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69" name="Cuadro de texto 2798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70" name="Cuadro de texto 2799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71" name="Cuadro de texto 2800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72" name="Cuadro de texto 2801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73" name="Cuadro de texto 2802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74" name="Cuadro de texto 280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75" name="Cuadro de texto 2804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76" name="Cuadro de texto 2805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77" name="Cuadro de texto 2806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78" name="Cuadro de texto 280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79" name="Cuadro de texto 280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80" name="Cuadro de texto 2809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81" name="Cuadro de texto 2810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82" name="Cuadro de texto 2811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83" name="Cuadro de texto 2812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84" name="Cuadro de texto 281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85" name="Cuadro de texto 281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86" name="Cuadro de texto 2815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87" name="Cuadro de texto 281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88" name="Cuadro de texto 281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89" name="Cuadro de texto 2818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90" name="Cuadro de texto 2819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91" name="Cuadro de texto 2820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92" name="Cuadro de texto 2821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93" name="Cuadro de texto 2822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94" name="Cuadro de texto 2823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95" name="Cuadro de texto 282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96" name="Cuadro de texto 2825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97" name="Cuadro de texto 282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698" name="Cuadro de texto 2827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699" name="Cuadro de texto 282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00" name="Cuadro de texto 2829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01" name="Cuadro de texto 2830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02" name="Cuadro de texto 2831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03" name="Cuadro de texto 283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04" name="Cuadro de texto 2833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05" name="Cuadro de texto 2834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06" name="Cuadro de texto 2835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07" name="Cuadro de texto 2836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08" name="Cuadro de texto 2837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09" name="Cuadro de texto 283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10" name="Cuadro de texto 2839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11" name="Cuadro de texto 284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12" name="Cuadro de texto 2841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13" name="Cuadro de texto 2842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14" name="Cuadro de texto 2843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15" name="Cuadro de texto 2844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16" name="Cuadro de texto 2845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17" name="Cuadro de texto 2846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18" name="Cuadro de texto 2847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19" name="Cuadro de texto 284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20" name="Cuadro de texto 2849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21" name="Cuadro de texto 285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22" name="Cuadro de texto 2851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23" name="Cuadro de texto 285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24" name="Cuadro de texto 2853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25" name="Cuadro de texto 2854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26" name="Cuadro de texto 2855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27" name="Cuadro de texto 285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28" name="Cuadro de texto 285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29" name="Cuadro de texto 2858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30" name="Cuadro de texto 2859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31" name="Cuadro de texto 2860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32" name="Cuadro de texto 2861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33" name="Cuadro de texto 2862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34" name="Cuadro de texto 2863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35" name="Cuadro de texto 2864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36" name="Cuadro de texto 2865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37" name="Cuadro de texto 286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38" name="Cuadro de texto 286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39" name="Cuadro de texto 2868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40" name="Cuadro de texto 2869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41" name="Cuadro de texto 2870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42" name="Cuadro de texto 2871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43" name="Cuadro de texto 287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44" name="Cuadro de texto 2873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45" name="Cuadro de texto 287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46" name="Cuadro de texto 2875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47" name="Cuadro de texto 2876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48" name="Cuadro de texto 2877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49" name="Cuadro de texto 287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50" name="Cuadro de texto 2879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51" name="Cuadro de texto 2880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52" name="Cuadro de texto 288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53" name="Cuadro de texto 288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54" name="Cuadro de texto 288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55" name="Cuadro de texto 288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56" name="Cuadro de texto 288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57" name="Cuadro de texto 288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58" name="Cuadro de texto 288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59" name="Cuadro de texto 288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60" name="Cuadro de texto 288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61" name="Cuadro de texto 289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62" name="Cuadro de texto 289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63" name="Cuadro de texto 289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64" name="Cuadro de texto 289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65" name="Cuadro de texto 289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66" name="Cuadro de texto 289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67" name="Cuadro de texto 289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68" name="Cuadro de texto 289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69" name="Cuadro de texto 289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70" name="Cuadro de texto 289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71" name="Cuadro de texto 290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72" name="Cuadro de texto 290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73" name="Cuadro de texto 290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74" name="Cuadro de texto 290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75" name="Cuadro de texto 290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76" name="Cuadro de texto 290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77" name="Cuadro de texto 290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78" name="Cuadro de texto 290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79" name="Cuadro de texto 290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80" name="Cuadro de texto 290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81" name="Cuadro de texto 291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82" name="Cuadro de texto 291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83" name="Cuadro de texto 291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84" name="Cuadro de texto 291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85" name="Cuadro de texto 291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86" name="Cuadro de texto 291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87" name="Cuadro de texto 291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88" name="Cuadro de texto 2917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89" name="Cuadro de texto 291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90" name="Cuadro de texto 2919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91" name="Cuadro de texto 2920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92" name="Cuadro de texto 2921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93" name="Cuadro de texto 292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94" name="Cuadro de texto 292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95" name="Cuadro de texto 292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96" name="Cuadro de texto 2925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97" name="Cuadro de texto 2926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798" name="Cuadro de texto 2927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799" name="Cuadro de texto 292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00" name="Cuadro de texto 2929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01" name="Cuadro de texto 2930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02" name="Cuadro de texto 2931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03" name="Cuadro de texto 293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04" name="Cuadro de texto 2933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05" name="Cuadro de texto 2934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06" name="Cuadro de texto 2935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07" name="Cuadro de texto 2936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08" name="Cuadro de texto 2937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09" name="Cuadro de texto 293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10" name="Cuadro de texto 2939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11" name="Cuadro de texto 2940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12" name="Cuadro de texto 294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13" name="Cuadro de texto 2942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14" name="Cuadro de texto 294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15" name="Cuadro de texto 2944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16" name="Cuadro de texto 2945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17" name="Cuadro de texto 294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18" name="Cuadro de texto 2947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19" name="Cuadro de texto 294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20" name="Cuadro de texto 2949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21" name="Cuadro de texto 2950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22" name="Cuadro de texto 2951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23" name="Cuadro de texto 2952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24" name="Cuadro de texto 295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25" name="Cuadro de texto 295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26" name="Cuadro de texto 2955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27" name="Cuadro de texto 295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28" name="Cuadro de texto 2957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29" name="Cuadro de texto 295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30" name="Cuadro de texto 2959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31" name="Cuadro de texto 2960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32" name="Cuadro de texto 2961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33" name="Cuadro de texto 296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34" name="Cuadro de texto 2963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35" name="Cuadro de texto 296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36" name="Cuadro de texto 2965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37" name="Cuadro de texto 2966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38" name="Cuadro de texto 2967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39" name="Cuadro de texto 296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40" name="Cuadro de texto 2969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41" name="Cuadro de texto 2970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42" name="Cuadro de texto 2971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43" name="Cuadro de texto 2972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44" name="Cuadro de texto 2973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45" name="Cuadro de texto 2974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46" name="Cuadro de texto 2975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47" name="Cuadro de texto 2976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48" name="Cuadro de texto 2977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49" name="Cuadro de texto 297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50" name="Cuadro de texto 2979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51" name="Cuadro de texto 298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52" name="Cuadro de texto 2981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53" name="Cuadro de texto 2982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54" name="Cuadro de texto 2983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55" name="Cuadro de texto 2984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56" name="Cuadro de texto 2985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57" name="Cuadro de texto 2986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58" name="Cuadro de texto 2987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59" name="Cuadro de texto 298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60" name="Cuadro de texto 2989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61" name="Cuadro de texto 2990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62" name="Cuadro de texto 2991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63" name="Cuadro de texto 2992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64" name="Cuadro de texto 2993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65" name="Cuadro de texto 2994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66" name="Cuadro de texto 2995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67" name="Cuadro de texto 299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68" name="Cuadro de texto 2997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69" name="Cuadro de texto 299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70" name="Cuadro de texto 2999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71" name="Cuadro de texto 3000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72" name="Cuadro de texto 3001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73" name="Cuadro de texto 3002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74" name="Cuadro de texto 3003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75" name="Cuadro de texto 300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76" name="Cuadro de texto 3005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77" name="Cuadro de texto 300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78" name="Cuadro de texto 3007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79" name="Cuadro de texto 300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80" name="Cuadro de texto 3009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81" name="Cuadro de texto 3010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82" name="Cuadro de texto 3011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83" name="Cuadro de texto 30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84" name="Cuadro de texto 3013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85" name="Cuadro de texto 3014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86" name="Cuadro de texto 3015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87" name="Cuadro de texto 3016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88" name="Cuadro de texto 3017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89" name="Cuadro de texto 301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90" name="Cuadro de texto 3019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91" name="Cuadro de texto 302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92" name="Cuadro de texto 302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93" name="Cuadro de texto 302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94" name="Cuadro de texto 3023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95" name="Cuadro de texto 3024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96" name="Cuadro de texto 3025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97" name="Cuadro de texto 3026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898" name="Cuadro de texto 302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899" name="Cuadro de texto 3028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00" name="Cuadro de texto 3029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01" name="Cuadro de texto 303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02" name="Cuadro de texto 3031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03" name="Cuadro de texto 3032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04" name="Cuadro de texto 303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05" name="Cuadro de texto 3034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06" name="Cuadro de texto 3035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07" name="Cuadro de texto 303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08" name="Cuadro de texto 303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09" name="Cuadro de texto 3038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10" name="Cuadro de texto 3039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11" name="Cuadro de texto 3040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12" name="Cuadro de texto 304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13" name="Cuadro de texto 3042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14" name="Cuadro de texto 3043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15" name="Cuadro de texto 304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16" name="Cuadro de texto 3045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17" name="Cuadro de texto 3046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18" name="Cuadro de texto 3047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19" name="Cuadro de texto 304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20" name="Cuadro de texto 3049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21" name="Cuadro de texto 3050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22" name="Cuadro de texto 3051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23" name="Cuadro de texto 305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24" name="Cuadro de texto 3053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25" name="Cuadro de texto 305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26" name="Cuadro de texto 3055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27" name="Cuadro de texto 3056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28" name="Cuadro de texto 3057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29" name="Cuadro de texto 305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30" name="Cuadro de texto 3059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31" name="Cuadro de texto 3060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32" name="Cuadro de texto 3061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33" name="Cuadro de texto 306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34" name="Cuadro de texto 3063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35" name="Cuadro de texto 3064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36" name="Cuadro de texto 3065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37" name="Cuadro de texto 3066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38" name="Cuadro de texto 306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39" name="Cuadro de texto 3068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40" name="Cuadro de texto 3069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41" name="Cuadro de texto 3070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42" name="Cuadro de texto 3071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43" name="Cuadro de texto 3072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44" name="Cuadro de texto 3073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45" name="Cuadro de texto 3074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46" name="Cuadro de texto 3075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47" name="Cuadro de texto 3076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48" name="Cuadro de texto 307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49" name="Cuadro de texto 307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50" name="Cuadro de texto 3079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51" name="Cuadro de texto 3080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52" name="Cuadro de texto 3081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53" name="Cuadro de texto 3082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54" name="Cuadro de texto 3083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55" name="Cuadro de texto 3084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56" name="Cuadro de texto 3085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57" name="Cuadro de texto 3086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58" name="Cuadro de texto 308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59" name="Cuadro de texto 3088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60" name="Cuadro de texto 3089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61" name="Cuadro de texto 3090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62" name="Cuadro de texto 3091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63" name="Cuadro de texto 309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64" name="Cuadro de texto 3093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65" name="Cuadro de texto 309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66" name="Cuadro de texto 3095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67" name="Cuadro de texto 3096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68" name="Cuadro de texto 309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69" name="Cuadro de texto 3098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70" name="Cuadro de texto 3099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71" name="Cuadro de texto 3100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72" name="Cuadro de texto 3101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73" name="Cuadro de texto 3102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74" name="Cuadro de texto 3103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75" name="Cuadro de texto 310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76" name="Cuadro de texto 3105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77" name="Cuadro de texto 3106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78" name="Cuadro de texto 310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79" name="Cuadro de texto 310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80" name="Cuadro de texto 3109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81" name="Cuadro de texto 311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82" name="Cuadro de texto 3111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83" name="Cuadro de texto 3112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84" name="Cuadro de texto 311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85" name="Cuadro de texto 3114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86" name="Cuadro de texto 3115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87" name="Cuadro de texto 3116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88" name="Cuadro de texto 3117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89" name="Cuadro de texto 311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90" name="Cuadro de texto 3119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91" name="Cuadro de texto 3120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92" name="Cuadro de texto 3121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93" name="Cuadro de texto 3122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94" name="Cuadro de texto 3123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95" name="Cuadro de texto 312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96" name="Cuadro de texto 3125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97" name="Cuadro de texto 3126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6998" name="Cuadro de texto 3127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6999" name="Cuadro de texto 312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00" name="Cuadro de texto 3129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01" name="Cuadro de texto 3130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02" name="Cuadro de texto 3131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03" name="Cuadro de texto 313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04" name="Cuadro de texto 3133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05" name="Cuadro de texto 3134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06" name="Cuadro de texto 3135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07" name="Cuadro de texto 3136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08" name="Cuadro de texto 3137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09" name="Cuadro de texto 313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10" name="Cuadro de texto 3139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11" name="Cuadro de texto 3140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12" name="Cuadro de texto 3141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13" name="Cuadro de texto 314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14" name="Cuadro de texto 3143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15" name="Cuadro de texto 3144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16" name="Cuadro de texto 3145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17" name="Cuadro de texto 3146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18" name="Cuadro de texto 314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19" name="Cuadro de texto 314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20" name="Cuadro de texto 3149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21" name="Cuadro de texto 3150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22" name="Cuadro de texto 3151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23" name="Cuadro de texto 3152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24" name="Cuadro de texto 315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25" name="Cuadro de texto 3154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26" name="Cuadro de texto 3155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27" name="Cuadro de texto 315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28" name="Cuadro de texto 315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29" name="Cuadro de texto 3158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30" name="Cuadro de texto 3159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31" name="Cuadro de texto 316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32" name="Cuadro de texto 3161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33" name="Cuadro de texto 3162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34" name="Cuadro de texto 3163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35" name="Cuadro de texto 3164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36" name="Cuadro de texto 3165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37" name="Cuadro de texto 3166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38" name="Cuadro de texto 3167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39" name="Cuadro de texto 316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40" name="Cuadro de texto 3169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41" name="Cuadro de texto 3170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42" name="Cuadro de texto 3171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43" name="Cuadro de texto 317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44" name="Cuadro de texto 317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45" name="Cuadro de texto 3174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46" name="Cuadro de texto 3175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47" name="Cuadro de texto 317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48" name="Cuadro de texto 3177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49" name="Cuadro de texto 317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50" name="Cuadro de texto 3179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51" name="Cuadro de texto 3180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52" name="Cuadro de texto 3181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53" name="Cuadro de texto 318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54" name="Cuadro de texto 3183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55" name="Cuadro de texto 318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56" name="Cuadro de texto 3185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57" name="Cuadro de texto 3186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58" name="Cuadro de texto 3187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59" name="Cuadro de texto 318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60" name="Cuadro de texto 3189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61" name="Cuadro de texto 3190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62" name="Cuadro de texto 3191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63" name="Cuadro de texto 3192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64" name="Cuadro de texto 319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65" name="Cuadro de texto 319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66" name="Cuadro de texto 3195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67" name="Cuadro de texto 3196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68" name="Cuadro de texto 3197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69" name="Cuadro de texto 319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70" name="Cuadro de texto 3199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71" name="Cuadro de texto 320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72" name="Cuadro de texto 3201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73" name="Cuadro de texto 3202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74" name="Cuadro de texto 3203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75" name="Cuadro de texto 3204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76" name="Cuadro de texto 3205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77" name="Cuadro de texto 3206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78" name="Cuadro de texto 3207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79" name="Cuadro de texto 320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80" name="Cuadro de texto 3209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81" name="Cuadro de texto 3210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82" name="Cuadro de texto 3211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83" name="Cuadro de texto 3212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84" name="Cuadro de texto 321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85" name="Cuadro de texto 3214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86" name="Cuadro de texto 3215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87" name="Cuadro de texto 3216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88" name="Cuadro de texto 3217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89" name="Cuadro de texto 321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90" name="Cuadro de texto 3219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91" name="Cuadro de texto 3220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92" name="Cuadro de texto 322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93" name="Cuadro de texto 322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94" name="Cuadro de texto 322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95" name="Cuadro de texto 322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96" name="Cuadro de texto 3225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97" name="Cuadro de texto 3226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098" name="Cuadro de texto 3227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099" name="Cuadro de texto 322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00" name="Cuadro de texto 3229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01" name="Cuadro de texto 3230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02" name="Cuadro de texto 323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03" name="Cuadro de texto 3232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04" name="Cuadro de texto 323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05" name="Cuadro de texto 323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06" name="Cuadro de texto 3235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07" name="Cuadro de texto 3236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08" name="Cuadro de texto 3237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09" name="Cuadro de texto 323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10" name="Cuadro de texto 3239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11" name="Cuadro de texto 3240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12" name="Cuadro de texto 3241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13" name="Cuadro de texto 3242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14" name="Cuadro de texto 324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15" name="Cuadro de texto 3244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16" name="Cuadro de texto 3245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17" name="Cuadro de texto 3246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18" name="Cuadro de texto 3247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19" name="Cuadro de texto 324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20" name="Cuadro de texto 3249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21" name="Cuadro de texto 3250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22" name="Cuadro de texto 3251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23" name="Cuadro de texto 3252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24" name="Cuadro de texto 325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25" name="Cuadro de texto 325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26" name="Cuadro de texto 3255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27" name="Cuadro de texto 3256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28" name="Cuadro de texto 325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29" name="Cuadro de texto 325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30" name="Cuadro de texto 3259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31" name="Cuadro de texto 3260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32" name="Cuadro de texto 3261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33" name="Cuadro de texto 3262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34" name="Cuadro de texto 326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35" name="Cuadro de texto 326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36" name="Cuadro de texto 3265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37" name="Cuadro de texto 3266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38" name="Cuadro de texto 326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39" name="Cuadro de texto 3268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40" name="Cuadro de texto 3269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41" name="Cuadro de texto 3270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42" name="Cuadro de texto 3271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43" name="Cuadro de texto 3272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44" name="Cuadro de texto 327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45" name="Cuadro de texto 327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46" name="Cuadro de texto 3275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47" name="Cuadro de texto 3276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48" name="Cuadro de texto 327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49" name="Cuadro de texto 3278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50" name="Cuadro de texto 3279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51" name="Cuadro de texto 3280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52" name="Cuadro de texto 3281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53" name="Cuadro de texto 328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54" name="Cuadro de texto 328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55" name="Cuadro de texto 3284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56" name="Cuadro de texto 3285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57" name="Cuadro de texto 3286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58" name="Cuadro de texto 3287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59" name="Cuadro de texto 328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60" name="Cuadro de texto 3289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61" name="Cuadro de texto 3290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62" name="Cuadro de texto 3291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63" name="Cuadro de texto 329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64" name="Cuadro de texto 329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65" name="Cuadro de texto 3294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66" name="Cuadro de texto 3295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67" name="Cuadro de texto 3296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68" name="Cuadro de texto 3297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69" name="Cuadro de texto 329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70" name="Cuadro de texto 3299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71" name="Cuadro de texto 3300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72" name="Cuadro de texto 3301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73" name="Cuadro de texto 3302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74" name="Cuadro de texto 330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75" name="Cuadro de texto 330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76" name="Cuadro de texto 3305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77" name="Cuadro de texto 330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78" name="Cuadro de texto 330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79" name="Cuadro de texto 3308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80" name="Cuadro de texto 3309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81" name="Cuadro de texto 3310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82" name="Cuadro de texto 3311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83" name="Cuadro de texto 3312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84" name="Cuadro de texto 331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85" name="Cuadro de texto 331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86" name="Cuadro de texto 3315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87" name="Cuadro de texto 331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88" name="Cuadro de texto 331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89" name="Cuadro de texto 3318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90" name="Cuadro de texto 3319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91" name="Cuadro de texto 3320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92" name="Cuadro de texto 3321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93" name="Cuadro de texto 332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94" name="Cuadro de texto 332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95" name="Cuadro de texto 3324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96" name="Cuadro de texto 3325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97" name="Cuadro de texto 3326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198" name="Cuadro de texto 332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199" name="Cuadro de texto 3328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00" name="Cuadro de texto 3329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01" name="Cuadro de texto 333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02" name="Cuadro de texto 3331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03" name="Cuadro de texto 333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04" name="Cuadro de texto 3333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05" name="Cuadro de texto 3334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06" name="Cuadro de texto 3335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07" name="Cuadro de texto 3336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08" name="Cuadro de texto 333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09" name="Cuadro de texto 3338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10" name="Cuadro de texto 3339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11" name="Cuadro de texto 3340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12" name="Cuadro de texto 3341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13" name="Cuadro de texto 3342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14" name="Cuadro de texto 334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15" name="Cuadro de texto 334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16" name="Cuadro de texto 3345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17" name="Cuadro de texto 3346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18" name="Cuadro de texto 334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19" name="Cuadro de texto 334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20" name="Cuadro de texto 3349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21" name="Cuadro de texto 3350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22" name="Cuadro de texto 3351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23" name="Cuadro de texto 3352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24" name="Cuadro de texto 3353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25" name="Cuadro de texto 335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26" name="Cuadro de texto 3355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27" name="Cuadro de texto 3356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28" name="Cuadro de texto 3357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29" name="Cuadro de texto 335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30" name="Cuadro de texto 3359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31" name="Cuadro de texto 3360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32" name="Cuadro de texto 3361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33" name="Cuadro de texto 3362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34" name="Cuadro de texto 336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35" name="Cuadro de texto 3364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36" name="Cuadro de texto 3365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37" name="Cuadro de texto 3366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38" name="Cuadro de texto 3367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87573</xdr:rowOff>
    </xdr:to>
    <xdr:sp macro="" textlink="">
      <xdr:nvSpPr>
        <xdr:cNvPr id="7239" name="Cuadro de texto 336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66</xdr:row>
      <xdr:rowOff>155114</xdr:rowOff>
    </xdr:from>
    <xdr:to>
      <xdr:col>5</xdr:col>
      <xdr:colOff>500842</xdr:colOff>
      <xdr:row>67</xdr:row>
      <xdr:rowOff>125673</xdr:rowOff>
    </xdr:to>
    <xdr:sp macro="" textlink="">
      <xdr:nvSpPr>
        <xdr:cNvPr id="7240" name="Cuadro de texto 3369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3680460" y="134747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50338</xdr:rowOff>
    </xdr:to>
    <xdr:sp macro="" textlink="">
      <xdr:nvSpPr>
        <xdr:cNvPr id="7241" name="Cuadro de texto 95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40813</xdr:rowOff>
    </xdr:to>
    <xdr:sp macro="" textlink="">
      <xdr:nvSpPr>
        <xdr:cNvPr id="7242" name="Cuadro de texto 959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40813</xdr:rowOff>
    </xdr:to>
    <xdr:sp macro="" textlink="">
      <xdr:nvSpPr>
        <xdr:cNvPr id="7243" name="Cuadro de texto 960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40813</xdr:rowOff>
    </xdr:to>
    <xdr:sp macro="" textlink="">
      <xdr:nvSpPr>
        <xdr:cNvPr id="7244" name="Cuadro de texto 963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50338</xdr:rowOff>
    </xdr:to>
    <xdr:sp macro="" textlink="">
      <xdr:nvSpPr>
        <xdr:cNvPr id="7245" name="Cuadro de texto 964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50338</xdr:rowOff>
    </xdr:to>
    <xdr:sp macro="" textlink="">
      <xdr:nvSpPr>
        <xdr:cNvPr id="7246" name="Cuadro de texto 965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50338</xdr:rowOff>
    </xdr:to>
    <xdr:sp macro="" textlink="">
      <xdr:nvSpPr>
        <xdr:cNvPr id="7247" name="Cuadro de texto 966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50338</xdr:rowOff>
    </xdr:to>
    <xdr:sp macro="" textlink="">
      <xdr:nvSpPr>
        <xdr:cNvPr id="7248" name="Cuadro de texto 96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50338</xdr:rowOff>
    </xdr:to>
    <xdr:sp macro="" textlink="">
      <xdr:nvSpPr>
        <xdr:cNvPr id="7249" name="Cuadro de texto 96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50338</xdr:rowOff>
    </xdr:to>
    <xdr:sp macro="" textlink="">
      <xdr:nvSpPr>
        <xdr:cNvPr id="7250" name="Cuadro de texto 970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40813</xdr:rowOff>
    </xdr:to>
    <xdr:sp macro="" textlink="">
      <xdr:nvSpPr>
        <xdr:cNvPr id="7251" name="Cuadro de texto 97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40813</xdr:rowOff>
    </xdr:to>
    <xdr:sp macro="" textlink="">
      <xdr:nvSpPr>
        <xdr:cNvPr id="7252" name="Cuadro de texto 97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126538</xdr:rowOff>
    </xdr:to>
    <xdr:sp macro="" textlink="">
      <xdr:nvSpPr>
        <xdr:cNvPr id="7253" name="Cuadro de texto 974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54" name="Cuadro de texto 975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126538</xdr:rowOff>
    </xdr:to>
    <xdr:sp macro="" textlink="">
      <xdr:nvSpPr>
        <xdr:cNvPr id="7255" name="Cuadro de texto 976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56" name="Cuadro de texto 977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57" name="Cuadro de texto 978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126538</xdr:rowOff>
    </xdr:to>
    <xdr:sp macro="" textlink="">
      <xdr:nvSpPr>
        <xdr:cNvPr id="7258" name="Cuadro de texto 979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59" name="Cuadro de texto 980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0" name="Cuadro de texto 981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1" name="Cuadro de texto 982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126538</xdr:rowOff>
    </xdr:to>
    <xdr:sp macro="" textlink="">
      <xdr:nvSpPr>
        <xdr:cNvPr id="7262" name="Cuadro de texto 983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3" name="Cuadro de texto 985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4" name="Cuadro de texto 986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5" name="Cuadro de texto 98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6" name="Cuadro de texto 988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7" name="Cuadro de texto 989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8" name="Cuadro de texto 990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69" name="Cuadro de texto 991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70" name="Cuadro de texto 992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71" name="Cuadro de texto 993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72" name="Cuadro de texto 994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73" name="Cuadro de texto 995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74" name="Cuadro de texto 996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82</xdr:row>
      <xdr:rowOff>117013</xdr:rowOff>
    </xdr:to>
    <xdr:sp macro="" textlink="">
      <xdr:nvSpPr>
        <xdr:cNvPr id="7275" name="Cuadro de texto 997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76" name="Cuadro de texto 999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77" name="Cuadro de texto 1000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78" name="Cuadro de texto 1001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79" name="Cuadro de texto 1002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0" name="Cuadro de texto 1005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1" name="Cuadro de texto 1006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2" name="Cuadro de texto 1007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3" name="Cuadro de texto 1010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4" name="Cuadro de texto 1012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5" name="Cuadro de texto 1013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6" name="Cuadro de texto 1014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7" name="Cuadro de texto 1015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8" name="Cuadro de texto 1016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89" name="Cuadro de texto 101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90" name="Cuadro de texto 1019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91" name="Cuadro de texto 1020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92" name="Cuadro de texto 1021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93" name="Cuadro de texto 102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164870</xdr:colOff>
      <xdr:row>77</xdr:row>
      <xdr:rowOff>158577</xdr:rowOff>
    </xdr:from>
    <xdr:to>
      <xdr:col>2</xdr:col>
      <xdr:colOff>164870</xdr:colOff>
      <xdr:row>79</xdr:row>
      <xdr:rowOff>115282</xdr:rowOff>
    </xdr:to>
    <xdr:sp macro="" textlink="">
      <xdr:nvSpPr>
        <xdr:cNvPr id="7294" name="Cuadro de texto 102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2546985" y="232854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295" name="Cuadro de texto 4613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296" name="Cuadro de texto 4614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297" name="Cuadro de texto 4615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298" name="Cuadro de texto 4616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299" name="Cuadro de texto 4617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00" name="Cuadro de texto 4618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01" name="Cuadro de texto 4619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02" name="Cuadro de texto 4620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03" name="Cuadro de texto 4621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04" name="Cuadro de texto 4622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05" name="Cuadro de texto 4623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06" name="Cuadro de texto 4624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07" name="Cuadro de texto 4625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08" name="Cuadro de texto 4626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09" name="Cuadro de texto 4627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10" name="Cuadro de texto 4628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11" name="Cuadro de texto 4629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12" name="Cuadro de texto 4630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13" name="Cuadro de texto 4631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14" name="Cuadro de texto 4632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15" name="Cuadro de texto 4633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16" name="Cuadro de texto 4634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17" name="Cuadro de texto 4635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18" name="Cuadro de texto 4636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19" name="Cuadro de texto 4637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20" name="Cuadro de texto 4638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21" name="Cuadro de texto 4639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22" name="Cuadro de texto 4640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23" name="Cuadro de texto 4641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24" name="Cuadro de texto 4642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25" name="Cuadro de texto 4643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26" name="Cuadro de texto 4644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27" name="Cuadro de texto 4645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28" name="Cuadro de texto 4646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29" name="Cuadro de texto 4647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30" name="Cuadro de texto 4648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31" name="Cuadro de texto 4649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32" name="Cuadro de texto 4650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33" name="Cuadro de texto 4651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34" name="Cuadro de texto 4652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35" name="Cuadro de texto 4653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36" name="Cuadro de texto 4654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37" name="Cuadro de texto 4655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38" name="Cuadro de texto 4656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39" name="Cuadro de texto 4657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40" name="Cuadro de texto 4658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41" name="Cuadro de texto 4659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42" name="Cuadro de texto 4660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43" name="Cuadro de texto 4661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44" name="Cuadro de texto 4662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45" name="Cuadro de texto 4663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46" name="Cuadro de texto 4664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47" name="Cuadro de texto 4665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48" name="Cuadro de texto 4666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49" name="Cuadro de texto 4667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50" name="Cuadro de texto 4668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51" name="Cuadro de texto 4669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52" name="Cuadro de texto 4670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53" name="Cuadro de texto 4671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54" name="Cuadro de texto 4672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55" name="Cuadro de texto 4673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56" name="Cuadro de texto 467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57" name="Cuadro de texto 4675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58" name="Cuadro de texto 4676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59" name="Cuadro de texto 4677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60" name="Cuadro de texto 467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61" name="Cuadro de texto 4679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62" name="Cuadro de texto 4680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63" name="Cuadro de texto 4681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64" name="Cuadro de texto 4682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65" name="Cuadro de texto 4683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66" name="Cuadro de texto 4684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67" name="Cuadro de texto 4685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68" name="Cuadro de texto 4686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69" name="Cuadro de texto 4687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70" name="Cuadro de texto 4688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71" name="Cuadro de texto 4689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72" name="Cuadro de texto 4690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73" name="Cuadro de texto 4691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74" name="Cuadro de texto 4692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75" name="Cuadro de texto 4693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76" name="Cuadro de texto 4694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77" name="Cuadro de texto 4695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78" name="Cuadro de texto 4696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79" name="Cuadro de texto 4697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80" name="Cuadro de texto 4698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81" name="Cuadro de texto 4699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82" name="Cuadro de texto 4700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83" name="Cuadro de texto 4701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84" name="Cuadro de texto 4702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85" name="Cuadro de texto 4703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86" name="Cuadro de texto 4704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87" name="Cuadro de texto 4705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88" name="Cuadro de texto 4706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89" name="Cuadro de texto 4707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90" name="Cuadro de texto 4708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91" name="Cuadro de texto 4709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92" name="Cuadro de texto 4710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93" name="Cuadro de texto 4711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94" name="Cuadro de texto 4712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95" name="Cuadro de texto 4713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96" name="Cuadro de texto 4714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97" name="Cuadro de texto 4715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398" name="Cuadro de texto 4716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399" name="Cuadro de texto 4717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00" name="Cuadro de texto 4718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01" name="Cuadro de texto 4719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02" name="Cuadro de texto 4720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03" name="Cuadro de texto 4721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04" name="Cuadro de texto 4722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05" name="Cuadro de texto 4723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06" name="Cuadro de texto 4724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07" name="Cuadro de texto 4725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08" name="Cuadro de texto 4726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09" name="Cuadro de texto 4727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10" name="Cuadro de texto 4728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11" name="Cuadro de texto 4729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12" name="Cuadro de texto 4730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13" name="Cuadro de texto 4731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14" name="Cuadro de texto 4732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15" name="Cuadro de texto 4733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16" name="Cuadro de texto 4734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17" name="Cuadro de texto 4735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18" name="Cuadro de texto 4736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19" name="Cuadro de texto 4737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20" name="Cuadro de texto 4738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21" name="Cuadro de texto 4739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22" name="Cuadro de texto 4740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23" name="Cuadro de texto 4741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24" name="Cuadro de texto 4742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25" name="Cuadro de texto 4743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26" name="Cuadro de texto 4744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27" name="Cuadro de texto 4745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28" name="Cuadro de texto 4746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29" name="Cuadro de texto 4747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30" name="Cuadro de texto 4748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31" name="Cuadro de texto 4749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32" name="Cuadro de texto 4750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33" name="Cuadro de texto 4751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34" name="Cuadro de texto 4752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35" name="Cuadro de texto 4753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36" name="Cuadro de texto 4754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37" name="Cuadro de texto 4755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38" name="Cuadro de texto 4756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39" name="Cuadro de texto 4757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40" name="Cuadro de texto 4758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41" name="Cuadro de texto 4759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42" name="Cuadro de texto 4760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43" name="Cuadro de texto 4761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44" name="Cuadro de texto 4762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45" name="Cuadro de texto 4763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46" name="Cuadro de texto 476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47" name="Cuadro de texto 4765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48" name="Cuadro de texto 4766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49" name="Cuadro de texto 4767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50" name="Cuadro de texto 4768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51" name="Cuadro de texto 4769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52" name="Cuadro de texto 4770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53" name="Cuadro de texto 4771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54" name="Cuadro de texto 4772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55" name="Cuadro de texto 4773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56" name="Cuadro de texto 4774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57" name="Cuadro de texto 4775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58" name="Cuadro de texto 4776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59" name="Cuadro de texto 4777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60" name="Cuadro de texto 4778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61" name="Cuadro de texto 4779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62" name="Cuadro de texto 4780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63" name="Cuadro de texto 4781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64" name="Cuadro de texto 4782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65" name="Cuadro de texto 4783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66" name="Cuadro de texto 4784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67" name="Cuadro de texto 4785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68" name="Cuadro de texto 4786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69" name="Cuadro de texto 4787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70" name="Cuadro de texto 478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71" name="Cuadro de texto 4789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72" name="Cuadro de texto 4790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73" name="Cuadro de texto 4791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74" name="Cuadro de texto 4792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75" name="Cuadro de texto 4793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76" name="Cuadro de texto 4794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77" name="Cuadro de texto 4795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78" name="Cuadro de texto 4796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79" name="Cuadro de texto 4797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80" name="Cuadro de texto 4798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81" name="Cuadro de texto 4799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82" name="Cuadro de texto 4800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83" name="Cuadro de texto 4801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84" name="Cuadro de texto 4802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85" name="Cuadro de texto 4803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86" name="Cuadro de texto 4804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87" name="Cuadro de texto 4805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88" name="Cuadro de texto 4806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89" name="Cuadro de texto 4807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90" name="Cuadro de texto 4808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91" name="Cuadro de texto 4809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92" name="Cuadro de texto 4810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93" name="Cuadro de texto 4811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94" name="Cuadro de texto 4812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95" name="Cuadro de texto 4813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96" name="Cuadro de texto 4814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97" name="Cuadro de texto 4815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498" name="Cuadro de texto 4816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499" name="Cuadro de texto 4817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00" name="Cuadro de texto 4818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01" name="Cuadro de texto 4819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02" name="Cuadro de texto 4820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03" name="Cuadro de texto 4821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04" name="Cuadro de texto 4822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05" name="Cuadro de texto 4823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06" name="Cuadro de texto 4824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07" name="Cuadro de texto 4825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08" name="Cuadro de texto 4826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09" name="Cuadro de texto 4827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10" name="Cuadro de texto 4828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11" name="Cuadro de texto 4829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12" name="Cuadro de texto 4830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13" name="Cuadro de texto 4831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14" name="Cuadro de texto 4832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15" name="Cuadro de texto 4833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16" name="Cuadro de texto 4834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17" name="Cuadro de texto 4835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18" name="Cuadro de texto 4836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19" name="Cuadro de texto 4837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20" name="Cuadro de texto 483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21" name="Cuadro de texto 4839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22" name="Cuadro de texto 4840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23" name="Cuadro de texto 4841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24" name="Cuadro de texto 4842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25" name="Cuadro de texto 4843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26" name="Cuadro de texto 4844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27" name="Cuadro de texto 4845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28" name="Cuadro de texto 4846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29" name="Cuadro de texto 4847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30" name="Cuadro de texto 484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31" name="Cuadro de texto 4849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32" name="Cuadro de texto 4850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33" name="Cuadro de texto 4851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34" name="Cuadro de texto 4852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35" name="Cuadro de texto 4853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36" name="Cuadro de texto 4854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37" name="Cuadro de texto 4855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38" name="Cuadro de texto 4856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39" name="Cuadro de texto 4857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40" name="Cuadro de texto 4858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41" name="Cuadro de texto 4859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42" name="Cuadro de texto 4860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43" name="Cuadro de texto 4861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44" name="Cuadro de texto 486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45" name="Cuadro de texto 4863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46" name="Cuadro de texto 4864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47" name="Cuadro de texto 4865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177627</xdr:rowOff>
    </xdr:to>
    <xdr:sp macro="" textlink="">
      <xdr:nvSpPr>
        <xdr:cNvPr id="7548" name="Cuadro de texto 4866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5</xdr:col>
      <xdr:colOff>500842</xdr:colOff>
      <xdr:row>140</xdr:row>
      <xdr:rowOff>25227</xdr:rowOff>
    </xdr:from>
    <xdr:to>
      <xdr:col>5</xdr:col>
      <xdr:colOff>500842</xdr:colOff>
      <xdr:row>140</xdr:row>
      <xdr:rowOff>139527</xdr:rowOff>
    </xdr:to>
    <xdr:sp macro="" textlink="">
      <xdr:nvSpPr>
        <xdr:cNvPr id="7549" name="Cuadro de texto 4867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3680460" y="385254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0" name="Cuadro de texto 4339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1" name="Cuadro de texto 4340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2" name="Cuadro de texto 434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3" name="Cuadro de texto 4342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4" name="Cuadro de texto 4343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5" name="Cuadro de texto 434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6" name="Cuadro de texto 4345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7" name="Cuadro de texto 4346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8" name="Cuadro de texto 4347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59" name="Cuadro de texto 434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0" name="Cuadro de texto 4349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1" name="Cuadro de texto 4350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2" name="Cuadro de texto 435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3" name="Cuadro de texto 4352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4" name="Cuadro de texto 4353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5" name="Cuadro de texto 4354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6" name="Cuadro de texto 4355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7" name="Cuadro de texto 4356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145820</xdr:colOff>
      <xdr:row>165</xdr:row>
      <xdr:rowOff>101427</xdr:rowOff>
    </xdr:from>
    <xdr:to>
      <xdr:col>2</xdr:col>
      <xdr:colOff>145820</xdr:colOff>
      <xdr:row>167</xdr:row>
      <xdr:rowOff>177627</xdr:rowOff>
    </xdr:to>
    <xdr:sp macro="" textlink="">
      <xdr:nvSpPr>
        <xdr:cNvPr id="7568" name="Cuadro de texto 4357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2537460" y="630999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293</xdr:row>
      <xdr:rowOff>476250</xdr:rowOff>
    </xdr:from>
    <xdr:to>
      <xdr:col>1</xdr:col>
      <xdr:colOff>1381125</xdr:colOff>
      <xdr:row>293</xdr:row>
      <xdr:rowOff>647700</xdr:rowOff>
    </xdr:to>
    <xdr:sp macro="" textlink="">
      <xdr:nvSpPr>
        <xdr:cNvPr id="7569" name="Cuadro de texto 2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2423160" y="301752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293</xdr:row>
      <xdr:rowOff>314325</xdr:rowOff>
    </xdr:from>
    <xdr:to>
      <xdr:col>1</xdr:col>
      <xdr:colOff>1381125</xdr:colOff>
      <xdr:row>293</xdr:row>
      <xdr:rowOff>476250</xdr:rowOff>
    </xdr:to>
    <xdr:sp macro="" textlink="">
      <xdr:nvSpPr>
        <xdr:cNvPr id="7570" name="Cuadro de texto 3377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2423160" y="285559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571" name="Cuadro de texto 655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72" name="Cuadro de texto 656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73" name="Cuadro de texto 657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74" name="Cuadro de texto 658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75" name="Cuadro de texto 659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576" name="Cuadro de texto 660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77" name="Cuadro de texto 661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78" name="Cuadro de texto 662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79" name="Cuadro de texto 663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80" name="Cuadro de texto 664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581" name="Cuadro de texto 665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82" name="Cuadro de texto 666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583" name="Cuadro de texto 667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584" name="Cuadro de texto 66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85" name="Cuadro de texto 669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86" name="Cuadro de texto 670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87" name="Cuadro de texto 671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88" name="Cuadro de texto 672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589" name="Cuadro de texto 673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90" name="Cuadro de texto 67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91" name="Cuadro de texto 675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92" name="Cuadro de texto 676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93" name="Cuadro de texto 677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594" name="Cuadro de texto 67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595" name="Cuadro de texto 679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596" name="Cuadro de texto 680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597" name="Cuadro de texto 681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598" name="Cuadro de texto 682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599" name="Cuadro de texto 683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00" name="Cuadro de texto 684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01" name="Cuadro de texto 685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02" name="Cuadro de texto 686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03" name="Cuadro de texto 687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604" name="Cuadro de texto 68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05" name="Cuadro de texto 689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06" name="Cuadro de texto 690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07" name="Cuadro de texto 691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08" name="Cuadro de texto 692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09" name="Cuadro de texto 693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10" name="Cuadro de texto 694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11" name="Cuadro de texto 695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12" name="Cuadro de texto 696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13" name="Cuadro de texto 697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14" name="Cuadro de texto 69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15" name="Cuadro de texto 699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16" name="Cuadro de texto 700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617" name="Cuadro de texto 701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18" name="Cuadro de texto 702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19" name="Cuadro de texto 703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20" name="Cuadro de texto 704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21" name="Cuadro de texto 705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22" name="Cuadro de texto 706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23" name="Cuadro de texto 707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24" name="Cuadro de texto 70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625" name="Cuadro de texto 709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626" name="Cuadro de texto 710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27" name="Cuadro de texto 711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28" name="Cuadro de texto 712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29" name="Cuadro de texto 713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30" name="Cuadro de texto 714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31" name="Cuadro de texto 715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632" name="Cuadro de texto 716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33" name="Cuadro de texto 717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34" name="Cuadro de texto 718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35" name="Cuadro de texto 719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36" name="Cuadro de texto 720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37" name="Cuadro de texto 721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38" name="Cuadro de texto 722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39" name="Cuadro de texto 723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40" name="Cuadro de texto 724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41" name="Cuadro de texto 725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42" name="Cuadro de texto 726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43" name="Cuadro de texto 727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44" name="Cuadro de texto 72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645" name="Cuadro de texto 729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46" name="Cuadro de texto 730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47" name="Cuadro de texto 731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48" name="Cuadro de texto 732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49" name="Cuadro de texto 733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50" name="Cuadro de texto 734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51" name="Cuadro de texto 735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52" name="Cuadro de texto 736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653" name="Cuadro de texto 737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654" name="Cuadro de texto 738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55" name="Cuadro de texto 739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56" name="Cuadro de texto 740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57" name="Cuadro de texto 741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58" name="Cuadro de texto 742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59" name="Cuadro de texto 743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660" name="Cuadro de texto 744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61" name="Cuadro de texto 745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62" name="Cuadro de texto 746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63" name="Cuadro de texto 74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64" name="Cuadro de texto 74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65" name="Cuadro de texto 749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66" name="Cuadro de texto 750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67" name="Cuadro de texto 751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68" name="Cuadro de texto 752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69" name="Cuadro de texto 753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70" name="Cuadro de texto 754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71" name="Cuadro de texto 755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72" name="Cuadro de texto 756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673" name="Cuadro de texto 75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74" name="Cuadro de texto 758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75" name="Cuadro de texto 759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76" name="Cuadro de texto 760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77" name="Cuadro de texto 761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78" name="Cuadro de texto 762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79" name="Cuadro de texto 763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80" name="Cuadro de texto 764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681" name="Cuadro de texto 765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682" name="Cuadro de texto 766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83" name="Cuadro de texto 767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84" name="Cuadro de texto 76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85" name="Cuadro de texto 769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86" name="Cuadro de texto 770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87" name="Cuadro de texto 771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688" name="Cuadro de texto 772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89" name="Cuadro de texto 773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90" name="Cuadro de texto 774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91" name="Cuadro de texto 775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92" name="Cuadro de texto 776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93" name="Cuadro de texto 777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94" name="Cuadro de texto 77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95" name="Cuadro de texto 779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696" name="Cuadro de texto 780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97" name="Cuadro de texto 781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98" name="Cuadro de texto 782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699" name="Cuadro de texto 783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00" name="Cuadro de texto 784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701" name="Cuadro de texto 785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02" name="Cuadro de texto 786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03" name="Cuadro de texto 78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04" name="Cuadro de texto 788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05" name="Cuadro de texto 789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06" name="Cuadro de texto 790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07" name="Cuadro de texto 791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08" name="Cuadro de texto 792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709" name="Cuadro de texto 793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710" name="Cuadro de texto 794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11" name="Cuadro de texto 795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12" name="Cuadro de texto 796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13" name="Cuadro de texto 797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14" name="Cuadro de texto 798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15" name="Cuadro de texto 799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716" name="Cuadro de texto 800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17" name="Cuadro de texto 801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18" name="Cuadro de texto 802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19" name="Cuadro de texto 803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20" name="Cuadro de texto 804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21" name="Cuadro de texto 805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22" name="Cuadro de texto 806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23" name="Cuadro de texto 807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24" name="Cuadro de texto 808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25" name="Cuadro de texto 809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26" name="Cuadro de texto 810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27" name="Cuadro de texto 811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28" name="Cuadro de texto 812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729" name="Cuadro de texto 813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30" name="Cuadro de texto 814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31" name="Cuadro de texto 815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32" name="Cuadro de texto 816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33" name="Cuadro de texto 817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34" name="Cuadro de texto 818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35" name="Cuadro de texto 819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36" name="Cuadro de texto 820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737" name="Cuadro de texto 821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738" name="Cuadro de texto 822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39" name="Cuadro de texto 823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40" name="Cuadro de texto 824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41" name="Cuadro de texto 825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42" name="Cuadro de texto 826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43" name="Cuadro de texto 827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744" name="Cuadro de texto 828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45" name="Cuadro de texto 829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46" name="Cuadro de texto 830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47" name="Cuadro de texto 831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48" name="Cuadro de texto 832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49" name="Cuadro de texto 833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50" name="Cuadro de texto 834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51" name="Cuadro de texto 835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52" name="Cuadro de texto 836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53" name="Cuadro de texto 837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54" name="Cuadro de texto 83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55" name="Cuadro de texto 839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56" name="Cuadro de texto 840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757" name="Cuadro de texto 841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58" name="Cuadro de texto 842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59" name="Cuadro de texto 843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60" name="Cuadro de texto 844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61" name="Cuadro de texto 845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62" name="Cuadro de texto 846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63" name="Cuadro de texto 847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64" name="Cuadro de texto 84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765" name="Cuadro de texto 849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766" name="Cuadro de texto 850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67" name="Cuadro de texto 851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68" name="Cuadro de texto 852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69" name="Cuadro de texto 853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70" name="Cuadro de texto 854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71" name="Cuadro de texto 855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772" name="Cuadro de texto 856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73" name="Cuadro de texto 857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74" name="Cuadro de texto 858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75" name="Cuadro de texto 859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76" name="Cuadro de texto 860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77" name="Cuadro de texto 861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78" name="Cuadro de texto 862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79" name="Cuadro de texto 863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80" name="Cuadro de texto 864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81" name="Cuadro de texto 865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82" name="Cuadro de texto 866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83" name="Cuadro de texto 867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84" name="Cuadro de texto 868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296</xdr:row>
      <xdr:rowOff>0</xdr:rowOff>
    </xdr:from>
    <xdr:to>
      <xdr:col>1</xdr:col>
      <xdr:colOff>1428750</xdr:colOff>
      <xdr:row>296</xdr:row>
      <xdr:rowOff>161925</xdr:rowOff>
    </xdr:to>
    <xdr:sp macro="" textlink="">
      <xdr:nvSpPr>
        <xdr:cNvPr id="7785" name="Cuadro de texto 869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2461260" y="392557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86" name="Cuadro de texto 870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87" name="Cuadro de texto 871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88" name="Cuadro de texto 872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89" name="Cuadro de texto 873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90" name="Cuadro de texto 874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1381125</xdr:colOff>
      <xdr:row>296</xdr:row>
      <xdr:rowOff>161925</xdr:rowOff>
    </xdr:to>
    <xdr:sp macro="" textlink="">
      <xdr:nvSpPr>
        <xdr:cNvPr id="7791" name="Cuadro de texto 875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296</xdr:row>
      <xdr:rowOff>0</xdr:rowOff>
    </xdr:from>
    <xdr:to>
      <xdr:col>1</xdr:col>
      <xdr:colOff>1400175</xdr:colOff>
      <xdr:row>296</xdr:row>
      <xdr:rowOff>161925</xdr:rowOff>
    </xdr:to>
    <xdr:sp macro="" textlink="">
      <xdr:nvSpPr>
        <xdr:cNvPr id="7792" name="Cuadro de texto 876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2442210" y="392557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793" name="Cuadro de texto 877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296</xdr:row>
      <xdr:rowOff>0</xdr:rowOff>
    </xdr:from>
    <xdr:to>
      <xdr:col>1</xdr:col>
      <xdr:colOff>1400175</xdr:colOff>
      <xdr:row>297</xdr:row>
      <xdr:rowOff>149802</xdr:rowOff>
    </xdr:to>
    <xdr:sp macro="" textlink="">
      <xdr:nvSpPr>
        <xdr:cNvPr id="7794" name="Cuadro de texto 878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2423160" y="3925570"/>
          <a:ext cx="1047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795" name="Cuadro de texto 328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796" name="Cuadro de texto 329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797" name="Cuadro de texto 653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798" name="Cuadro de texto 654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799" name="Cuadro de texto 3719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800" name="Cuadro de texto 3720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801" name="Cuadro de texto 4028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802" name="Cuadro de texto 4029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803" name="Cuadro de texto 4337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301</xdr:row>
      <xdr:rowOff>0</xdr:rowOff>
    </xdr:from>
    <xdr:to>
      <xdr:col>1</xdr:col>
      <xdr:colOff>1419225</xdr:colOff>
      <xdr:row>301</xdr:row>
      <xdr:rowOff>54552</xdr:rowOff>
    </xdr:to>
    <xdr:sp macro="" textlink="">
      <xdr:nvSpPr>
        <xdr:cNvPr id="7804" name="Cuadro de texto 433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2442210" y="480187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E572501B" TargetMode="External"/><Relationship Id="rId1" Type="http://schemas.openxmlformats.org/officeDocument/2006/relationships/externalLinkPath" Target="file:///\\E572501B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Garibaldy%20Bautista%20(actualizaciones)\analisis%20el%20pino%20junumuc&#250;.xls?C4BA8C29" TargetMode="External"/><Relationship Id="rId1" Type="http://schemas.openxmlformats.org/officeDocument/2006/relationships/externalLinkPath" Target="file:///\\C4BA8C29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?54C63AB8" TargetMode="External"/><Relationship Id="rId1" Type="http://schemas.openxmlformats.org/officeDocument/2006/relationships/externalLinkPath" Target="file:///\\54C63AB8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servidor%20de%20red%20de%20costos%20(ervita)\carpeta%20de%20maria.morales\2009\SAMANA\Documents%20and%20Settings\Achilles_\My%20Documents\Ampliacion\Estudos%20mar&#231;o-05\Documents%20and%20Settings\Achilles_\My%20Documents\Compartido\Moreno\Plano%20de%20Conta\PROYECTO%20AQN-WC?39DCE232" TargetMode="External"/><Relationship Id="rId1" Type="http://schemas.openxmlformats.org/officeDocument/2006/relationships/externalLinkPath" Target="file:///\\39DCE232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PRECIOS_ELE"/>
      <sheetName val="Trabajos Generales"/>
      <sheetName val="Programa_de_Trabajo"/>
      <sheetName val="Uso_de_Equipos"/>
      <sheetName val="Cargas Sociale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PRESENTACION_(2)"/>
      <sheetName val="PRESUPUESTO_(2)"/>
      <sheetName val="P_U__Const"/>
      <sheetName val="Analisis"/>
      <sheetName val="Insumos (2)"/>
      <sheetName val="M.O.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/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28"/>
  <sheetViews>
    <sheetView showZeros="0" tabSelected="1" view="pageBreakPreview" zoomScaleNormal="100" zoomScaleSheetLayoutView="100" workbookViewId="0">
      <selection activeCell="C58" sqref="C58"/>
    </sheetView>
  </sheetViews>
  <sheetFormatPr baseColWidth="10" defaultRowHeight="12.75"/>
  <cols>
    <col min="1" max="1" width="7.85546875" style="366" customWidth="1"/>
    <col min="2" max="2" width="57" style="133" customWidth="1"/>
    <col min="3" max="3" width="10.85546875" style="364" bestFit="1" customWidth="1"/>
    <col min="4" max="4" width="6.5703125" style="365" bestFit="1" customWidth="1"/>
    <col min="5" max="5" width="12.7109375" style="364" customWidth="1"/>
    <col min="6" max="6" width="14.140625" style="313" customWidth="1"/>
    <col min="7" max="7" width="14.85546875" style="349" customWidth="1"/>
    <col min="8" max="8" width="12.7109375" style="349" customWidth="1"/>
    <col min="9" max="9" width="15.5703125" style="349" customWidth="1"/>
    <col min="10" max="10" width="17" style="305" customWidth="1"/>
    <col min="11" max="11" width="19" style="132" customWidth="1"/>
    <col min="12" max="12" width="12.28515625" style="132" bestFit="1" customWidth="1"/>
    <col min="13" max="13" width="15.140625" style="132" customWidth="1"/>
    <col min="14" max="14" width="18.85546875" style="132" customWidth="1"/>
    <col min="15" max="15" width="12.28515625" style="132" bestFit="1" customWidth="1"/>
    <col min="16" max="17" width="11.42578125" style="132"/>
    <col min="18" max="18" width="12.28515625" style="132" bestFit="1" customWidth="1"/>
    <col min="19" max="20" width="11.42578125" style="132"/>
    <col min="21" max="21" width="22.85546875" style="132" customWidth="1"/>
    <col min="22" max="22" width="13.5703125" style="132" customWidth="1"/>
    <col min="23" max="23" width="10.7109375" style="132" customWidth="1"/>
    <col min="24" max="24" width="13.5703125" style="132" customWidth="1"/>
    <col min="25" max="25" width="5.42578125" style="132" customWidth="1"/>
    <col min="26" max="26" width="13.42578125" style="132" customWidth="1"/>
    <col min="27" max="27" width="2.7109375" style="132" customWidth="1"/>
    <col min="28" max="28" width="15.85546875" style="132" customWidth="1"/>
    <col min="29" max="29" width="4.85546875" style="132" customWidth="1"/>
    <col min="30" max="35" width="11.42578125" style="132"/>
    <col min="36" max="16384" width="11.42578125" style="133"/>
  </cols>
  <sheetData>
    <row r="1" spans="1:258" s="24" customFormat="1">
      <c r="A1" s="427"/>
      <c r="B1" s="427"/>
      <c r="C1" s="427"/>
      <c r="D1" s="427"/>
      <c r="E1" s="427"/>
      <c r="F1" s="427"/>
      <c r="G1" s="23"/>
    </row>
    <row r="2" spans="1:258" s="24" customFormat="1">
      <c r="A2" s="427"/>
      <c r="B2" s="427"/>
      <c r="C2" s="427"/>
      <c r="D2" s="427"/>
      <c r="E2" s="427"/>
      <c r="F2" s="427"/>
      <c r="G2" s="23"/>
    </row>
    <row r="3" spans="1:258" s="24" customFormat="1">
      <c r="A3" s="427"/>
      <c r="B3" s="427"/>
      <c r="C3" s="427"/>
      <c r="D3" s="427"/>
      <c r="E3" s="427"/>
      <c r="F3" s="427"/>
      <c r="G3" s="23"/>
    </row>
    <row r="4" spans="1:258" s="24" customFormat="1">
      <c r="A4" s="428"/>
      <c r="B4" s="428"/>
      <c r="C4" s="428"/>
      <c r="D4" s="428"/>
      <c r="E4" s="428"/>
      <c r="F4" s="428"/>
      <c r="G4" s="25"/>
    </row>
    <row r="5" spans="1:258" s="24" customFormat="1" ht="19.5" customHeight="1">
      <c r="A5" s="23"/>
      <c r="B5" s="26"/>
      <c r="C5" s="26"/>
      <c r="D5" s="27"/>
      <c r="E5" s="28"/>
      <c r="F5" s="26"/>
      <c r="G5" s="26"/>
    </row>
    <row r="6" spans="1:258" s="28" customFormat="1">
      <c r="A6" s="29"/>
      <c r="E6" s="30"/>
      <c r="F6" s="31"/>
      <c r="G6" s="31"/>
      <c r="H6" s="31"/>
      <c r="I6" s="31"/>
      <c r="J6" s="32"/>
    </row>
    <row r="7" spans="1:258" s="28" customFormat="1" ht="31.5" customHeight="1">
      <c r="A7" s="29" t="s">
        <v>124</v>
      </c>
      <c r="B7" s="430" t="s">
        <v>125</v>
      </c>
      <c r="C7" s="430"/>
      <c r="D7" s="430"/>
      <c r="E7" s="430"/>
      <c r="F7" s="430"/>
      <c r="G7" s="31"/>
      <c r="H7" s="31"/>
      <c r="I7" s="31"/>
      <c r="J7" s="32"/>
    </row>
    <row r="8" spans="1:258" s="37" customFormat="1">
      <c r="A8" s="429" t="s">
        <v>126</v>
      </c>
      <c r="B8" s="429"/>
      <c r="C8" s="33"/>
      <c r="D8" s="34"/>
      <c r="E8" s="35" t="s">
        <v>43</v>
      </c>
      <c r="F8" s="36"/>
    </row>
    <row r="9" spans="1:258" s="37" customFormat="1" ht="9" customHeight="1">
      <c r="A9" s="38"/>
      <c r="B9" s="38"/>
      <c r="C9" s="33"/>
      <c r="D9" s="34"/>
      <c r="E9" s="35"/>
      <c r="F9" s="36"/>
    </row>
    <row r="10" spans="1:258" s="42" customFormat="1" ht="12.75" customHeight="1">
      <c r="A10" s="367" t="s">
        <v>42</v>
      </c>
      <c r="B10" s="368" t="s">
        <v>123</v>
      </c>
      <c r="C10" s="368" t="s">
        <v>0</v>
      </c>
      <c r="D10" s="368" t="s">
        <v>26</v>
      </c>
      <c r="E10" s="368" t="s">
        <v>1</v>
      </c>
      <c r="F10" s="369" t="s">
        <v>2</v>
      </c>
      <c r="G10" s="39"/>
      <c r="H10" s="39"/>
      <c r="I10" s="39"/>
      <c r="J10" s="40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</row>
    <row r="11" spans="1:258" s="2" customFormat="1">
      <c r="A11" s="43"/>
      <c r="B11" s="44"/>
      <c r="C11" s="45"/>
      <c r="D11" s="46"/>
      <c r="E11" s="45"/>
      <c r="F11" s="47"/>
      <c r="G11" s="48"/>
      <c r="H11" s="48"/>
      <c r="I11" s="31"/>
      <c r="J11" s="49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</row>
    <row r="12" spans="1:258" s="2" customFormat="1" ht="27" customHeight="1">
      <c r="A12" s="51" t="s">
        <v>3</v>
      </c>
      <c r="B12" s="52" t="s">
        <v>127</v>
      </c>
      <c r="C12" s="53"/>
      <c r="D12" s="53"/>
      <c r="E12" s="54"/>
      <c r="F12" s="55"/>
      <c r="G12" s="48"/>
      <c r="H12" s="48"/>
      <c r="I12" s="31"/>
      <c r="J12" s="49"/>
      <c r="K12" s="56"/>
      <c r="L12" s="57"/>
      <c r="M12" s="57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</row>
    <row r="13" spans="1:258" s="2" customFormat="1" ht="12.75" customHeight="1">
      <c r="A13" s="58"/>
      <c r="B13" s="52"/>
      <c r="C13" s="53"/>
      <c r="D13" s="53"/>
      <c r="E13" s="54"/>
      <c r="F13" s="55"/>
      <c r="G13" s="48"/>
      <c r="H13" s="48"/>
      <c r="I13" s="31"/>
      <c r="J13" s="49"/>
      <c r="K13" s="56"/>
      <c r="L13" s="57"/>
      <c r="M13" s="57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</row>
    <row r="14" spans="1:258" s="2" customFormat="1" ht="12.75" customHeight="1">
      <c r="A14" s="59">
        <v>1</v>
      </c>
      <c r="B14" s="52" t="s">
        <v>36</v>
      </c>
      <c r="C14" s="53">
        <v>1085</v>
      </c>
      <c r="D14" s="60" t="s">
        <v>5</v>
      </c>
      <c r="E14" s="390"/>
      <c r="F14" s="53">
        <f>ROUND(C14*E14,2)</f>
        <v>0</v>
      </c>
      <c r="G14" s="48"/>
      <c r="H14" s="48"/>
      <c r="I14" s="31"/>
      <c r="J14" s="61"/>
      <c r="K14" s="6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</row>
    <row r="15" spans="1:258" s="64" customFormat="1" ht="6" customHeight="1">
      <c r="A15" s="58"/>
      <c r="B15" s="52"/>
      <c r="C15" s="53"/>
      <c r="D15" s="53"/>
      <c r="E15" s="391"/>
      <c r="F15" s="62"/>
      <c r="G15" s="48"/>
      <c r="H15" s="48"/>
      <c r="I15" s="31"/>
      <c r="J15" s="63"/>
      <c r="K15" s="63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</row>
    <row r="16" spans="1:258" s="64" customFormat="1" ht="12.75" customHeight="1">
      <c r="A16" s="65">
        <v>3</v>
      </c>
      <c r="B16" s="52" t="s">
        <v>16</v>
      </c>
      <c r="C16" s="53"/>
      <c r="D16" s="60"/>
      <c r="E16" s="391"/>
      <c r="F16" s="66"/>
      <c r="G16" s="48"/>
      <c r="H16" s="48"/>
      <c r="I16" s="31"/>
      <c r="J16" s="63"/>
      <c r="K16" s="63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</row>
    <row r="17" spans="1:258" s="50" customFormat="1" ht="14.25" customHeight="1">
      <c r="A17" s="67">
        <v>3.1</v>
      </c>
      <c r="B17" s="68" t="s">
        <v>128</v>
      </c>
      <c r="C17" s="53">
        <v>1291.1500000000001</v>
      </c>
      <c r="D17" s="60" t="s">
        <v>301</v>
      </c>
      <c r="E17" s="390"/>
      <c r="F17" s="53">
        <f t="shared" ref="F17:F21" si="0">ROUND(C17*E17,2)</f>
        <v>0</v>
      </c>
      <c r="G17" s="48"/>
      <c r="H17" s="48"/>
      <c r="I17" s="31"/>
      <c r="J17" s="69"/>
      <c r="K17" s="56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</row>
    <row r="18" spans="1:258" s="50" customFormat="1" ht="12.75" customHeight="1">
      <c r="A18" s="70">
        <v>3.2</v>
      </c>
      <c r="B18" s="68" t="s">
        <v>129</v>
      </c>
      <c r="C18" s="53">
        <v>97.65</v>
      </c>
      <c r="D18" s="60" t="s">
        <v>301</v>
      </c>
      <c r="E18" s="390"/>
      <c r="F18" s="53">
        <f t="shared" si="0"/>
        <v>0</v>
      </c>
      <c r="G18" s="48"/>
      <c r="H18" s="48"/>
      <c r="I18" s="31"/>
      <c r="J18" s="61"/>
      <c r="K18" s="61"/>
      <c r="L18" s="28"/>
      <c r="M18" s="28"/>
      <c r="N18" s="28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</row>
    <row r="19" spans="1:258" s="50" customFormat="1" ht="29.25" customHeight="1">
      <c r="A19" s="71">
        <v>3.3</v>
      </c>
      <c r="B19" s="68" t="s">
        <v>130</v>
      </c>
      <c r="C19" s="72">
        <v>381.09</v>
      </c>
      <c r="D19" s="60" t="s">
        <v>301</v>
      </c>
      <c r="E19" s="392"/>
      <c r="F19" s="72">
        <f t="shared" si="0"/>
        <v>0</v>
      </c>
      <c r="G19" s="48"/>
      <c r="H19" s="48"/>
      <c r="I19" s="31"/>
      <c r="J19" s="69"/>
      <c r="K19" s="69"/>
      <c r="L19" s="28"/>
      <c r="M19" s="28"/>
      <c r="N19" s="28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</row>
    <row r="20" spans="1:258" s="50" customFormat="1" ht="28.5" customHeight="1">
      <c r="A20" s="73">
        <v>3.4</v>
      </c>
      <c r="B20" s="68" t="s">
        <v>131</v>
      </c>
      <c r="C20" s="74">
        <v>1058.58</v>
      </c>
      <c r="D20" s="60" t="s">
        <v>301</v>
      </c>
      <c r="E20" s="393"/>
      <c r="F20" s="75">
        <f t="shared" si="0"/>
        <v>0</v>
      </c>
      <c r="G20" s="48"/>
      <c r="H20" s="48"/>
      <c r="I20" s="31"/>
      <c r="J20" s="61"/>
      <c r="K20" s="61"/>
      <c r="L20" s="28"/>
      <c r="M20" s="28"/>
      <c r="N20" s="28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</row>
    <row r="21" spans="1:258" s="50" customFormat="1" ht="30" customHeight="1">
      <c r="A21" s="76">
        <v>3.5</v>
      </c>
      <c r="B21" s="68" t="s">
        <v>132</v>
      </c>
      <c r="C21" s="72">
        <v>660.17</v>
      </c>
      <c r="D21" s="60" t="s">
        <v>301</v>
      </c>
      <c r="E21" s="392"/>
      <c r="F21" s="72">
        <f t="shared" si="0"/>
        <v>0</v>
      </c>
      <c r="G21" s="48"/>
      <c r="H21" s="48"/>
      <c r="I21" s="31"/>
      <c r="J21" s="69"/>
      <c r="K21" s="69"/>
      <c r="L21" s="28"/>
      <c r="M21" s="28"/>
      <c r="N21" s="28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</row>
    <row r="22" spans="1:258" s="50" customFormat="1" ht="12.75" customHeight="1">
      <c r="A22" s="77"/>
      <c r="B22" s="68"/>
      <c r="C22" s="53"/>
      <c r="D22" s="60"/>
      <c r="E22" s="391"/>
      <c r="F22" s="66"/>
      <c r="G22" s="48"/>
      <c r="H22" s="48"/>
      <c r="I22" s="31"/>
      <c r="J22" s="28"/>
      <c r="K22" s="28"/>
      <c r="L22" s="28"/>
      <c r="M22" s="28"/>
      <c r="N22" s="28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</row>
    <row r="23" spans="1:258" s="50" customFormat="1" ht="12.75" customHeight="1">
      <c r="A23" s="59">
        <v>4</v>
      </c>
      <c r="B23" s="78" t="s">
        <v>17</v>
      </c>
      <c r="C23" s="53"/>
      <c r="D23" s="60"/>
      <c r="E23" s="391"/>
      <c r="F23" s="66"/>
      <c r="G23" s="48"/>
      <c r="H23" s="48"/>
      <c r="I23" s="31"/>
      <c r="J23" s="28"/>
      <c r="K23" s="28"/>
      <c r="L23" s="28"/>
      <c r="M23" s="28"/>
      <c r="N23" s="28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</row>
    <row r="24" spans="1:258" s="50" customFormat="1" ht="12.75" customHeight="1">
      <c r="A24" s="77">
        <v>4.0999999999999996</v>
      </c>
      <c r="B24" s="79" t="s">
        <v>133</v>
      </c>
      <c r="C24" s="53">
        <v>1128.4000000000001</v>
      </c>
      <c r="D24" s="80" t="s">
        <v>5</v>
      </c>
      <c r="E24" s="394"/>
      <c r="F24" s="53">
        <f>ROUND(E24*C24,2)</f>
        <v>0</v>
      </c>
      <c r="G24" s="48"/>
      <c r="H24" s="48"/>
      <c r="I24" s="31"/>
      <c r="J24" s="56"/>
      <c r="K24" s="56"/>
      <c r="L24" s="28"/>
      <c r="M24" s="28"/>
      <c r="N24" s="28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</row>
    <row r="25" spans="1:258" s="50" customFormat="1" ht="12.75" customHeight="1">
      <c r="A25" s="77"/>
      <c r="B25" s="79"/>
      <c r="C25" s="53"/>
      <c r="D25" s="80"/>
      <c r="E25" s="394"/>
      <c r="F25" s="53"/>
      <c r="G25" s="48"/>
      <c r="H25" s="48"/>
      <c r="I25" s="31"/>
      <c r="J25" s="28"/>
      <c r="K25" s="28"/>
      <c r="L25" s="28"/>
      <c r="M25" s="28"/>
      <c r="N25" s="28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</row>
    <row r="26" spans="1:258" s="50" customFormat="1" ht="12.75" customHeight="1">
      <c r="A26" s="59">
        <v>5</v>
      </c>
      <c r="B26" s="78" t="s">
        <v>37</v>
      </c>
      <c r="C26" s="53"/>
      <c r="D26" s="60"/>
      <c r="E26" s="390"/>
      <c r="F26" s="53"/>
      <c r="G26" s="48"/>
      <c r="H26" s="48"/>
      <c r="I26" s="31"/>
      <c r="J26" s="28"/>
      <c r="K26" s="28"/>
      <c r="L26" s="28"/>
      <c r="M26" s="28"/>
      <c r="N26" s="28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</row>
    <row r="27" spans="1:258" s="85" customFormat="1">
      <c r="A27" s="77">
        <v>5.0999999999999996</v>
      </c>
      <c r="B27" s="79" t="s">
        <v>133</v>
      </c>
      <c r="C27" s="53">
        <v>1085</v>
      </c>
      <c r="D27" s="80" t="s">
        <v>5</v>
      </c>
      <c r="E27" s="394"/>
      <c r="F27" s="53">
        <f t="shared" ref="F27" si="1">ROUND(E27*C27,2)</f>
        <v>0</v>
      </c>
      <c r="G27" s="48"/>
      <c r="H27" s="82"/>
      <c r="I27" s="83"/>
      <c r="J27" s="49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  <c r="FT27" s="84"/>
      <c r="FU27" s="84"/>
      <c r="FV27" s="84"/>
      <c r="FW27" s="84"/>
      <c r="FX27" s="84"/>
      <c r="FY27" s="84"/>
      <c r="FZ27" s="84"/>
      <c r="GA27" s="84"/>
      <c r="GB27" s="84"/>
      <c r="GC27" s="84"/>
      <c r="GD27" s="84"/>
      <c r="GE27" s="84"/>
      <c r="GF27" s="84"/>
      <c r="GG27" s="84"/>
      <c r="GH27" s="84"/>
      <c r="GI27" s="84"/>
      <c r="GJ27" s="84"/>
      <c r="GK27" s="84"/>
      <c r="GL27" s="84"/>
      <c r="GM27" s="84"/>
      <c r="GN27" s="84"/>
      <c r="GO27" s="84"/>
      <c r="GP27" s="84"/>
      <c r="GQ27" s="84"/>
      <c r="GR27" s="84"/>
      <c r="GS27" s="84"/>
      <c r="GT27" s="84"/>
      <c r="GU27" s="84"/>
      <c r="GV27" s="84"/>
      <c r="GW27" s="84"/>
      <c r="GX27" s="84"/>
      <c r="GY27" s="84"/>
      <c r="GZ27" s="84"/>
      <c r="HA27" s="84"/>
      <c r="HB27" s="84"/>
      <c r="HC27" s="84"/>
      <c r="HD27" s="84"/>
      <c r="HE27" s="84"/>
      <c r="HF27" s="84"/>
      <c r="HG27" s="84"/>
      <c r="HH27" s="84"/>
      <c r="HI27" s="84"/>
      <c r="HJ27" s="84"/>
      <c r="HK27" s="84"/>
      <c r="HL27" s="84"/>
      <c r="HM27" s="84"/>
      <c r="HN27" s="84"/>
      <c r="HO27" s="84"/>
      <c r="HP27" s="84"/>
      <c r="HQ27" s="84"/>
      <c r="HR27" s="84"/>
      <c r="HS27" s="84"/>
      <c r="HT27" s="84"/>
      <c r="HU27" s="84"/>
      <c r="HV27" s="84"/>
      <c r="HW27" s="84"/>
      <c r="HX27" s="84"/>
      <c r="HY27" s="84"/>
      <c r="HZ27" s="84"/>
      <c r="IA27" s="84"/>
      <c r="IB27" s="84"/>
      <c r="IC27" s="84"/>
      <c r="ID27" s="84"/>
      <c r="IE27" s="84"/>
      <c r="IF27" s="84"/>
      <c r="IG27" s="84"/>
      <c r="IH27" s="84"/>
      <c r="II27" s="84"/>
      <c r="IJ27" s="84"/>
      <c r="IK27" s="84"/>
      <c r="IL27" s="84"/>
      <c r="IM27" s="84"/>
      <c r="IN27" s="84"/>
      <c r="IO27" s="84"/>
      <c r="IP27" s="84"/>
      <c r="IQ27" s="84"/>
      <c r="IR27" s="84"/>
      <c r="IS27" s="84"/>
      <c r="IT27" s="84"/>
      <c r="IU27" s="84"/>
      <c r="IV27" s="84"/>
    </row>
    <row r="28" spans="1:258" s="85" customFormat="1">
      <c r="A28" s="77"/>
      <c r="B28" s="68"/>
      <c r="C28" s="53"/>
      <c r="D28" s="60"/>
      <c r="E28" s="390"/>
      <c r="F28" s="53"/>
      <c r="G28" s="48"/>
      <c r="H28" s="82"/>
      <c r="I28" s="83"/>
      <c r="J28" s="49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84"/>
      <c r="FU28" s="84"/>
      <c r="FV28" s="84"/>
      <c r="FW28" s="84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84"/>
      <c r="GI28" s="84"/>
      <c r="GJ28" s="84"/>
      <c r="GK28" s="84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84"/>
      <c r="GW28" s="84"/>
      <c r="GX28" s="84"/>
      <c r="GY28" s="84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84"/>
      <c r="HK28" s="84"/>
      <c r="HL28" s="84"/>
      <c r="HM28" s="84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84"/>
      <c r="HY28" s="84"/>
      <c r="HZ28" s="84"/>
      <c r="IA28" s="84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84"/>
      <c r="IM28" s="84"/>
      <c r="IN28" s="84"/>
      <c r="IO28" s="84"/>
      <c r="IP28" s="84"/>
      <c r="IQ28" s="84"/>
      <c r="IR28" s="84"/>
      <c r="IS28" s="84"/>
      <c r="IT28" s="84"/>
      <c r="IU28" s="84"/>
      <c r="IV28" s="84"/>
    </row>
    <row r="29" spans="1:258" s="50" customFormat="1" ht="12.75" customHeight="1">
      <c r="A29" s="59">
        <v>6</v>
      </c>
      <c r="B29" s="78" t="s">
        <v>38</v>
      </c>
      <c r="C29" s="66"/>
      <c r="D29" s="86"/>
      <c r="E29" s="391"/>
      <c r="F29" s="66">
        <f t="shared" ref="F29:F37" si="2">ROUND(E29*C29,2)</f>
        <v>0</v>
      </c>
      <c r="G29" s="48"/>
      <c r="H29" s="48"/>
      <c r="I29" s="31"/>
      <c r="J29" s="49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</row>
    <row r="30" spans="1:258" s="50" customFormat="1" ht="12.75" customHeight="1">
      <c r="A30" s="77">
        <v>6.1</v>
      </c>
      <c r="B30" s="68" t="s">
        <v>134</v>
      </c>
      <c r="C30" s="53">
        <v>1</v>
      </c>
      <c r="D30" s="60" t="s">
        <v>302</v>
      </c>
      <c r="E30" s="390"/>
      <c r="F30" s="53">
        <f t="shared" si="2"/>
        <v>0</v>
      </c>
      <c r="G30" s="48"/>
      <c r="H30" s="48"/>
      <c r="I30" s="31"/>
      <c r="J30" s="49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</row>
    <row r="31" spans="1:258" s="84" customFormat="1" ht="12.75" customHeight="1">
      <c r="A31" s="77">
        <v>6.2</v>
      </c>
      <c r="B31" s="68" t="s">
        <v>135</v>
      </c>
      <c r="C31" s="53">
        <v>1</v>
      </c>
      <c r="D31" s="60" t="s">
        <v>302</v>
      </c>
      <c r="E31" s="390"/>
      <c r="F31" s="53">
        <f t="shared" si="2"/>
        <v>0</v>
      </c>
      <c r="G31" s="48"/>
      <c r="H31" s="48"/>
      <c r="I31" s="31"/>
      <c r="J31" s="49"/>
      <c r="K31" s="1"/>
      <c r="L31" s="1"/>
      <c r="M31" s="1"/>
      <c r="N31" s="1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28"/>
      <c r="IX31" s="28"/>
    </row>
    <row r="32" spans="1:258" s="87" customFormat="1" ht="12.75" customHeight="1">
      <c r="A32" s="77">
        <v>6.3</v>
      </c>
      <c r="B32" s="68" t="s">
        <v>136</v>
      </c>
      <c r="C32" s="53">
        <v>1</v>
      </c>
      <c r="D32" s="60" t="s">
        <v>302</v>
      </c>
      <c r="E32" s="390"/>
      <c r="F32" s="53">
        <f t="shared" si="2"/>
        <v>0</v>
      </c>
      <c r="G32" s="48"/>
      <c r="H32" s="48"/>
      <c r="I32" s="31"/>
      <c r="J32" s="49"/>
      <c r="K32" s="1"/>
      <c r="L32" s="1"/>
      <c r="M32" s="1"/>
      <c r="N32" s="1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28"/>
      <c r="IX32" s="28"/>
    </row>
    <row r="33" spans="1:258" s="87" customFormat="1" ht="12.75" customHeight="1">
      <c r="A33" s="77">
        <v>6.4</v>
      </c>
      <c r="B33" s="68" t="s">
        <v>137</v>
      </c>
      <c r="C33" s="53">
        <v>1</v>
      </c>
      <c r="D33" s="60" t="s">
        <v>302</v>
      </c>
      <c r="E33" s="390"/>
      <c r="F33" s="53">
        <f t="shared" si="2"/>
        <v>0</v>
      </c>
      <c r="G33" s="48"/>
      <c r="H33" s="48"/>
      <c r="I33" s="88"/>
      <c r="J33" s="49"/>
      <c r="K33" s="1"/>
      <c r="L33" s="1"/>
      <c r="M33" s="1"/>
      <c r="N33" s="1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28"/>
      <c r="IX33" s="28"/>
    </row>
    <row r="34" spans="1:258" s="93" customFormat="1" ht="12.75" customHeight="1">
      <c r="A34" s="77">
        <v>6.5</v>
      </c>
      <c r="B34" s="68" t="s">
        <v>138</v>
      </c>
      <c r="C34" s="53">
        <v>2</v>
      </c>
      <c r="D34" s="60" t="s">
        <v>302</v>
      </c>
      <c r="E34" s="390"/>
      <c r="F34" s="53">
        <f t="shared" si="2"/>
        <v>0</v>
      </c>
      <c r="G34" s="48"/>
      <c r="H34" s="89"/>
      <c r="I34" s="90"/>
      <c r="J34" s="49"/>
      <c r="K34" s="1"/>
      <c r="L34" s="1"/>
      <c r="M34" s="1"/>
      <c r="N34" s="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92"/>
      <c r="BT34" s="92"/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/>
      <c r="CF34" s="92"/>
      <c r="CG34" s="92"/>
      <c r="CH34" s="92"/>
      <c r="CI34" s="92"/>
      <c r="CJ34" s="92"/>
      <c r="CK34" s="92"/>
      <c r="CL34" s="92"/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92"/>
      <c r="DT34" s="92"/>
      <c r="DU34" s="92"/>
      <c r="DV34" s="92"/>
      <c r="DW34" s="92"/>
      <c r="DX34" s="92"/>
      <c r="DY34" s="92"/>
      <c r="DZ34" s="92"/>
      <c r="EA34" s="92"/>
      <c r="EB34" s="92"/>
      <c r="EC34" s="92"/>
      <c r="ED34" s="92"/>
      <c r="EE34" s="92"/>
      <c r="EF34" s="92"/>
      <c r="EG34" s="92"/>
      <c r="EH34" s="92"/>
      <c r="EI34" s="92"/>
      <c r="EJ34" s="92"/>
      <c r="EK34" s="92"/>
      <c r="EL34" s="92"/>
      <c r="EM34" s="92"/>
      <c r="EN34" s="92"/>
      <c r="EO34" s="92"/>
      <c r="EP34" s="92"/>
      <c r="EQ34" s="92"/>
      <c r="ER34" s="92"/>
      <c r="ES34" s="92"/>
      <c r="ET34" s="92"/>
      <c r="EU34" s="92"/>
      <c r="EV34" s="92"/>
      <c r="EW34" s="92"/>
      <c r="EX34" s="92"/>
      <c r="EY34" s="92"/>
      <c r="EZ34" s="92"/>
      <c r="FA34" s="92"/>
      <c r="FB34" s="92"/>
      <c r="FC34" s="92"/>
      <c r="FD34" s="92"/>
      <c r="FE34" s="92"/>
      <c r="FF34" s="92"/>
      <c r="FG34" s="92"/>
      <c r="FH34" s="92"/>
      <c r="FI34" s="92"/>
      <c r="FJ34" s="92"/>
      <c r="FK34" s="92"/>
      <c r="FL34" s="92"/>
      <c r="FM34" s="92"/>
      <c r="FN34" s="92"/>
      <c r="FO34" s="92"/>
      <c r="FP34" s="92"/>
      <c r="FQ34" s="92"/>
      <c r="FR34" s="92"/>
      <c r="FS34" s="92"/>
      <c r="FT34" s="92"/>
      <c r="FU34" s="92"/>
      <c r="FV34" s="92"/>
      <c r="FW34" s="92"/>
      <c r="FX34" s="92"/>
      <c r="FY34" s="92"/>
      <c r="FZ34" s="92"/>
      <c r="GA34" s="92"/>
      <c r="GB34" s="92"/>
      <c r="GC34" s="92"/>
      <c r="GD34" s="92"/>
      <c r="GE34" s="92"/>
      <c r="GF34" s="92"/>
      <c r="GG34" s="92"/>
      <c r="GH34" s="92"/>
      <c r="GI34" s="92"/>
      <c r="GJ34" s="92"/>
      <c r="GK34" s="92"/>
      <c r="GL34" s="92"/>
      <c r="GM34" s="92"/>
      <c r="GN34" s="92"/>
      <c r="GO34" s="92"/>
      <c r="GP34" s="92"/>
      <c r="GQ34" s="92"/>
      <c r="GR34" s="92"/>
      <c r="GS34" s="92"/>
      <c r="GT34" s="92"/>
      <c r="GU34" s="92"/>
      <c r="GV34" s="92"/>
      <c r="GW34" s="92"/>
      <c r="GX34" s="92"/>
      <c r="GY34" s="92"/>
      <c r="GZ34" s="92"/>
      <c r="HA34" s="92"/>
      <c r="HB34" s="92"/>
      <c r="HC34" s="92"/>
      <c r="HD34" s="92"/>
      <c r="HE34" s="92"/>
      <c r="HF34" s="92"/>
      <c r="HG34" s="92"/>
      <c r="HH34" s="92"/>
      <c r="HI34" s="92"/>
      <c r="HJ34" s="92"/>
      <c r="HK34" s="92"/>
      <c r="HL34" s="92"/>
      <c r="HM34" s="92"/>
      <c r="HN34" s="92"/>
      <c r="HO34" s="92"/>
      <c r="HP34" s="92"/>
      <c r="HQ34" s="92"/>
      <c r="HR34" s="92"/>
      <c r="HS34" s="92"/>
      <c r="HT34" s="92"/>
      <c r="HU34" s="92"/>
      <c r="HV34" s="92"/>
      <c r="HW34" s="92"/>
      <c r="HX34" s="92"/>
      <c r="HY34" s="92"/>
      <c r="HZ34" s="92"/>
      <c r="IA34" s="92"/>
      <c r="IB34" s="92"/>
      <c r="IC34" s="92"/>
      <c r="ID34" s="92"/>
      <c r="IE34" s="92"/>
      <c r="IF34" s="92"/>
      <c r="IG34" s="92"/>
      <c r="IH34" s="92"/>
      <c r="II34" s="92"/>
      <c r="IJ34" s="92"/>
      <c r="IK34" s="92"/>
      <c r="IL34" s="92"/>
      <c r="IM34" s="92"/>
      <c r="IN34" s="92"/>
      <c r="IO34" s="92"/>
      <c r="IP34" s="92"/>
      <c r="IQ34" s="92"/>
      <c r="IR34" s="92"/>
      <c r="IS34" s="92"/>
      <c r="IT34" s="92"/>
      <c r="IU34" s="92"/>
      <c r="IV34" s="92"/>
      <c r="IW34" s="91"/>
      <c r="IX34" s="91"/>
    </row>
    <row r="35" spans="1:258" s="87" customFormat="1">
      <c r="A35" s="77">
        <v>6.6</v>
      </c>
      <c r="B35" s="68" t="s">
        <v>139</v>
      </c>
      <c r="C35" s="53">
        <v>1</v>
      </c>
      <c r="D35" s="60" t="s">
        <v>302</v>
      </c>
      <c r="E35" s="390"/>
      <c r="F35" s="53">
        <f t="shared" si="2"/>
        <v>0</v>
      </c>
      <c r="G35" s="48"/>
      <c r="H35" s="48"/>
      <c r="I35" s="88"/>
      <c r="J35" s="49"/>
      <c r="K35" s="1"/>
      <c r="L35" s="1"/>
      <c r="M35" s="1"/>
      <c r="N35" s="1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28"/>
      <c r="IX35" s="28"/>
    </row>
    <row r="36" spans="1:258" s="95" customFormat="1" ht="17.25" customHeight="1">
      <c r="A36" s="77">
        <v>6.7</v>
      </c>
      <c r="B36" s="68" t="s">
        <v>140</v>
      </c>
      <c r="C36" s="53">
        <v>8</v>
      </c>
      <c r="D36" s="60" t="s">
        <v>302</v>
      </c>
      <c r="E36" s="390"/>
      <c r="F36" s="53">
        <f t="shared" si="2"/>
        <v>0</v>
      </c>
      <c r="G36" s="48"/>
      <c r="H36" s="94"/>
      <c r="I36" s="90"/>
      <c r="J36" s="49"/>
      <c r="K36" s="1"/>
      <c r="L36" s="1"/>
      <c r="M36" s="1"/>
      <c r="N36" s="1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</row>
    <row r="37" spans="1:258" s="95" customFormat="1" ht="12.75" customHeight="1">
      <c r="A37" s="77">
        <v>6.8</v>
      </c>
      <c r="B37" s="68" t="s">
        <v>141</v>
      </c>
      <c r="C37" s="53">
        <v>7</v>
      </c>
      <c r="D37" s="60" t="s">
        <v>302</v>
      </c>
      <c r="E37" s="390"/>
      <c r="F37" s="53">
        <f t="shared" si="2"/>
        <v>0</v>
      </c>
      <c r="G37" s="48"/>
      <c r="H37" s="96"/>
      <c r="I37" s="90"/>
      <c r="J37" s="49"/>
      <c r="K37" s="1"/>
      <c r="L37" s="1"/>
      <c r="M37" s="1"/>
      <c r="N37" s="1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  <c r="IX37" s="50"/>
    </row>
    <row r="38" spans="1:258" s="50" customFormat="1" ht="13.5" customHeight="1">
      <c r="A38" s="97"/>
      <c r="B38" s="98"/>
      <c r="C38" s="66"/>
      <c r="D38" s="86"/>
      <c r="E38" s="390"/>
      <c r="F38" s="53">
        <f t="shared" ref="F38:F44" si="3">ROUND(C38*E38,2)</f>
        <v>0</v>
      </c>
      <c r="G38" s="48"/>
      <c r="H38" s="99"/>
      <c r="I38" s="99"/>
      <c r="J38" s="49"/>
      <c r="K38" s="1"/>
      <c r="L38" s="1"/>
      <c r="M38" s="1"/>
      <c r="N38" s="1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7"/>
      <c r="EK38" s="87"/>
      <c r="EL38" s="87"/>
      <c r="EM38" s="87"/>
      <c r="EN38" s="87"/>
      <c r="EO38" s="87"/>
      <c r="EP38" s="87"/>
      <c r="EQ38" s="87"/>
      <c r="ER38" s="87"/>
      <c r="ES38" s="87"/>
      <c r="ET38" s="87"/>
      <c r="EU38" s="87"/>
      <c r="EV38" s="87"/>
      <c r="EW38" s="87"/>
      <c r="EX38" s="87"/>
      <c r="EY38" s="87"/>
      <c r="EZ38" s="87"/>
      <c r="FA38" s="87"/>
      <c r="FB38" s="87"/>
      <c r="FC38" s="87"/>
      <c r="FD38" s="87"/>
      <c r="FE38" s="87"/>
      <c r="FF38" s="87"/>
      <c r="FG38" s="87"/>
      <c r="FH38" s="87"/>
      <c r="FI38" s="87"/>
      <c r="FJ38" s="87"/>
      <c r="FK38" s="87"/>
      <c r="FL38" s="87"/>
      <c r="FM38" s="87"/>
      <c r="FN38" s="87"/>
      <c r="FO38" s="87"/>
      <c r="FP38" s="87"/>
      <c r="FQ38" s="87"/>
      <c r="FR38" s="87"/>
      <c r="FS38" s="87"/>
      <c r="FT38" s="87"/>
      <c r="FU38" s="87"/>
      <c r="FV38" s="87"/>
      <c r="FW38" s="87"/>
      <c r="FX38" s="87"/>
      <c r="FY38" s="87"/>
      <c r="FZ38" s="87"/>
      <c r="GA38" s="87"/>
      <c r="GB38" s="87"/>
      <c r="GC38" s="87"/>
      <c r="GD38" s="87"/>
      <c r="GE38" s="87"/>
      <c r="GF38" s="87"/>
      <c r="GG38" s="87"/>
      <c r="GH38" s="87"/>
      <c r="GI38" s="87"/>
      <c r="GJ38" s="87"/>
      <c r="GK38" s="87"/>
      <c r="GL38" s="87"/>
      <c r="GM38" s="87"/>
      <c r="GN38" s="87"/>
      <c r="GO38" s="87"/>
      <c r="GP38" s="87"/>
      <c r="GQ38" s="87"/>
      <c r="GR38" s="87"/>
      <c r="GS38" s="87"/>
      <c r="GT38" s="87"/>
      <c r="GU38" s="87"/>
      <c r="GV38" s="87"/>
      <c r="GW38" s="87"/>
      <c r="GX38" s="87"/>
      <c r="GY38" s="87"/>
      <c r="GZ38" s="87"/>
      <c r="HA38" s="87"/>
      <c r="HB38" s="87"/>
      <c r="HC38" s="87"/>
      <c r="HD38" s="87"/>
      <c r="HE38" s="87"/>
      <c r="HF38" s="87"/>
      <c r="HG38" s="87"/>
      <c r="HH38" s="87"/>
      <c r="HI38" s="87"/>
      <c r="HJ38" s="87"/>
      <c r="HK38" s="87"/>
      <c r="HL38" s="87"/>
      <c r="HM38" s="87"/>
      <c r="HN38" s="87"/>
      <c r="HO38" s="87"/>
      <c r="HP38" s="87"/>
      <c r="HQ38" s="87"/>
      <c r="HR38" s="87"/>
      <c r="HS38" s="87"/>
      <c r="HT38" s="87"/>
      <c r="HU38" s="87"/>
      <c r="HV38" s="87"/>
      <c r="HW38" s="87"/>
      <c r="HX38" s="87"/>
      <c r="HY38" s="87"/>
      <c r="HZ38" s="87"/>
      <c r="IA38" s="87"/>
      <c r="IB38" s="87"/>
      <c r="IC38" s="87"/>
      <c r="ID38" s="87"/>
      <c r="IE38" s="87"/>
      <c r="IF38" s="87"/>
      <c r="IG38" s="87"/>
      <c r="IH38" s="87"/>
      <c r="II38" s="87"/>
      <c r="IJ38" s="87"/>
      <c r="IK38" s="87"/>
      <c r="IL38" s="87"/>
      <c r="IM38" s="87"/>
      <c r="IN38" s="87"/>
      <c r="IO38" s="87"/>
      <c r="IP38" s="87"/>
      <c r="IQ38" s="87"/>
      <c r="IR38" s="87"/>
      <c r="IS38" s="87"/>
      <c r="IT38" s="87"/>
      <c r="IU38" s="87"/>
      <c r="IV38" s="87"/>
      <c r="IW38" s="87"/>
      <c r="IX38" s="87"/>
    </row>
    <row r="39" spans="1:258" s="92" customFormat="1" ht="25.5" customHeight="1">
      <c r="A39" s="76">
        <v>7</v>
      </c>
      <c r="B39" s="68" t="s">
        <v>142</v>
      </c>
      <c r="C39" s="72">
        <v>3.3</v>
      </c>
      <c r="D39" s="60" t="s">
        <v>301</v>
      </c>
      <c r="E39" s="392"/>
      <c r="F39" s="72">
        <f t="shared" si="3"/>
        <v>0</v>
      </c>
      <c r="G39" s="89"/>
      <c r="H39" s="101"/>
      <c r="I39" s="101"/>
      <c r="J39" s="102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  <c r="ER39" s="93"/>
      <c r="ES39" s="93"/>
      <c r="ET39" s="93"/>
      <c r="EU39" s="93"/>
      <c r="EV39" s="93"/>
      <c r="EW39" s="93"/>
      <c r="EX39" s="93"/>
      <c r="EY39" s="93"/>
      <c r="EZ39" s="93"/>
      <c r="FA39" s="93"/>
      <c r="FB39" s="93"/>
      <c r="FC39" s="93"/>
      <c r="FD39" s="93"/>
      <c r="FE39" s="93"/>
      <c r="FF39" s="93"/>
      <c r="FG39" s="93"/>
      <c r="FH39" s="93"/>
      <c r="FI39" s="93"/>
      <c r="FJ39" s="93"/>
      <c r="FK39" s="93"/>
      <c r="FL39" s="93"/>
      <c r="FM39" s="93"/>
      <c r="FN39" s="93"/>
      <c r="FO39" s="93"/>
      <c r="FP39" s="93"/>
      <c r="FQ39" s="93"/>
      <c r="FR39" s="93"/>
      <c r="FS39" s="93"/>
      <c r="FT39" s="93"/>
      <c r="FU39" s="93"/>
      <c r="FV39" s="93"/>
      <c r="FW39" s="93"/>
      <c r="FX39" s="93"/>
      <c r="FY39" s="93"/>
      <c r="FZ39" s="93"/>
      <c r="GA39" s="93"/>
      <c r="GB39" s="93"/>
      <c r="GC39" s="93"/>
      <c r="GD39" s="93"/>
      <c r="GE39" s="93"/>
      <c r="GF39" s="93"/>
      <c r="GG39" s="93"/>
      <c r="GH39" s="93"/>
      <c r="GI39" s="93"/>
      <c r="GJ39" s="93"/>
      <c r="GK39" s="93"/>
      <c r="GL39" s="93"/>
      <c r="GM39" s="93"/>
      <c r="GN39" s="93"/>
      <c r="GO39" s="93"/>
      <c r="GP39" s="93"/>
      <c r="GQ39" s="93"/>
      <c r="GR39" s="93"/>
      <c r="GS39" s="93"/>
      <c r="GT39" s="93"/>
      <c r="GU39" s="93"/>
      <c r="GV39" s="93"/>
      <c r="GW39" s="93"/>
      <c r="GX39" s="93"/>
      <c r="GY39" s="93"/>
      <c r="GZ39" s="93"/>
      <c r="HA39" s="93"/>
      <c r="HB39" s="93"/>
      <c r="HC39" s="93"/>
      <c r="HD39" s="93"/>
      <c r="HE39" s="93"/>
      <c r="HF39" s="93"/>
      <c r="HG39" s="93"/>
      <c r="HH39" s="93"/>
      <c r="HI39" s="93"/>
      <c r="HJ39" s="93"/>
      <c r="HK39" s="93"/>
      <c r="HL39" s="93"/>
      <c r="HM39" s="93"/>
      <c r="HN39" s="93"/>
      <c r="HO39" s="93"/>
      <c r="HP39" s="93"/>
      <c r="HQ39" s="93"/>
      <c r="HR39" s="93"/>
      <c r="HS39" s="93"/>
      <c r="HT39" s="93"/>
      <c r="HU39" s="93"/>
      <c r="HV39" s="93"/>
      <c r="HW39" s="93"/>
      <c r="HX39" s="93"/>
      <c r="HY39" s="93"/>
      <c r="HZ39" s="93"/>
      <c r="IA39" s="93"/>
      <c r="IB39" s="93"/>
      <c r="IC39" s="93"/>
      <c r="ID39" s="93"/>
      <c r="IE39" s="93"/>
      <c r="IF39" s="93"/>
      <c r="IG39" s="93"/>
      <c r="IH39" s="93"/>
      <c r="II39" s="93"/>
      <c r="IJ39" s="93"/>
      <c r="IK39" s="93"/>
      <c r="IL39" s="93"/>
      <c r="IM39" s="93"/>
      <c r="IN39" s="93"/>
      <c r="IO39" s="93"/>
      <c r="IP39" s="93"/>
      <c r="IQ39" s="93"/>
      <c r="IR39" s="93"/>
      <c r="IS39" s="93"/>
      <c r="IT39" s="93"/>
      <c r="IU39" s="93"/>
      <c r="IV39" s="93"/>
      <c r="IW39" s="93"/>
      <c r="IX39" s="93"/>
    </row>
    <row r="40" spans="1:258" s="50" customFormat="1" ht="12.75" customHeight="1">
      <c r="A40" s="77"/>
      <c r="B40" s="68"/>
      <c r="C40" s="72"/>
      <c r="D40" s="104"/>
      <c r="E40" s="392"/>
      <c r="F40" s="72"/>
      <c r="G40" s="48"/>
      <c r="H40" s="101"/>
      <c r="I40" s="101"/>
      <c r="J40" s="105"/>
      <c r="K40" s="100"/>
      <c r="L40" s="100"/>
      <c r="M40" s="106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87"/>
      <c r="EH40" s="87"/>
      <c r="EI40" s="87"/>
      <c r="EJ40" s="87"/>
      <c r="EK40" s="87"/>
      <c r="EL40" s="87"/>
      <c r="EM40" s="87"/>
      <c r="EN40" s="87"/>
      <c r="EO40" s="87"/>
      <c r="EP40" s="87"/>
      <c r="EQ40" s="87"/>
      <c r="ER40" s="87"/>
      <c r="ES40" s="87"/>
      <c r="ET40" s="87"/>
      <c r="EU40" s="87"/>
      <c r="EV40" s="87"/>
      <c r="EW40" s="87"/>
      <c r="EX40" s="87"/>
      <c r="EY40" s="87"/>
      <c r="EZ40" s="87"/>
      <c r="FA40" s="87"/>
      <c r="FB40" s="87"/>
      <c r="FC40" s="87"/>
      <c r="FD40" s="87"/>
      <c r="FE40" s="87"/>
      <c r="FF40" s="87"/>
      <c r="FG40" s="87"/>
      <c r="FH40" s="87"/>
      <c r="FI40" s="87"/>
      <c r="FJ40" s="87"/>
      <c r="FK40" s="87"/>
      <c r="FL40" s="87"/>
      <c r="FM40" s="87"/>
      <c r="FN40" s="87"/>
      <c r="FO40" s="87"/>
      <c r="FP40" s="87"/>
      <c r="FQ40" s="87"/>
      <c r="FR40" s="87"/>
      <c r="FS40" s="87"/>
      <c r="FT40" s="87"/>
      <c r="FU40" s="87"/>
      <c r="FV40" s="87"/>
      <c r="FW40" s="87"/>
      <c r="FX40" s="87"/>
      <c r="FY40" s="87"/>
      <c r="FZ40" s="87"/>
      <c r="GA40" s="87"/>
      <c r="GB40" s="87"/>
      <c r="GC40" s="87"/>
      <c r="GD40" s="87"/>
      <c r="GE40" s="87"/>
      <c r="GF40" s="87"/>
      <c r="GG40" s="87"/>
      <c r="GH40" s="87"/>
      <c r="GI40" s="87"/>
      <c r="GJ40" s="87"/>
      <c r="GK40" s="87"/>
      <c r="GL40" s="87"/>
      <c r="GM40" s="87"/>
      <c r="GN40" s="87"/>
      <c r="GO40" s="87"/>
      <c r="GP40" s="87"/>
      <c r="GQ40" s="87"/>
      <c r="GR40" s="87"/>
      <c r="GS40" s="87"/>
      <c r="GT40" s="87"/>
      <c r="GU40" s="87"/>
      <c r="GV40" s="87"/>
      <c r="GW40" s="87"/>
      <c r="GX40" s="87"/>
      <c r="GY40" s="87"/>
      <c r="GZ40" s="87"/>
      <c r="HA40" s="87"/>
      <c r="HB40" s="87"/>
      <c r="HC40" s="87"/>
      <c r="HD40" s="87"/>
      <c r="HE40" s="87"/>
      <c r="HF40" s="87"/>
      <c r="HG40" s="87"/>
      <c r="HH40" s="87"/>
      <c r="HI40" s="87"/>
      <c r="HJ40" s="87"/>
      <c r="HK40" s="87"/>
      <c r="HL40" s="87"/>
      <c r="HM40" s="87"/>
      <c r="HN40" s="87"/>
      <c r="HO40" s="87"/>
      <c r="HP40" s="87"/>
      <c r="HQ40" s="87"/>
      <c r="HR40" s="87"/>
      <c r="HS40" s="87"/>
      <c r="HT40" s="87"/>
      <c r="HU40" s="87"/>
      <c r="HV40" s="87"/>
      <c r="HW40" s="87"/>
      <c r="HX40" s="87"/>
      <c r="HY40" s="87"/>
      <c r="HZ40" s="87"/>
      <c r="IA40" s="87"/>
      <c r="IB40" s="87"/>
      <c r="IC40" s="87"/>
      <c r="ID40" s="87"/>
      <c r="IE40" s="87"/>
      <c r="IF40" s="87"/>
      <c r="IG40" s="87"/>
      <c r="IH40" s="87"/>
      <c r="II40" s="87"/>
      <c r="IJ40" s="87"/>
      <c r="IK40" s="87"/>
      <c r="IL40" s="87"/>
      <c r="IM40" s="87"/>
      <c r="IN40" s="87"/>
      <c r="IO40" s="87"/>
      <c r="IP40" s="87"/>
      <c r="IQ40" s="87"/>
      <c r="IR40" s="87"/>
      <c r="IS40" s="87"/>
      <c r="IT40" s="87"/>
      <c r="IU40" s="87"/>
      <c r="IV40" s="87"/>
      <c r="IW40" s="87"/>
      <c r="IX40" s="87"/>
    </row>
    <row r="41" spans="1:258" s="95" customFormat="1" ht="12.75" customHeight="1">
      <c r="A41" s="59">
        <v>8</v>
      </c>
      <c r="B41" s="107" t="s">
        <v>27</v>
      </c>
      <c r="C41" s="53"/>
      <c r="D41" s="60"/>
      <c r="E41" s="390"/>
      <c r="F41" s="53">
        <f t="shared" si="3"/>
        <v>0</v>
      </c>
      <c r="G41" s="48"/>
      <c r="H41" s="108"/>
      <c r="I41" s="108"/>
      <c r="J41" s="49"/>
      <c r="K41" s="100"/>
      <c r="L41" s="109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87"/>
      <c r="GB41" s="87"/>
      <c r="GC41" s="87"/>
      <c r="GD41" s="87"/>
      <c r="GE41" s="87"/>
      <c r="GF41" s="87"/>
      <c r="GG41" s="87"/>
      <c r="GH41" s="87"/>
      <c r="GI41" s="87"/>
      <c r="GJ41" s="87"/>
      <c r="GK41" s="87"/>
      <c r="GL41" s="87"/>
      <c r="GM41" s="87"/>
      <c r="GN41" s="87"/>
      <c r="GO41" s="87"/>
      <c r="GP41" s="87"/>
      <c r="GQ41" s="87"/>
      <c r="GR41" s="87"/>
      <c r="GS41" s="87"/>
      <c r="GT41" s="87"/>
      <c r="GU41" s="87"/>
      <c r="GV41" s="87"/>
      <c r="GW41" s="87"/>
      <c r="GX41" s="87"/>
      <c r="GY41" s="87"/>
      <c r="GZ41" s="87"/>
      <c r="HA41" s="87"/>
      <c r="HB41" s="87"/>
      <c r="HC41" s="87"/>
      <c r="HD41" s="87"/>
      <c r="HE41" s="87"/>
      <c r="HF41" s="87"/>
      <c r="HG41" s="87"/>
      <c r="HH41" s="87"/>
      <c r="HI41" s="87"/>
      <c r="HJ41" s="87"/>
      <c r="HK41" s="87"/>
      <c r="HL41" s="87"/>
      <c r="HM41" s="87"/>
      <c r="HN41" s="87"/>
      <c r="HO41" s="87"/>
      <c r="HP41" s="87"/>
      <c r="HQ41" s="87"/>
      <c r="HR41" s="87"/>
      <c r="HS41" s="87"/>
      <c r="HT41" s="87"/>
      <c r="HU41" s="87"/>
      <c r="HV41" s="87"/>
      <c r="HW41" s="87"/>
      <c r="HX41" s="87"/>
      <c r="HY41" s="87"/>
      <c r="HZ41" s="87"/>
      <c r="IA41" s="87"/>
      <c r="IB41" s="87"/>
      <c r="IC41" s="87"/>
      <c r="ID41" s="87"/>
      <c r="IE41" s="87"/>
      <c r="IF41" s="87"/>
      <c r="IG41" s="87"/>
      <c r="IH41" s="87"/>
      <c r="II41" s="87"/>
      <c r="IJ41" s="87"/>
      <c r="IK41" s="87"/>
      <c r="IL41" s="87"/>
      <c r="IM41" s="87"/>
      <c r="IN41" s="87"/>
      <c r="IO41" s="87"/>
      <c r="IP41" s="87"/>
      <c r="IQ41" s="87"/>
      <c r="IR41" s="87"/>
      <c r="IS41" s="87"/>
      <c r="IT41" s="87"/>
      <c r="IU41" s="87"/>
      <c r="IV41" s="87"/>
      <c r="IW41" s="87"/>
      <c r="IX41" s="87"/>
    </row>
    <row r="42" spans="1:258" s="28" customFormat="1" ht="12.75" customHeight="1">
      <c r="A42" s="77">
        <v>8.1</v>
      </c>
      <c r="B42" s="68" t="s">
        <v>143</v>
      </c>
      <c r="C42" s="53">
        <v>42</v>
      </c>
      <c r="D42" s="60" t="s">
        <v>302</v>
      </c>
      <c r="E42" s="390"/>
      <c r="F42" s="53">
        <f t="shared" si="3"/>
        <v>0</v>
      </c>
      <c r="G42" s="48"/>
      <c r="H42" s="110"/>
      <c r="I42" s="110"/>
      <c r="J42" s="49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1"/>
      <c r="EL42" s="111"/>
      <c r="EM42" s="111"/>
      <c r="EN42" s="111"/>
      <c r="EO42" s="111"/>
      <c r="EP42" s="111"/>
      <c r="EQ42" s="111"/>
      <c r="ER42" s="111"/>
      <c r="ES42" s="111"/>
      <c r="ET42" s="111"/>
      <c r="EU42" s="111"/>
      <c r="EV42" s="111"/>
      <c r="EW42" s="111"/>
      <c r="EX42" s="111"/>
      <c r="EY42" s="111"/>
      <c r="EZ42" s="111"/>
      <c r="FA42" s="111"/>
      <c r="FB42" s="111"/>
      <c r="FC42" s="111"/>
      <c r="FD42" s="111"/>
      <c r="FE42" s="111"/>
      <c r="FF42" s="111"/>
      <c r="FG42" s="111"/>
      <c r="FH42" s="111"/>
      <c r="FI42" s="111"/>
      <c r="FJ42" s="111"/>
      <c r="FK42" s="111"/>
      <c r="FL42" s="111"/>
      <c r="FM42" s="111"/>
      <c r="FN42" s="111"/>
      <c r="FO42" s="111"/>
      <c r="FP42" s="111"/>
      <c r="FQ42" s="111"/>
      <c r="FR42" s="111"/>
      <c r="FS42" s="111"/>
      <c r="FT42" s="111"/>
      <c r="FU42" s="111"/>
      <c r="FV42" s="111"/>
      <c r="FW42" s="111"/>
      <c r="FX42" s="111"/>
      <c r="FY42" s="111"/>
      <c r="FZ42" s="111"/>
      <c r="GA42" s="111"/>
      <c r="GB42" s="111"/>
      <c r="GC42" s="111"/>
      <c r="GD42" s="111"/>
      <c r="GE42" s="111"/>
      <c r="GF42" s="111"/>
      <c r="GG42" s="111"/>
      <c r="GH42" s="111"/>
      <c r="GI42" s="111"/>
      <c r="GJ42" s="111"/>
      <c r="GK42" s="111"/>
      <c r="GL42" s="111"/>
      <c r="GM42" s="111"/>
      <c r="GN42" s="111"/>
      <c r="GO42" s="111"/>
      <c r="GP42" s="111"/>
      <c r="GQ42" s="111"/>
      <c r="GR42" s="111"/>
      <c r="GS42" s="111"/>
      <c r="GT42" s="111"/>
      <c r="GU42" s="111"/>
      <c r="GV42" s="111"/>
      <c r="GW42" s="111"/>
      <c r="GX42" s="111"/>
      <c r="GY42" s="111"/>
      <c r="GZ42" s="111"/>
      <c r="HA42" s="111"/>
      <c r="HB42" s="111"/>
      <c r="HC42" s="111"/>
      <c r="HD42" s="111"/>
      <c r="HE42" s="111"/>
      <c r="HF42" s="111"/>
      <c r="HG42" s="111"/>
      <c r="HH42" s="111"/>
      <c r="HI42" s="111"/>
      <c r="HJ42" s="111"/>
      <c r="HK42" s="111"/>
      <c r="HL42" s="111"/>
      <c r="HM42" s="111"/>
      <c r="HN42" s="111"/>
      <c r="HO42" s="111"/>
      <c r="HP42" s="111"/>
      <c r="HQ42" s="111"/>
      <c r="HR42" s="111"/>
      <c r="HS42" s="111"/>
      <c r="HT42" s="111"/>
      <c r="HU42" s="111"/>
      <c r="HV42" s="111"/>
      <c r="HW42" s="111"/>
      <c r="HX42" s="111"/>
      <c r="HY42" s="111"/>
      <c r="HZ42" s="111"/>
      <c r="IA42" s="111"/>
      <c r="IB42" s="111"/>
      <c r="IC42" s="111"/>
      <c r="ID42" s="111"/>
      <c r="IE42" s="111"/>
      <c r="IF42" s="111"/>
      <c r="IG42" s="111"/>
      <c r="IH42" s="111"/>
      <c r="II42" s="111"/>
      <c r="IJ42" s="111"/>
      <c r="IK42" s="111"/>
      <c r="IL42" s="111"/>
      <c r="IM42" s="111"/>
      <c r="IN42" s="111"/>
      <c r="IO42" s="111"/>
      <c r="IP42" s="111"/>
      <c r="IQ42" s="111"/>
      <c r="IR42" s="111"/>
      <c r="IS42" s="111"/>
      <c r="IT42" s="111"/>
      <c r="IU42" s="111"/>
      <c r="IV42" s="111"/>
      <c r="IW42" s="111"/>
      <c r="IX42" s="111"/>
    </row>
    <row r="43" spans="1:258" s="24" customFormat="1">
      <c r="A43" s="77"/>
      <c r="B43" s="68"/>
      <c r="C43" s="53"/>
      <c r="D43" s="60" t="s">
        <v>302</v>
      </c>
      <c r="E43" s="390"/>
      <c r="F43" s="53">
        <f t="shared" si="3"/>
        <v>0</v>
      </c>
      <c r="G43" s="48"/>
      <c r="H43" s="112"/>
      <c r="I43" s="113"/>
      <c r="J43" s="49"/>
      <c r="K43" s="69"/>
      <c r="L43" s="69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</row>
    <row r="44" spans="1:258" s="24" customFormat="1" ht="15" customHeight="1">
      <c r="A44" s="59">
        <v>9</v>
      </c>
      <c r="B44" s="78" t="s">
        <v>19</v>
      </c>
      <c r="C44" s="53"/>
      <c r="D44" s="60" t="s">
        <v>302</v>
      </c>
      <c r="E44" s="390"/>
      <c r="F44" s="53">
        <f t="shared" si="3"/>
        <v>0</v>
      </c>
      <c r="G44" s="48"/>
      <c r="H44" s="112"/>
      <c r="I44" s="113"/>
      <c r="J44" s="49"/>
      <c r="K44" s="113"/>
      <c r="L44" s="113"/>
      <c r="M44" s="28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</row>
    <row r="45" spans="1:258" s="24" customFormat="1">
      <c r="A45" s="77">
        <v>9.1</v>
      </c>
      <c r="B45" s="79" t="s">
        <v>144</v>
      </c>
      <c r="C45" s="114">
        <v>2</v>
      </c>
      <c r="D45" s="60" t="s">
        <v>302</v>
      </c>
      <c r="E45" s="395"/>
      <c r="F45" s="53">
        <f>ROUND(C45*E45,2)</f>
        <v>0</v>
      </c>
      <c r="G45" s="48"/>
      <c r="H45" s="100"/>
      <c r="I45" s="113"/>
      <c r="J45" s="49"/>
      <c r="K45" s="113"/>
      <c r="L45" s="113"/>
      <c r="M45" s="28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</row>
    <row r="46" spans="1:258" s="24" customFormat="1">
      <c r="A46" s="76">
        <v>9.1999999999999993</v>
      </c>
      <c r="B46" s="68" t="s">
        <v>145</v>
      </c>
      <c r="C46" s="115">
        <v>2</v>
      </c>
      <c r="D46" s="60" t="s">
        <v>302</v>
      </c>
      <c r="E46" s="396"/>
      <c r="F46" s="72">
        <f t="shared" ref="F46:F49" si="4">ROUND(C46*E46,2)</f>
        <v>0</v>
      </c>
      <c r="G46" s="48"/>
      <c r="H46" s="116"/>
      <c r="I46" s="117"/>
      <c r="J46" s="118"/>
      <c r="K46" s="117"/>
      <c r="L46" s="117"/>
      <c r="M46" s="49"/>
      <c r="N46" s="117"/>
      <c r="O46" s="117"/>
      <c r="P46" s="117"/>
      <c r="Q46" s="117"/>
      <c r="R46" s="117"/>
      <c r="S46" s="113"/>
      <c r="T46" s="113"/>
      <c r="U46" s="113"/>
      <c r="V46" s="113"/>
      <c r="W46" s="113"/>
      <c r="X46" s="113"/>
      <c r="Y46" s="113"/>
      <c r="Z46" s="113"/>
      <c r="AA46" s="113"/>
      <c r="AB46" s="113"/>
      <c r="AC46" s="113"/>
      <c r="AD46" s="113"/>
      <c r="AE46" s="113"/>
      <c r="AF46" s="113"/>
      <c r="AG46" s="113"/>
      <c r="AH46" s="113"/>
      <c r="AI46" s="113"/>
    </row>
    <row r="47" spans="1:258" s="24" customFormat="1" ht="6" customHeight="1">
      <c r="A47" s="77"/>
      <c r="B47" s="68"/>
      <c r="C47" s="53"/>
      <c r="D47" s="60"/>
      <c r="E47" s="390"/>
      <c r="F47" s="53">
        <f t="shared" si="4"/>
        <v>0</v>
      </c>
      <c r="G47" s="48"/>
      <c r="H47" s="116"/>
      <c r="I47" s="117"/>
      <c r="J47" s="49"/>
      <c r="K47" s="61"/>
      <c r="L47" s="117"/>
      <c r="M47" s="49"/>
      <c r="N47" s="117"/>
      <c r="O47" s="117"/>
      <c r="P47" s="117"/>
      <c r="Q47" s="117"/>
      <c r="R47" s="117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</row>
    <row r="48" spans="1:258" s="24" customFormat="1" ht="25.5">
      <c r="A48" s="76">
        <v>10</v>
      </c>
      <c r="B48" s="68" t="s">
        <v>146</v>
      </c>
      <c r="C48" s="119">
        <v>1085</v>
      </c>
      <c r="D48" s="104" t="s">
        <v>5</v>
      </c>
      <c r="E48" s="120"/>
      <c r="F48" s="120">
        <f t="shared" si="4"/>
        <v>0</v>
      </c>
      <c r="G48" s="48"/>
      <c r="H48" s="121"/>
      <c r="I48" s="117"/>
      <c r="J48" s="61"/>
      <c r="K48" s="117"/>
      <c r="L48" s="117"/>
      <c r="M48" s="49"/>
      <c r="N48" s="117"/>
      <c r="O48" s="117"/>
      <c r="P48" s="117"/>
      <c r="Q48" s="117"/>
      <c r="R48" s="117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</row>
    <row r="49" spans="1:236" s="24" customFormat="1">
      <c r="A49" s="77">
        <v>11</v>
      </c>
      <c r="B49" s="79" t="s">
        <v>147</v>
      </c>
      <c r="C49" s="119">
        <v>1085</v>
      </c>
      <c r="D49" s="104" t="s">
        <v>5</v>
      </c>
      <c r="E49" s="120"/>
      <c r="F49" s="122">
        <f t="shared" si="4"/>
        <v>0</v>
      </c>
      <c r="G49" s="48"/>
      <c r="H49" s="121"/>
      <c r="I49" s="117"/>
      <c r="J49" s="61"/>
      <c r="K49" s="61"/>
      <c r="L49" s="61"/>
      <c r="M49" s="49"/>
      <c r="N49" s="117"/>
      <c r="O49" s="117"/>
      <c r="P49" s="117"/>
      <c r="Q49" s="117"/>
      <c r="R49" s="117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</row>
    <row r="50" spans="1:236" s="24" customFormat="1" ht="13.5" customHeight="1">
      <c r="A50" s="123"/>
      <c r="B50" s="124"/>
      <c r="C50" s="125"/>
      <c r="D50" s="86"/>
      <c r="E50" s="397"/>
      <c r="F50" s="126"/>
      <c r="G50" s="48"/>
      <c r="H50" s="121"/>
      <c r="I50" s="117"/>
      <c r="J50" s="117"/>
      <c r="K50" s="61"/>
      <c r="L50" s="61"/>
      <c r="M50" s="49"/>
      <c r="N50" s="117"/>
      <c r="O50" s="117"/>
      <c r="P50" s="117"/>
      <c r="Q50" s="117"/>
      <c r="R50" s="117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</row>
    <row r="51" spans="1:236" s="24" customFormat="1">
      <c r="A51" s="127">
        <v>12</v>
      </c>
      <c r="B51" s="78" t="s">
        <v>39</v>
      </c>
      <c r="C51" s="81"/>
      <c r="D51" s="60"/>
      <c r="E51" s="398"/>
      <c r="F51" s="128">
        <f>ROUND(C51*E51,2)</f>
        <v>0</v>
      </c>
      <c r="G51" s="48"/>
      <c r="H51" s="129"/>
      <c r="I51" s="117"/>
      <c r="J51" s="117"/>
      <c r="K51" s="61"/>
      <c r="L51" s="61"/>
      <c r="M51" s="49"/>
      <c r="N51" s="117"/>
      <c r="O51" s="117"/>
      <c r="P51" s="117"/>
      <c r="Q51" s="117"/>
      <c r="R51" s="117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</row>
    <row r="52" spans="1:236" s="24" customFormat="1" ht="18" customHeight="1">
      <c r="A52" s="73">
        <v>12.1</v>
      </c>
      <c r="B52" s="79" t="s">
        <v>133</v>
      </c>
      <c r="C52" s="81">
        <v>1085</v>
      </c>
      <c r="D52" s="60" t="s">
        <v>5</v>
      </c>
      <c r="E52" s="398"/>
      <c r="F52" s="128">
        <f>ROUND(C52*E52,2)</f>
        <v>0</v>
      </c>
      <c r="G52" s="48"/>
      <c r="H52" s="121"/>
      <c r="I52" s="130"/>
      <c r="J52" s="131"/>
      <c r="K52" s="131"/>
      <c r="L52" s="131"/>
      <c r="M52" s="49"/>
      <c r="N52" s="130"/>
      <c r="O52" s="130"/>
      <c r="P52" s="130"/>
      <c r="Q52" s="130"/>
      <c r="R52" s="130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/>
      <c r="EU52" s="133"/>
      <c r="EV52" s="133"/>
      <c r="EW52" s="133"/>
      <c r="EX52" s="133"/>
      <c r="EY52" s="133"/>
      <c r="EZ52" s="133"/>
      <c r="FA52" s="133"/>
      <c r="FB52" s="133"/>
      <c r="FC52" s="133"/>
      <c r="FD52" s="133"/>
      <c r="FE52" s="133"/>
      <c r="FF52" s="133"/>
      <c r="FG52" s="133"/>
      <c r="FH52" s="133"/>
      <c r="FI52" s="133"/>
      <c r="FJ52" s="133"/>
      <c r="FK52" s="133"/>
      <c r="FL52" s="133"/>
      <c r="FM52" s="133"/>
      <c r="FN52" s="133"/>
      <c r="FO52" s="133"/>
      <c r="FP52" s="133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/>
      <c r="GD52" s="133"/>
      <c r="GE52" s="133"/>
      <c r="GF52" s="133"/>
      <c r="GG52" s="133"/>
      <c r="GH52" s="133"/>
      <c r="GI52" s="133"/>
      <c r="GJ52" s="133"/>
      <c r="GK52" s="133"/>
      <c r="GL52" s="133"/>
      <c r="GM52" s="133"/>
      <c r="GN52" s="133"/>
      <c r="GO52" s="133"/>
      <c r="GP52" s="133"/>
      <c r="GQ52" s="133"/>
      <c r="GR52" s="133"/>
      <c r="GS52" s="133"/>
      <c r="GT52" s="133"/>
      <c r="GU52" s="133"/>
      <c r="GV52" s="133"/>
      <c r="GW52" s="133"/>
      <c r="GX52" s="133"/>
      <c r="GY52" s="133"/>
      <c r="GZ52" s="133"/>
      <c r="HA52" s="133"/>
      <c r="HB52" s="133"/>
      <c r="HC52" s="133"/>
      <c r="HD52" s="133"/>
      <c r="HE52" s="133"/>
      <c r="HF52" s="133"/>
      <c r="HG52" s="133"/>
      <c r="HH52" s="133"/>
      <c r="HI52" s="133"/>
      <c r="HJ52" s="133"/>
      <c r="HK52" s="133"/>
      <c r="HL52" s="133"/>
      <c r="HM52" s="133"/>
      <c r="HN52" s="133"/>
      <c r="HO52" s="133"/>
      <c r="HP52" s="133"/>
      <c r="HQ52" s="133"/>
      <c r="HR52" s="133"/>
      <c r="HS52" s="133"/>
      <c r="HT52" s="133"/>
      <c r="HU52" s="133"/>
      <c r="HV52" s="133"/>
      <c r="HW52" s="133"/>
      <c r="HX52" s="133"/>
      <c r="HY52" s="133"/>
      <c r="HZ52" s="133"/>
      <c r="IA52" s="133"/>
      <c r="IB52" s="133"/>
    </row>
    <row r="53" spans="1:236" s="24" customFormat="1">
      <c r="A53" s="5"/>
      <c r="B53" s="389" t="s">
        <v>97</v>
      </c>
      <c r="C53" s="6"/>
      <c r="D53" s="7"/>
      <c r="E53" s="399"/>
      <c r="F53" s="8">
        <f>SUM(F14:F52)</f>
        <v>0</v>
      </c>
      <c r="G53" s="48"/>
      <c r="H53" s="121"/>
      <c r="I53" s="130"/>
      <c r="J53" s="130"/>
      <c r="K53" s="130"/>
      <c r="L53" s="130"/>
      <c r="M53" s="49"/>
      <c r="N53" s="130"/>
      <c r="O53" s="130"/>
      <c r="P53" s="130"/>
      <c r="Q53" s="130"/>
      <c r="R53" s="130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3"/>
      <c r="EG53" s="133"/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3"/>
      <c r="FD53" s="133"/>
      <c r="FE53" s="133"/>
      <c r="FF53" s="133"/>
      <c r="FG53" s="133"/>
      <c r="FH53" s="133"/>
      <c r="FI53" s="133"/>
      <c r="FJ53" s="133"/>
      <c r="FK53" s="133"/>
      <c r="FL53" s="133"/>
      <c r="FM53" s="133"/>
      <c r="FN53" s="133"/>
      <c r="FO53" s="133"/>
      <c r="FP53" s="133"/>
      <c r="FQ53" s="133"/>
      <c r="FR53" s="133"/>
      <c r="FS53" s="133"/>
      <c r="FT53" s="133"/>
      <c r="FU53" s="133"/>
      <c r="FV53" s="133"/>
      <c r="FW53" s="133"/>
      <c r="FX53" s="133"/>
      <c r="FY53" s="133"/>
      <c r="FZ53" s="133"/>
      <c r="GA53" s="133"/>
      <c r="GB53" s="133"/>
      <c r="GC53" s="133"/>
      <c r="GD53" s="133"/>
      <c r="GE53" s="133"/>
      <c r="GF53" s="133"/>
      <c r="GG53" s="133"/>
      <c r="GH53" s="133"/>
      <c r="GI53" s="133"/>
      <c r="GJ53" s="133"/>
      <c r="GK53" s="133"/>
      <c r="GL53" s="133"/>
      <c r="GM53" s="133"/>
      <c r="GN53" s="133"/>
      <c r="GO53" s="133"/>
      <c r="GP53" s="133"/>
      <c r="GQ53" s="133"/>
      <c r="GR53" s="133"/>
      <c r="GS53" s="133"/>
      <c r="GT53" s="133"/>
      <c r="GU53" s="133"/>
      <c r="GV53" s="133"/>
      <c r="GW53" s="133"/>
      <c r="GX53" s="133"/>
      <c r="GY53" s="133"/>
      <c r="GZ53" s="133"/>
      <c r="HA53" s="133"/>
      <c r="HB53" s="133"/>
      <c r="HC53" s="133"/>
      <c r="HD53" s="133"/>
      <c r="HE53" s="133"/>
      <c r="HF53" s="133"/>
      <c r="HG53" s="133"/>
      <c r="HH53" s="133"/>
      <c r="HI53" s="133"/>
      <c r="HJ53" s="133"/>
      <c r="HK53" s="133"/>
      <c r="HL53" s="133"/>
      <c r="HM53" s="133"/>
      <c r="HN53" s="133"/>
      <c r="HO53" s="133"/>
      <c r="HP53" s="133"/>
      <c r="HQ53" s="133"/>
      <c r="HR53" s="133"/>
      <c r="HS53" s="133"/>
      <c r="HT53" s="133"/>
      <c r="HU53" s="133"/>
      <c r="HV53" s="133"/>
      <c r="HW53" s="133"/>
      <c r="HX53" s="133"/>
      <c r="HY53" s="133"/>
      <c r="HZ53" s="133"/>
      <c r="IA53" s="133"/>
      <c r="IB53" s="133"/>
    </row>
    <row r="54" spans="1:236" s="50" customFormat="1">
      <c r="A54" s="134"/>
      <c r="B54" s="78"/>
      <c r="C54" s="53"/>
      <c r="D54" s="53"/>
      <c r="E54" s="390"/>
      <c r="F54" s="55"/>
      <c r="G54" s="48"/>
      <c r="H54" s="135"/>
      <c r="I54" s="49"/>
      <c r="J54" s="136"/>
      <c r="K54" s="137"/>
      <c r="L54" s="49"/>
      <c r="M54" s="49"/>
      <c r="N54" s="49"/>
      <c r="O54" s="49"/>
      <c r="P54" s="49"/>
      <c r="Q54" s="49"/>
      <c r="R54" s="49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</row>
    <row r="55" spans="1:236" s="50" customFormat="1" ht="38.25">
      <c r="A55" s="51" t="s">
        <v>10</v>
      </c>
      <c r="B55" s="78" t="s">
        <v>40</v>
      </c>
      <c r="C55" s="114"/>
      <c r="D55" s="138"/>
      <c r="E55" s="395"/>
      <c r="F55" s="139"/>
      <c r="G55" s="48"/>
      <c r="H55" s="135"/>
      <c r="I55" s="28"/>
      <c r="J55" s="61"/>
      <c r="K55" s="49"/>
      <c r="L55" s="61"/>
      <c r="M55" s="49"/>
      <c r="N55" s="49"/>
      <c r="O55" s="49"/>
      <c r="P55" s="49"/>
      <c r="Q55" s="49"/>
      <c r="R55" s="49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</row>
    <row r="56" spans="1:236" s="142" customFormat="1">
      <c r="A56" s="140"/>
      <c r="B56" s="79"/>
      <c r="C56" s="114"/>
      <c r="D56" s="138"/>
      <c r="E56" s="395"/>
      <c r="F56" s="139"/>
      <c r="G56" s="48"/>
      <c r="H56" s="135"/>
      <c r="I56" s="28"/>
      <c r="J56" s="61"/>
      <c r="K56" s="49"/>
      <c r="L56" s="61"/>
      <c r="M56" s="49"/>
      <c r="N56" s="49"/>
      <c r="O56" s="49"/>
      <c r="P56" s="49"/>
      <c r="Q56" s="49"/>
      <c r="R56" s="49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141"/>
    </row>
    <row r="57" spans="1:236" s="50" customFormat="1">
      <c r="A57" s="59">
        <v>1</v>
      </c>
      <c r="B57" s="107" t="s">
        <v>4</v>
      </c>
      <c r="C57" s="140"/>
      <c r="D57" s="140"/>
      <c r="E57" s="400"/>
      <c r="F57" s="143"/>
      <c r="G57" s="48"/>
      <c r="H57" s="135"/>
      <c r="I57" s="28"/>
      <c r="J57" s="61"/>
      <c r="K57" s="49"/>
      <c r="L57" s="61"/>
      <c r="M57" s="49"/>
      <c r="N57" s="49"/>
      <c r="O57" s="49"/>
      <c r="P57" s="49"/>
      <c r="Q57" s="49"/>
      <c r="R57" s="49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</row>
    <row r="58" spans="1:236" s="28" customFormat="1">
      <c r="A58" s="144">
        <v>1.1000000000000001</v>
      </c>
      <c r="B58" s="79" t="s">
        <v>148</v>
      </c>
      <c r="C58" s="145">
        <v>3</v>
      </c>
      <c r="D58" s="138" t="s">
        <v>304</v>
      </c>
      <c r="E58" s="401"/>
      <c r="F58" s="122">
        <f>ROUND(C58*E58,2)</f>
        <v>0</v>
      </c>
      <c r="G58" s="48"/>
      <c r="H58" s="135"/>
      <c r="J58" s="61"/>
      <c r="K58" s="49"/>
      <c r="L58" s="49"/>
      <c r="M58" s="49"/>
      <c r="N58" s="49"/>
      <c r="O58" s="49"/>
      <c r="P58" s="49"/>
      <c r="Q58" s="49"/>
      <c r="R58" s="49"/>
    </row>
    <row r="59" spans="1:236" s="50" customFormat="1">
      <c r="A59" s="144">
        <v>1.2</v>
      </c>
      <c r="B59" s="79" t="s">
        <v>149</v>
      </c>
      <c r="C59" s="145">
        <v>1</v>
      </c>
      <c r="D59" s="60" t="s">
        <v>302</v>
      </c>
      <c r="E59" s="401"/>
      <c r="F59" s="122">
        <f>ROUND(C59*E59,2)</f>
        <v>0</v>
      </c>
      <c r="G59" s="48"/>
      <c r="H59" s="135"/>
      <c r="I59" s="28"/>
      <c r="J59" s="49"/>
      <c r="K59" s="49"/>
      <c r="L59" s="49"/>
      <c r="M59" s="49"/>
      <c r="N59" s="49"/>
      <c r="O59" s="49"/>
      <c r="P59" s="49"/>
      <c r="Q59" s="49"/>
      <c r="R59" s="49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</row>
    <row r="60" spans="1:236" s="50" customFormat="1">
      <c r="A60" s="146"/>
      <c r="B60" s="147"/>
      <c r="C60" s="148"/>
      <c r="D60" s="149"/>
      <c r="E60" s="402"/>
      <c r="F60" s="151">
        <f t="shared" ref="F60:F61" si="5">ROUND((+C60*E60),2)</f>
        <v>0</v>
      </c>
      <c r="G60" s="48"/>
      <c r="H60" s="135"/>
      <c r="I60" s="28"/>
      <c r="J60" s="49"/>
      <c r="K60" s="49"/>
      <c r="L60" s="49"/>
      <c r="M60" s="49"/>
      <c r="N60" s="49"/>
      <c r="O60" s="49"/>
      <c r="P60" s="49"/>
      <c r="Q60" s="49"/>
      <c r="R60" s="49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</row>
    <row r="61" spans="1:236" s="50" customFormat="1">
      <c r="A61" s="152">
        <v>2</v>
      </c>
      <c r="B61" s="153" t="s">
        <v>6</v>
      </c>
      <c r="C61" s="148"/>
      <c r="D61" s="149"/>
      <c r="E61" s="402"/>
      <c r="F61" s="151">
        <f t="shared" si="5"/>
        <v>0</v>
      </c>
      <c r="G61" s="48"/>
      <c r="H61" s="135"/>
      <c r="I61" s="28"/>
      <c r="J61" s="49"/>
      <c r="K61" s="49"/>
      <c r="L61" s="49"/>
      <c r="M61" s="49"/>
      <c r="N61" s="49"/>
      <c r="O61" s="49"/>
      <c r="P61" s="49"/>
      <c r="Q61" s="49"/>
      <c r="R61" s="49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</row>
    <row r="62" spans="1:236" s="50" customFormat="1" ht="16.5">
      <c r="A62" s="146">
        <v>2.1</v>
      </c>
      <c r="B62" s="68" t="s">
        <v>150</v>
      </c>
      <c r="C62" s="148">
        <v>367.42</v>
      </c>
      <c r="D62" s="60" t="s">
        <v>301</v>
      </c>
      <c r="E62" s="402"/>
      <c r="F62" s="151">
        <f>ROUND((+C62*E62),2)</f>
        <v>0</v>
      </c>
      <c r="G62" s="48"/>
      <c r="H62" s="135"/>
      <c r="I62" s="28"/>
      <c r="J62" s="61"/>
      <c r="K62" s="49"/>
      <c r="L62" s="49"/>
      <c r="M62" s="49"/>
      <c r="N62" s="49"/>
      <c r="O62" s="49"/>
      <c r="P62" s="49"/>
      <c r="Q62" s="49"/>
      <c r="R62" s="49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</row>
    <row r="63" spans="1:236" s="50" customFormat="1" ht="25.5">
      <c r="A63" s="146">
        <v>2.2000000000000002</v>
      </c>
      <c r="B63" s="68" t="s">
        <v>151</v>
      </c>
      <c r="C63" s="154">
        <v>28.38</v>
      </c>
      <c r="D63" s="60" t="s">
        <v>301</v>
      </c>
      <c r="E63" s="403"/>
      <c r="F63" s="155">
        <f>ROUND((+C63*E63),2)</f>
        <v>0</v>
      </c>
      <c r="G63" s="48"/>
      <c r="H63" s="135"/>
      <c r="I63" s="28"/>
      <c r="J63" s="61"/>
      <c r="K63" s="49"/>
      <c r="L63" s="49"/>
      <c r="M63" s="49"/>
      <c r="N63" s="49"/>
      <c r="O63" s="49"/>
      <c r="P63" s="49"/>
      <c r="Q63" s="49"/>
      <c r="R63" s="49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</row>
    <row r="64" spans="1:236" s="92" customFormat="1" ht="25.5">
      <c r="A64" s="146">
        <v>2.2999999999999998</v>
      </c>
      <c r="B64" s="68" t="s">
        <v>152</v>
      </c>
      <c r="C64" s="156">
        <v>406.84</v>
      </c>
      <c r="D64" s="60" t="s">
        <v>301</v>
      </c>
      <c r="E64" s="404"/>
      <c r="F64" s="151">
        <f>ROUND((+C64*E64),2)</f>
        <v>0</v>
      </c>
      <c r="G64" s="48"/>
      <c r="H64" s="135"/>
      <c r="I64" s="91"/>
      <c r="J64" s="118"/>
      <c r="K64" s="90"/>
      <c r="L64" s="90"/>
      <c r="M64" s="90"/>
      <c r="N64" s="90"/>
      <c r="O64" s="90"/>
      <c r="P64" s="90"/>
      <c r="Q64" s="90"/>
      <c r="R64" s="90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</row>
    <row r="65" spans="1:236" s="50" customFormat="1">
      <c r="A65" s="146"/>
      <c r="B65" s="147"/>
      <c r="C65" s="148"/>
      <c r="D65" s="149"/>
      <c r="E65" s="402"/>
      <c r="F65" s="151"/>
      <c r="G65" s="48"/>
      <c r="H65" s="135"/>
      <c r="I65" s="28"/>
      <c r="J65" s="49"/>
      <c r="K65" s="49"/>
      <c r="L65" s="49"/>
      <c r="M65" s="49"/>
      <c r="N65" s="49"/>
      <c r="O65" s="49"/>
      <c r="P65" s="49"/>
      <c r="Q65" s="49"/>
      <c r="R65" s="49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</row>
    <row r="66" spans="1:236" s="50" customFormat="1" ht="14.25">
      <c r="A66" s="152">
        <v>3</v>
      </c>
      <c r="B66" s="107" t="s">
        <v>153</v>
      </c>
      <c r="C66" s="145"/>
      <c r="D66" s="138"/>
      <c r="E66" s="394"/>
      <c r="F66" s="158"/>
      <c r="G66" s="48"/>
      <c r="H66" s="135"/>
      <c r="I66" s="28"/>
      <c r="J66" s="49"/>
      <c r="K66" s="49"/>
      <c r="L66" s="49"/>
      <c r="M66" s="49"/>
      <c r="N66" s="49"/>
      <c r="O66" s="49"/>
      <c r="P66" s="49"/>
      <c r="Q66" s="49"/>
      <c r="R66" s="49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</row>
    <row r="67" spans="1:236" s="50" customFormat="1" ht="16.5">
      <c r="A67" s="146">
        <v>3.1</v>
      </c>
      <c r="B67" s="79" t="s">
        <v>154</v>
      </c>
      <c r="C67" s="145">
        <v>30.12</v>
      </c>
      <c r="D67" s="60" t="s">
        <v>301</v>
      </c>
      <c r="E67" s="394"/>
      <c r="F67" s="158">
        <f t="shared" ref="F67:F76" si="6">ROUND((+C67*E67),2)</f>
        <v>0</v>
      </c>
      <c r="G67" s="48"/>
      <c r="H67" s="135"/>
      <c r="I67" s="159"/>
      <c r="J67" s="49"/>
      <c r="K67" s="49"/>
      <c r="L67" s="49"/>
      <c r="M67" s="49"/>
      <c r="N67" s="49"/>
      <c r="O67" s="160"/>
      <c r="P67" s="49"/>
      <c r="Q67" s="49"/>
      <c r="R67" s="49"/>
      <c r="S67" s="49"/>
      <c r="T67" s="161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</row>
    <row r="68" spans="1:236" s="50" customFormat="1" ht="16.5">
      <c r="A68" s="146">
        <v>3.3</v>
      </c>
      <c r="B68" s="79" t="s">
        <v>155</v>
      </c>
      <c r="C68" s="145">
        <v>37.54</v>
      </c>
      <c r="D68" s="60" t="s">
        <v>301</v>
      </c>
      <c r="E68" s="394"/>
      <c r="F68" s="158">
        <f t="shared" si="6"/>
        <v>0</v>
      </c>
      <c r="G68" s="48"/>
      <c r="H68" s="135"/>
      <c r="I68" s="159"/>
      <c r="J68" s="49"/>
      <c r="K68" s="162"/>
      <c r="L68" s="49"/>
      <c r="M68" s="49"/>
      <c r="N68" s="49"/>
      <c r="O68" s="160"/>
      <c r="P68" s="49"/>
      <c r="Q68" s="49"/>
      <c r="R68" s="49"/>
      <c r="S68" s="28"/>
      <c r="T68" s="49"/>
      <c r="U68" s="162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</row>
    <row r="69" spans="1:236" s="50" customFormat="1" ht="16.5">
      <c r="A69" s="146">
        <v>3.2</v>
      </c>
      <c r="B69" s="79" t="s">
        <v>156</v>
      </c>
      <c r="C69" s="145">
        <v>2.48</v>
      </c>
      <c r="D69" s="60" t="s">
        <v>301</v>
      </c>
      <c r="E69" s="394"/>
      <c r="F69" s="158">
        <f t="shared" si="6"/>
        <v>0</v>
      </c>
      <c r="G69" s="48"/>
      <c r="H69" s="135"/>
      <c r="I69" s="159"/>
      <c r="J69" s="49"/>
      <c r="K69" s="49"/>
      <c r="L69" s="49"/>
      <c r="M69" s="49"/>
      <c r="N69" s="49"/>
      <c r="O69" s="160"/>
      <c r="P69" s="49"/>
      <c r="Q69" s="49"/>
      <c r="R69" s="49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</row>
    <row r="70" spans="1:236" s="50" customFormat="1" ht="16.5">
      <c r="A70" s="146">
        <v>3.4</v>
      </c>
      <c r="B70" s="79" t="s">
        <v>157</v>
      </c>
      <c r="C70" s="145">
        <v>2.6</v>
      </c>
      <c r="D70" s="60" t="s">
        <v>301</v>
      </c>
      <c r="E70" s="394"/>
      <c r="F70" s="158">
        <f t="shared" si="6"/>
        <v>0</v>
      </c>
      <c r="G70" s="48"/>
      <c r="H70" s="135"/>
      <c r="I70" s="160"/>
      <c r="J70" s="163"/>
      <c r="K70" s="61"/>
      <c r="L70" s="49"/>
      <c r="M70" s="49"/>
      <c r="N70" s="49"/>
      <c r="O70" s="160"/>
      <c r="P70" s="49"/>
      <c r="Q70" s="49"/>
      <c r="R70" s="49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</row>
    <row r="71" spans="1:236" s="50" customFormat="1" ht="16.5">
      <c r="A71" s="146">
        <v>3.5</v>
      </c>
      <c r="B71" s="79" t="s">
        <v>158</v>
      </c>
      <c r="C71" s="145">
        <v>78.11</v>
      </c>
      <c r="D71" s="60" t="s">
        <v>301</v>
      </c>
      <c r="E71" s="394"/>
      <c r="F71" s="158">
        <f t="shared" si="6"/>
        <v>0</v>
      </c>
      <c r="G71" s="48"/>
      <c r="H71" s="135"/>
      <c r="I71" s="159"/>
      <c r="J71" s="49"/>
      <c r="K71" s="49"/>
      <c r="L71" s="49"/>
      <c r="M71" s="49"/>
      <c r="N71" s="49"/>
      <c r="O71" s="160"/>
      <c r="P71" s="49"/>
      <c r="Q71" s="49"/>
      <c r="R71" s="49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</row>
    <row r="72" spans="1:236" s="50" customFormat="1" ht="16.5">
      <c r="A72" s="146">
        <v>3.6</v>
      </c>
      <c r="B72" s="79" t="s">
        <v>159</v>
      </c>
      <c r="C72" s="145">
        <v>2.96</v>
      </c>
      <c r="D72" s="60" t="s">
        <v>301</v>
      </c>
      <c r="E72" s="394"/>
      <c r="F72" s="158">
        <f t="shared" si="6"/>
        <v>0</v>
      </c>
      <c r="G72" s="48"/>
      <c r="H72" s="135"/>
      <c r="I72" s="159"/>
      <c r="J72" s="49"/>
      <c r="K72" s="49"/>
      <c r="L72" s="162"/>
      <c r="M72" s="49"/>
      <c r="N72" s="49"/>
      <c r="O72" s="160"/>
      <c r="P72" s="49"/>
      <c r="Q72" s="49"/>
      <c r="R72" s="49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</row>
    <row r="73" spans="1:236" s="50" customFormat="1" ht="16.5">
      <c r="A73" s="146">
        <v>3.7</v>
      </c>
      <c r="B73" s="79" t="s">
        <v>160</v>
      </c>
      <c r="C73" s="145">
        <v>5.92</v>
      </c>
      <c r="D73" s="60" t="s">
        <v>301</v>
      </c>
      <c r="E73" s="394"/>
      <c r="F73" s="158">
        <f t="shared" si="6"/>
        <v>0</v>
      </c>
      <c r="G73" s="48"/>
      <c r="H73" s="135"/>
      <c r="I73" s="160"/>
      <c r="J73" s="160"/>
      <c r="K73" s="49"/>
      <c r="L73" s="164"/>
      <c r="M73" s="49"/>
      <c r="N73" s="49"/>
      <c r="O73" s="49"/>
      <c r="P73" s="49"/>
      <c r="Q73" s="49"/>
      <c r="R73" s="49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</row>
    <row r="74" spans="1:236" s="50" customFormat="1" ht="12.75" customHeight="1">
      <c r="A74" s="144">
        <v>3.8</v>
      </c>
      <c r="B74" s="79" t="s">
        <v>161</v>
      </c>
      <c r="C74" s="165">
        <v>4.78</v>
      </c>
      <c r="D74" s="60" t="s">
        <v>301</v>
      </c>
      <c r="E74" s="405"/>
      <c r="F74" s="158">
        <f t="shared" si="6"/>
        <v>0</v>
      </c>
      <c r="G74" s="48"/>
      <c r="H74" s="135"/>
      <c r="I74" s="160"/>
      <c r="J74" s="167"/>
      <c r="K74" s="167"/>
      <c r="L74" s="168"/>
      <c r="M74" s="49"/>
      <c r="N74" s="49"/>
      <c r="O74" s="49"/>
      <c r="P74" s="49"/>
      <c r="Q74" s="49"/>
      <c r="R74" s="49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</row>
    <row r="75" spans="1:236" ht="16.5">
      <c r="A75" s="144">
        <v>3.9</v>
      </c>
      <c r="B75" s="79" t="s">
        <v>162</v>
      </c>
      <c r="C75" s="145">
        <v>34.79</v>
      </c>
      <c r="D75" s="60" t="s">
        <v>301</v>
      </c>
      <c r="E75" s="394"/>
      <c r="F75" s="158">
        <f t="shared" si="6"/>
        <v>0</v>
      </c>
      <c r="G75" s="48"/>
      <c r="H75" s="135"/>
      <c r="I75" s="160"/>
      <c r="J75" s="167"/>
      <c r="K75" s="167"/>
      <c r="L75" s="164"/>
      <c r="M75" s="49"/>
      <c r="N75" s="49"/>
      <c r="O75" s="49"/>
      <c r="P75" s="49"/>
      <c r="Q75" s="49"/>
      <c r="R75" s="49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</row>
    <row r="76" spans="1:236" ht="13.5" customHeight="1">
      <c r="A76" s="169">
        <v>3.1</v>
      </c>
      <c r="B76" s="68" t="s">
        <v>163</v>
      </c>
      <c r="C76" s="165">
        <v>0.11</v>
      </c>
      <c r="D76" s="60" t="s">
        <v>301</v>
      </c>
      <c r="E76" s="405"/>
      <c r="F76" s="158">
        <f t="shared" si="6"/>
        <v>0</v>
      </c>
      <c r="G76" s="48"/>
      <c r="H76" s="135"/>
      <c r="I76" s="163"/>
      <c r="J76" s="167"/>
      <c r="K76" s="167"/>
      <c r="L76" s="164"/>
      <c r="M76" s="49"/>
      <c r="N76" s="49"/>
      <c r="O76" s="49"/>
      <c r="P76" s="49"/>
      <c r="Q76" s="49"/>
      <c r="R76" s="49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  <c r="BM76" s="50"/>
      <c r="BN76" s="50"/>
      <c r="BO76" s="50"/>
      <c r="BP76" s="50"/>
      <c r="BQ76" s="50"/>
      <c r="BR76" s="50"/>
      <c r="BS76" s="50"/>
      <c r="BT76" s="50"/>
      <c r="BU76" s="50"/>
      <c r="BV76" s="50"/>
      <c r="BW76" s="50"/>
      <c r="BX76" s="50"/>
      <c r="BY76" s="50"/>
      <c r="BZ76" s="50"/>
      <c r="CA76" s="50"/>
      <c r="CB76" s="50"/>
      <c r="CC76" s="50"/>
      <c r="CD76" s="50"/>
      <c r="CE76" s="50"/>
      <c r="CF76" s="50"/>
      <c r="CG76" s="50"/>
      <c r="CH76" s="50"/>
      <c r="CI76" s="50"/>
      <c r="CJ76" s="50"/>
      <c r="CK76" s="50"/>
      <c r="CL76" s="50"/>
      <c r="CM76" s="50"/>
      <c r="CN76" s="50"/>
      <c r="CO76" s="50"/>
      <c r="CP76" s="50"/>
      <c r="CQ76" s="50"/>
      <c r="CR76" s="50"/>
      <c r="CS76" s="50"/>
      <c r="CT76" s="50"/>
      <c r="CU76" s="50"/>
      <c r="CV76" s="50"/>
      <c r="CW76" s="50"/>
      <c r="CX76" s="50"/>
      <c r="CY76" s="50"/>
      <c r="CZ76" s="50"/>
      <c r="DA76" s="50"/>
      <c r="DB76" s="50"/>
      <c r="DC76" s="50"/>
      <c r="DD76" s="50"/>
      <c r="DE76" s="50"/>
      <c r="DF76" s="50"/>
      <c r="DG76" s="50"/>
      <c r="DH76" s="50"/>
      <c r="DI76" s="50"/>
      <c r="DJ76" s="50"/>
      <c r="DK76" s="50"/>
      <c r="DL76" s="50"/>
      <c r="DM76" s="50"/>
      <c r="DN76" s="50"/>
      <c r="DO76" s="50"/>
      <c r="DP76" s="50"/>
      <c r="DQ76" s="50"/>
      <c r="DR76" s="50"/>
      <c r="DS76" s="50"/>
      <c r="DT76" s="50"/>
      <c r="DU76" s="50"/>
      <c r="DV76" s="50"/>
      <c r="DW76" s="50"/>
      <c r="DX76" s="50"/>
      <c r="DY76" s="50"/>
      <c r="DZ76" s="50"/>
      <c r="EA76" s="50"/>
      <c r="EB76" s="50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0"/>
      <c r="EZ76" s="50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0"/>
      <c r="FL76" s="50"/>
      <c r="FM76" s="50"/>
      <c r="FN76" s="50"/>
      <c r="FO76" s="50"/>
      <c r="FP76" s="50"/>
      <c r="FQ76" s="50"/>
      <c r="FR76" s="50"/>
      <c r="FS76" s="50"/>
      <c r="FT76" s="50"/>
      <c r="FU76" s="50"/>
      <c r="FV76" s="50"/>
      <c r="FW76" s="50"/>
      <c r="FX76" s="50"/>
      <c r="FY76" s="50"/>
      <c r="FZ76" s="50"/>
      <c r="GA76" s="50"/>
      <c r="GB76" s="50"/>
      <c r="GC76" s="50"/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0"/>
      <c r="GS76" s="50"/>
      <c r="GT76" s="50"/>
      <c r="GU76" s="50"/>
      <c r="GV76" s="50"/>
      <c r="GW76" s="50"/>
      <c r="GX76" s="50"/>
      <c r="GY76" s="50"/>
      <c r="GZ76" s="50"/>
      <c r="HA76" s="50"/>
      <c r="HB76" s="50"/>
      <c r="HC76" s="50"/>
      <c r="HD76" s="50"/>
      <c r="HE76" s="50"/>
      <c r="HF76" s="50"/>
      <c r="HG76" s="50"/>
      <c r="HH76" s="50"/>
      <c r="HI76" s="50"/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0"/>
      <c r="HY76" s="50"/>
      <c r="HZ76" s="50"/>
      <c r="IA76" s="50"/>
      <c r="IB76" s="50"/>
    </row>
    <row r="77" spans="1:236" s="50" customFormat="1">
      <c r="A77" s="146"/>
      <c r="B77" s="79"/>
      <c r="C77" s="145"/>
      <c r="D77" s="138"/>
      <c r="E77" s="394"/>
      <c r="F77" s="158"/>
      <c r="G77" s="48"/>
      <c r="H77" s="135"/>
      <c r="I77" s="49"/>
      <c r="J77" s="167"/>
      <c r="K77" s="167"/>
      <c r="L77" s="164"/>
      <c r="M77" s="49"/>
      <c r="N77" s="49"/>
      <c r="O77" s="49"/>
      <c r="P77" s="49"/>
      <c r="Q77" s="49"/>
      <c r="R77" s="49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</row>
    <row r="78" spans="1:236" s="50" customFormat="1">
      <c r="A78" s="170">
        <v>4</v>
      </c>
      <c r="B78" s="107" t="s">
        <v>33</v>
      </c>
      <c r="C78" s="145"/>
      <c r="D78" s="138"/>
      <c r="E78" s="394"/>
      <c r="F78" s="158"/>
      <c r="G78" s="48"/>
      <c r="H78" s="135"/>
      <c r="I78" s="49"/>
      <c r="J78" s="167"/>
      <c r="K78" s="167"/>
      <c r="L78" s="164"/>
      <c r="M78" s="49"/>
      <c r="N78" s="49"/>
      <c r="O78" s="49"/>
      <c r="P78" s="49"/>
      <c r="Q78" s="49"/>
      <c r="R78" s="49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</row>
    <row r="79" spans="1:236" s="87" customFormat="1" ht="16.5">
      <c r="A79" s="77">
        <v>4.0999999999999996</v>
      </c>
      <c r="B79" s="79" t="s">
        <v>164</v>
      </c>
      <c r="C79" s="145">
        <v>570.79</v>
      </c>
      <c r="D79" s="138" t="s">
        <v>305</v>
      </c>
      <c r="E79" s="394"/>
      <c r="F79" s="158">
        <f t="shared" ref="F79:F84" si="7">ROUND((+C79*E79),2)</f>
        <v>0</v>
      </c>
      <c r="G79" s="48"/>
      <c r="H79" s="171"/>
      <c r="I79" s="49"/>
      <c r="J79" s="167"/>
      <c r="K79" s="167"/>
      <c r="L79" s="172"/>
      <c r="M79" s="49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</row>
    <row r="80" spans="1:236" s="87" customFormat="1" ht="16.5">
      <c r="A80" s="77">
        <v>4.2</v>
      </c>
      <c r="B80" s="79" t="s">
        <v>165</v>
      </c>
      <c r="C80" s="145">
        <v>522.47</v>
      </c>
      <c r="D80" s="138" t="s">
        <v>305</v>
      </c>
      <c r="E80" s="394"/>
      <c r="F80" s="158">
        <f t="shared" si="7"/>
        <v>0</v>
      </c>
      <c r="G80" s="48"/>
      <c r="H80" s="171"/>
      <c r="I80" s="49"/>
      <c r="J80" s="167"/>
      <c r="K80" s="167"/>
      <c r="L80" s="172"/>
      <c r="M80" s="49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</row>
    <row r="81" spans="1:35" s="50" customFormat="1" ht="16.5">
      <c r="A81" s="77">
        <v>4.3</v>
      </c>
      <c r="B81" s="79" t="s">
        <v>166</v>
      </c>
      <c r="C81" s="145">
        <v>231.92</v>
      </c>
      <c r="D81" s="138" t="s">
        <v>305</v>
      </c>
      <c r="E81" s="394"/>
      <c r="F81" s="158">
        <f t="shared" si="7"/>
        <v>0</v>
      </c>
      <c r="G81" s="48"/>
      <c r="H81" s="135"/>
      <c r="I81" s="49"/>
      <c r="J81" s="167"/>
      <c r="K81" s="167"/>
      <c r="L81" s="173"/>
      <c r="M81" s="49"/>
      <c r="N81" s="49"/>
      <c r="O81" s="49"/>
      <c r="P81" s="49"/>
      <c r="Q81" s="49"/>
      <c r="R81" s="49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</row>
    <row r="82" spans="1:35" s="50" customFormat="1" ht="16.5">
      <c r="A82" s="77">
        <v>4.4000000000000004</v>
      </c>
      <c r="B82" s="79" t="s">
        <v>167</v>
      </c>
      <c r="C82" s="145">
        <v>231.92</v>
      </c>
      <c r="D82" s="138" t="s">
        <v>305</v>
      </c>
      <c r="E82" s="394"/>
      <c r="F82" s="158">
        <f t="shared" si="7"/>
        <v>0</v>
      </c>
      <c r="G82" s="48"/>
      <c r="H82" s="135"/>
      <c r="I82" s="49"/>
      <c r="J82" s="174"/>
      <c r="K82" s="167"/>
      <c r="L82" s="49"/>
      <c r="M82" s="49"/>
      <c r="N82" s="160"/>
      <c r="O82" s="49"/>
      <c r="P82" s="49"/>
      <c r="Q82" s="49"/>
      <c r="R82" s="49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</row>
    <row r="83" spans="1:35" s="50" customFormat="1" ht="16.5">
      <c r="A83" s="77" t="s">
        <v>122</v>
      </c>
      <c r="B83" s="79" t="s">
        <v>168</v>
      </c>
      <c r="C83" s="145">
        <v>329</v>
      </c>
      <c r="D83" s="138" t="s">
        <v>305</v>
      </c>
      <c r="E83" s="394"/>
      <c r="F83" s="158">
        <f t="shared" si="7"/>
        <v>0</v>
      </c>
      <c r="G83" s="48"/>
      <c r="H83" s="135"/>
      <c r="I83" s="49"/>
      <c r="J83" s="174"/>
      <c r="K83" s="167"/>
      <c r="L83" s="49"/>
      <c r="M83" s="49"/>
      <c r="N83" s="49"/>
      <c r="O83" s="49"/>
      <c r="P83" s="49"/>
      <c r="Q83" s="49"/>
      <c r="R83" s="49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</row>
    <row r="84" spans="1:35" s="50" customFormat="1" ht="16.5">
      <c r="A84" s="77">
        <v>4.5999999999999996</v>
      </c>
      <c r="B84" s="79" t="s">
        <v>169</v>
      </c>
      <c r="C84" s="145">
        <v>461.47</v>
      </c>
      <c r="D84" s="138" t="s">
        <v>305</v>
      </c>
      <c r="E84" s="394"/>
      <c r="F84" s="158">
        <f t="shared" si="7"/>
        <v>0</v>
      </c>
      <c r="G84" s="48"/>
      <c r="H84" s="135"/>
      <c r="I84" s="61"/>
      <c r="J84" s="174"/>
      <c r="K84" s="167"/>
      <c r="L84" s="49"/>
      <c r="M84" s="49"/>
      <c r="N84" s="49"/>
      <c r="O84" s="49"/>
      <c r="P84" s="49"/>
      <c r="Q84" s="49"/>
      <c r="R84" s="49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</row>
    <row r="85" spans="1:35" s="50" customFormat="1">
      <c r="A85" s="77"/>
      <c r="B85" s="79"/>
      <c r="C85" s="145"/>
      <c r="D85" s="138"/>
      <c r="E85" s="394"/>
      <c r="F85" s="158"/>
      <c r="G85" s="48"/>
      <c r="H85" s="135"/>
      <c r="I85" s="49"/>
      <c r="J85" s="167"/>
      <c r="K85" s="167"/>
      <c r="L85" s="49"/>
      <c r="M85" s="49"/>
      <c r="N85" s="49"/>
      <c r="O85" s="49"/>
      <c r="P85" s="49"/>
      <c r="Q85" s="49"/>
      <c r="R85" s="49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</row>
    <row r="86" spans="1:35" s="50" customFormat="1" ht="25.5">
      <c r="A86" s="58">
        <v>5</v>
      </c>
      <c r="B86" s="78" t="s">
        <v>41</v>
      </c>
      <c r="C86" s="145"/>
      <c r="D86" s="138"/>
      <c r="E86" s="406"/>
      <c r="F86" s="158"/>
      <c r="G86" s="48"/>
      <c r="H86" s="135"/>
      <c r="I86" s="49"/>
      <c r="J86" s="174"/>
      <c r="K86" s="167"/>
      <c r="L86" s="164"/>
      <c r="M86" s="49"/>
      <c r="N86" s="49"/>
      <c r="O86" s="49"/>
      <c r="P86" s="49"/>
      <c r="Q86" s="49"/>
      <c r="R86" s="49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</row>
    <row r="87" spans="1:35" s="50" customFormat="1">
      <c r="A87" s="144">
        <v>5.0999999999999996</v>
      </c>
      <c r="B87" s="79" t="s">
        <v>170</v>
      </c>
      <c r="C87" s="145">
        <v>1</v>
      </c>
      <c r="D87" s="60" t="s">
        <v>302</v>
      </c>
      <c r="E87" s="394"/>
      <c r="F87" s="158">
        <f t="shared" ref="F87:F106" si="8">ROUND((+C87*E87),2)</f>
        <v>0</v>
      </c>
      <c r="G87" s="48"/>
      <c r="H87" s="135"/>
      <c r="I87" s="49"/>
      <c r="J87" s="174"/>
      <c r="K87" s="167"/>
      <c r="L87" s="164"/>
      <c r="M87" s="49"/>
      <c r="N87" s="49"/>
      <c r="O87" s="49"/>
      <c r="P87" s="49"/>
      <c r="Q87" s="49"/>
      <c r="R87" s="49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</row>
    <row r="88" spans="1:35" s="50" customFormat="1">
      <c r="A88" s="144">
        <v>5.2</v>
      </c>
      <c r="B88" s="79" t="s">
        <v>171</v>
      </c>
      <c r="C88" s="145">
        <v>1</v>
      </c>
      <c r="D88" s="60" t="s">
        <v>302</v>
      </c>
      <c r="E88" s="394"/>
      <c r="F88" s="158">
        <f t="shared" si="8"/>
        <v>0</v>
      </c>
      <c r="G88" s="48"/>
      <c r="H88" s="135"/>
      <c r="I88" s="49"/>
      <c r="J88" s="49"/>
      <c r="K88" s="160"/>
      <c r="L88" s="49"/>
      <c r="M88" s="160"/>
      <c r="N88" s="49"/>
      <c r="O88" s="49"/>
      <c r="P88" s="49"/>
      <c r="Q88" s="49"/>
      <c r="R88" s="49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</row>
    <row r="89" spans="1:35" s="50" customFormat="1">
      <c r="A89" s="144">
        <v>5.3</v>
      </c>
      <c r="B89" s="79" t="s">
        <v>172</v>
      </c>
      <c r="C89" s="145">
        <v>3</v>
      </c>
      <c r="D89" s="60" t="s">
        <v>302</v>
      </c>
      <c r="E89" s="394"/>
      <c r="F89" s="158">
        <f t="shared" si="8"/>
        <v>0</v>
      </c>
      <c r="G89" s="48"/>
      <c r="H89" s="135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</row>
    <row r="90" spans="1:35" s="50" customFormat="1">
      <c r="A90" s="144">
        <v>5.4</v>
      </c>
      <c r="B90" s="79" t="s">
        <v>173</v>
      </c>
      <c r="C90" s="145">
        <v>1</v>
      </c>
      <c r="D90" s="60" t="s">
        <v>302</v>
      </c>
      <c r="E90" s="394"/>
      <c r="F90" s="158">
        <f t="shared" si="8"/>
        <v>0</v>
      </c>
      <c r="G90" s="48"/>
      <c r="H90" s="135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</row>
    <row r="91" spans="1:35" s="24" customFormat="1">
      <c r="A91" s="175">
        <v>5.5</v>
      </c>
      <c r="B91" s="68" t="s">
        <v>174</v>
      </c>
      <c r="C91" s="176">
        <v>3</v>
      </c>
      <c r="D91" s="60" t="s">
        <v>302</v>
      </c>
      <c r="E91" s="407"/>
      <c r="F91" s="177">
        <f t="shared" ref="F91:F92" si="9">ROUND(C91*E91,2)</f>
        <v>0</v>
      </c>
      <c r="G91" s="48"/>
      <c r="H91" s="121"/>
      <c r="I91" s="117"/>
      <c r="J91" s="117"/>
      <c r="K91" s="61"/>
      <c r="L91" s="61"/>
      <c r="M91" s="49"/>
      <c r="N91" s="117"/>
      <c r="O91" s="117"/>
      <c r="P91" s="117"/>
      <c r="Q91" s="117"/>
      <c r="R91" s="117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  <c r="AC91" s="113"/>
      <c r="AD91" s="113"/>
      <c r="AE91" s="113"/>
      <c r="AF91" s="113"/>
      <c r="AG91" s="113"/>
      <c r="AH91" s="113"/>
      <c r="AI91" s="113"/>
    </row>
    <row r="92" spans="1:35" s="24" customFormat="1" ht="13.5" customHeight="1">
      <c r="A92" s="175">
        <v>5.6</v>
      </c>
      <c r="B92" s="68" t="s">
        <v>175</v>
      </c>
      <c r="C92" s="176">
        <v>1</v>
      </c>
      <c r="D92" s="60" t="s">
        <v>302</v>
      </c>
      <c r="E92" s="407"/>
      <c r="F92" s="177">
        <f t="shared" si="9"/>
        <v>0</v>
      </c>
      <c r="G92" s="48"/>
      <c r="H92" s="121"/>
      <c r="I92" s="117"/>
      <c r="J92" s="117"/>
      <c r="K92" s="61"/>
      <c r="L92" s="61"/>
      <c r="M92" s="49"/>
      <c r="N92" s="117"/>
      <c r="O92" s="117">
        <f t="shared" ref="O92:O95" si="10">K92*C104</f>
        <v>0</v>
      </c>
      <c r="P92" s="117"/>
      <c r="Q92" s="117"/>
      <c r="R92" s="117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  <c r="AC92" s="113"/>
      <c r="AD92" s="113"/>
      <c r="AE92" s="113"/>
      <c r="AF92" s="113"/>
      <c r="AG92" s="113"/>
      <c r="AH92" s="113"/>
      <c r="AI92" s="113"/>
    </row>
    <row r="93" spans="1:35" s="24" customFormat="1" ht="25.5">
      <c r="A93" s="144">
        <v>5.7</v>
      </c>
      <c r="B93" s="68" t="s">
        <v>176</v>
      </c>
      <c r="C93" s="165">
        <v>1</v>
      </c>
      <c r="D93" s="60" t="s">
        <v>302</v>
      </c>
      <c r="E93" s="405"/>
      <c r="F93" s="158">
        <f t="shared" ref="F93" si="11">ROUND((+C93*E93),2)</f>
        <v>0</v>
      </c>
      <c r="G93" s="48"/>
      <c r="H93" s="121"/>
      <c r="I93" s="117"/>
      <c r="J93" s="117"/>
      <c r="K93" s="117"/>
      <c r="L93" s="117"/>
      <c r="M93" s="49"/>
      <c r="N93" s="117"/>
      <c r="O93" s="117">
        <f t="shared" si="10"/>
        <v>0</v>
      </c>
      <c r="P93" s="117"/>
      <c r="Q93" s="117"/>
      <c r="R93" s="117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</row>
    <row r="94" spans="1:35" s="24" customFormat="1">
      <c r="A94" s="144">
        <v>5.8</v>
      </c>
      <c r="B94" s="79" t="s">
        <v>177</v>
      </c>
      <c r="C94" s="145">
        <v>24.03</v>
      </c>
      <c r="D94" s="138" t="s">
        <v>5</v>
      </c>
      <c r="E94" s="394"/>
      <c r="F94" s="158">
        <f t="shared" si="8"/>
        <v>0</v>
      </c>
      <c r="G94" s="48"/>
      <c r="H94" s="121"/>
      <c r="I94" s="117"/>
      <c r="J94" s="117"/>
      <c r="K94" s="117"/>
      <c r="L94" s="117"/>
      <c r="M94" s="49"/>
      <c r="N94" s="117"/>
      <c r="O94" s="117">
        <f t="shared" si="10"/>
        <v>0</v>
      </c>
      <c r="P94" s="117"/>
      <c r="Q94" s="117"/>
      <c r="R94" s="117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</row>
    <row r="95" spans="1:35" s="24" customFormat="1">
      <c r="A95" s="144">
        <v>5.9</v>
      </c>
      <c r="B95" s="79" t="s">
        <v>178</v>
      </c>
      <c r="C95" s="145">
        <v>19.88</v>
      </c>
      <c r="D95" s="138" t="s">
        <v>5</v>
      </c>
      <c r="E95" s="394"/>
      <c r="F95" s="158">
        <f t="shared" si="8"/>
        <v>0</v>
      </c>
      <c r="G95" s="48"/>
      <c r="H95" s="121"/>
      <c r="I95" s="117"/>
      <c r="J95" s="117"/>
      <c r="K95" s="117"/>
      <c r="L95" s="117"/>
      <c r="M95" s="49"/>
      <c r="N95" s="117"/>
      <c r="O95" s="117">
        <f t="shared" si="10"/>
        <v>0</v>
      </c>
      <c r="P95" s="117"/>
      <c r="Q95" s="117"/>
      <c r="R95" s="117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</row>
    <row r="96" spans="1:35" s="24" customFormat="1">
      <c r="A96" s="178">
        <v>5.0999999999999996</v>
      </c>
      <c r="B96" s="79" t="s">
        <v>179</v>
      </c>
      <c r="C96" s="145">
        <v>4.68</v>
      </c>
      <c r="D96" s="138" t="s">
        <v>5</v>
      </c>
      <c r="E96" s="394"/>
      <c r="F96" s="158">
        <f t="shared" si="8"/>
        <v>0</v>
      </c>
      <c r="G96" s="48"/>
      <c r="H96" s="121"/>
      <c r="I96" s="117"/>
      <c r="J96" s="117"/>
      <c r="K96" s="117"/>
      <c r="L96" s="117"/>
      <c r="M96" s="49"/>
      <c r="N96" s="117"/>
      <c r="O96" s="117"/>
      <c r="P96" s="117"/>
      <c r="Q96" s="117"/>
      <c r="R96" s="117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</row>
    <row r="97" spans="1:35" s="24" customFormat="1">
      <c r="A97" s="183">
        <v>5.1100000000000003</v>
      </c>
      <c r="B97" s="388" t="s">
        <v>180</v>
      </c>
      <c r="C97" s="184">
        <v>3</v>
      </c>
      <c r="D97" s="386" t="s">
        <v>302</v>
      </c>
      <c r="E97" s="408"/>
      <c r="F97" s="185">
        <f t="shared" si="8"/>
        <v>0</v>
      </c>
      <c r="G97" s="48"/>
      <c r="H97" s="121"/>
      <c r="I97" s="117"/>
      <c r="J97" s="117"/>
      <c r="K97" s="117"/>
      <c r="L97" s="179"/>
      <c r="M97" s="49"/>
      <c r="N97" s="117"/>
      <c r="O97" s="117"/>
      <c r="P97" s="117"/>
      <c r="Q97" s="117"/>
      <c r="R97" s="117"/>
      <c r="S97" s="113"/>
      <c r="T97" s="113"/>
      <c r="U97" s="113"/>
      <c r="V97" s="113"/>
      <c r="W97" s="113"/>
      <c r="X97" s="113"/>
      <c r="Y97" s="113"/>
      <c r="Z97" s="113"/>
      <c r="AA97" s="113"/>
      <c r="AB97" s="113"/>
      <c r="AC97" s="113"/>
      <c r="AD97" s="113"/>
      <c r="AE97" s="113"/>
      <c r="AF97" s="113"/>
      <c r="AG97" s="113"/>
      <c r="AH97" s="113"/>
      <c r="AI97" s="113"/>
    </row>
    <row r="98" spans="1:35" s="182" customFormat="1">
      <c r="A98" s="178">
        <v>5.12</v>
      </c>
      <c r="B98" s="79" t="s">
        <v>181</v>
      </c>
      <c r="C98" s="145">
        <v>4</v>
      </c>
      <c r="D98" s="60" t="s">
        <v>302</v>
      </c>
      <c r="E98" s="394"/>
      <c r="F98" s="158">
        <f t="shared" si="8"/>
        <v>0</v>
      </c>
      <c r="G98" s="48"/>
      <c r="H98" s="121"/>
      <c r="I98" s="180"/>
      <c r="J98" s="118"/>
      <c r="K98" s="180"/>
      <c r="L98" s="179"/>
      <c r="M98" s="90"/>
      <c r="N98" s="180"/>
      <c r="O98" s="180"/>
      <c r="P98" s="180"/>
      <c r="Q98" s="180"/>
      <c r="R98" s="180"/>
      <c r="S98" s="181"/>
      <c r="T98" s="181"/>
      <c r="U98" s="181"/>
      <c r="V98" s="181"/>
      <c r="W98" s="181"/>
      <c r="X98" s="181"/>
      <c r="Y98" s="181"/>
      <c r="Z98" s="181"/>
      <c r="AA98" s="181"/>
      <c r="AB98" s="181"/>
      <c r="AC98" s="181"/>
      <c r="AD98" s="181"/>
      <c r="AE98" s="181"/>
      <c r="AF98" s="181"/>
      <c r="AG98" s="181"/>
      <c r="AH98" s="181"/>
      <c r="AI98" s="181"/>
    </row>
    <row r="99" spans="1:35" s="24" customFormat="1">
      <c r="A99" s="178">
        <v>5.13</v>
      </c>
      <c r="B99" s="79" t="s">
        <v>182</v>
      </c>
      <c r="C99" s="145">
        <v>1</v>
      </c>
      <c r="D99" s="60" t="s">
        <v>302</v>
      </c>
      <c r="E99" s="394"/>
      <c r="F99" s="158">
        <f t="shared" si="8"/>
        <v>0</v>
      </c>
      <c r="G99" s="48"/>
      <c r="H99" s="121"/>
      <c r="I99" s="117"/>
      <c r="J99" s="61"/>
      <c r="K99" s="117"/>
      <c r="L99" s="179"/>
      <c r="M99" s="49"/>
      <c r="N99" s="117"/>
      <c r="O99" s="117"/>
      <c r="P99" s="117"/>
      <c r="Q99" s="117"/>
      <c r="R99" s="117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</row>
    <row r="100" spans="1:35" s="24" customFormat="1">
      <c r="A100" s="178">
        <v>5.14</v>
      </c>
      <c r="B100" s="79" t="s">
        <v>183</v>
      </c>
      <c r="C100" s="145">
        <v>1</v>
      </c>
      <c r="D100" s="60" t="s">
        <v>302</v>
      </c>
      <c r="E100" s="394"/>
      <c r="F100" s="158">
        <f t="shared" si="8"/>
        <v>0</v>
      </c>
      <c r="G100" s="48"/>
      <c r="H100" s="121"/>
      <c r="I100" s="117"/>
      <c r="J100" s="61"/>
      <c r="K100" s="117"/>
      <c r="L100" s="117"/>
      <c r="M100" s="49"/>
      <c r="N100" s="117"/>
      <c r="O100" s="117"/>
      <c r="P100" s="117"/>
      <c r="Q100" s="117"/>
      <c r="R100" s="117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</row>
    <row r="101" spans="1:35" s="182" customFormat="1">
      <c r="A101" s="186">
        <v>5.15</v>
      </c>
      <c r="B101" s="68" t="s">
        <v>184</v>
      </c>
      <c r="C101" s="165">
        <v>1</v>
      </c>
      <c r="D101" s="60" t="s">
        <v>302</v>
      </c>
      <c r="E101" s="405"/>
      <c r="F101" s="158">
        <f t="shared" si="8"/>
        <v>0</v>
      </c>
      <c r="G101" s="89"/>
      <c r="H101" s="121"/>
      <c r="I101" s="180"/>
      <c r="J101" s="118"/>
      <c r="K101" s="180"/>
      <c r="L101" s="180"/>
      <c r="M101" s="90"/>
      <c r="N101" s="180"/>
      <c r="O101" s="180"/>
      <c r="P101" s="180"/>
      <c r="Q101" s="180"/>
      <c r="R101" s="180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1"/>
      <c r="AC101" s="181"/>
      <c r="AD101" s="181"/>
      <c r="AE101" s="181"/>
      <c r="AF101" s="181"/>
      <c r="AG101" s="181"/>
      <c r="AH101" s="181"/>
      <c r="AI101" s="181"/>
    </row>
    <row r="102" spans="1:35" s="182" customFormat="1">
      <c r="A102" s="186">
        <v>5.16</v>
      </c>
      <c r="B102" s="68" t="s">
        <v>185</v>
      </c>
      <c r="C102" s="165">
        <v>1</v>
      </c>
      <c r="D102" s="60" t="s">
        <v>302</v>
      </c>
      <c r="E102" s="405"/>
      <c r="F102" s="158">
        <f t="shared" si="8"/>
        <v>0</v>
      </c>
      <c r="G102" s="89"/>
      <c r="H102" s="121"/>
      <c r="I102" s="180"/>
      <c r="J102" s="118"/>
      <c r="K102" s="180"/>
      <c r="L102" s="180"/>
      <c r="M102" s="90"/>
      <c r="N102" s="180"/>
      <c r="O102" s="180"/>
      <c r="P102" s="180"/>
      <c r="Q102" s="180"/>
      <c r="R102" s="180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1"/>
      <c r="AC102" s="181"/>
      <c r="AD102" s="181"/>
      <c r="AE102" s="181"/>
      <c r="AF102" s="181"/>
      <c r="AG102" s="181"/>
      <c r="AH102" s="181"/>
      <c r="AI102" s="181"/>
    </row>
    <row r="103" spans="1:35" s="24" customFormat="1" ht="13.5" customHeight="1">
      <c r="A103" s="178">
        <v>5.17</v>
      </c>
      <c r="B103" s="147" t="s">
        <v>186</v>
      </c>
      <c r="C103" s="148">
        <v>1</v>
      </c>
      <c r="D103" s="60" t="s">
        <v>302</v>
      </c>
      <c r="E103" s="402"/>
      <c r="F103" s="151">
        <f t="shared" ref="F103" si="12">ROUND((+C103*E103),2)</f>
        <v>0</v>
      </c>
      <c r="G103" s="48"/>
      <c r="H103" s="121"/>
      <c r="I103" s="117"/>
      <c r="J103" s="61"/>
      <c r="K103" s="117"/>
      <c r="L103" s="117"/>
      <c r="M103" s="49"/>
      <c r="N103" s="117"/>
      <c r="O103" s="117"/>
      <c r="P103" s="117"/>
      <c r="Q103" s="117"/>
      <c r="R103" s="117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</row>
    <row r="104" spans="1:35" s="24" customFormat="1">
      <c r="A104" s="178">
        <v>5.1800000000000104</v>
      </c>
      <c r="B104" s="147" t="s">
        <v>187</v>
      </c>
      <c r="C104" s="148">
        <v>2</v>
      </c>
      <c r="D104" s="60" t="s">
        <v>302</v>
      </c>
      <c r="E104" s="402"/>
      <c r="F104" s="151">
        <f t="shared" si="8"/>
        <v>0</v>
      </c>
      <c r="G104" s="48"/>
      <c r="H104" s="121"/>
      <c r="I104" s="117"/>
      <c r="J104" s="61"/>
      <c r="K104" s="117"/>
      <c r="L104" s="117"/>
      <c r="M104" s="49"/>
      <c r="N104" s="117"/>
      <c r="O104" s="117"/>
      <c r="P104" s="117"/>
      <c r="Q104" s="117"/>
      <c r="R104" s="117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</row>
    <row r="105" spans="1:35" s="24" customFormat="1">
      <c r="A105" s="178">
        <v>5.1900000000000102</v>
      </c>
      <c r="B105" s="147" t="s">
        <v>188</v>
      </c>
      <c r="C105" s="148">
        <v>1</v>
      </c>
      <c r="D105" s="60" t="s">
        <v>302</v>
      </c>
      <c r="E105" s="402"/>
      <c r="F105" s="151">
        <f t="shared" si="8"/>
        <v>0</v>
      </c>
      <c r="G105" s="48"/>
      <c r="H105" s="121"/>
      <c r="I105" s="117"/>
      <c r="J105" s="61"/>
      <c r="K105" s="117"/>
      <c r="L105" s="117"/>
      <c r="M105" s="49"/>
      <c r="N105" s="117"/>
      <c r="O105" s="117"/>
      <c r="P105" s="117"/>
      <c r="Q105" s="117"/>
      <c r="R105" s="117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</row>
    <row r="106" spans="1:35" s="24" customFormat="1">
      <c r="A106" s="178">
        <v>5.2000000000000099</v>
      </c>
      <c r="B106" s="147" t="s">
        <v>189</v>
      </c>
      <c r="C106" s="148">
        <v>1</v>
      </c>
      <c r="D106" s="60" t="s">
        <v>302</v>
      </c>
      <c r="E106" s="402"/>
      <c r="F106" s="151">
        <f t="shared" si="8"/>
        <v>0</v>
      </c>
      <c r="G106" s="48"/>
      <c r="H106" s="121"/>
      <c r="I106" s="117"/>
      <c r="J106" s="61"/>
      <c r="K106" s="117"/>
      <c r="L106" s="117"/>
      <c r="M106" s="49"/>
      <c r="N106" s="117"/>
      <c r="O106" s="117"/>
      <c r="P106" s="117"/>
      <c r="Q106" s="117"/>
      <c r="R106" s="117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</row>
    <row r="107" spans="1:35" s="24" customFormat="1">
      <c r="A107" s="178"/>
      <c r="B107" s="147"/>
      <c r="C107" s="148"/>
      <c r="D107" s="149"/>
      <c r="E107" s="402"/>
      <c r="F107" s="151"/>
      <c r="G107" s="48"/>
      <c r="H107" s="121"/>
      <c r="I107" s="117"/>
      <c r="J107" s="61"/>
      <c r="K107" s="117"/>
      <c r="L107" s="117"/>
      <c r="M107" s="49"/>
      <c r="N107" s="117"/>
      <c r="O107" s="117"/>
      <c r="P107" s="117"/>
      <c r="Q107" s="117"/>
      <c r="R107" s="117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</row>
    <row r="108" spans="1:35" s="24" customFormat="1">
      <c r="A108" s="187">
        <v>5.21</v>
      </c>
      <c r="B108" s="153" t="s">
        <v>34</v>
      </c>
      <c r="C108" s="188"/>
      <c r="D108" s="189"/>
      <c r="E108" s="409"/>
      <c r="F108" s="151"/>
      <c r="G108" s="48"/>
      <c r="H108" s="121"/>
      <c r="I108" s="117"/>
      <c r="J108" s="61"/>
      <c r="K108" s="117"/>
      <c r="L108" s="117"/>
      <c r="M108" s="49"/>
      <c r="N108" s="117"/>
      <c r="O108" s="117"/>
      <c r="P108" s="117"/>
      <c r="Q108" s="117"/>
      <c r="R108" s="117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</row>
    <row r="109" spans="1:35" s="24" customFormat="1" ht="16.5">
      <c r="A109" s="97" t="s">
        <v>55</v>
      </c>
      <c r="B109" s="147" t="s">
        <v>190</v>
      </c>
      <c r="C109" s="156">
        <v>56.84</v>
      </c>
      <c r="D109" s="60" t="s">
        <v>301</v>
      </c>
      <c r="E109" s="404"/>
      <c r="F109" s="151">
        <f t="shared" ref="F109:F112" si="13">ROUND((+C109*E109),2)</f>
        <v>0</v>
      </c>
      <c r="G109" s="48"/>
      <c r="H109" s="121"/>
      <c r="I109" s="117"/>
      <c r="J109" s="61"/>
      <c r="K109" s="117"/>
      <c r="L109" s="117"/>
      <c r="M109" s="49"/>
      <c r="N109" s="117"/>
      <c r="O109" s="117"/>
      <c r="P109" s="117"/>
      <c r="Q109" s="117"/>
      <c r="R109" s="117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</row>
    <row r="110" spans="1:35" s="24" customFormat="1" ht="16.5">
      <c r="A110" s="169" t="s">
        <v>56</v>
      </c>
      <c r="B110" s="190" t="s">
        <v>191</v>
      </c>
      <c r="C110" s="156">
        <v>1.79</v>
      </c>
      <c r="D110" s="60" t="s">
        <v>301</v>
      </c>
      <c r="E110" s="405"/>
      <c r="F110" s="151">
        <f t="shared" si="13"/>
        <v>0</v>
      </c>
      <c r="G110" s="48"/>
      <c r="H110" s="121"/>
      <c r="I110" s="117"/>
      <c r="J110" s="61"/>
      <c r="K110" s="117"/>
      <c r="L110" s="117"/>
      <c r="M110" s="49"/>
      <c r="N110" s="117"/>
      <c r="O110" s="117"/>
      <c r="P110" s="117"/>
      <c r="Q110" s="117"/>
      <c r="R110" s="117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</row>
    <row r="111" spans="1:35" s="24" customFormat="1" ht="25.5">
      <c r="A111" s="97" t="s">
        <v>57</v>
      </c>
      <c r="B111" s="68" t="s">
        <v>151</v>
      </c>
      <c r="C111" s="156">
        <v>49.11</v>
      </c>
      <c r="D111" s="60" t="s">
        <v>301</v>
      </c>
      <c r="E111" s="404"/>
      <c r="F111" s="151">
        <f t="shared" si="13"/>
        <v>0</v>
      </c>
      <c r="G111" s="48"/>
      <c r="H111" s="121"/>
      <c r="I111" s="117"/>
      <c r="J111" s="61"/>
      <c r="K111" s="117"/>
      <c r="L111" s="117"/>
      <c r="M111" s="49"/>
      <c r="N111" s="117"/>
      <c r="O111" s="117"/>
      <c r="P111" s="117"/>
      <c r="Q111" s="117"/>
      <c r="R111" s="117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</row>
    <row r="112" spans="1:35" s="24" customFormat="1" ht="25.5">
      <c r="A112" s="169" t="s">
        <v>58</v>
      </c>
      <c r="B112" s="68" t="s">
        <v>152</v>
      </c>
      <c r="C112" s="156">
        <v>9.2799999999999994</v>
      </c>
      <c r="D112" s="60" t="s">
        <v>301</v>
      </c>
      <c r="E112" s="404"/>
      <c r="F112" s="151">
        <f t="shared" si="13"/>
        <v>0</v>
      </c>
      <c r="G112" s="48"/>
      <c r="H112" s="121"/>
      <c r="I112" s="117"/>
      <c r="J112" s="61"/>
      <c r="K112" s="117"/>
      <c r="L112" s="117"/>
      <c r="M112" s="49"/>
      <c r="N112" s="117"/>
      <c r="O112" s="117"/>
      <c r="P112" s="117"/>
      <c r="Q112" s="117"/>
      <c r="R112" s="117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</row>
    <row r="113" spans="1:35" s="24" customFormat="1">
      <c r="A113" s="169"/>
      <c r="B113" s="68"/>
      <c r="C113" s="156"/>
      <c r="D113" s="191"/>
      <c r="E113" s="404"/>
      <c r="F113" s="151"/>
      <c r="G113" s="48"/>
      <c r="H113" s="121"/>
      <c r="I113" s="117"/>
      <c r="J113" s="61"/>
      <c r="K113" s="117"/>
      <c r="L113" s="117"/>
      <c r="M113" s="49"/>
      <c r="N113" s="117"/>
      <c r="O113" s="117"/>
      <c r="P113" s="117"/>
      <c r="Q113" s="117"/>
      <c r="R113" s="117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</row>
    <row r="114" spans="1:35" s="113" customFormat="1">
      <c r="A114" s="170">
        <v>6</v>
      </c>
      <c r="B114" s="78" t="s">
        <v>99</v>
      </c>
      <c r="C114" s="192"/>
      <c r="D114" s="138"/>
      <c r="E114" s="410"/>
      <c r="F114" s="193">
        <f>ROUND((C114*E114),2)</f>
        <v>0</v>
      </c>
      <c r="G114" s="48"/>
      <c r="H114" s="121"/>
      <c r="I114" s="117"/>
      <c r="J114" s="194"/>
      <c r="K114" s="195"/>
      <c r="L114" s="117"/>
      <c r="M114" s="49"/>
      <c r="N114" s="195"/>
      <c r="O114" s="117"/>
      <c r="P114" s="117"/>
      <c r="Q114" s="117"/>
      <c r="R114" s="117"/>
    </row>
    <row r="115" spans="1:35" s="113" customFormat="1">
      <c r="A115" s="196">
        <v>6.1</v>
      </c>
      <c r="B115" s="68" t="s">
        <v>192</v>
      </c>
      <c r="C115" s="192">
        <v>102.2</v>
      </c>
      <c r="D115" s="138" t="s">
        <v>5</v>
      </c>
      <c r="E115" s="410"/>
      <c r="F115" s="166">
        <f t="shared" ref="F115" si="14">+ROUND(C115*E115,2)</f>
        <v>0</v>
      </c>
      <c r="G115" s="48"/>
      <c r="H115" s="121"/>
      <c r="I115" s="117"/>
      <c r="J115" s="194"/>
      <c r="K115" s="195"/>
      <c r="L115" s="117"/>
      <c r="M115" s="49"/>
      <c r="N115" s="195"/>
      <c r="O115" s="117"/>
      <c r="P115" s="117"/>
      <c r="Q115" s="117"/>
      <c r="R115" s="117"/>
    </row>
    <row r="116" spans="1:35" s="113" customFormat="1">
      <c r="A116" s="197"/>
      <c r="B116" s="198"/>
      <c r="C116" s="199"/>
      <c r="D116" s="199"/>
      <c r="E116" s="411"/>
      <c r="F116" s="199"/>
      <c r="G116" s="48"/>
      <c r="H116" s="121"/>
      <c r="I116" s="117"/>
      <c r="J116" s="194"/>
      <c r="K116" s="195"/>
      <c r="L116" s="117"/>
      <c r="M116" s="49"/>
      <c r="N116" s="195"/>
      <c r="O116" s="117"/>
      <c r="P116" s="117"/>
      <c r="Q116" s="117"/>
      <c r="R116" s="117"/>
    </row>
    <row r="117" spans="1:35" s="113" customFormat="1">
      <c r="A117" s="200">
        <v>6.2</v>
      </c>
      <c r="B117" s="78" t="s">
        <v>16</v>
      </c>
      <c r="C117" s="150"/>
      <c r="D117" s="201"/>
      <c r="E117" s="402"/>
      <c r="F117" s="202"/>
      <c r="G117" s="48"/>
      <c r="H117" s="121"/>
      <c r="I117" s="117"/>
      <c r="J117" s="195"/>
      <c r="K117" s="195"/>
      <c r="L117" s="117"/>
      <c r="M117" s="49"/>
      <c r="N117" s="195"/>
      <c r="O117" s="117"/>
      <c r="P117" s="117"/>
      <c r="Q117" s="117"/>
      <c r="R117" s="117"/>
    </row>
    <row r="118" spans="1:35" s="113" customFormat="1" ht="14.25">
      <c r="A118" s="175" t="s">
        <v>101</v>
      </c>
      <c r="B118" s="68" t="s">
        <v>193</v>
      </c>
      <c r="C118" s="150">
        <v>42.441600000000001</v>
      </c>
      <c r="D118" s="203" t="s">
        <v>46</v>
      </c>
      <c r="E118" s="402"/>
      <c r="F118" s="202">
        <f>ROUND(E118*C118,2)</f>
        <v>0</v>
      </c>
      <c r="G118" s="48"/>
      <c r="H118" s="121"/>
      <c r="I118" s="117"/>
      <c r="J118" s="194"/>
      <c r="K118" s="194"/>
      <c r="L118" s="117"/>
      <c r="M118" s="49"/>
      <c r="N118" s="195"/>
      <c r="O118" s="117"/>
      <c r="P118" s="117"/>
      <c r="Q118" s="117"/>
      <c r="R118" s="117"/>
    </row>
    <row r="119" spans="1:35" s="113" customFormat="1" ht="25.5">
      <c r="A119" s="175" t="s">
        <v>102</v>
      </c>
      <c r="B119" s="68" t="s">
        <v>194</v>
      </c>
      <c r="C119" s="157">
        <v>20.629799999999999</v>
      </c>
      <c r="D119" s="203" t="s">
        <v>46</v>
      </c>
      <c r="E119" s="404"/>
      <c r="F119" s="204">
        <f>ROUND(E119*C119,2)</f>
        <v>0</v>
      </c>
      <c r="G119" s="48"/>
      <c r="H119" s="121"/>
      <c r="I119" s="117"/>
      <c r="J119" s="194"/>
      <c r="K119" s="194"/>
      <c r="L119" s="117"/>
      <c r="M119" s="49"/>
      <c r="N119" s="195"/>
      <c r="O119" s="117"/>
      <c r="P119" s="117"/>
      <c r="Q119" s="117"/>
      <c r="R119" s="117"/>
    </row>
    <row r="120" spans="1:35" s="113" customFormat="1" ht="14.25">
      <c r="A120" s="175" t="s">
        <v>103</v>
      </c>
      <c r="B120" s="68" t="s">
        <v>195</v>
      </c>
      <c r="C120" s="150">
        <v>28.355340000000002</v>
      </c>
      <c r="D120" s="203" t="s">
        <v>46</v>
      </c>
      <c r="E120" s="402"/>
      <c r="F120" s="202">
        <f>ROUND(E120*C120,2)</f>
        <v>0</v>
      </c>
      <c r="G120" s="48"/>
      <c r="H120" s="121"/>
      <c r="I120" s="117"/>
      <c r="J120" s="194"/>
      <c r="K120" s="194"/>
      <c r="L120" s="117"/>
      <c r="M120" s="49"/>
      <c r="N120" s="195"/>
      <c r="O120" s="117"/>
      <c r="P120" s="117"/>
      <c r="Q120" s="117"/>
      <c r="R120" s="117"/>
    </row>
    <row r="121" spans="1:35" s="113" customFormat="1">
      <c r="A121" s="175"/>
      <c r="B121" s="68"/>
      <c r="C121" s="150"/>
      <c r="D121" s="201"/>
      <c r="E121" s="402"/>
      <c r="F121" s="202"/>
      <c r="G121" s="48"/>
      <c r="H121" s="121"/>
      <c r="I121" s="117"/>
      <c r="J121" s="195"/>
      <c r="K121" s="194"/>
      <c r="L121" s="117"/>
      <c r="M121" s="49"/>
      <c r="N121" s="195"/>
      <c r="O121" s="117"/>
      <c r="P121" s="117"/>
      <c r="Q121" s="117"/>
      <c r="R121" s="117"/>
    </row>
    <row r="122" spans="1:35" s="113" customFormat="1">
      <c r="A122" s="200">
        <v>6.3</v>
      </c>
      <c r="B122" s="78" t="s">
        <v>47</v>
      </c>
      <c r="C122" s="150"/>
      <c r="D122" s="201"/>
      <c r="E122" s="402"/>
      <c r="F122" s="202"/>
      <c r="G122" s="48"/>
      <c r="H122" s="121"/>
      <c r="I122" s="117"/>
      <c r="J122" s="195"/>
      <c r="K122" s="194"/>
      <c r="L122" s="117"/>
      <c r="M122" s="49"/>
      <c r="N122" s="195"/>
      <c r="O122" s="117"/>
      <c r="P122" s="117"/>
      <c r="Q122" s="117"/>
      <c r="R122" s="117"/>
    </row>
    <row r="123" spans="1:35" s="113" customFormat="1" ht="14.25">
      <c r="A123" s="175" t="s">
        <v>104</v>
      </c>
      <c r="B123" s="68" t="s">
        <v>196</v>
      </c>
      <c r="C123" s="150">
        <v>9.2430000000000003</v>
      </c>
      <c r="D123" s="203" t="s">
        <v>46</v>
      </c>
      <c r="E123" s="402"/>
      <c r="F123" s="202">
        <f t="shared" ref="F123:F128" si="15">ROUND(E123*C123,2)</f>
        <v>0</v>
      </c>
      <c r="G123" s="48"/>
      <c r="H123" s="121"/>
      <c r="I123" s="117"/>
      <c r="J123" s="194"/>
      <c r="K123" s="194"/>
      <c r="L123" s="117"/>
      <c r="M123" s="49"/>
      <c r="N123" s="195"/>
      <c r="O123" s="117"/>
      <c r="P123" s="117"/>
      <c r="Q123" s="117"/>
      <c r="R123" s="117"/>
    </row>
    <row r="124" spans="1:35" s="113" customFormat="1" ht="27">
      <c r="A124" s="175" t="s">
        <v>105</v>
      </c>
      <c r="B124" s="68" t="s">
        <v>197</v>
      </c>
      <c r="C124" s="150">
        <v>2.37</v>
      </c>
      <c r="D124" s="203" t="s">
        <v>46</v>
      </c>
      <c r="E124" s="402"/>
      <c r="F124" s="202">
        <f t="shared" si="15"/>
        <v>0</v>
      </c>
      <c r="G124" s="48"/>
      <c r="H124" s="121"/>
      <c r="I124" s="117"/>
      <c r="J124" s="194"/>
      <c r="K124" s="194"/>
      <c r="L124" s="117"/>
      <c r="M124" s="49"/>
      <c r="N124" s="195"/>
      <c r="O124" s="117"/>
      <c r="P124" s="117"/>
      <c r="Q124" s="117"/>
      <c r="R124" s="117"/>
    </row>
    <row r="125" spans="1:35" s="113" customFormat="1" ht="27">
      <c r="A125" s="175" t="s">
        <v>106</v>
      </c>
      <c r="B125" s="68" t="s">
        <v>198</v>
      </c>
      <c r="C125" s="150">
        <v>3.7120000000000002</v>
      </c>
      <c r="D125" s="203" t="s">
        <v>46</v>
      </c>
      <c r="E125" s="402"/>
      <c r="F125" s="202">
        <f t="shared" si="15"/>
        <v>0</v>
      </c>
      <c r="G125" s="48"/>
      <c r="H125" s="121"/>
      <c r="I125" s="117"/>
      <c r="J125" s="194"/>
      <c r="K125" s="194"/>
      <c r="L125" s="117"/>
      <c r="M125" s="49"/>
      <c r="N125" s="195"/>
      <c r="O125" s="117"/>
      <c r="P125" s="117"/>
      <c r="Q125" s="117"/>
      <c r="R125" s="117"/>
    </row>
    <row r="126" spans="1:35" s="113" customFormat="1" ht="27">
      <c r="A126" s="175" t="s">
        <v>107</v>
      </c>
      <c r="B126" s="68" t="s">
        <v>199</v>
      </c>
      <c r="C126" s="150">
        <v>2.7720000000000002</v>
      </c>
      <c r="D126" s="203" t="s">
        <v>46</v>
      </c>
      <c r="E126" s="402"/>
      <c r="F126" s="202">
        <f t="shared" si="15"/>
        <v>0</v>
      </c>
      <c r="G126" s="48"/>
      <c r="H126" s="121"/>
      <c r="I126" s="117"/>
      <c r="J126" s="194"/>
      <c r="K126" s="194"/>
      <c r="L126" s="117"/>
      <c r="M126" s="49"/>
      <c r="N126" s="195"/>
      <c r="O126" s="117"/>
      <c r="P126" s="117"/>
      <c r="Q126" s="117"/>
      <c r="R126" s="117"/>
    </row>
    <row r="127" spans="1:35" s="113" customFormat="1" ht="27">
      <c r="A127" s="175" t="s">
        <v>108</v>
      </c>
      <c r="B127" s="68" t="s">
        <v>200</v>
      </c>
      <c r="C127" s="150">
        <v>3.9280000000000008</v>
      </c>
      <c r="D127" s="203" t="s">
        <v>46</v>
      </c>
      <c r="E127" s="402"/>
      <c r="F127" s="202">
        <f t="shared" si="15"/>
        <v>0</v>
      </c>
      <c r="G127" s="48"/>
      <c r="H127" s="121"/>
      <c r="I127" s="117"/>
      <c r="J127" s="194"/>
      <c r="K127" s="194"/>
      <c r="L127" s="117"/>
      <c r="M127" s="49"/>
      <c r="N127" s="195"/>
      <c r="O127" s="117"/>
      <c r="P127" s="117"/>
      <c r="Q127" s="117"/>
      <c r="R127" s="117"/>
    </row>
    <row r="128" spans="1:35" s="113" customFormat="1" ht="25.5">
      <c r="A128" s="175" t="s">
        <v>109</v>
      </c>
      <c r="B128" s="68" t="s">
        <v>201</v>
      </c>
      <c r="C128" s="81">
        <v>1.3230000000000002</v>
      </c>
      <c r="D128" s="203" t="s">
        <v>46</v>
      </c>
      <c r="E128" s="394"/>
      <c r="F128" s="202">
        <f t="shared" si="15"/>
        <v>0</v>
      </c>
      <c r="G128" s="48"/>
      <c r="H128" s="121"/>
      <c r="I128" s="117"/>
      <c r="J128" s="194"/>
      <c r="K128" s="194"/>
      <c r="L128" s="117"/>
      <c r="M128" s="49"/>
      <c r="N128" s="195"/>
      <c r="O128" s="117"/>
      <c r="P128" s="117"/>
      <c r="Q128" s="117"/>
      <c r="R128" s="117"/>
    </row>
    <row r="129" spans="1:18" s="113" customFormat="1">
      <c r="A129" s="175"/>
      <c r="B129" s="68"/>
      <c r="C129" s="150"/>
      <c r="D129" s="201"/>
      <c r="E129" s="402"/>
      <c r="F129" s="202"/>
      <c r="G129" s="48"/>
      <c r="H129" s="121"/>
      <c r="I129" s="117"/>
      <c r="J129" s="194"/>
      <c r="K129" s="194"/>
      <c r="L129" s="117"/>
      <c r="M129" s="49"/>
      <c r="N129" s="195"/>
      <c r="O129" s="117"/>
      <c r="P129" s="117"/>
      <c r="Q129" s="117"/>
      <c r="R129" s="117"/>
    </row>
    <row r="130" spans="1:18" s="113" customFormat="1">
      <c r="A130" s="200">
        <v>6.4</v>
      </c>
      <c r="B130" s="78" t="s">
        <v>48</v>
      </c>
      <c r="C130" s="150"/>
      <c r="D130" s="201"/>
      <c r="E130" s="402"/>
      <c r="F130" s="202"/>
      <c r="G130" s="48"/>
      <c r="H130" s="121"/>
      <c r="I130" s="117"/>
      <c r="J130" s="195"/>
      <c r="K130" s="195"/>
      <c r="L130" s="117"/>
      <c r="M130" s="49"/>
      <c r="N130" s="195"/>
      <c r="O130" s="117"/>
      <c r="P130" s="117"/>
      <c r="Q130" s="117"/>
      <c r="R130" s="117"/>
    </row>
    <row r="131" spans="1:18" s="113" customFormat="1" ht="14.25">
      <c r="A131" s="175" t="s">
        <v>110</v>
      </c>
      <c r="B131" s="68" t="s">
        <v>202</v>
      </c>
      <c r="C131" s="150">
        <v>233.99999999999997</v>
      </c>
      <c r="D131" s="203" t="s">
        <v>49</v>
      </c>
      <c r="E131" s="402"/>
      <c r="F131" s="202">
        <f>ROUND(E131*C131,2)</f>
        <v>0</v>
      </c>
      <c r="G131" s="48"/>
      <c r="H131" s="121"/>
      <c r="I131" s="117"/>
      <c r="J131" s="194"/>
      <c r="K131" s="194"/>
      <c r="L131" s="117"/>
      <c r="M131" s="49"/>
      <c r="N131" s="195"/>
      <c r="O131" s="117"/>
      <c r="P131" s="117"/>
      <c r="Q131" s="117"/>
      <c r="R131" s="117"/>
    </row>
    <row r="132" spans="1:18" s="113" customFormat="1" ht="14.25">
      <c r="A132" s="175" t="s">
        <v>111</v>
      </c>
      <c r="B132" s="68" t="s">
        <v>203</v>
      </c>
      <c r="C132" s="150">
        <v>36</v>
      </c>
      <c r="D132" s="203" t="s">
        <v>49</v>
      </c>
      <c r="E132" s="402"/>
      <c r="F132" s="202">
        <f>ROUND(E132*C132,2)</f>
        <v>0</v>
      </c>
      <c r="G132" s="48"/>
      <c r="H132" s="121"/>
      <c r="I132" s="117"/>
      <c r="J132" s="194"/>
      <c r="K132" s="194"/>
      <c r="L132" s="117"/>
      <c r="M132" s="49"/>
      <c r="N132" s="195"/>
      <c r="O132" s="117"/>
      <c r="P132" s="117"/>
      <c r="Q132" s="117"/>
      <c r="R132" s="117"/>
    </row>
    <row r="133" spans="1:18" s="113" customFormat="1" ht="9" customHeight="1">
      <c r="A133" s="175"/>
      <c r="B133" s="68"/>
      <c r="C133" s="150"/>
      <c r="D133" s="201"/>
      <c r="E133" s="402"/>
      <c r="F133" s="202"/>
      <c r="G133" s="48"/>
      <c r="H133" s="121"/>
      <c r="I133" s="117"/>
      <c r="J133" s="195"/>
      <c r="K133" s="195"/>
      <c r="L133" s="117"/>
      <c r="M133" s="49"/>
      <c r="N133" s="195"/>
      <c r="O133" s="117"/>
      <c r="P133" s="117"/>
      <c r="Q133" s="117"/>
      <c r="R133" s="117"/>
    </row>
    <row r="134" spans="1:18" s="113" customFormat="1">
      <c r="A134" s="200">
        <v>6.5</v>
      </c>
      <c r="B134" s="78" t="s">
        <v>28</v>
      </c>
      <c r="C134" s="150"/>
      <c r="D134" s="201"/>
      <c r="E134" s="402"/>
      <c r="F134" s="202"/>
      <c r="G134" s="48"/>
      <c r="H134" s="121"/>
      <c r="I134" s="117"/>
      <c r="J134" s="195"/>
      <c r="K134" s="195"/>
      <c r="L134" s="117"/>
      <c r="M134" s="49"/>
      <c r="N134" s="195"/>
      <c r="O134" s="117"/>
      <c r="P134" s="117"/>
      <c r="Q134" s="117"/>
      <c r="R134" s="117"/>
    </row>
    <row r="135" spans="1:18" s="113" customFormat="1" ht="14.25">
      <c r="A135" s="175" t="s">
        <v>112</v>
      </c>
      <c r="B135" s="68" t="s">
        <v>204</v>
      </c>
      <c r="C135" s="150">
        <v>101.53</v>
      </c>
      <c r="D135" s="203" t="s">
        <v>49</v>
      </c>
      <c r="E135" s="402"/>
      <c r="F135" s="202">
        <f>ROUND(E135*C135,2)</f>
        <v>0</v>
      </c>
      <c r="G135" s="48"/>
      <c r="H135" s="121"/>
      <c r="I135" s="117"/>
      <c r="J135" s="195"/>
      <c r="K135" s="195"/>
      <c r="L135" s="117"/>
      <c r="M135" s="49"/>
      <c r="N135" s="195"/>
      <c r="O135" s="117"/>
      <c r="P135" s="117"/>
      <c r="Q135" s="117"/>
      <c r="R135" s="117"/>
    </row>
    <row r="136" spans="1:18" s="113" customFormat="1" ht="14.25">
      <c r="A136" s="175" t="s">
        <v>113</v>
      </c>
      <c r="B136" s="68" t="s">
        <v>205</v>
      </c>
      <c r="C136" s="150">
        <v>101.53</v>
      </c>
      <c r="D136" s="203" t="s">
        <v>49</v>
      </c>
      <c r="E136" s="402"/>
      <c r="F136" s="202">
        <f>ROUND(E136*C136,2)</f>
        <v>0</v>
      </c>
      <c r="G136" s="48"/>
      <c r="H136" s="121"/>
      <c r="I136" s="117"/>
      <c r="J136" s="194"/>
      <c r="K136" s="194"/>
      <c r="L136" s="117"/>
      <c r="M136" s="49"/>
      <c r="N136" s="195"/>
      <c r="O136" s="117"/>
      <c r="P136" s="117"/>
      <c r="Q136" s="117"/>
      <c r="R136" s="117"/>
    </row>
    <row r="137" spans="1:18" s="113" customFormat="1">
      <c r="A137" s="175" t="s">
        <v>114</v>
      </c>
      <c r="B137" s="68" t="s">
        <v>168</v>
      </c>
      <c r="C137" s="150">
        <v>596.20000000000005</v>
      </c>
      <c r="D137" s="201" t="s">
        <v>8</v>
      </c>
      <c r="E137" s="122"/>
      <c r="F137" s="202">
        <f>ROUND(E137*C137,2)</f>
        <v>0</v>
      </c>
      <c r="G137" s="48"/>
      <c r="H137" s="121"/>
      <c r="I137" s="117"/>
      <c r="J137" s="195"/>
      <c r="K137" s="195"/>
      <c r="L137" s="117"/>
      <c r="M137" s="49"/>
      <c r="N137" s="195"/>
      <c r="O137" s="117"/>
      <c r="P137" s="117"/>
      <c r="Q137" s="117"/>
      <c r="R137" s="117"/>
    </row>
    <row r="138" spans="1:18" s="113" customFormat="1" ht="7.5" customHeight="1">
      <c r="A138" s="175"/>
      <c r="B138" s="78"/>
      <c r="C138" s="150"/>
      <c r="D138" s="201"/>
      <c r="E138" s="402"/>
      <c r="F138" s="202"/>
      <c r="G138" s="48"/>
      <c r="H138" s="121"/>
      <c r="I138" s="117"/>
      <c r="J138" s="195"/>
      <c r="K138" s="195"/>
      <c r="L138" s="117"/>
      <c r="M138" s="49"/>
      <c r="N138" s="195"/>
      <c r="O138" s="117"/>
      <c r="P138" s="117"/>
      <c r="Q138" s="117"/>
      <c r="R138" s="117"/>
    </row>
    <row r="139" spans="1:18" s="113" customFormat="1">
      <c r="A139" s="200">
        <v>6.6</v>
      </c>
      <c r="B139" s="78" t="s">
        <v>20</v>
      </c>
      <c r="C139" s="150"/>
      <c r="D139" s="201"/>
      <c r="E139" s="402"/>
      <c r="F139" s="202"/>
      <c r="G139" s="48"/>
      <c r="H139" s="121"/>
      <c r="I139" s="61"/>
      <c r="J139" s="195"/>
      <c r="K139" s="195"/>
      <c r="L139" s="117"/>
      <c r="M139" s="49"/>
      <c r="N139" s="195"/>
      <c r="O139" s="117"/>
      <c r="P139" s="117"/>
      <c r="Q139" s="117"/>
      <c r="R139" s="117"/>
    </row>
    <row r="140" spans="1:18" s="113" customFormat="1" ht="14.25">
      <c r="A140" s="175" t="s">
        <v>115</v>
      </c>
      <c r="B140" s="68" t="s">
        <v>206</v>
      </c>
      <c r="C140" s="150">
        <v>101.53</v>
      </c>
      <c r="D140" s="203" t="s">
        <v>49</v>
      </c>
      <c r="E140" s="206"/>
      <c r="F140" s="207">
        <f>ROUND(C140*E140,2)</f>
        <v>0</v>
      </c>
      <c r="G140" s="48"/>
      <c r="H140" s="121"/>
      <c r="I140" s="61"/>
      <c r="J140" s="194"/>
      <c r="K140" s="195"/>
      <c r="L140" s="117"/>
      <c r="M140" s="49"/>
      <c r="N140" s="195"/>
      <c r="O140" s="117"/>
      <c r="P140" s="117"/>
      <c r="Q140" s="117"/>
      <c r="R140" s="117"/>
    </row>
    <row r="141" spans="1:18" s="113" customFormat="1" ht="14.25">
      <c r="A141" s="175" t="s">
        <v>116</v>
      </c>
      <c r="B141" s="68" t="s">
        <v>207</v>
      </c>
      <c r="C141" s="150">
        <v>101.53</v>
      </c>
      <c r="D141" s="203" t="s">
        <v>49</v>
      </c>
      <c r="E141" s="206"/>
      <c r="F141" s="202">
        <f>ROUND(E141*C141,2)</f>
        <v>0</v>
      </c>
      <c r="G141" s="48"/>
      <c r="H141" s="121"/>
      <c r="I141" s="117"/>
      <c r="J141" s="194"/>
      <c r="K141" s="195"/>
      <c r="L141" s="117"/>
      <c r="M141" s="49"/>
      <c r="N141" s="195"/>
      <c r="O141" s="117"/>
      <c r="P141" s="117"/>
      <c r="Q141" s="117"/>
      <c r="R141" s="117"/>
    </row>
    <row r="142" spans="1:18" s="113" customFormat="1">
      <c r="A142" s="208" t="s">
        <v>117</v>
      </c>
      <c r="B142" s="385" t="s">
        <v>208</v>
      </c>
      <c r="C142" s="209">
        <v>98.2</v>
      </c>
      <c r="D142" s="210" t="s">
        <v>5</v>
      </c>
      <c r="E142" s="412"/>
      <c r="F142" s="211">
        <f>+E142*C142</f>
        <v>0</v>
      </c>
      <c r="G142" s="48"/>
      <c r="H142" s="121"/>
      <c r="I142" s="117"/>
      <c r="J142" s="194"/>
      <c r="K142" s="194"/>
      <c r="L142" s="117"/>
      <c r="M142" s="49"/>
      <c r="N142" s="195"/>
      <c r="O142" s="117"/>
      <c r="P142" s="117"/>
      <c r="Q142" s="117"/>
      <c r="R142" s="117"/>
    </row>
    <row r="143" spans="1:18" s="113" customFormat="1" ht="29.25" customHeight="1">
      <c r="A143" s="175" t="s">
        <v>118</v>
      </c>
      <c r="B143" s="68" t="s">
        <v>209</v>
      </c>
      <c r="C143" s="157">
        <v>11.2</v>
      </c>
      <c r="D143" s="212" t="s">
        <v>5</v>
      </c>
      <c r="E143" s="404"/>
      <c r="F143" s="204">
        <f>+E143*C143</f>
        <v>0</v>
      </c>
      <c r="G143" s="48"/>
      <c r="H143" s="121"/>
      <c r="I143" s="117"/>
      <c r="J143" s="194"/>
      <c r="K143" s="195"/>
      <c r="L143" s="117"/>
      <c r="M143" s="49"/>
      <c r="N143" s="195"/>
      <c r="O143" s="117"/>
      <c r="P143" s="117"/>
      <c r="Q143" s="117"/>
      <c r="R143" s="117"/>
    </row>
    <row r="144" spans="1:18" s="113" customFormat="1" ht="14.25">
      <c r="A144" s="175" t="s">
        <v>119</v>
      </c>
      <c r="B144" s="68" t="s">
        <v>210</v>
      </c>
      <c r="C144" s="166">
        <v>124</v>
      </c>
      <c r="D144" s="213" t="s">
        <v>100</v>
      </c>
      <c r="E144" s="214"/>
      <c r="F144" s="207">
        <f>ROUND(C144*E144,2)</f>
        <v>0</v>
      </c>
      <c r="G144" s="48"/>
      <c r="H144" s="121"/>
      <c r="I144" s="117"/>
      <c r="J144" s="194"/>
      <c r="K144" s="195"/>
      <c r="L144" s="117"/>
      <c r="M144" s="49"/>
      <c r="N144" s="195"/>
      <c r="O144" s="117"/>
      <c r="P144" s="117"/>
      <c r="Q144" s="117"/>
      <c r="R144" s="117"/>
    </row>
    <row r="145" spans="1:35" s="113" customFormat="1" ht="25.5">
      <c r="A145" s="175" t="s">
        <v>120</v>
      </c>
      <c r="B145" s="68" t="s">
        <v>211</v>
      </c>
      <c r="C145" s="81">
        <v>1</v>
      </c>
      <c r="D145" s="60" t="s">
        <v>302</v>
      </c>
      <c r="E145" s="394"/>
      <c r="F145" s="202">
        <f>ROUND(E145*C145,2)</f>
        <v>0</v>
      </c>
      <c r="G145" s="48"/>
      <c r="H145" s="121"/>
      <c r="I145" s="117"/>
      <c r="J145" s="195"/>
      <c r="K145" s="195"/>
      <c r="L145" s="117"/>
      <c r="M145" s="49"/>
      <c r="N145" s="195"/>
      <c r="O145" s="117"/>
      <c r="P145" s="117"/>
      <c r="Q145" s="117"/>
      <c r="R145" s="117"/>
    </row>
    <row r="146" spans="1:35" s="113" customFormat="1">
      <c r="A146" s="175" t="s">
        <v>121</v>
      </c>
      <c r="B146" s="68" t="s">
        <v>212</v>
      </c>
      <c r="C146" s="215">
        <v>1</v>
      </c>
      <c r="D146" s="60" t="s">
        <v>302</v>
      </c>
      <c r="E146" s="394"/>
      <c r="F146" s="207">
        <f>ROUND(C146*E146,2)</f>
        <v>0</v>
      </c>
      <c r="G146" s="48"/>
      <c r="H146" s="121"/>
      <c r="I146" s="117"/>
      <c r="J146" s="195"/>
      <c r="K146" s="195"/>
      <c r="L146" s="117"/>
      <c r="M146" s="49"/>
      <c r="N146" s="195"/>
      <c r="O146" s="117"/>
      <c r="P146" s="117"/>
      <c r="Q146" s="117"/>
      <c r="R146" s="117"/>
    </row>
    <row r="147" spans="1:35" s="113" customFormat="1">
      <c r="A147" s="175" t="s">
        <v>54</v>
      </c>
      <c r="B147" s="68" t="s">
        <v>213</v>
      </c>
      <c r="C147" s="215">
        <v>1</v>
      </c>
      <c r="D147" s="60" t="s">
        <v>302</v>
      </c>
      <c r="E147" s="394"/>
      <c r="F147" s="207">
        <f>ROUND(C147*E147,2)</f>
        <v>0</v>
      </c>
      <c r="G147" s="48"/>
      <c r="H147" s="121"/>
      <c r="I147" s="117"/>
      <c r="J147" s="195"/>
      <c r="K147" s="195"/>
      <c r="L147" s="117"/>
      <c r="M147" s="49"/>
      <c r="N147" s="195"/>
      <c r="O147" s="117"/>
      <c r="P147" s="117"/>
      <c r="Q147" s="117"/>
      <c r="R147" s="117"/>
    </row>
    <row r="148" spans="1:35" s="113" customFormat="1">
      <c r="A148" s="9"/>
      <c r="B148" s="371" t="s">
        <v>44</v>
      </c>
      <c r="C148" s="9"/>
      <c r="D148" s="9"/>
      <c r="E148" s="413"/>
      <c r="F148" s="10">
        <f>SUM(F56:F147)</f>
        <v>0</v>
      </c>
      <c r="G148" s="48"/>
      <c r="H148" s="121"/>
      <c r="I148" s="117"/>
      <c r="J148" s="195"/>
      <c r="K148" s="195"/>
      <c r="L148" s="117"/>
      <c r="M148" s="49"/>
      <c r="N148" s="195"/>
      <c r="O148" s="117"/>
      <c r="P148" s="117"/>
      <c r="Q148" s="117"/>
      <c r="R148" s="117"/>
    </row>
    <row r="149" spans="1:35" s="24" customFormat="1">
      <c r="A149" s="218"/>
      <c r="B149" s="219"/>
      <c r="C149" s="148"/>
      <c r="D149" s="149"/>
      <c r="E149" s="414"/>
      <c r="F149" s="188"/>
      <c r="G149" s="48"/>
      <c r="H149" s="220"/>
      <c r="I149" s="117"/>
      <c r="J149" s="117"/>
      <c r="K149" s="117"/>
      <c r="L149" s="117"/>
      <c r="M149" s="61"/>
      <c r="N149" s="117"/>
      <c r="O149" s="117"/>
      <c r="P149" s="117"/>
      <c r="Q149" s="117"/>
      <c r="R149" s="117"/>
      <c r="S149" s="113"/>
      <c r="T149" s="113"/>
      <c r="U149" s="113"/>
      <c r="V149" s="113"/>
      <c r="W149" s="113"/>
      <c r="X149" s="113"/>
      <c r="Y149" s="113"/>
      <c r="Z149" s="113"/>
      <c r="AA149" s="113"/>
      <c r="AB149" s="113"/>
      <c r="AC149" s="113"/>
      <c r="AD149" s="113"/>
      <c r="AE149" s="113"/>
      <c r="AF149" s="113"/>
      <c r="AG149" s="113"/>
      <c r="AH149" s="113"/>
      <c r="AI149" s="113"/>
    </row>
    <row r="150" spans="1:35" s="28" customFormat="1">
      <c r="A150" s="221" t="s">
        <v>11</v>
      </c>
      <c r="B150" s="78" t="s">
        <v>214</v>
      </c>
      <c r="C150" s="205"/>
      <c r="D150" s="138"/>
      <c r="E150" s="122"/>
      <c r="F150" s="222"/>
      <c r="G150" s="48"/>
      <c r="K150" s="90"/>
      <c r="L150" s="223"/>
    </row>
    <row r="151" spans="1:35" s="28" customFormat="1">
      <c r="A151" s="224"/>
      <c r="B151" s="107"/>
      <c r="C151" s="205"/>
      <c r="D151" s="138"/>
      <c r="E151" s="122"/>
      <c r="F151" s="222"/>
      <c r="G151" s="48"/>
      <c r="K151" s="90"/>
      <c r="L151" s="223"/>
      <c r="P151" s="56">
        <v>0</v>
      </c>
    </row>
    <row r="152" spans="1:35" s="28" customFormat="1">
      <c r="A152" s="225">
        <v>1</v>
      </c>
      <c r="B152" s="153" t="s">
        <v>4</v>
      </c>
      <c r="C152" s="205"/>
      <c r="D152" s="226"/>
      <c r="E152" s="395"/>
      <c r="F152" s="205"/>
      <c r="G152" s="48"/>
      <c r="K152" s="90"/>
      <c r="L152" s="223"/>
      <c r="P152" s="56">
        <v>0</v>
      </c>
    </row>
    <row r="153" spans="1:35" s="28" customFormat="1">
      <c r="A153" s="144">
        <v>1.1000000000000001</v>
      </c>
      <c r="B153" s="147" t="s">
        <v>192</v>
      </c>
      <c r="C153" s="205">
        <v>1</v>
      </c>
      <c r="D153" s="60" t="s">
        <v>302</v>
      </c>
      <c r="E153" s="395"/>
      <c r="F153" s="205">
        <f>ROUND(C153*E153,2)</f>
        <v>0</v>
      </c>
      <c r="G153" s="48"/>
      <c r="K153" s="90"/>
      <c r="L153" s="223"/>
      <c r="P153" s="56">
        <v>0</v>
      </c>
    </row>
    <row r="154" spans="1:35" s="229" customFormat="1">
      <c r="A154" s="144">
        <v>1.2</v>
      </c>
      <c r="B154" s="147" t="s">
        <v>215</v>
      </c>
      <c r="C154" s="205">
        <v>1</v>
      </c>
      <c r="D154" s="60" t="s">
        <v>302</v>
      </c>
      <c r="E154" s="395"/>
      <c r="F154" s="205">
        <f>ROUND(C154*E154,2)</f>
        <v>0</v>
      </c>
      <c r="G154" s="48"/>
      <c r="H154" s="223"/>
      <c r="I154" s="227"/>
      <c r="J154" s="223"/>
      <c r="K154" s="90"/>
      <c r="L154" s="223"/>
      <c r="M154" s="223"/>
      <c r="N154" s="223"/>
      <c r="O154" s="223"/>
      <c r="P154" s="228">
        <v>0</v>
      </c>
      <c r="Q154" s="223"/>
      <c r="R154" s="223"/>
      <c r="S154" s="223"/>
      <c r="T154" s="223"/>
      <c r="U154" s="223"/>
      <c r="V154" s="223"/>
      <c r="W154" s="223"/>
      <c r="X154" s="223"/>
      <c r="Y154" s="223"/>
      <c r="Z154" s="223"/>
      <c r="AA154" s="223"/>
      <c r="AB154" s="223"/>
      <c r="AC154" s="223"/>
      <c r="AD154" s="223"/>
      <c r="AE154" s="223"/>
      <c r="AF154" s="223"/>
      <c r="AG154" s="223"/>
      <c r="AH154" s="223"/>
      <c r="AI154" s="223"/>
    </row>
    <row r="155" spans="1:35" s="229" customFormat="1">
      <c r="A155" s="230"/>
      <c r="B155" s="68"/>
      <c r="C155" s="205"/>
      <c r="D155" s="231"/>
      <c r="E155" s="122"/>
      <c r="F155" s="166">
        <f t="shared" ref="F155:F168" si="16">+ROUND(C155*E155,2)</f>
        <v>0</v>
      </c>
      <c r="G155" s="48"/>
      <c r="H155" s="223"/>
      <c r="I155" s="227"/>
      <c r="J155" s="223"/>
      <c r="K155" s="90"/>
      <c r="L155" s="223"/>
      <c r="M155" s="223"/>
      <c r="N155" s="223"/>
      <c r="O155" s="223"/>
      <c r="P155" s="228">
        <v>0</v>
      </c>
      <c r="Q155" s="223"/>
      <c r="R155" s="223"/>
      <c r="S155" s="223"/>
      <c r="T155" s="223"/>
      <c r="U155" s="223"/>
      <c r="V155" s="223"/>
      <c r="W155" s="223"/>
      <c r="X155" s="223"/>
      <c r="Y155" s="223"/>
      <c r="Z155" s="223"/>
      <c r="AA155" s="223"/>
      <c r="AB155" s="223"/>
      <c r="AC155" s="223"/>
      <c r="AD155" s="223"/>
      <c r="AE155" s="223"/>
      <c r="AF155" s="223"/>
      <c r="AG155" s="223"/>
      <c r="AH155" s="223"/>
      <c r="AI155" s="223"/>
    </row>
    <row r="156" spans="1:35" s="229" customFormat="1" ht="14.25">
      <c r="A156" s="232">
        <v>2</v>
      </c>
      <c r="B156" s="78" t="s">
        <v>216</v>
      </c>
      <c r="C156" s="205"/>
      <c r="D156" s="233"/>
      <c r="E156" s="122"/>
      <c r="F156" s="166">
        <f t="shared" si="16"/>
        <v>0</v>
      </c>
      <c r="G156" s="48"/>
      <c r="H156" s="223"/>
      <c r="I156" s="227"/>
      <c r="J156" s="223"/>
      <c r="K156" s="90"/>
      <c r="L156" s="223"/>
      <c r="M156" s="223"/>
      <c r="N156" s="223"/>
      <c r="O156" s="223"/>
      <c r="P156" s="228">
        <v>0</v>
      </c>
      <c r="Q156" s="223"/>
      <c r="R156" s="223"/>
      <c r="S156" s="223"/>
      <c r="T156" s="223"/>
      <c r="U156" s="223"/>
      <c r="V156" s="223"/>
      <c r="W156" s="223"/>
      <c r="X156" s="223"/>
      <c r="Y156" s="223"/>
      <c r="Z156" s="223"/>
      <c r="AA156" s="223"/>
      <c r="AB156" s="223"/>
      <c r="AC156" s="223"/>
      <c r="AD156" s="223"/>
      <c r="AE156" s="223"/>
      <c r="AF156" s="223"/>
      <c r="AG156" s="223"/>
      <c r="AH156" s="223"/>
      <c r="AI156" s="223"/>
    </row>
    <row r="157" spans="1:35" s="229" customFormat="1" ht="15">
      <c r="A157" s="234">
        <v>2.1</v>
      </c>
      <c r="B157" s="68" t="s">
        <v>217</v>
      </c>
      <c r="C157" s="205">
        <v>1.2</v>
      </c>
      <c r="D157" s="233" t="s">
        <v>50</v>
      </c>
      <c r="E157" s="122"/>
      <c r="F157" s="166">
        <f t="shared" si="16"/>
        <v>0</v>
      </c>
      <c r="G157" s="48"/>
      <c r="H157" s="223"/>
      <c r="I157" s="227"/>
      <c r="J157" s="118"/>
      <c r="K157" s="223"/>
      <c r="L157" s="223"/>
      <c r="M157" s="223"/>
      <c r="N157" s="223"/>
      <c r="O157" s="223"/>
      <c r="P157" s="228">
        <v>0</v>
      </c>
      <c r="Q157" s="223"/>
      <c r="R157" s="223"/>
      <c r="S157" s="223"/>
      <c r="T157" s="223"/>
      <c r="U157" s="223"/>
      <c r="V157" s="223"/>
      <c r="W157" s="223"/>
      <c r="X157" s="223"/>
      <c r="Y157" s="223"/>
      <c r="Z157" s="223"/>
      <c r="AA157" s="223"/>
      <c r="AB157" s="223"/>
      <c r="AC157" s="223"/>
      <c r="AD157" s="223"/>
      <c r="AE157" s="223"/>
      <c r="AF157" s="223"/>
      <c r="AG157" s="223"/>
      <c r="AH157" s="223"/>
      <c r="AI157" s="223"/>
    </row>
    <row r="158" spans="1:35" s="229" customFormat="1" ht="15">
      <c r="A158" s="234">
        <v>2.2000000000000002</v>
      </c>
      <c r="B158" s="68" t="s">
        <v>218</v>
      </c>
      <c r="C158" s="205">
        <v>0.14000000000000001</v>
      </c>
      <c r="D158" s="233" t="s">
        <v>50</v>
      </c>
      <c r="E158" s="122"/>
      <c r="F158" s="166">
        <f t="shared" si="16"/>
        <v>0</v>
      </c>
      <c r="G158" s="48"/>
      <c r="H158" s="223"/>
      <c r="I158" s="227"/>
      <c r="J158" s="118"/>
      <c r="K158" s="223"/>
      <c r="L158" s="223"/>
      <c r="M158" s="223"/>
      <c r="N158" s="223"/>
      <c r="O158" s="223"/>
      <c r="P158" s="223"/>
      <c r="Q158" s="223"/>
      <c r="R158" s="223"/>
      <c r="S158" s="223"/>
      <c r="T158" s="223"/>
      <c r="U158" s="223"/>
      <c r="V158" s="223"/>
      <c r="W158" s="223"/>
      <c r="X158" s="223"/>
      <c r="Y158" s="223"/>
      <c r="Z158" s="223"/>
      <c r="AA158" s="223"/>
      <c r="AB158" s="223"/>
      <c r="AC158" s="223"/>
      <c r="AD158" s="223"/>
      <c r="AE158" s="223"/>
      <c r="AF158" s="223"/>
      <c r="AG158" s="223"/>
      <c r="AH158" s="223"/>
      <c r="AI158" s="223"/>
    </row>
    <row r="159" spans="1:35" s="229" customFormat="1" ht="15">
      <c r="A159" s="234">
        <v>2.2999999999999998</v>
      </c>
      <c r="B159" s="68" t="s">
        <v>219</v>
      </c>
      <c r="C159" s="205">
        <v>0.32</v>
      </c>
      <c r="D159" s="233" t="s">
        <v>50</v>
      </c>
      <c r="E159" s="122"/>
      <c r="F159" s="166">
        <f t="shared" si="16"/>
        <v>0</v>
      </c>
      <c r="G159" s="48"/>
      <c r="H159" s="223"/>
      <c r="I159" s="227"/>
      <c r="J159" s="118"/>
      <c r="K159" s="223"/>
      <c r="L159" s="223"/>
      <c r="M159" s="223"/>
      <c r="N159" s="223"/>
      <c r="O159" s="223"/>
      <c r="P159" s="223"/>
      <c r="Q159" s="223"/>
      <c r="R159" s="223"/>
      <c r="S159" s="223"/>
      <c r="T159" s="223"/>
      <c r="U159" s="223"/>
      <c r="V159" s="223"/>
      <c r="W159" s="223"/>
      <c r="X159" s="223"/>
      <c r="Y159" s="223"/>
      <c r="Z159" s="223"/>
      <c r="AA159" s="223"/>
      <c r="AB159" s="223"/>
      <c r="AC159" s="223"/>
      <c r="AD159" s="223"/>
      <c r="AE159" s="223"/>
      <c r="AF159" s="223"/>
      <c r="AG159" s="223"/>
      <c r="AH159" s="223"/>
      <c r="AI159" s="223"/>
    </row>
    <row r="160" spans="1:35" s="229" customFormat="1" ht="15">
      <c r="A160" s="234">
        <v>2.4</v>
      </c>
      <c r="B160" s="68" t="s">
        <v>220</v>
      </c>
      <c r="C160" s="205">
        <v>0.2</v>
      </c>
      <c r="D160" s="233" t="s">
        <v>50</v>
      </c>
      <c r="E160" s="122"/>
      <c r="F160" s="166">
        <f t="shared" si="16"/>
        <v>0</v>
      </c>
      <c r="G160" s="48"/>
      <c r="H160" s="223"/>
      <c r="I160" s="227"/>
      <c r="J160" s="118"/>
      <c r="K160" s="223"/>
      <c r="L160" s="223"/>
      <c r="M160" s="223"/>
      <c r="N160" s="223"/>
      <c r="O160" s="223"/>
      <c r="P160" s="228">
        <v>8478.69</v>
      </c>
      <c r="Q160" s="223"/>
      <c r="R160" s="223"/>
      <c r="S160" s="223"/>
      <c r="T160" s="223"/>
      <c r="U160" s="223"/>
      <c r="V160" s="223"/>
      <c r="W160" s="223"/>
      <c r="X160" s="223"/>
      <c r="Y160" s="223"/>
      <c r="Z160" s="223"/>
      <c r="AA160" s="223"/>
      <c r="AB160" s="223"/>
      <c r="AC160" s="223"/>
      <c r="AD160" s="223"/>
      <c r="AE160" s="223"/>
      <c r="AF160" s="223"/>
      <c r="AG160" s="223"/>
      <c r="AH160" s="223"/>
      <c r="AI160" s="223"/>
    </row>
    <row r="161" spans="1:35" s="229" customFormat="1" ht="15">
      <c r="A161" s="234">
        <v>2.5</v>
      </c>
      <c r="B161" s="68" t="s">
        <v>221</v>
      </c>
      <c r="C161" s="205">
        <v>0.81</v>
      </c>
      <c r="D161" s="233" t="s">
        <v>50</v>
      </c>
      <c r="E161" s="122"/>
      <c r="F161" s="166">
        <f t="shared" si="16"/>
        <v>0</v>
      </c>
      <c r="G161" s="48"/>
      <c r="H161" s="223"/>
      <c r="I161" s="227"/>
      <c r="J161" s="118"/>
      <c r="K161" s="223"/>
      <c r="L161" s="223"/>
      <c r="M161" s="223"/>
      <c r="N161" s="223"/>
      <c r="O161" s="223"/>
      <c r="P161" s="228">
        <v>659</v>
      </c>
      <c r="Q161" s="223"/>
      <c r="R161" s="223"/>
      <c r="S161" s="223"/>
      <c r="T161" s="223"/>
      <c r="U161" s="223"/>
      <c r="V161" s="223"/>
      <c r="W161" s="223"/>
      <c r="X161" s="223"/>
      <c r="Y161" s="223"/>
      <c r="Z161" s="223"/>
      <c r="AA161" s="223"/>
      <c r="AB161" s="223"/>
      <c r="AC161" s="223"/>
      <c r="AD161" s="223"/>
      <c r="AE161" s="223"/>
      <c r="AF161" s="223"/>
      <c r="AG161" s="223"/>
      <c r="AH161" s="223"/>
      <c r="AI161" s="223"/>
    </row>
    <row r="162" spans="1:35" s="229" customFormat="1" ht="12.75" customHeight="1">
      <c r="A162" s="234">
        <v>2.6</v>
      </c>
      <c r="B162" s="68" t="s">
        <v>222</v>
      </c>
      <c r="C162" s="205">
        <v>6.5000000000000002E-2</v>
      </c>
      <c r="D162" s="233" t="s">
        <v>50</v>
      </c>
      <c r="E162" s="122"/>
      <c r="F162" s="166">
        <f t="shared" si="16"/>
        <v>0</v>
      </c>
      <c r="G162" s="48"/>
      <c r="H162" s="223"/>
      <c r="I162" s="227"/>
      <c r="J162" s="118"/>
      <c r="K162" s="223"/>
      <c r="L162" s="223"/>
      <c r="M162" s="223"/>
      <c r="N162" s="223"/>
      <c r="O162" s="223"/>
      <c r="P162" s="228">
        <v>8478.69</v>
      </c>
      <c r="Q162" s="223"/>
      <c r="R162" s="223"/>
      <c r="S162" s="223"/>
      <c r="T162" s="223"/>
      <c r="U162" s="223"/>
      <c r="V162" s="223"/>
      <c r="W162" s="223"/>
      <c r="X162" s="223"/>
      <c r="Y162" s="223"/>
      <c r="Z162" s="223"/>
      <c r="AA162" s="223"/>
      <c r="AB162" s="223"/>
      <c r="AC162" s="223"/>
      <c r="AD162" s="223"/>
      <c r="AE162" s="223"/>
      <c r="AF162" s="223"/>
      <c r="AG162" s="223"/>
      <c r="AH162" s="223"/>
      <c r="AI162" s="223"/>
    </row>
    <row r="163" spans="1:35" s="229" customFormat="1" ht="15">
      <c r="A163" s="234">
        <v>2.7</v>
      </c>
      <c r="B163" s="68" t="s">
        <v>223</v>
      </c>
      <c r="C163" s="205">
        <v>0.68</v>
      </c>
      <c r="D163" s="233" t="s">
        <v>50</v>
      </c>
      <c r="E163" s="122"/>
      <c r="F163" s="166">
        <f t="shared" si="16"/>
        <v>0</v>
      </c>
      <c r="G163" s="48"/>
      <c r="H163" s="223"/>
      <c r="I163" s="227"/>
      <c r="J163" s="118"/>
      <c r="K163" s="223"/>
      <c r="L163" s="223"/>
      <c r="M163" s="223"/>
      <c r="N163" s="223"/>
      <c r="O163" s="223"/>
      <c r="P163" s="228">
        <v>8478.69</v>
      </c>
      <c r="Q163" s="223"/>
      <c r="R163" s="223"/>
      <c r="S163" s="223"/>
      <c r="T163" s="223"/>
      <c r="U163" s="223"/>
      <c r="V163" s="223"/>
      <c r="W163" s="223"/>
      <c r="X163" s="223"/>
      <c r="Y163" s="223"/>
      <c r="Z163" s="223"/>
      <c r="AA163" s="223"/>
      <c r="AB163" s="223"/>
      <c r="AC163" s="223"/>
      <c r="AD163" s="223"/>
      <c r="AE163" s="223"/>
      <c r="AF163" s="223"/>
      <c r="AG163" s="223"/>
      <c r="AH163" s="223"/>
      <c r="AI163" s="223"/>
    </row>
    <row r="164" spans="1:35" s="229" customFormat="1">
      <c r="A164" s="230"/>
      <c r="B164" s="68"/>
      <c r="C164" s="205"/>
      <c r="D164" s="233"/>
      <c r="E164" s="122"/>
      <c r="F164" s="166"/>
      <c r="G164" s="48"/>
      <c r="H164" s="223"/>
      <c r="I164" s="227"/>
      <c r="J164" s="228"/>
      <c r="K164" s="90"/>
      <c r="L164" s="223"/>
      <c r="M164" s="223"/>
      <c r="N164" s="223"/>
      <c r="O164" s="223"/>
      <c r="P164" s="223"/>
      <c r="Q164" s="223"/>
      <c r="R164" s="223"/>
      <c r="S164" s="223"/>
      <c r="T164" s="223"/>
      <c r="U164" s="223"/>
      <c r="V164" s="223"/>
      <c r="W164" s="223"/>
      <c r="X164" s="223"/>
      <c r="Y164" s="223"/>
      <c r="Z164" s="223"/>
      <c r="AA164" s="223"/>
      <c r="AB164" s="223"/>
      <c r="AC164" s="223"/>
      <c r="AD164" s="223"/>
      <c r="AE164" s="223"/>
      <c r="AF164" s="223"/>
      <c r="AG164" s="223"/>
      <c r="AH164" s="223"/>
      <c r="AI164" s="223"/>
    </row>
    <row r="165" spans="1:35" s="229" customFormat="1">
      <c r="A165" s="232">
        <v>3</v>
      </c>
      <c r="B165" s="78" t="s">
        <v>51</v>
      </c>
      <c r="C165" s="205"/>
      <c r="D165" s="231"/>
      <c r="E165" s="122"/>
      <c r="F165" s="166">
        <f t="shared" si="16"/>
        <v>0</v>
      </c>
      <c r="G165" s="48"/>
      <c r="H165" s="223"/>
      <c r="I165" s="227"/>
      <c r="J165" s="228"/>
      <c r="K165" s="90"/>
      <c r="L165" s="223"/>
      <c r="M165" s="223"/>
      <c r="N165" s="223"/>
      <c r="O165" s="223"/>
      <c r="P165" s="223"/>
      <c r="Q165" s="223"/>
      <c r="R165" s="223"/>
      <c r="S165" s="223"/>
      <c r="T165" s="223"/>
      <c r="U165" s="223"/>
      <c r="V165" s="223"/>
      <c r="W165" s="223"/>
      <c r="X165" s="223"/>
      <c r="Y165" s="223"/>
      <c r="Z165" s="223"/>
      <c r="AA165" s="223"/>
      <c r="AB165" s="223"/>
      <c r="AC165" s="223"/>
      <c r="AD165" s="223"/>
      <c r="AE165" s="223"/>
      <c r="AF165" s="223"/>
      <c r="AG165" s="223"/>
      <c r="AH165" s="223"/>
      <c r="AI165" s="223"/>
    </row>
    <row r="166" spans="1:35" s="229" customFormat="1" ht="15">
      <c r="A166" s="234">
        <v>3.1</v>
      </c>
      <c r="B166" s="68" t="s">
        <v>224</v>
      </c>
      <c r="C166" s="205">
        <v>20.39</v>
      </c>
      <c r="D166" s="233" t="s">
        <v>52</v>
      </c>
      <c r="E166" s="122"/>
      <c r="F166" s="166">
        <f t="shared" si="16"/>
        <v>0</v>
      </c>
      <c r="G166" s="48"/>
      <c r="H166" s="223"/>
      <c r="I166" s="227"/>
      <c r="J166" s="228"/>
      <c r="K166" s="90"/>
      <c r="L166" s="223"/>
      <c r="M166" s="223"/>
      <c r="N166" s="223"/>
      <c r="O166" s="223"/>
      <c r="P166" s="228">
        <f>+P107</f>
        <v>0</v>
      </c>
      <c r="Q166" s="223"/>
      <c r="R166" s="223"/>
      <c r="S166" s="223"/>
      <c r="T166" s="223"/>
      <c r="U166" s="223"/>
      <c r="V166" s="223"/>
      <c r="W166" s="223"/>
      <c r="X166" s="223"/>
      <c r="Y166" s="223"/>
      <c r="Z166" s="223"/>
      <c r="AA166" s="223"/>
      <c r="AB166" s="223"/>
      <c r="AC166" s="223"/>
      <c r="AD166" s="223"/>
      <c r="AE166" s="223"/>
      <c r="AF166" s="223"/>
      <c r="AG166" s="223"/>
      <c r="AH166" s="223"/>
      <c r="AI166" s="223"/>
    </row>
    <row r="167" spans="1:35" s="229" customFormat="1" ht="15">
      <c r="A167" s="234">
        <v>3.2</v>
      </c>
      <c r="B167" s="68" t="s">
        <v>225</v>
      </c>
      <c r="C167" s="205">
        <v>3.18</v>
      </c>
      <c r="D167" s="233" t="s">
        <v>52</v>
      </c>
      <c r="E167" s="122"/>
      <c r="F167" s="166">
        <f t="shared" si="16"/>
        <v>0</v>
      </c>
      <c r="G167" s="48"/>
      <c r="H167" s="223"/>
      <c r="I167" s="227"/>
      <c r="J167" s="228"/>
      <c r="K167" s="90"/>
      <c r="L167" s="223"/>
      <c r="M167" s="223"/>
      <c r="N167" s="223"/>
      <c r="O167" s="223"/>
      <c r="P167" s="228">
        <f>+P108</f>
        <v>0</v>
      </c>
      <c r="Q167" s="223"/>
      <c r="R167" s="223"/>
      <c r="S167" s="223"/>
      <c r="T167" s="223"/>
      <c r="U167" s="223"/>
      <c r="V167" s="223"/>
      <c r="W167" s="223"/>
      <c r="X167" s="223"/>
      <c r="Y167" s="223"/>
      <c r="Z167" s="223"/>
      <c r="AA167" s="223"/>
      <c r="AB167" s="223"/>
      <c r="AC167" s="223"/>
      <c r="AD167" s="223"/>
      <c r="AE167" s="223"/>
      <c r="AF167" s="223"/>
      <c r="AG167" s="223"/>
      <c r="AH167" s="223"/>
      <c r="AI167" s="223"/>
    </row>
    <row r="168" spans="1:35" s="229" customFormat="1" ht="15">
      <c r="A168" s="234">
        <v>3.3</v>
      </c>
      <c r="B168" s="68" t="s">
        <v>226</v>
      </c>
      <c r="C168" s="205">
        <v>1.44</v>
      </c>
      <c r="D168" s="233" t="s">
        <v>52</v>
      </c>
      <c r="E168" s="122"/>
      <c r="F168" s="166">
        <f t="shared" si="16"/>
        <v>0</v>
      </c>
      <c r="G168" s="48"/>
      <c r="H168" s="223"/>
      <c r="I168" s="227"/>
      <c r="J168" s="228"/>
      <c r="K168" s="90"/>
      <c r="L168" s="223"/>
      <c r="M168" s="223"/>
      <c r="N168" s="223"/>
      <c r="O168" s="223"/>
      <c r="P168" s="228">
        <f>+P109</f>
        <v>0</v>
      </c>
      <c r="Q168" s="223"/>
      <c r="R168" s="223"/>
      <c r="S168" s="223"/>
      <c r="T168" s="223"/>
      <c r="U168" s="223"/>
      <c r="V168" s="223"/>
      <c r="W168" s="223"/>
      <c r="X168" s="223"/>
      <c r="Y168" s="223"/>
      <c r="Z168" s="223"/>
      <c r="AA168" s="223"/>
      <c r="AB168" s="223"/>
      <c r="AC168" s="223"/>
      <c r="AD168" s="223"/>
      <c r="AE168" s="223"/>
      <c r="AF168" s="223"/>
      <c r="AG168" s="223"/>
      <c r="AH168" s="223"/>
      <c r="AI168" s="223"/>
    </row>
    <row r="169" spans="1:35" s="229" customFormat="1">
      <c r="A169" s="234">
        <v>3.4</v>
      </c>
      <c r="B169" s="68" t="s">
        <v>227</v>
      </c>
      <c r="C169" s="205">
        <v>1.9</v>
      </c>
      <c r="D169" s="231" t="s">
        <v>5</v>
      </c>
      <c r="E169" s="122"/>
      <c r="F169" s="166">
        <f>+ROUND(C169*E169,2)</f>
        <v>0</v>
      </c>
      <c r="G169" s="48"/>
      <c r="H169" s="223"/>
      <c r="I169" s="227"/>
      <c r="J169" s="228"/>
      <c r="K169" s="90"/>
      <c r="L169" s="223"/>
      <c r="M169" s="223"/>
      <c r="N169" s="223"/>
      <c r="O169" s="223"/>
      <c r="P169" s="228">
        <v>286</v>
      </c>
      <c r="Q169" s="223"/>
      <c r="R169" s="223"/>
      <c r="S169" s="223"/>
      <c r="T169" s="223"/>
      <c r="U169" s="223"/>
      <c r="V169" s="223"/>
      <c r="W169" s="223"/>
      <c r="X169" s="223"/>
      <c r="Y169" s="223"/>
      <c r="Z169" s="223"/>
      <c r="AA169" s="223"/>
      <c r="AB169" s="223"/>
      <c r="AC169" s="223"/>
      <c r="AD169" s="223"/>
      <c r="AE169" s="223"/>
      <c r="AF169" s="223"/>
      <c r="AG169" s="223"/>
      <c r="AH169" s="223"/>
      <c r="AI169" s="223"/>
    </row>
    <row r="170" spans="1:35" s="229" customFormat="1">
      <c r="A170" s="234"/>
      <c r="B170" s="68"/>
      <c r="C170" s="205"/>
      <c r="D170" s="231"/>
      <c r="E170" s="122"/>
      <c r="F170" s="166"/>
      <c r="G170" s="48"/>
      <c r="H170" s="223"/>
      <c r="I170" s="227"/>
      <c r="J170" s="228"/>
      <c r="K170" s="90"/>
      <c r="L170" s="223"/>
      <c r="M170" s="223"/>
      <c r="N170" s="223"/>
      <c r="O170" s="223"/>
      <c r="P170" s="223"/>
      <c r="Q170" s="223"/>
      <c r="R170" s="223"/>
      <c r="S170" s="223"/>
      <c r="T170" s="223"/>
      <c r="U170" s="223"/>
      <c r="V170" s="223"/>
      <c r="W170" s="223"/>
      <c r="X170" s="223"/>
      <c r="Y170" s="223"/>
      <c r="Z170" s="223"/>
      <c r="AA170" s="223"/>
      <c r="AB170" s="223"/>
      <c r="AC170" s="223"/>
      <c r="AD170" s="223"/>
      <c r="AE170" s="223"/>
      <c r="AF170" s="223"/>
      <c r="AG170" s="223"/>
      <c r="AH170" s="223"/>
      <c r="AI170" s="223"/>
    </row>
    <row r="171" spans="1:35" s="229" customFormat="1">
      <c r="A171" s="232">
        <v>4</v>
      </c>
      <c r="B171" s="78" t="s">
        <v>28</v>
      </c>
      <c r="C171" s="205"/>
      <c r="D171" s="231"/>
      <c r="E171" s="122"/>
      <c r="F171" s="166">
        <f t="shared" ref="F171:F194" si="17">+ROUND(C171*E171,2)</f>
        <v>0</v>
      </c>
      <c r="G171" s="48"/>
      <c r="H171" s="223"/>
      <c r="I171" s="227"/>
      <c r="J171" s="228"/>
      <c r="K171" s="90"/>
      <c r="L171" s="223"/>
      <c r="M171" s="223"/>
      <c r="N171" s="223"/>
      <c r="O171" s="223"/>
      <c r="P171" s="228">
        <v>0</v>
      </c>
      <c r="Q171" s="223"/>
      <c r="R171" s="223"/>
      <c r="S171" s="223"/>
      <c r="T171" s="223"/>
      <c r="U171" s="223"/>
      <c r="V171" s="223"/>
      <c r="W171" s="223"/>
      <c r="X171" s="223"/>
      <c r="Y171" s="223"/>
      <c r="Z171" s="223"/>
      <c r="AA171" s="223"/>
      <c r="AB171" s="223"/>
      <c r="AC171" s="223"/>
      <c r="AD171" s="223"/>
      <c r="AE171" s="223"/>
      <c r="AF171" s="223"/>
      <c r="AG171" s="223"/>
      <c r="AH171" s="223"/>
      <c r="AI171" s="223"/>
    </row>
    <row r="172" spans="1:35" s="229" customFormat="1" ht="15">
      <c r="A172" s="234">
        <v>4.0999999999999996</v>
      </c>
      <c r="B172" s="68" t="s">
        <v>228</v>
      </c>
      <c r="C172" s="205">
        <v>22.77</v>
      </c>
      <c r="D172" s="233" t="s">
        <v>52</v>
      </c>
      <c r="E172" s="122"/>
      <c r="F172" s="166">
        <f t="shared" si="17"/>
        <v>0</v>
      </c>
      <c r="G172" s="48"/>
      <c r="H172" s="223"/>
      <c r="I172" s="227"/>
      <c r="J172" s="228"/>
      <c r="K172" s="90"/>
      <c r="L172" s="223"/>
      <c r="M172" s="223"/>
      <c r="N172" s="223"/>
      <c r="O172" s="223"/>
      <c r="P172" s="228">
        <f>+P86</f>
        <v>0</v>
      </c>
      <c r="Q172" s="223"/>
      <c r="R172" s="223"/>
      <c r="S172" s="223"/>
      <c r="T172" s="223"/>
      <c r="U172" s="223"/>
      <c r="V172" s="223"/>
      <c r="W172" s="223"/>
      <c r="X172" s="223"/>
      <c r="Y172" s="223"/>
      <c r="Z172" s="223"/>
      <c r="AA172" s="223"/>
      <c r="AB172" s="223"/>
      <c r="AC172" s="223"/>
      <c r="AD172" s="223"/>
      <c r="AE172" s="223"/>
      <c r="AF172" s="223"/>
      <c r="AG172" s="223"/>
      <c r="AH172" s="223"/>
      <c r="AI172" s="223"/>
    </row>
    <row r="173" spans="1:35" s="229" customFormat="1" ht="15">
      <c r="A173" s="234">
        <v>4.2</v>
      </c>
      <c r="B173" s="68" t="s">
        <v>229</v>
      </c>
      <c r="C173" s="205">
        <v>25.97</v>
      </c>
      <c r="D173" s="233" t="s">
        <v>52</v>
      </c>
      <c r="E173" s="122"/>
      <c r="F173" s="166">
        <f t="shared" si="17"/>
        <v>0</v>
      </c>
      <c r="G173" s="48"/>
      <c r="H173" s="223"/>
      <c r="I173" s="227"/>
      <c r="J173" s="228"/>
      <c r="K173" s="90"/>
      <c r="L173" s="223"/>
      <c r="M173" s="223"/>
      <c r="N173" s="223"/>
      <c r="O173" s="223"/>
      <c r="P173" s="228">
        <v>247.42</v>
      </c>
      <c r="Q173" s="223"/>
      <c r="R173" s="223"/>
      <c r="S173" s="223"/>
      <c r="T173" s="223"/>
      <c r="U173" s="223"/>
      <c r="V173" s="223"/>
      <c r="W173" s="223"/>
      <c r="X173" s="223"/>
      <c r="Y173" s="223"/>
      <c r="Z173" s="223"/>
      <c r="AA173" s="223"/>
      <c r="AB173" s="223"/>
      <c r="AC173" s="223"/>
      <c r="AD173" s="223"/>
      <c r="AE173" s="223"/>
      <c r="AF173" s="223"/>
      <c r="AG173" s="223"/>
      <c r="AH173" s="223"/>
      <c r="AI173" s="223"/>
    </row>
    <row r="174" spans="1:35" s="229" customFormat="1" ht="15">
      <c r="A174" s="234">
        <v>4.3</v>
      </c>
      <c r="B174" s="68" t="s">
        <v>230</v>
      </c>
      <c r="C174" s="205">
        <v>9.11</v>
      </c>
      <c r="D174" s="233" t="s">
        <v>52</v>
      </c>
      <c r="E174" s="122"/>
      <c r="F174" s="166">
        <f t="shared" si="17"/>
        <v>0</v>
      </c>
      <c r="G174" s="48"/>
      <c r="H174" s="223"/>
      <c r="I174" s="227"/>
      <c r="J174" s="228"/>
      <c r="K174" s="90"/>
      <c r="L174" s="223"/>
      <c r="M174" s="223"/>
      <c r="N174" s="223"/>
      <c r="O174" s="223"/>
      <c r="P174" s="228">
        <v>1850</v>
      </c>
      <c r="Q174" s="223"/>
      <c r="R174" s="223"/>
      <c r="S174" s="223"/>
      <c r="T174" s="223"/>
      <c r="U174" s="223"/>
      <c r="V174" s="223"/>
      <c r="W174" s="223"/>
      <c r="X174" s="223"/>
      <c r="Y174" s="223"/>
      <c r="Z174" s="223"/>
      <c r="AA174" s="223"/>
      <c r="AB174" s="223"/>
      <c r="AC174" s="223"/>
      <c r="AD174" s="223"/>
      <c r="AE174" s="223"/>
      <c r="AF174" s="223"/>
      <c r="AG174" s="223"/>
      <c r="AH174" s="223"/>
      <c r="AI174" s="223"/>
    </row>
    <row r="175" spans="1:35" s="229" customFormat="1" ht="15">
      <c r="A175" s="234">
        <v>4.4000000000000004</v>
      </c>
      <c r="B175" s="68" t="s">
        <v>231</v>
      </c>
      <c r="C175" s="205">
        <v>11.31</v>
      </c>
      <c r="D175" s="233" t="s">
        <v>52</v>
      </c>
      <c r="E175" s="122"/>
      <c r="F175" s="166">
        <f t="shared" si="17"/>
        <v>0</v>
      </c>
      <c r="G175" s="48"/>
      <c r="H175" s="223"/>
      <c r="I175" s="227"/>
      <c r="J175" s="228"/>
      <c r="K175" s="90"/>
      <c r="L175" s="223"/>
      <c r="M175" s="223"/>
      <c r="N175" s="223"/>
      <c r="O175" s="223"/>
      <c r="P175" s="223"/>
      <c r="Q175" s="223"/>
      <c r="R175" s="223"/>
      <c r="S175" s="223"/>
      <c r="T175" s="223"/>
      <c r="U175" s="223"/>
      <c r="V175" s="223"/>
      <c r="W175" s="223"/>
      <c r="X175" s="223"/>
      <c r="Y175" s="223"/>
      <c r="Z175" s="223"/>
      <c r="AA175" s="223"/>
      <c r="AB175" s="223"/>
      <c r="AC175" s="223"/>
      <c r="AD175" s="223"/>
      <c r="AE175" s="223"/>
      <c r="AF175" s="223"/>
      <c r="AG175" s="223"/>
      <c r="AH175" s="223"/>
      <c r="AI175" s="223"/>
    </row>
    <row r="176" spans="1:35" s="229" customFormat="1" ht="15">
      <c r="A176" s="234">
        <v>4.5</v>
      </c>
      <c r="B176" s="68" t="s">
        <v>232</v>
      </c>
      <c r="C176" s="205">
        <v>57.83</v>
      </c>
      <c r="D176" s="233" t="s">
        <v>52</v>
      </c>
      <c r="E176" s="122"/>
      <c r="F176" s="166">
        <f t="shared" si="17"/>
        <v>0</v>
      </c>
      <c r="G176" s="48"/>
      <c r="H176" s="223"/>
      <c r="J176" s="235"/>
      <c r="K176" s="90"/>
      <c r="L176" s="223"/>
      <c r="M176" s="223"/>
      <c r="N176" s="223"/>
      <c r="O176" s="223"/>
      <c r="P176" s="223"/>
      <c r="Q176" s="223"/>
      <c r="R176" s="223"/>
      <c r="S176" s="223"/>
      <c r="T176" s="223"/>
      <c r="U176" s="223"/>
      <c r="V176" s="223"/>
      <c r="W176" s="223"/>
      <c r="X176" s="223"/>
      <c r="Y176" s="223"/>
      <c r="Z176" s="223"/>
      <c r="AA176" s="223"/>
      <c r="AB176" s="223"/>
      <c r="AC176" s="223"/>
      <c r="AD176" s="223"/>
      <c r="AE176" s="223"/>
      <c r="AF176" s="223"/>
      <c r="AG176" s="223"/>
      <c r="AH176" s="223"/>
      <c r="AI176" s="223"/>
    </row>
    <row r="177" spans="1:35" s="229" customFormat="1" ht="15">
      <c r="A177" s="234">
        <v>4.5999999999999996</v>
      </c>
      <c r="B177" s="68" t="s">
        <v>233</v>
      </c>
      <c r="C177" s="205">
        <v>16</v>
      </c>
      <c r="D177" s="233" t="s">
        <v>52</v>
      </c>
      <c r="E177" s="122"/>
      <c r="F177" s="166">
        <f t="shared" si="17"/>
        <v>0</v>
      </c>
      <c r="G177" s="48"/>
      <c r="H177" s="223"/>
      <c r="I177" s="227"/>
      <c r="J177" s="223"/>
      <c r="K177" s="90"/>
      <c r="L177" s="223"/>
      <c r="M177" s="223"/>
      <c r="N177" s="223"/>
      <c r="O177" s="223"/>
      <c r="P177" s="228" t="e">
        <f>+#REF!</f>
        <v>#REF!</v>
      </c>
      <c r="Q177" s="223"/>
      <c r="R177" s="223"/>
      <c r="S177" s="223"/>
      <c r="T177" s="223"/>
      <c r="U177" s="223"/>
      <c r="V177" s="223"/>
      <c r="W177" s="223"/>
      <c r="X177" s="223"/>
      <c r="Y177" s="223"/>
      <c r="Z177" s="223"/>
      <c r="AA177" s="223"/>
      <c r="AB177" s="223"/>
      <c r="AC177" s="223"/>
      <c r="AD177" s="223"/>
      <c r="AE177" s="223"/>
      <c r="AF177" s="223"/>
      <c r="AG177" s="223"/>
      <c r="AH177" s="223"/>
      <c r="AI177" s="223"/>
    </row>
    <row r="178" spans="1:35" s="229" customFormat="1">
      <c r="A178" s="234">
        <v>4.7</v>
      </c>
      <c r="B178" s="68" t="s">
        <v>234</v>
      </c>
      <c r="C178" s="205">
        <v>41</v>
      </c>
      <c r="D178" s="231" t="s">
        <v>5</v>
      </c>
      <c r="E178" s="122"/>
      <c r="F178" s="166">
        <f t="shared" si="17"/>
        <v>0</v>
      </c>
      <c r="G178" s="48"/>
      <c r="H178" s="223"/>
      <c r="I178" s="227"/>
      <c r="J178" s="223"/>
      <c r="K178" s="90"/>
      <c r="L178" s="223"/>
      <c r="M178" s="223"/>
      <c r="N178" s="223"/>
      <c r="O178" s="223"/>
      <c r="P178" s="223"/>
      <c r="Q178" s="223"/>
      <c r="R178" s="223"/>
      <c r="S178" s="223"/>
      <c r="T178" s="223"/>
      <c r="U178" s="223"/>
      <c r="V178" s="223"/>
      <c r="W178" s="223"/>
      <c r="X178" s="223"/>
      <c r="Y178" s="223"/>
      <c r="Z178" s="223"/>
      <c r="AA178" s="223"/>
      <c r="AB178" s="223"/>
      <c r="AC178" s="223"/>
      <c r="AD178" s="223"/>
      <c r="AE178" s="223"/>
      <c r="AF178" s="223"/>
      <c r="AG178" s="223"/>
      <c r="AH178" s="223"/>
      <c r="AI178" s="223"/>
    </row>
    <row r="179" spans="1:35" s="229" customFormat="1" ht="15">
      <c r="A179" s="234">
        <v>4.8</v>
      </c>
      <c r="B179" s="68" t="s">
        <v>235</v>
      </c>
      <c r="C179" s="205">
        <v>5.75</v>
      </c>
      <c r="D179" s="233" t="s">
        <v>52</v>
      </c>
      <c r="E179" s="122"/>
      <c r="F179" s="166">
        <f t="shared" si="17"/>
        <v>0</v>
      </c>
      <c r="G179" s="48"/>
      <c r="H179" s="223"/>
      <c r="I179" s="227"/>
      <c r="J179" s="228"/>
      <c r="K179" s="90"/>
      <c r="L179" s="223"/>
      <c r="M179" s="223"/>
      <c r="N179" s="223"/>
      <c r="O179" s="223"/>
      <c r="P179" s="223"/>
      <c r="Q179" s="223"/>
      <c r="R179" s="223"/>
      <c r="S179" s="223"/>
      <c r="T179" s="223"/>
      <c r="U179" s="223"/>
      <c r="V179" s="223"/>
      <c r="W179" s="223"/>
      <c r="X179" s="223"/>
      <c r="Y179" s="223"/>
      <c r="Z179" s="223"/>
      <c r="AA179" s="223"/>
      <c r="AB179" s="223"/>
      <c r="AC179" s="223"/>
      <c r="AD179" s="223"/>
      <c r="AE179" s="223"/>
      <c r="AF179" s="223"/>
      <c r="AG179" s="223"/>
      <c r="AH179" s="223"/>
      <c r="AI179" s="223"/>
    </row>
    <row r="180" spans="1:35" s="229" customFormat="1">
      <c r="A180" s="234">
        <v>4.9000000000000004</v>
      </c>
      <c r="B180" s="68" t="s">
        <v>236</v>
      </c>
      <c r="C180" s="205">
        <v>10</v>
      </c>
      <c r="D180" s="231" t="s">
        <v>5</v>
      </c>
      <c r="E180" s="122"/>
      <c r="F180" s="166">
        <f t="shared" si="17"/>
        <v>0</v>
      </c>
      <c r="G180" s="48"/>
      <c r="H180" s="223"/>
      <c r="I180" s="227"/>
      <c r="J180" s="228"/>
      <c r="K180" s="90"/>
      <c r="L180" s="223"/>
      <c r="M180" s="223"/>
      <c r="N180" s="223"/>
      <c r="O180" s="223"/>
      <c r="P180" s="223"/>
      <c r="Q180" s="223"/>
      <c r="R180" s="223"/>
      <c r="S180" s="223"/>
      <c r="T180" s="223"/>
      <c r="U180" s="223"/>
      <c r="V180" s="223"/>
      <c r="W180" s="223"/>
      <c r="X180" s="223"/>
      <c r="Y180" s="223"/>
      <c r="Z180" s="223"/>
      <c r="AA180" s="223"/>
      <c r="AB180" s="223"/>
      <c r="AC180" s="223"/>
      <c r="AD180" s="223"/>
      <c r="AE180" s="223"/>
      <c r="AF180" s="223"/>
      <c r="AG180" s="223"/>
      <c r="AH180" s="223"/>
      <c r="AI180" s="223"/>
    </row>
    <row r="181" spans="1:35" s="229" customFormat="1">
      <c r="A181" s="234"/>
      <c r="B181" s="68"/>
      <c r="C181" s="205"/>
      <c r="D181" s="231"/>
      <c r="E181" s="122"/>
      <c r="F181" s="166">
        <f t="shared" si="17"/>
        <v>0</v>
      </c>
      <c r="G181" s="48"/>
      <c r="H181" s="223"/>
      <c r="I181" s="227"/>
      <c r="J181" s="228"/>
      <c r="K181" s="90"/>
      <c r="L181" s="223"/>
      <c r="M181" s="223"/>
      <c r="N181" s="223"/>
      <c r="O181" s="223"/>
      <c r="P181" s="223"/>
      <c r="Q181" s="223"/>
      <c r="R181" s="223"/>
      <c r="S181" s="223"/>
      <c r="T181" s="223"/>
      <c r="U181" s="223"/>
      <c r="V181" s="223"/>
      <c r="W181" s="223"/>
      <c r="X181" s="223"/>
      <c r="Y181" s="223"/>
      <c r="Z181" s="223"/>
      <c r="AA181" s="223"/>
      <c r="AB181" s="223"/>
      <c r="AC181" s="223"/>
      <c r="AD181" s="223"/>
      <c r="AE181" s="223"/>
      <c r="AF181" s="223"/>
      <c r="AG181" s="223"/>
      <c r="AH181" s="223"/>
      <c r="AI181" s="223"/>
    </row>
    <row r="182" spans="1:35" s="229" customFormat="1">
      <c r="A182" s="232">
        <v>5</v>
      </c>
      <c r="B182" s="78" t="s">
        <v>53</v>
      </c>
      <c r="C182" s="205"/>
      <c r="D182" s="231"/>
      <c r="E182" s="122"/>
      <c r="F182" s="166">
        <f t="shared" si="17"/>
        <v>0</v>
      </c>
      <c r="G182" s="48"/>
      <c r="H182" s="223"/>
      <c r="I182" s="227"/>
      <c r="J182" s="228"/>
      <c r="K182" s="90"/>
      <c r="L182" s="223"/>
      <c r="M182" s="223"/>
      <c r="N182" s="223"/>
      <c r="O182" s="223"/>
      <c r="P182" s="223"/>
      <c r="Q182" s="223"/>
      <c r="R182" s="223"/>
      <c r="S182" s="223"/>
      <c r="T182" s="223"/>
      <c r="U182" s="223"/>
      <c r="V182" s="223"/>
      <c r="W182" s="223"/>
      <c r="X182" s="223"/>
      <c r="Y182" s="223"/>
      <c r="Z182" s="223"/>
      <c r="AA182" s="223"/>
      <c r="AB182" s="223"/>
      <c r="AC182" s="223"/>
      <c r="AD182" s="223"/>
      <c r="AE182" s="223"/>
      <c r="AF182" s="223"/>
      <c r="AG182" s="223"/>
      <c r="AH182" s="223"/>
      <c r="AI182" s="223"/>
    </row>
    <row r="183" spans="1:35" s="229" customFormat="1">
      <c r="A183" s="234">
        <v>5.0999999999999996</v>
      </c>
      <c r="B183" s="68" t="s">
        <v>237</v>
      </c>
      <c r="C183" s="205">
        <v>1</v>
      </c>
      <c r="D183" s="60" t="s">
        <v>302</v>
      </c>
      <c r="E183" s="122"/>
      <c r="F183" s="166">
        <f t="shared" si="17"/>
        <v>0</v>
      </c>
      <c r="G183" s="48"/>
      <c r="H183" s="223"/>
      <c r="I183" s="227"/>
      <c r="J183" s="228"/>
      <c r="K183" s="90"/>
      <c r="L183" s="223"/>
      <c r="M183" s="223"/>
      <c r="N183" s="223"/>
      <c r="O183" s="223"/>
      <c r="P183" s="223"/>
      <c r="Q183" s="223"/>
      <c r="R183" s="223"/>
      <c r="S183" s="223"/>
      <c r="T183" s="223"/>
      <c r="U183" s="223"/>
      <c r="V183" s="223"/>
      <c r="W183" s="223"/>
      <c r="X183" s="223"/>
      <c r="Y183" s="223"/>
      <c r="Z183" s="223"/>
      <c r="AA183" s="223"/>
      <c r="AB183" s="223"/>
      <c r="AC183" s="223"/>
      <c r="AD183" s="223"/>
      <c r="AE183" s="223"/>
      <c r="AF183" s="223"/>
      <c r="AG183" s="223"/>
      <c r="AH183" s="223"/>
      <c r="AI183" s="223"/>
    </row>
    <row r="184" spans="1:35" s="229" customFormat="1">
      <c r="A184" s="234">
        <v>5.2</v>
      </c>
      <c r="B184" s="68" t="s">
        <v>238</v>
      </c>
      <c r="C184" s="205">
        <v>1</v>
      </c>
      <c r="D184" s="60" t="s">
        <v>302</v>
      </c>
      <c r="E184" s="122"/>
      <c r="F184" s="166">
        <f t="shared" si="17"/>
        <v>0</v>
      </c>
      <c r="G184" s="48"/>
      <c r="H184" s="223"/>
      <c r="I184" s="227"/>
      <c r="J184" s="228"/>
      <c r="K184" s="90"/>
      <c r="L184" s="223"/>
      <c r="M184" s="223"/>
      <c r="N184" s="223"/>
      <c r="O184" s="223"/>
      <c r="P184" s="223"/>
      <c r="Q184" s="223"/>
      <c r="R184" s="223"/>
      <c r="S184" s="223"/>
      <c r="T184" s="223"/>
      <c r="U184" s="223"/>
      <c r="V184" s="223"/>
      <c r="W184" s="223"/>
      <c r="X184" s="223"/>
      <c r="Y184" s="223"/>
      <c r="Z184" s="223"/>
      <c r="AA184" s="223"/>
      <c r="AB184" s="223"/>
      <c r="AC184" s="223"/>
      <c r="AD184" s="223"/>
      <c r="AE184" s="223"/>
      <c r="AF184" s="223"/>
      <c r="AG184" s="223"/>
      <c r="AH184" s="223"/>
      <c r="AI184" s="223"/>
    </row>
    <row r="185" spans="1:35" s="229" customFormat="1">
      <c r="A185" s="234">
        <v>5.3</v>
      </c>
      <c r="B185" s="68" t="s">
        <v>239</v>
      </c>
      <c r="C185" s="205">
        <v>1</v>
      </c>
      <c r="D185" s="60" t="s">
        <v>302</v>
      </c>
      <c r="E185" s="122"/>
      <c r="F185" s="166">
        <f t="shared" si="17"/>
        <v>0</v>
      </c>
      <c r="G185" s="48"/>
      <c r="H185" s="223"/>
      <c r="I185" s="227"/>
      <c r="J185" s="228"/>
      <c r="K185" s="90"/>
      <c r="L185" s="223"/>
      <c r="M185" s="223"/>
      <c r="N185" s="223"/>
      <c r="O185" s="223"/>
      <c r="P185" s="223"/>
      <c r="Q185" s="223"/>
      <c r="R185" s="223"/>
      <c r="S185" s="223"/>
      <c r="T185" s="223"/>
      <c r="U185" s="223"/>
      <c r="V185" s="223"/>
      <c r="W185" s="223"/>
      <c r="X185" s="223"/>
      <c r="Y185" s="223"/>
      <c r="Z185" s="223"/>
      <c r="AA185" s="223"/>
      <c r="AB185" s="223"/>
      <c r="AC185" s="223"/>
      <c r="AD185" s="223"/>
      <c r="AE185" s="223"/>
      <c r="AF185" s="223"/>
      <c r="AG185" s="223"/>
      <c r="AH185" s="223"/>
      <c r="AI185" s="223"/>
    </row>
    <row r="186" spans="1:35" s="229" customFormat="1">
      <c r="A186" s="234">
        <v>5.4</v>
      </c>
      <c r="B186" s="68" t="s">
        <v>240</v>
      </c>
      <c r="C186" s="205">
        <v>1</v>
      </c>
      <c r="D186" s="60" t="s">
        <v>302</v>
      </c>
      <c r="E186" s="122"/>
      <c r="F186" s="166">
        <f t="shared" si="17"/>
        <v>0</v>
      </c>
      <c r="G186" s="48"/>
      <c r="H186" s="223"/>
      <c r="I186" s="227"/>
      <c r="J186" s="228"/>
      <c r="K186" s="90"/>
      <c r="L186" s="223"/>
      <c r="M186" s="223"/>
      <c r="N186" s="223"/>
      <c r="O186" s="223"/>
      <c r="P186" s="223"/>
      <c r="Q186" s="223"/>
      <c r="R186" s="223"/>
      <c r="S186" s="223"/>
      <c r="T186" s="223"/>
      <c r="U186" s="223"/>
      <c r="V186" s="223"/>
      <c r="W186" s="223"/>
      <c r="X186" s="223"/>
      <c r="Y186" s="223"/>
      <c r="Z186" s="223"/>
      <c r="AA186" s="223"/>
      <c r="AB186" s="223"/>
      <c r="AC186" s="223"/>
      <c r="AD186" s="223"/>
      <c r="AE186" s="223"/>
      <c r="AF186" s="223"/>
      <c r="AG186" s="223"/>
      <c r="AH186" s="223"/>
      <c r="AI186" s="223"/>
    </row>
    <row r="187" spans="1:35" s="229" customFormat="1">
      <c r="A187" s="234">
        <v>5.5</v>
      </c>
      <c r="B187" s="68" t="s">
        <v>241</v>
      </c>
      <c r="C187" s="205">
        <v>1</v>
      </c>
      <c r="D187" s="60" t="s">
        <v>302</v>
      </c>
      <c r="E187" s="122"/>
      <c r="F187" s="166">
        <f t="shared" si="17"/>
        <v>0</v>
      </c>
      <c r="G187" s="48"/>
      <c r="H187" s="223"/>
      <c r="I187" s="227"/>
      <c r="J187" s="228"/>
      <c r="K187" s="90"/>
      <c r="L187" s="223"/>
      <c r="M187" s="223"/>
      <c r="N187" s="223"/>
      <c r="O187" s="223"/>
      <c r="P187" s="223"/>
      <c r="Q187" s="223"/>
      <c r="R187" s="223"/>
      <c r="S187" s="223"/>
      <c r="T187" s="223"/>
      <c r="U187" s="223"/>
      <c r="V187" s="223"/>
      <c r="W187" s="223"/>
      <c r="X187" s="223"/>
      <c r="Y187" s="223"/>
      <c r="Z187" s="223"/>
      <c r="AA187" s="223"/>
      <c r="AB187" s="223"/>
      <c r="AC187" s="223"/>
      <c r="AD187" s="223"/>
      <c r="AE187" s="223"/>
      <c r="AF187" s="223"/>
      <c r="AG187" s="223"/>
      <c r="AH187" s="223"/>
      <c r="AI187" s="223"/>
    </row>
    <row r="188" spans="1:35" s="229" customFormat="1">
      <c r="A188" s="234">
        <v>5.6</v>
      </c>
      <c r="B188" s="68" t="s">
        <v>242</v>
      </c>
      <c r="C188" s="205">
        <v>1</v>
      </c>
      <c r="D188" s="60" t="s">
        <v>302</v>
      </c>
      <c r="E188" s="122"/>
      <c r="F188" s="166">
        <f t="shared" si="17"/>
        <v>0</v>
      </c>
      <c r="G188" s="48"/>
      <c r="H188" s="223"/>
      <c r="I188" s="227"/>
      <c r="J188" s="228"/>
      <c r="K188" s="90"/>
      <c r="L188" s="223"/>
      <c r="M188" s="223"/>
      <c r="N188" s="223"/>
      <c r="O188" s="223"/>
      <c r="P188" s="223"/>
      <c r="Q188" s="223"/>
      <c r="R188" s="223"/>
      <c r="S188" s="223"/>
      <c r="T188" s="223"/>
      <c r="U188" s="223"/>
      <c r="V188" s="223"/>
      <c r="W188" s="223"/>
      <c r="X188" s="223"/>
      <c r="Y188" s="223"/>
      <c r="Z188" s="223"/>
      <c r="AA188" s="223"/>
      <c r="AB188" s="223"/>
      <c r="AC188" s="223"/>
      <c r="AD188" s="223"/>
      <c r="AE188" s="223"/>
      <c r="AF188" s="223"/>
      <c r="AG188" s="223"/>
      <c r="AH188" s="223"/>
      <c r="AI188" s="223"/>
    </row>
    <row r="189" spans="1:35" s="229" customFormat="1">
      <c r="A189" s="236">
        <v>5.7</v>
      </c>
      <c r="B189" s="385" t="s">
        <v>243</v>
      </c>
      <c r="C189" s="237">
        <v>1</v>
      </c>
      <c r="D189" s="386" t="s">
        <v>302</v>
      </c>
      <c r="E189" s="415"/>
      <c r="F189" s="238">
        <f t="shared" si="17"/>
        <v>0</v>
      </c>
      <c r="G189" s="48"/>
      <c r="H189" s="223"/>
      <c r="I189" s="227"/>
      <c r="J189" s="228"/>
      <c r="K189" s="90"/>
      <c r="L189" s="223"/>
      <c r="M189" s="223"/>
      <c r="N189" s="223"/>
      <c r="O189" s="223"/>
      <c r="P189" s="223"/>
      <c r="Q189" s="223"/>
      <c r="R189" s="223"/>
      <c r="S189" s="223"/>
      <c r="T189" s="223"/>
      <c r="U189" s="223"/>
      <c r="V189" s="223"/>
      <c r="W189" s="223"/>
      <c r="X189" s="223"/>
      <c r="Y189" s="223"/>
      <c r="Z189" s="223"/>
      <c r="AA189" s="223"/>
      <c r="AB189" s="223"/>
      <c r="AC189" s="223"/>
      <c r="AD189" s="223"/>
      <c r="AE189" s="223"/>
      <c r="AF189" s="223"/>
      <c r="AG189" s="223"/>
      <c r="AH189" s="223"/>
      <c r="AI189" s="223"/>
    </row>
    <row r="190" spans="1:35" s="37" customFormat="1" ht="12.75" customHeight="1">
      <c r="A190" s="234">
        <v>5.8</v>
      </c>
      <c r="B190" s="68" t="s">
        <v>244</v>
      </c>
      <c r="C190" s="205">
        <v>1</v>
      </c>
      <c r="D190" s="60" t="s">
        <v>302</v>
      </c>
      <c r="E190" s="122"/>
      <c r="F190" s="166">
        <f t="shared" si="17"/>
        <v>0</v>
      </c>
      <c r="G190" s="48"/>
      <c r="H190" s="33"/>
      <c r="I190" s="33"/>
      <c r="J190" s="239"/>
      <c r="K190" s="240"/>
      <c r="L190" s="241"/>
    </row>
    <row r="191" spans="1:35" s="229" customFormat="1">
      <c r="A191" s="234">
        <v>5.9</v>
      </c>
      <c r="B191" s="68" t="s">
        <v>245</v>
      </c>
      <c r="C191" s="205">
        <v>1</v>
      </c>
      <c r="D191" s="60" t="s">
        <v>302</v>
      </c>
      <c r="E191" s="122"/>
      <c r="F191" s="166">
        <f t="shared" si="17"/>
        <v>0</v>
      </c>
      <c r="G191" s="48"/>
      <c r="H191" s="223"/>
      <c r="I191" s="227"/>
      <c r="J191" s="228"/>
      <c r="K191" s="90"/>
      <c r="L191" s="223"/>
      <c r="M191" s="223"/>
      <c r="N191" s="223"/>
      <c r="O191" s="223"/>
      <c r="P191" s="223"/>
      <c r="Q191" s="223"/>
      <c r="R191" s="223"/>
      <c r="S191" s="223"/>
      <c r="T191" s="223"/>
      <c r="U191" s="223"/>
      <c r="V191" s="223"/>
      <c r="W191" s="223"/>
      <c r="X191" s="223"/>
      <c r="Y191" s="223"/>
      <c r="Z191" s="223"/>
      <c r="AA191" s="223"/>
      <c r="AB191" s="223"/>
      <c r="AC191" s="223"/>
      <c r="AD191" s="223"/>
      <c r="AE191" s="223"/>
      <c r="AF191" s="223"/>
      <c r="AG191" s="223"/>
      <c r="AH191" s="223"/>
      <c r="AI191" s="223"/>
    </row>
    <row r="192" spans="1:35" s="229" customFormat="1">
      <c r="A192" s="234"/>
      <c r="B192" s="68"/>
      <c r="C192" s="205"/>
      <c r="D192" s="231"/>
      <c r="E192" s="416"/>
      <c r="F192" s="166">
        <f t="shared" si="17"/>
        <v>0</v>
      </c>
      <c r="G192" s="48"/>
      <c r="H192" s="223"/>
      <c r="I192" s="227"/>
      <c r="J192" s="223"/>
      <c r="K192" s="90"/>
      <c r="L192" s="223"/>
      <c r="M192" s="223"/>
      <c r="N192" s="223"/>
      <c r="O192" s="223"/>
      <c r="P192" s="223"/>
      <c r="Q192" s="223"/>
      <c r="R192" s="223"/>
      <c r="S192" s="223"/>
      <c r="T192" s="223"/>
      <c r="U192" s="223"/>
      <c r="V192" s="223"/>
      <c r="W192" s="223"/>
      <c r="X192" s="223"/>
      <c r="Y192" s="223"/>
      <c r="Z192" s="223"/>
      <c r="AA192" s="223"/>
      <c r="AB192" s="223"/>
      <c r="AC192" s="223"/>
      <c r="AD192" s="223"/>
      <c r="AE192" s="223"/>
      <c r="AF192" s="223"/>
      <c r="AG192" s="223"/>
      <c r="AH192" s="223"/>
      <c r="AI192" s="223"/>
    </row>
    <row r="193" spans="1:258" s="50" customFormat="1">
      <c r="A193" s="232">
        <v>6</v>
      </c>
      <c r="B193" s="78" t="s">
        <v>20</v>
      </c>
      <c r="C193" s="205"/>
      <c r="D193" s="231"/>
      <c r="E193" s="122"/>
      <c r="F193" s="166">
        <f t="shared" si="17"/>
        <v>0</v>
      </c>
      <c r="G193" s="48"/>
      <c r="H193" s="28"/>
      <c r="I193" s="69"/>
      <c r="J193" s="242"/>
      <c r="K193" s="90"/>
      <c r="L193" s="223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</row>
    <row r="194" spans="1:258" s="50" customFormat="1" ht="15">
      <c r="A194" s="234">
        <v>6.1</v>
      </c>
      <c r="B194" s="68" t="s">
        <v>232</v>
      </c>
      <c r="C194" s="205">
        <v>57.83</v>
      </c>
      <c r="D194" s="233" t="s">
        <v>52</v>
      </c>
      <c r="E194" s="122"/>
      <c r="F194" s="166">
        <f t="shared" si="17"/>
        <v>0</v>
      </c>
      <c r="G194" s="48"/>
      <c r="H194" s="28"/>
      <c r="J194" s="61"/>
      <c r="K194" s="90"/>
      <c r="L194" s="223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</row>
    <row r="195" spans="1:258" s="50" customFormat="1">
      <c r="A195" s="234"/>
      <c r="B195" s="68"/>
      <c r="C195" s="205"/>
      <c r="D195" s="233"/>
      <c r="E195" s="416"/>
      <c r="F195" s="166"/>
      <c r="G195" s="48"/>
      <c r="H195" s="28"/>
      <c r="I195" s="28"/>
      <c r="J195" s="242"/>
      <c r="K195" s="90"/>
      <c r="L195" s="223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</row>
    <row r="196" spans="1:258" s="229" customFormat="1">
      <c r="A196" s="59">
        <v>7</v>
      </c>
      <c r="B196" s="107" t="s">
        <v>32</v>
      </c>
      <c r="C196" s="243"/>
      <c r="D196" s="60"/>
      <c r="E196" s="417"/>
      <c r="F196" s="81"/>
      <c r="G196" s="48"/>
      <c r="H196" s="223"/>
      <c r="I196" s="227"/>
      <c r="J196" s="223"/>
      <c r="K196" s="90"/>
      <c r="L196" s="223"/>
      <c r="M196" s="223"/>
      <c r="N196" s="223"/>
      <c r="O196" s="223"/>
      <c r="P196" s="223"/>
      <c r="Q196" s="223"/>
      <c r="R196" s="223"/>
      <c r="S196" s="223"/>
      <c r="T196" s="223"/>
      <c r="U196" s="223"/>
      <c r="V196" s="223"/>
      <c r="W196" s="223"/>
      <c r="X196" s="223"/>
      <c r="Y196" s="223"/>
      <c r="Z196" s="223"/>
      <c r="AA196" s="223"/>
      <c r="AB196" s="223"/>
      <c r="AC196" s="223"/>
      <c r="AD196" s="223"/>
      <c r="AE196" s="223"/>
      <c r="AF196" s="223"/>
      <c r="AG196" s="223"/>
      <c r="AH196" s="223"/>
      <c r="AI196" s="223"/>
    </row>
    <row r="197" spans="1:258" s="229" customFormat="1">
      <c r="A197" s="234">
        <v>7.1</v>
      </c>
      <c r="B197" s="79" t="s">
        <v>246</v>
      </c>
      <c r="C197" s="243">
        <v>1</v>
      </c>
      <c r="D197" s="60" t="s">
        <v>302</v>
      </c>
      <c r="E197" s="405"/>
      <c r="F197" s="166">
        <f t="shared" ref="F197:F200" si="18">ROUND(E197*C197,2)</f>
        <v>0</v>
      </c>
      <c r="G197" s="48"/>
      <c r="H197" s="223"/>
      <c r="I197" s="227"/>
      <c r="J197" s="223"/>
      <c r="K197" s="90"/>
      <c r="L197" s="223"/>
      <c r="M197" s="223"/>
      <c r="N197" s="223"/>
      <c r="O197" s="223"/>
      <c r="P197" s="223"/>
      <c r="Q197" s="223"/>
      <c r="R197" s="223"/>
      <c r="S197" s="223"/>
      <c r="T197" s="223"/>
      <c r="U197" s="223"/>
      <c r="V197" s="223"/>
      <c r="W197" s="223"/>
      <c r="X197" s="223"/>
      <c r="Y197" s="223"/>
      <c r="Z197" s="223"/>
      <c r="AA197" s="223"/>
      <c r="AB197" s="223"/>
      <c r="AC197" s="223"/>
      <c r="AD197" s="223"/>
      <c r="AE197" s="223"/>
      <c r="AF197" s="223"/>
      <c r="AG197" s="223"/>
      <c r="AH197" s="223"/>
      <c r="AI197" s="223"/>
    </row>
    <row r="198" spans="1:258" s="229" customFormat="1">
      <c r="A198" s="234">
        <v>7.2</v>
      </c>
      <c r="B198" s="79" t="s">
        <v>247</v>
      </c>
      <c r="C198" s="243">
        <v>6</v>
      </c>
      <c r="D198" s="60" t="s">
        <v>302</v>
      </c>
      <c r="E198" s="405"/>
      <c r="F198" s="81">
        <f t="shared" si="18"/>
        <v>0</v>
      </c>
      <c r="G198" s="48"/>
      <c r="H198" s="223"/>
      <c r="I198" s="227"/>
      <c r="J198" s="223"/>
      <c r="K198" s="90"/>
      <c r="L198" s="223"/>
      <c r="M198" s="223"/>
      <c r="N198" s="223"/>
      <c r="O198" s="223"/>
      <c r="P198" s="223"/>
      <c r="Q198" s="223"/>
      <c r="R198" s="223"/>
      <c r="S198" s="223"/>
      <c r="T198" s="223"/>
      <c r="U198" s="223"/>
      <c r="V198" s="223"/>
      <c r="W198" s="223"/>
      <c r="X198" s="223"/>
      <c r="Y198" s="223"/>
      <c r="Z198" s="223"/>
      <c r="AA198" s="223"/>
      <c r="AB198" s="223"/>
      <c r="AC198" s="223"/>
      <c r="AD198" s="223"/>
      <c r="AE198" s="223"/>
      <c r="AF198" s="223"/>
      <c r="AG198" s="223"/>
      <c r="AH198" s="223"/>
      <c r="AI198" s="223"/>
    </row>
    <row r="199" spans="1:258" s="229" customFormat="1">
      <c r="A199" s="234">
        <v>7.3</v>
      </c>
      <c r="B199" s="79" t="s">
        <v>248</v>
      </c>
      <c r="C199" s="243">
        <v>3</v>
      </c>
      <c r="D199" s="60" t="s">
        <v>302</v>
      </c>
      <c r="E199" s="394"/>
      <c r="F199" s="81">
        <f t="shared" si="18"/>
        <v>0</v>
      </c>
      <c r="G199" s="48"/>
      <c r="H199" s="223"/>
      <c r="I199" s="227"/>
      <c r="J199" s="223"/>
      <c r="K199" s="90"/>
      <c r="L199" s="223"/>
      <c r="M199" s="223"/>
      <c r="N199" s="223"/>
      <c r="O199" s="228"/>
      <c r="P199" s="228">
        <f>11.73+5.07+12.82+8.63+7.72+6.73+3.43</f>
        <v>56.13</v>
      </c>
      <c r="Q199" s="223"/>
      <c r="R199" s="223"/>
      <c r="S199" s="223"/>
      <c r="T199" s="223"/>
      <c r="U199" s="223"/>
      <c r="V199" s="223">
        <f>3.43+6.73+7.72</f>
        <v>17.88</v>
      </c>
      <c r="W199" s="223"/>
      <c r="X199" s="223">
        <f>+V199-6</f>
        <v>11.879999999999999</v>
      </c>
      <c r="Y199" s="223"/>
      <c r="Z199" s="223"/>
      <c r="AA199" s="223"/>
      <c r="AB199" s="223"/>
      <c r="AC199" s="223"/>
      <c r="AD199" s="223"/>
      <c r="AE199" s="223"/>
      <c r="AF199" s="223"/>
      <c r="AG199" s="223"/>
      <c r="AH199" s="223"/>
      <c r="AI199" s="223"/>
    </row>
    <row r="200" spans="1:258" s="229" customFormat="1">
      <c r="A200" s="234">
        <v>7.4</v>
      </c>
      <c r="B200" s="79" t="s">
        <v>249</v>
      </c>
      <c r="C200" s="243">
        <v>3</v>
      </c>
      <c r="D200" s="60" t="s">
        <v>302</v>
      </c>
      <c r="E200" s="394"/>
      <c r="F200" s="81">
        <f t="shared" si="18"/>
        <v>0</v>
      </c>
      <c r="G200" s="48"/>
      <c r="H200" s="223"/>
      <c r="I200" s="227"/>
      <c r="J200" s="223"/>
      <c r="K200" s="90"/>
      <c r="L200" s="223"/>
      <c r="M200" s="223"/>
      <c r="N200" s="223"/>
      <c r="O200" s="223"/>
      <c r="P200" s="223"/>
      <c r="Q200" s="223"/>
      <c r="R200" s="223"/>
      <c r="S200" s="223"/>
      <c r="T200" s="223"/>
      <c r="U200" s="223"/>
      <c r="V200" s="223"/>
      <c r="W200" s="223"/>
      <c r="X200" s="223">
        <f>+X199/3</f>
        <v>3.9599999999999995</v>
      </c>
      <c r="Y200" s="223"/>
      <c r="Z200" s="223"/>
      <c r="AA200" s="223"/>
      <c r="AB200" s="223"/>
      <c r="AC200" s="223"/>
      <c r="AD200" s="223"/>
      <c r="AE200" s="223"/>
      <c r="AF200" s="223"/>
      <c r="AG200" s="223"/>
      <c r="AH200" s="223"/>
      <c r="AI200" s="223"/>
    </row>
    <row r="201" spans="1:258" s="24" customFormat="1">
      <c r="A201" s="11"/>
      <c r="B201" s="370" t="s">
        <v>98</v>
      </c>
      <c r="C201" s="12"/>
      <c r="D201" s="13"/>
      <c r="E201" s="418"/>
      <c r="F201" s="14">
        <f>SUM(F153:F200)</f>
        <v>0</v>
      </c>
      <c r="G201" s="48"/>
      <c r="H201" s="220"/>
      <c r="I201" s="117"/>
      <c r="J201" s="117"/>
      <c r="K201" s="117"/>
      <c r="L201" s="117"/>
      <c r="M201" s="61"/>
      <c r="N201" s="117"/>
      <c r="O201" s="117"/>
      <c r="P201" s="117"/>
      <c r="Q201" s="117"/>
      <c r="R201" s="117"/>
      <c r="S201" s="113"/>
      <c r="T201" s="113"/>
      <c r="U201" s="113"/>
      <c r="V201" s="113"/>
      <c r="W201" s="113"/>
      <c r="X201" s="113"/>
      <c r="Y201" s="113"/>
      <c r="Z201" s="113"/>
      <c r="AA201" s="113"/>
      <c r="AB201" s="113"/>
      <c r="AC201" s="113"/>
      <c r="AD201" s="113"/>
      <c r="AE201" s="113"/>
      <c r="AF201" s="113"/>
      <c r="AG201" s="113"/>
      <c r="AH201" s="113"/>
      <c r="AI201" s="113"/>
    </row>
    <row r="202" spans="1:258" s="24" customFormat="1">
      <c r="A202" s="218"/>
      <c r="B202" s="219"/>
      <c r="C202" s="148"/>
      <c r="D202" s="149"/>
      <c r="E202" s="414"/>
      <c r="F202" s="188"/>
      <c r="G202" s="48"/>
      <c r="H202" s="220"/>
      <c r="I202" s="117"/>
      <c r="J202" s="117"/>
      <c r="K202" s="117"/>
      <c r="L202" s="117"/>
      <c r="M202" s="61"/>
      <c r="N202" s="117"/>
      <c r="O202" s="117"/>
      <c r="P202" s="117"/>
      <c r="Q202" s="117"/>
      <c r="R202" s="117"/>
      <c r="S202" s="113"/>
      <c r="T202" s="113"/>
      <c r="U202" s="113"/>
      <c r="V202" s="113"/>
      <c r="W202" s="113"/>
      <c r="X202" s="113"/>
      <c r="Y202" s="113"/>
      <c r="Z202" s="113"/>
      <c r="AA202" s="113"/>
      <c r="AB202" s="113"/>
      <c r="AC202" s="113"/>
      <c r="AD202" s="113"/>
      <c r="AE202" s="113"/>
      <c r="AF202" s="113"/>
      <c r="AG202" s="113"/>
      <c r="AH202" s="113"/>
      <c r="AI202" s="113"/>
    </row>
    <row r="203" spans="1:258" s="2" customFormat="1">
      <c r="A203" s="244"/>
      <c r="B203" s="68"/>
      <c r="C203" s="245"/>
      <c r="D203" s="246"/>
      <c r="E203" s="419"/>
      <c r="F203" s="247"/>
      <c r="G203" s="48"/>
      <c r="H203" s="31"/>
      <c r="I203" s="31"/>
      <c r="J203" s="49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50"/>
      <c r="AK203" s="50"/>
      <c r="AL203" s="50"/>
      <c r="AM203" s="50"/>
      <c r="AN203" s="50"/>
      <c r="AO203" s="50"/>
      <c r="AP203" s="50"/>
      <c r="AQ203" s="50"/>
      <c r="AR203" s="50"/>
      <c r="AS203" s="50"/>
      <c r="AT203" s="50"/>
      <c r="AU203" s="50"/>
      <c r="AV203" s="50"/>
      <c r="AW203" s="50"/>
      <c r="AX203" s="50"/>
      <c r="AY203" s="50"/>
      <c r="AZ203" s="50"/>
      <c r="BA203" s="50"/>
      <c r="BB203" s="50"/>
      <c r="BC203" s="50"/>
      <c r="BD203" s="50"/>
      <c r="BE203" s="50"/>
      <c r="BF203" s="50"/>
      <c r="BG203" s="50"/>
      <c r="BH203" s="50"/>
      <c r="BI203" s="50"/>
      <c r="BJ203" s="50"/>
      <c r="BK203" s="50"/>
      <c r="BL203" s="50"/>
      <c r="BM203" s="50"/>
      <c r="BN203" s="50"/>
      <c r="BO203" s="50"/>
      <c r="BP203" s="50"/>
      <c r="BQ203" s="50"/>
      <c r="BR203" s="50"/>
      <c r="BS203" s="50"/>
      <c r="BT203" s="50"/>
      <c r="BU203" s="50"/>
      <c r="BV203" s="50"/>
      <c r="BW203" s="50"/>
      <c r="BX203" s="50"/>
      <c r="BY203" s="50"/>
      <c r="BZ203" s="50"/>
      <c r="CA203" s="50"/>
      <c r="CB203" s="50"/>
      <c r="CC203" s="50"/>
      <c r="CD203" s="50"/>
      <c r="CE203" s="50"/>
      <c r="CF203" s="50"/>
      <c r="CG203" s="50"/>
      <c r="CH203" s="50"/>
      <c r="CI203" s="50"/>
      <c r="CJ203" s="50"/>
      <c r="CK203" s="50"/>
      <c r="CL203" s="50"/>
      <c r="CM203" s="50"/>
      <c r="CN203" s="50"/>
      <c r="CO203" s="50"/>
      <c r="CP203" s="50"/>
      <c r="CQ203" s="50"/>
      <c r="CR203" s="50"/>
      <c r="CS203" s="50"/>
      <c r="CT203" s="50"/>
      <c r="CU203" s="50"/>
      <c r="CV203" s="50"/>
      <c r="CW203" s="50"/>
      <c r="CX203" s="50"/>
      <c r="CY203" s="50"/>
      <c r="CZ203" s="50"/>
      <c r="DA203" s="50"/>
      <c r="DB203" s="50"/>
      <c r="DC203" s="50"/>
      <c r="DD203" s="50"/>
      <c r="DE203" s="50"/>
      <c r="DF203" s="50"/>
      <c r="DG203" s="50"/>
      <c r="DH203" s="50"/>
      <c r="DI203" s="50"/>
      <c r="DJ203" s="50"/>
      <c r="DK203" s="50"/>
      <c r="DL203" s="50"/>
      <c r="DM203" s="50"/>
      <c r="DN203" s="50"/>
      <c r="DO203" s="50"/>
      <c r="DP203" s="50"/>
      <c r="DQ203" s="50"/>
      <c r="DR203" s="50"/>
      <c r="DS203" s="50"/>
      <c r="DT203" s="50"/>
      <c r="DU203" s="50"/>
      <c r="DV203" s="50"/>
      <c r="DW203" s="50"/>
      <c r="DX203" s="50"/>
      <c r="DY203" s="50"/>
      <c r="DZ203" s="50"/>
      <c r="EA203" s="50"/>
      <c r="EB203" s="50"/>
      <c r="EC203" s="50"/>
      <c r="ED203" s="50"/>
      <c r="EE203" s="50"/>
      <c r="EF203" s="50"/>
      <c r="EG203" s="50"/>
      <c r="EH203" s="50"/>
      <c r="EI203" s="50"/>
      <c r="EJ203" s="50"/>
      <c r="EK203" s="50"/>
      <c r="EL203" s="50"/>
      <c r="EM203" s="50"/>
      <c r="EN203" s="50"/>
      <c r="EO203" s="50"/>
      <c r="EP203" s="50"/>
      <c r="EQ203" s="50"/>
      <c r="ER203" s="50"/>
      <c r="ES203" s="50"/>
      <c r="ET203" s="50"/>
      <c r="EU203" s="50"/>
      <c r="EV203" s="50"/>
      <c r="EW203" s="50"/>
      <c r="EX203" s="50"/>
      <c r="EY203" s="50"/>
      <c r="EZ203" s="50"/>
      <c r="FA203" s="50"/>
      <c r="FB203" s="50"/>
      <c r="FC203" s="50"/>
      <c r="FD203" s="50"/>
      <c r="FE203" s="50"/>
      <c r="FF203" s="50"/>
      <c r="FG203" s="50"/>
      <c r="FH203" s="50"/>
      <c r="FI203" s="50"/>
      <c r="FJ203" s="50"/>
      <c r="FK203" s="50"/>
      <c r="FL203" s="50"/>
      <c r="FM203" s="50"/>
      <c r="FN203" s="50"/>
      <c r="FO203" s="50"/>
      <c r="FP203" s="50"/>
      <c r="FQ203" s="50"/>
      <c r="FR203" s="50"/>
      <c r="FS203" s="50"/>
      <c r="FT203" s="50"/>
      <c r="FU203" s="50"/>
      <c r="FV203" s="50"/>
      <c r="FW203" s="50"/>
      <c r="FX203" s="50"/>
      <c r="FY203" s="50"/>
      <c r="FZ203" s="50"/>
      <c r="GA203" s="50"/>
      <c r="GB203" s="50"/>
      <c r="GC203" s="50"/>
      <c r="GD203" s="50"/>
      <c r="GE203" s="50"/>
      <c r="GF203" s="50"/>
      <c r="GG203" s="50"/>
      <c r="GH203" s="50"/>
      <c r="GI203" s="50"/>
      <c r="GJ203" s="50"/>
      <c r="GK203" s="50"/>
      <c r="GL203" s="50"/>
      <c r="GM203" s="50"/>
      <c r="GN203" s="50"/>
      <c r="GO203" s="50"/>
      <c r="GP203" s="50"/>
      <c r="GQ203" s="50"/>
      <c r="GR203" s="50"/>
      <c r="GS203" s="50"/>
      <c r="GT203" s="50"/>
      <c r="GU203" s="50"/>
      <c r="GV203" s="50"/>
      <c r="GW203" s="50"/>
      <c r="GX203" s="50"/>
      <c r="GY203" s="50"/>
      <c r="GZ203" s="50"/>
      <c r="HA203" s="50"/>
      <c r="HB203" s="50"/>
      <c r="HC203" s="50"/>
      <c r="HD203" s="50"/>
      <c r="HE203" s="50"/>
      <c r="HF203" s="50"/>
      <c r="HG203" s="50"/>
      <c r="HH203" s="50"/>
      <c r="HI203" s="50"/>
      <c r="HJ203" s="50"/>
      <c r="HK203" s="50"/>
      <c r="HL203" s="50"/>
      <c r="HM203" s="50"/>
      <c r="HN203" s="50"/>
      <c r="HO203" s="50"/>
      <c r="HP203" s="50"/>
      <c r="HQ203" s="50"/>
      <c r="HR203" s="50"/>
      <c r="HS203" s="50"/>
      <c r="HT203" s="50"/>
      <c r="HU203" s="50"/>
      <c r="HV203" s="50"/>
      <c r="HW203" s="50"/>
      <c r="HX203" s="50"/>
      <c r="HY203" s="50"/>
      <c r="HZ203" s="50"/>
      <c r="IA203" s="50"/>
      <c r="IB203" s="50"/>
      <c r="IC203" s="50"/>
      <c r="ID203" s="50"/>
      <c r="IE203" s="50"/>
      <c r="IF203" s="50"/>
      <c r="IG203" s="50"/>
      <c r="IH203" s="50"/>
      <c r="II203" s="50"/>
      <c r="IJ203" s="50"/>
      <c r="IK203" s="50"/>
      <c r="IL203" s="50"/>
      <c r="IM203" s="50"/>
      <c r="IN203" s="50"/>
      <c r="IO203" s="50"/>
      <c r="IP203" s="50"/>
      <c r="IQ203" s="50"/>
      <c r="IR203" s="50"/>
      <c r="IS203" s="50"/>
      <c r="IT203" s="50"/>
      <c r="IU203" s="50"/>
      <c r="IV203" s="50"/>
      <c r="IW203" s="50"/>
      <c r="IX203" s="50"/>
    </row>
    <row r="204" spans="1:258" s="2" customFormat="1" ht="39.75">
      <c r="A204" s="51" t="s">
        <v>12</v>
      </c>
      <c r="B204" s="248" t="s">
        <v>307</v>
      </c>
      <c r="C204" s="53"/>
      <c r="D204" s="53"/>
      <c r="E204" s="390"/>
      <c r="F204" s="55"/>
      <c r="G204" s="48"/>
      <c r="H204" s="31"/>
      <c r="I204" s="31"/>
      <c r="J204" s="3"/>
      <c r="K204" s="56"/>
      <c r="L204" s="57"/>
      <c r="M204" s="57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50"/>
      <c r="AK204" s="50"/>
      <c r="AL204" s="50"/>
      <c r="AM204" s="50"/>
      <c r="AN204" s="50"/>
      <c r="AO204" s="50"/>
      <c r="AP204" s="50"/>
      <c r="AQ204" s="50"/>
      <c r="AR204" s="50"/>
      <c r="AS204" s="50"/>
      <c r="AT204" s="50"/>
      <c r="AU204" s="50"/>
      <c r="AV204" s="50"/>
      <c r="AW204" s="50"/>
      <c r="AX204" s="50"/>
      <c r="AY204" s="50"/>
      <c r="AZ204" s="50"/>
      <c r="BA204" s="50"/>
      <c r="BB204" s="50"/>
      <c r="BC204" s="50"/>
      <c r="BD204" s="50"/>
      <c r="BE204" s="50"/>
      <c r="BF204" s="50"/>
      <c r="BG204" s="50"/>
      <c r="BH204" s="50"/>
      <c r="BI204" s="50"/>
      <c r="BJ204" s="50"/>
      <c r="BK204" s="50"/>
      <c r="BL204" s="50"/>
      <c r="BM204" s="50"/>
      <c r="BN204" s="50"/>
      <c r="BO204" s="50"/>
      <c r="BP204" s="50"/>
      <c r="BQ204" s="50"/>
      <c r="BR204" s="50"/>
      <c r="BS204" s="50"/>
      <c r="BT204" s="50"/>
      <c r="BU204" s="50"/>
      <c r="BV204" s="50"/>
      <c r="BW204" s="50"/>
      <c r="BX204" s="50"/>
      <c r="BY204" s="50"/>
      <c r="BZ204" s="50"/>
      <c r="CA204" s="50"/>
      <c r="CB204" s="50"/>
      <c r="CC204" s="50"/>
      <c r="CD204" s="50"/>
      <c r="CE204" s="50"/>
      <c r="CF204" s="50"/>
      <c r="CG204" s="50"/>
      <c r="CH204" s="50"/>
      <c r="CI204" s="50"/>
      <c r="CJ204" s="50"/>
      <c r="CK204" s="50"/>
      <c r="CL204" s="50"/>
      <c r="CM204" s="50"/>
      <c r="CN204" s="50"/>
      <c r="CO204" s="50"/>
      <c r="CP204" s="50"/>
      <c r="CQ204" s="50"/>
      <c r="CR204" s="50"/>
      <c r="CS204" s="50"/>
      <c r="CT204" s="50"/>
      <c r="CU204" s="50"/>
      <c r="CV204" s="50"/>
      <c r="CW204" s="50"/>
      <c r="CX204" s="50"/>
      <c r="CY204" s="50"/>
      <c r="CZ204" s="50"/>
      <c r="DA204" s="50"/>
      <c r="DB204" s="50"/>
      <c r="DC204" s="50"/>
      <c r="DD204" s="50"/>
      <c r="DE204" s="50"/>
      <c r="DF204" s="50"/>
      <c r="DG204" s="50"/>
      <c r="DH204" s="50"/>
      <c r="DI204" s="50"/>
      <c r="DJ204" s="50"/>
      <c r="DK204" s="50"/>
      <c r="DL204" s="50"/>
      <c r="DM204" s="50"/>
      <c r="DN204" s="50"/>
      <c r="DO204" s="50"/>
      <c r="DP204" s="50"/>
      <c r="DQ204" s="50"/>
      <c r="DR204" s="50"/>
      <c r="DS204" s="50"/>
      <c r="DT204" s="50"/>
      <c r="DU204" s="50"/>
      <c r="DV204" s="50"/>
      <c r="DW204" s="50"/>
      <c r="DX204" s="50"/>
      <c r="DY204" s="50"/>
      <c r="DZ204" s="50"/>
      <c r="EA204" s="50"/>
      <c r="EB204" s="50"/>
      <c r="EC204" s="50"/>
      <c r="ED204" s="50"/>
      <c r="EE204" s="50"/>
      <c r="EF204" s="50"/>
      <c r="EG204" s="50"/>
      <c r="EH204" s="50"/>
      <c r="EI204" s="50"/>
      <c r="EJ204" s="50"/>
      <c r="EK204" s="50"/>
      <c r="EL204" s="50"/>
      <c r="EM204" s="50"/>
      <c r="EN204" s="50"/>
      <c r="EO204" s="50"/>
      <c r="EP204" s="50"/>
      <c r="EQ204" s="50"/>
      <c r="ER204" s="50"/>
      <c r="ES204" s="50"/>
      <c r="ET204" s="50"/>
      <c r="EU204" s="50"/>
      <c r="EV204" s="50"/>
      <c r="EW204" s="50"/>
      <c r="EX204" s="50"/>
      <c r="EY204" s="50"/>
      <c r="EZ204" s="50"/>
      <c r="FA204" s="50"/>
      <c r="FB204" s="50"/>
      <c r="FC204" s="50"/>
      <c r="FD204" s="50"/>
      <c r="FE204" s="50"/>
      <c r="FF204" s="50"/>
      <c r="FG204" s="50"/>
      <c r="FH204" s="50"/>
      <c r="FI204" s="50"/>
      <c r="FJ204" s="50"/>
      <c r="FK204" s="50"/>
      <c r="FL204" s="50"/>
      <c r="FM204" s="50"/>
      <c r="FN204" s="50"/>
      <c r="FO204" s="50"/>
      <c r="FP204" s="50"/>
      <c r="FQ204" s="50"/>
      <c r="FR204" s="50"/>
      <c r="FS204" s="50"/>
      <c r="FT204" s="50"/>
      <c r="FU204" s="50"/>
      <c r="FV204" s="50"/>
      <c r="FW204" s="50"/>
      <c r="FX204" s="50"/>
      <c r="FY204" s="50"/>
      <c r="FZ204" s="50"/>
      <c r="GA204" s="50"/>
      <c r="GB204" s="50"/>
      <c r="GC204" s="50"/>
      <c r="GD204" s="50"/>
      <c r="GE204" s="50"/>
      <c r="GF204" s="50"/>
      <c r="GG204" s="50"/>
      <c r="GH204" s="50"/>
      <c r="GI204" s="50"/>
      <c r="GJ204" s="50"/>
      <c r="GK204" s="50"/>
      <c r="GL204" s="50"/>
      <c r="GM204" s="50"/>
      <c r="GN204" s="50"/>
      <c r="GO204" s="50"/>
      <c r="GP204" s="50"/>
      <c r="GQ204" s="50"/>
      <c r="GR204" s="50"/>
      <c r="GS204" s="50"/>
      <c r="GT204" s="50"/>
      <c r="GU204" s="50"/>
      <c r="GV204" s="50"/>
      <c r="GW204" s="50"/>
      <c r="GX204" s="50"/>
      <c r="GY204" s="50"/>
      <c r="GZ204" s="50"/>
      <c r="HA204" s="50"/>
      <c r="HB204" s="50"/>
      <c r="HC204" s="50"/>
      <c r="HD204" s="50"/>
      <c r="HE204" s="50"/>
      <c r="HF204" s="50"/>
      <c r="HG204" s="50"/>
      <c r="HH204" s="50"/>
      <c r="HI204" s="50"/>
      <c r="HJ204" s="50"/>
      <c r="HK204" s="50"/>
      <c r="HL204" s="50"/>
      <c r="HM204" s="50"/>
      <c r="HN204" s="50"/>
      <c r="HO204" s="50"/>
      <c r="HP204" s="50"/>
      <c r="HQ204" s="50"/>
      <c r="HR204" s="50"/>
      <c r="HS204" s="50"/>
      <c r="HT204" s="50"/>
      <c r="HU204" s="50"/>
      <c r="HV204" s="50"/>
      <c r="HW204" s="50"/>
      <c r="HX204" s="50"/>
      <c r="HY204" s="50"/>
      <c r="HZ204" s="50"/>
      <c r="IA204" s="50"/>
      <c r="IB204" s="50"/>
      <c r="IC204" s="50"/>
      <c r="ID204" s="50"/>
      <c r="IE204" s="50"/>
      <c r="IF204" s="50"/>
      <c r="IG204" s="50"/>
      <c r="IH204" s="50"/>
      <c r="II204" s="50"/>
      <c r="IJ204" s="50"/>
      <c r="IK204" s="50"/>
      <c r="IL204" s="50"/>
      <c r="IM204" s="50"/>
      <c r="IN204" s="50"/>
      <c r="IO204" s="50"/>
      <c r="IP204" s="50"/>
      <c r="IQ204" s="50"/>
      <c r="IR204" s="50"/>
      <c r="IS204" s="50"/>
      <c r="IT204" s="50"/>
      <c r="IU204" s="50"/>
      <c r="IV204" s="50"/>
      <c r="IW204" s="50"/>
      <c r="IX204" s="50"/>
    </row>
    <row r="205" spans="1:258" s="2" customFormat="1" ht="12.75" customHeight="1">
      <c r="A205" s="58"/>
      <c r="B205" s="78"/>
      <c r="C205" s="53"/>
      <c r="D205" s="53"/>
      <c r="E205" s="390"/>
      <c r="F205" s="55"/>
      <c r="G205" s="48"/>
      <c r="H205" s="31"/>
      <c r="I205" s="31"/>
      <c r="J205" s="3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50"/>
      <c r="AK205" s="50"/>
      <c r="AL205" s="50"/>
      <c r="AM205" s="50"/>
      <c r="AN205" s="50"/>
      <c r="AO205" s="50"/>
      <c r="AP205" s="50"/>
      <c r="AQ205" s="50"/>
      <c r="AR205" s="50"/>
      <c r="AS205" s="50"/>
      <c r="AT205" s="50"/>
      <c r="AU205" s="50"/>
      <c r="AV205" s="50"/>
      <c r="AW205" s="50"/>
      <c r="AX205" s="50"/>
      <c r="AY205" s="50"/>
      <c r="AZ205" s="50"/>
      <c r="BA205" s="50"/>
      <c r="BB205" s="50"/>
      <c r="BC205" s="50"/>
      <c r="BD205" s="50"/>
      <c r="BE205" s="50"/>
      <c r="BF205" s="50"/>
      <c r="BG205" s="50"/>
      <c r="BH205" s="50"/>
      <c r="BI205" s="50"/>
      <c r="BJ205" s="50"/>
      <c r="BK205" s="50"/>
      <c r="BL205" s="50"/>
      <c r="BM205" s="50"/>
      <c r="BN205" s="50"/>
      <c r="BO205" s="50"/>
      <c r="BP205" s="50"/>
      <c r="BQ205" s="50"/>
      <c r="BR205" s="50"/>
      <c r="BS205" s="50"/>
      <c r="BT205" s="50"/>
      <c r="BU205" s="50"/>
      <c r="BV205" s="50"/>
      <c r="BW205" s="50"/>
      <c r="BX205" s="50"/>
      <c r="BY205" s="50"/>
      <c r="BZ205" s="50"/>
      <c r="CA205" s="50"/>
      <c r="CB205" s="50"/>
      <c r="CC205" s="50"/>
      <c r="CD205" s="50"/>
      <c r="CE205" s="50"/>
      <c r="CF205" s="50"/>
      <c r="CG205" s="50"/>
      <c r="CH205" s="50"/>
      <c r="CI205" s="50"/>
      <c r="CJ205" s="50"/>
      <c r="CK205" s="50"/>
      <c r="CL205" s="50"/>
      <c r="CM205" s="50"/>
      <c r="CN205" s="50"/>
      <c r="CO205" s="50"/>
      <c r="CP205" s="50"/>
      <c r="CQ205" s="50"/>
      <c r="CR205" s="50"/>
      <c r="CS205" s="50"/>
      <c r="CT205" s="50"/>
      <c r="CU205" s="50"/>
      <c r="CV205" s="50"/>
      <c r="CW205" s="50"/>
      <c r="CX205" s="50"/>
      <c r="CY205" s="50"/>
      <c r="CZ205" s="50"/>
      <c r="DA205" s="50"/>
      <c r="DB205" s="50"/>
      <c r="DC205" s="50"/>
      <c r="DD205" s="50"/>
      <c r="DE205" s="50"/>
      <c r="DF205" s="50"/>
      <c r="DG205" s="50"/>
      <c r="DH205" s="50"/>
      <c r="DI205" s="50"/>
      <c r="DJ205" s="50"/>
      <c r="DK205" s="50"/>
      <c r="DL205" s="50"/>
      <c r="DM205" s="50"/>
      <c r="DN205" s="50"/>
      <c r="DO205" s="50"/>
      <c r="DP205" s="50"/>
      <c r="DQ205" s="50"/>
      <c r="DR205" s="50"/>
      <c r="DS205" s="50"/>
      <c r="DT205" s="50"/>
      <c r="DU205" s="50"/>
      <c r="DV205" s="50"/>
      <c r="DW205" s="50"/>
      <c r="DX205" s="50"/>
      <c r="DY205" s="50"/>
      <c r="DZ205" s="50"/>
      <c r="EA205" s="50"/>
      <c r="EB205" s="50"/>
      <c r="EC205" s="50"/>
      <c r="ED205" s="50"/>
      <c r="EE205" s="50"/>
      <c r="EF205" s="50"/>
      <c r="EG205" s="50"/>
      <c r="EH205" s="50"/>
      <c r="EI205" s="50"/>
      <c r="EJ205" s="50"/>
      <c r="EK205" s="50"/>
      <c r="EL205" s="50"/>
      <c r="EM205" s="50"/>
      <c r="EN205" s="50"/>
      <c r="EO205" s="50"/>
      <c r="EP205" s="50"/>
      <c r="EQ205" s="50"/>
      <c r="ER205" s="50"/>
      <c r="ES205" s="50"/>
      <c r="ET205" s="50"/>
      <c r="EU205" s="50"/>
      <c r="EV205" s="50"/>
      <c r="EW205" s="50"/>
      <c r="EX205" s="50"/>
      <c r="EY205" s="50"/>
      <c r="EZ205" s="50"/>
      <c r="FA205" s="50"/>
      <c r="FB205" s="50"/>
      <c r="FC205" s="50"/>
      <c r="FD205" s="50"/>
      <c r="FE205" s="50"/>
      <c r="FF205" s="50"/>
      <c r="FG205" s="50"/>
      <c r="FH205" s="50"/>
      <c r="FI205" s="50"/>
      <c r="FJ205" s="50"/>
      <c r="FK205" s="50"/>
      <c r="FL205" s="50"/>
      <c r="FM205" s="50"/>
      <c r="FN205" s="50"/>
      <c r="FO205" s="50"/>
      <c r="FP205" s="50"/>
      <c r="FQ205" s="50"/>
      <c r="FR205" s="50"/>
      <c r="FS205" s="50"/>
      <c r="FT205" s="50"/>
      <c r="FU205" s="50"/>
      <c r="FV205" s="50"/>
      <c r="FW205" s="50"/>
      <c r="FX205" s="50"/>
      <c r="FY205" s="50"/>
      <c r="FZ205" s="50"/>
      <c r="GA205" s="50"/>
      <c r="GB205" s="50"/>
      <c r="GC205" s="50"/>
      <c r="GD205" s="50"/>
      <c r="GE205" s="50"/>
      <c r="GF205" s="50"/>
      <c r="GG205" s="50"/>
      <c r="GH205" s="50"/>
      <c r="GI205" s="50"/>
      <c r="GJ205" s="50"/>
      <c r="GK205" s="50"/>
      <c r="GL205" s="50"/>
      <c r="GM205" s="50"/>
      <c r="GN205" s="50"/>
      <c r="GO205" s="50"/>
      <c r="GP205" s="50"/>
      <c r="GQ205" s="50"/>
      <c r="GR205" s="50"/>
      <c r="GS205" s="50"/>
      <c r="GT205" s="50"/>
      <c r="GU205" s="50"/>
      <c r="GV205" s="50"/>
      <c r="GW205" s="50"/>
      <c r="GX205" s="50"/>
      <c r="GY205" s="50"/>
      <c r="GZ205" s="50"/>
      <c r="HA205" s="50"/>
      <c r="HB205" s="50"/>
      <c r="HC205" s="50"/>
      <c r="HD205" s="50"/>
      <c r="HE205" s="50"/>
      <c r="HF205" s="50"/>
      <c r="HG205" s="50"/>
      <c r="HH205" s="50"/>
      <c r="HI205" s="50"/>
      <c r="HJ205" s="50"/>
      <c r="HK205" s="50"/>
      <c r="HL205" s="50"/>
      <c r="HM205" s="50"/>
      <c r="HN205" s="50"/>
      <c r="HO205" s="50"/>
      <c r="HP205" s="50"/>
      <c r="HQ205" s="50"/>
      <c r="HR205" s="50"/>
      <c r="HS205" s="50"/>
      <c r="HT205" s="50"/>
      <c r="HU205" s="50"/>
      <c r="HV205" s="50"/>
      <c r="HW205" s="50"/>
      <c r="HX205" s="50"/>
      <c r="HY205" s="50"/>
      <c r="HZ205" s="50"/>
      <c r="IA205" s="50"/>
      <c r="IB205" s="50"/>
      <c r="IC205" s="50"/>
      <c r="ID205" s="50"/>
      <c r="IE205" s="50"/>
      <c r="IF205" s="50"/>
      <c r="IG205" s="50"/>
      <c r="IH205" s="50"/>
      <c r="II205" s="50"/>
      <c r="IJ205" s="50"/>
      <c r="IK205" s="50"/>
      <c r="IL205" s="50"/>
      <c r="IM205" s="50"/>
      <c r="IN205" s="50"/>
      <c r="IO205" s="50"/>
      <c r="IP205" s="50"/>
      <c r="IQ205" s="50"/>
      <c r="IR205" s="50"/>
      <c r="IS205" s="50"/>
      <c r="IT205" s="50"/>
      <c r="IU205" s="50"/>
      <c r="IV205" s="50"/>
      <c r="IW205" s="50"/>
      <c r="IX205" s="50"/>
    </row>
    <row r="206" spans="1:258" s="2" customFormat="1" ht="12.75" customHeight="1">
      <c r="A206" s="59">
        <v>1</v>
      </c>
      <c r="B206" s="78" t="s">
        <v>36</v>
      </c>
      <c r="C206" s="53">
        <v>813</v>
      </c>
      <c r="D206" s="60" t="s">
        <v>5</v>
      </c>
      <c r="E206" s="390"/>
      <c r="F206" s="53">
        <f>ROUND(C206*E206,2)</f>
        <v>0</v>
      </c>
      <c r="G206" s="48"/>
      <c r="H206" s="31"/>
      <c r="I206" s="31"/>
      <c r="J206" s="3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</row>
    <row r="207" spans="1:258" s="64" customFormat="1" ht="12.75" customHeight="1">
      <c r="A207" s="58"/>
      <c r="B207" s="78"/>
      <c r="C207" s="53"/>
      <c r="D207" s="53"/>
      <c r="E207" s="390"/>
      <c r="F207" s="55"/>
      <c r="G207" s="48"/>
      <c r="H207" s="31"/>
      <c r="I207" s="31"/>
      <c r="J207" s="6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</row>
    <row r="208" spans="1:258" s="64" customFormat="1" ht="12.75" customHeight="1">
      <c r="A208" s="59">
        <v>2</v>
      </c>
      <c r="B208" s="78" t="s">
        <v>16</v>
      </c>
      <c r="C208" s="53"/>
      <c r="D208" s="60"/>
      <c r="E208" s="390"/>
      <c r="F208" s="53"/>
      <c r="G208" s="48"/>
      <c r="H208" s="31"/>
      <c r="I208" s="31"/>
      <c r="J208" s="63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</row>
    <row r="209" spans="1:258" s="251" customFormat="1" ht="13.5" customHeight="1">
      <c r="A209" s="77">
        <v>2.1</v>
      </c>
      <c r="B209" s="68" t="s">
        <v>150</v>
      </c>
      <c r="C209" s="53">
        <v>967.47</v>
      </c>
      <c r="D209" s="60" t="s">
        <v>301</v>
      </c>
      <c r="E209" s="390"/>
      <c r="F209" s="53">
        <f t="shared" ref="F209:F213" si="19">ROUND(C209*E209,2)</f>
        <v>0</v>
      </c>
      <c r="G209" s="48"/>
      <c r="H209" s="249"/>
      <c r="I209" s="249"/>
      <c r="J209" s="250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</row>
    <row r="210" spans="1:258" s="50" customFormat="1" ht="12.75" customHeight="1">
      <c r="A210" s="77">
        <v>2.2000000000000002</v>
      </c>
      <c r="B210" s="68" t="s">
        <v>250</v>
      </c>
      <c r="C210" s="53">
        <v>73.17</v>
      </c>
      <c r="D210" s="60" t="s">
        <v>301</v>
      </c>
      <c r="E210" s="390"/>
      <c r="F210" s="53">
        <f t="shared" si="19"/>
        <v>0</v>
      </c>
      <c r="G210" s="48"/>
      <c r="H210" s="31"/>
      <c r="I210" s="31"/>
      <c r="J210" s="6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</row>
    <row r="211" spans="1:258" s="50" customFormat="1" ht="12.75" customHeight="1">
      <c r="A211" s="77">
        <v>2.2999999999999998</v>
      </c>
      <c r="B211" s="68" t="s">
        <v>130</v>
      </c>
      <c r="C211" s="72">
        <v>285.55</v>
      </c>
      <c r="D211" s="60" t="s">
        <v>301</v>
      </c>
      <c r="E211" s="392"/>
      <c r="F211" s="72">
        <f t="shared" si="19"/>
        <v>0</v>
      </c>
      <c r="G211" s="48"/>
      <c r="H211" s="31"/>
      <c r="I211" s="31"/>
      <c r="J211" s="69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</row>
    <row r="212" spans="1:258" s="50" customFormat="1" ht="12.75" customHeight="1">
      <c r="A212" s="73">
        <v>2.4</v>
      </c>
      <c r="B212" s="190" t="s">
        <v>251</v>
      </c>
      <c r="C212" s="252">
        <v>793.2</v>
      </c>
      <c r="D212" s="60" t="s">
        <v>301</v>
      </c>
      <c r="E212" s="393"/>
      <c r="F212" s="75">
        <f t="shared" si="19"/>
        <v>0</v>
      </c>
      <c r="G212" s="48"/>
      <c r="H212" s="31"/>
      <c r="I212" s="31"/>
      <c r="J212" s="6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</row>
    <row r="213" spans="1:258" s="64" customFormat="1" ht="25.5" customHeight="1">
      <c r="A213" s="76">
        <v>2.5</v>
      </c>
      <c r="B213" s="68" t="s">
        <v>252</v>
      </c>
      <c r="C213" s="72">
        <v>494.67</v>
      </c>
      <c r="D213" s="60" t="s">
        <v>301</v>
      </c>
      <c r="E213" s="392"/>
      <c r="F213" s="72">
        <f t="shared" si="19"/>
        <v>0</v>
      </c>
      <c r="G213" s="48"/>
      <c r="H213" s="31"/>
      <c r="I213" s="31"/>
      <c r="J213" s="69"/>
      <c r="K213" s="4"/>
      <c r="L213" s="25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</row>
    <row r="214" spans="1:258" s="50" customFormat="1" ht="9" customHeight="1">
      <c r="A214" s="77"/>
      <c r="B214" s="68"/>
      <c r="C214" s="53"/>
      <c r="D214" s="60"/>
      <c r="E214" s="390"/>
      <c r="F214" s="53"/>
      <c r="G214" s="48"/>
      <c r="H214" s="31"/>
      <c r="I214" s="31"/>
      <c r="J214" s="28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</row>
    <row r="215" spans="1:258" s="50" customFormat="1" ht="12.75" customHeight="1">
      <c r="A215" s="59">
        <v>3</v>
      </c>
      <c r="B215" s="78" t="s">
        <v>17</v>
      </c>
      <c r="C215" s="53"/>
      <c r="D215" s="60"/>
      <c r="E215" s="390"/>
      <c r="F215" s="53"/>
      <c r="G215" s="48"/>
      <c r="H215" s="31"/>
      <c r="I215" s="31"/>
      <c r="J215" s="28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</row>
    <row r="216" spans="1:258" s="50" customFormat="1" ht="12.75" customHeight="1">
      <c r="A216" s="77">
        <v>3.1</v>
      </c>
      <c r="B216" s="79" t="s">
        <v>133</v>
      </c>
      <c r="C216" s="53">
        <v>845.52</v>
      </c>
      <c r="D216" s="80" t="s">
        <v>5</v>
      </c>
      <c r="E216" s="394"/>
      <c r="F216" s="53">
        <f>ROUND(E216*C216,2)</f>
        <v>0</v>
      </c>
      <c r="G216" s="48"/>
      <c r="H216" s="31"/>
      <c r="I216" s="31"/>
      <c r="J216" s="6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</row>
    <row r="217" spans="1:258" s="84" customFormat="1" ht="9" customHeight="1">
      <c r="A217" s="77"/>
      <c r="B217" s="79"/>
      <c r="C217" s="81"/>
      <c r="D217" s="80"/>
      <c r="E217" s="394"/>
      <c r="F217" s="53"/>
      <c r="G217" s="48"/>
      <c r="H217" s="31"/>
      <c r="I217" s="31"/>
      <c r="J217" s="49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50"/>
      <c r="AK217" s="50"/>
      <c r="AL217" s="50"/>
      <c r="AM217" s="50"/>
      <c r="AN217" s="50"/>
      <c r="AO217" s="50"/>
      <c r="AP217" s="50"/>
      <c r="AQ217" s="50"/>
      <c r="AR217" s="50"/>
      <c r="AS217" s="50"/>
      <c r="AT217" s="50"/>
      <c r="AU217" s="50"/>
      <c r="AV217" s="50"/>
      <c r="AW217" s="50"/>
      <c r="AX217" s="50"/>
      <c r="AY217" s="50"/>
      <c r="AZ217" s="50"/>
      <c r="BA217" s="50"/>
      <c r="BB217" s="50"/>
      <c r="BC217" s="50"/>
      <c r="BD217" s="50"/>
      <c r="BE217" s="50"/>
      <c r="BF217" s="50"/>
      <c r="BG217" s="50"/>
      <c r="BH217" s="50"/>
      <c r="BI217" s="50"/>
      <c r="BJ217" s="50"/>
      <c r="BK217" s="50"/>
      <c r="BL217" s="50"/>
      <c r="BM217" s="50"/>
      <c r="BN217" s="50"/>
      <c r="BO217" s="50"/>
      <c r="BP217" s="50"/>
      <c r="BQ217" s="50"/>
      <c r="BR217" s="50"/>
      <c r="BS217" s="50"/>
      <c r="BT217" s="50"/>
      <c r="BU217" s="50"/>
      <c r="BV217" s="50"/>
      <c r="BW217" s="50"/>
      <c r="BX217" s="50"/>
      <c r="BY217" s="50"/>
      <c r="BZ217" s="50"/>
      <c r="CA217" s="50"/>
      <c r="CB217" s="50"/>
      <c r="CC217" s="50"/>
      <c r="CD217" s="50"/>
      <c r="CE217" s="50"/>
      <c r="CF217" s="50"/>
      <c r="CG217" s="50"/>
      <c r="CH217" s="50"/>
      <c r="CI217" s="50"/>
      <c r="CJ217" s="50"/>
      <c r="CK217" s="50"/>
      <c r="CL217" s="50"/>
      <c r="CM217" s="50"/>
      <c r="CN217" s="50"/>
      <c r="CO217" s="50"/>
      <c r="CP217" s="50"/>
      <c r="CQ217" s="50"/>
      <c r="CR217" s="50"/>
      <c r="CS217" s="50"/>
      <c r="CT217" s="50"/>
      <c r="CU217" s="50"/>
      <c r="CV217" s="50"/>
      <c r="CW217" s="50"/>
      <c r="CX217" s="50"/>
      <c r="CY217" s="50"/>
      <c r="CZ217" s="50"/>
      <c r="DA217" s="50"/>
      <c r="DB217" s="50"/>
      <c r="DC217" s="50"/>
      <c r="DD217" s="50"/>
      <c r="DE217" s="50"/>
      <c r="DF217" s="50"/>
      <c r="DG217" s="50"/>
      <c r="DH217" s="50"/>
      <c r="DI217" s="50"/>
      <c r="DJ217" s="50"/>
      <c r="DK217" s="50"/>
      <c r="DL217" s="50"/>
      <c r="DM217" s="50"/>
      <c r="DN217" s="50"/>
      <c r="DO217" s="50"/>
      <c r="DP217" s="50"/>
      <c r="DQ217" s="50"/>
      <c r="DR217" s="50"/>
      <c r="DS217" s="50"/>
      <c r="DT217" s="50"/>
      <c r="DU217" s="50"/>
      <c r="DV217" s="50"/>
      <c r="DW217" s="50"/>
      <c r="DX217" s="50"/>
      <c r="DY217" s="50"/>
      <c r="DZ217" s="50"/>
      <c r="EA217" s="50"/>
      <c r="EB217" s="50"/>
      <c r="EC217" s="50"/>
      <c r="ED217" s="50"/>
      <c r="EE217" s="50"/>
      <c r="EF217" s="50"/>
      <c r="EG217" s="50"/>
      <c r="EH217" s="50"/>
      <c r="EI217" s="50"/>
      <c r="EJ217" s="50"/>
      <c r="EK217" s="50"/>
      <c r="EL217" s="50"/>
      <c r="EM217" s="50"/>
      <c r="EN217" s="50"/>
      <c r="EO217" s="50"/>
      <c r="EP217" s="50"/>
      <c r="EQ217" s="50"/>
      <c r="ER217" s="50"/>
      <c r="ES217" s="50"/>
      <c r="ET217" s="50"/>
      <c r="EU217" s="50"/>
      <c r="EV217" s="50"/>
      <c r="EW217" s="50"/>
      <c r="EX217" s="50"/>
      <c r="EY217" s="50"/>
      <c r="EZ217" s="50"/>
      <c r="FA217" s="50"/>
      <c r="FB217" s="50"/>
      <c r="FC217" s="50"/>
      <c r="FD217" s="50"/>
      <c r="FE217" s="50"/>
      <c r="FF217" s="50"/>
      <c r="FG217" s="50"/>
      <c r="FH217" s="50"/>
      <c r="FI217" s="50"/>
      <c r="FJ217" s="50"/>
      <c r="FK217" s="50"/>
      <c r="FL217" s="50"/>
      <c r="FM217" s="50"/>
      <c r="FN217" s="50"/>
      <c r="FO217" s="50"/>
      <c r="FP217" s="50"/>
      <c r="FQ217" s="50"/>
      <c r="FR217" s="50"/>
      <c r="FS217" s="50"/>
      <c r="FT217" s="50"/>
      <c r="FU217" s="50"/>
      <c r="FV217" s="50"/>
      <c r="FW217" s="50"/>
      <c r="FX217" s="50"/>
      <c r="FY217" s="50"/>
      <c r="FZ217" s="50"/>
      <c r="GA217" s="50"/>
      <c r="GB217" s="50"/>
      <c r="GC217" s="50"/>
      <c r="GD217" s="50"/>
      <c r="GE217" s="50"/>
      <c r="GF217" s="50"/>
      <c r="GG217" s="50"/>
      <c r="GH217" s="50"/>
      <c r="GI217" s="50"/>
      <c r="GJ217" s="50"/>
      <c r="GK217" s="50"/>
      <c r="GL217" s="50"/>
      <c r="GM217" s="50"/>
      <c r="GN217" s="50"/>
      <c r="GO217" s="50"/>
      <c r="GP217" s="50"/>
      <c r="GQ217" s="50"/>
      <c r="GR217" s="50"/>
      <c r="GS217" s="50"/>
      <c r="GT217" s="50"/>
      <c r="GU217" s="50"/>
      <c r="GV217" s="50"/>
      <c r="GW217" s="50"/>
      <c r="GX217" s="50"/>
      <c r="GY217" s="50"/>
      <c r="GZ217" s="50"/>
      <c r="HA217" s="50"/>
      <c r="HB217" s="50"/>
      <c r="HC217" s="50"/>
      <c r="HD217" s="50"/>
      <c r="HE217" s="50"/>
      <c r="HF217" s="50"/>
      <c r="HG217" s="50"/>
      <c r="HH217" s="50"/>
      <c r="HI217" s="50"/>
      <c r="HJ217" s="50"/>
      <c r="HK217" s="50"/>
      <c r="HL217" s="50"/>
      <c r="HM217" s="50"/>
      <c r="HN217" s="50"/>
      <c r="HO217" s="50"/>
      <c r="HP217" s="50"/>
      <c r="HQ217" s="50"/>
      <c r="HR217" s="50"/>
      <c r="HS217" s="50"/>
      <c r="HT217" s="50"/>
      <c r="HU217" s="50"/>
      <c r="HV217" s="50"/>
      <c r="HW217" s="50"/>
      <c r="HX217" s="50"/>
      <c r="HY217" s="50"/>
      <c r="HZ217" s="50"/>
      <c r="IA217" s="50"/>
      <c r="IB217" s="50"/>
      <c r="IC217" s="50"/>
      <c r="ID217" s="50"/>
      <c r="IE217" s="50"/>
      <c r="IF217" s="50"/>
      <c r="IG217" s="50"/>
      <c r="IH217" s="50"/>
      <c r="II217" s="50"/>
      <c r="IJ217" s="50"/>
      <c r="IK217" s="50"/>
      <c r="IL217" s="50"/>
      <c r="IM217" s="50"/>
      <c r="IN217" s="50"/>
      <c r="IO217" s="50"/>
      <c r="IP217" s="50"/>
      <c r="IQ217" s="50"/>
      <c r="IR217" s="50"/>
      <c r="IS217" s="50"/>
      <c r="IT217" s="50"/>
      <c r="IU217" s="50"/>
      <c r="IV217" s="50"/>
      <c r="IW217" s="28"/>
      <c r="IX217" s="28"/>
    </row>
    <row r="218" spans="1:258" s="87" customFormat="1" ht="12.75" customHeight="1">
      <c r="A218" s="59">
        <v>4</v>
      </c>
      <c r="B218" s="78" t="s">
        <v>18</v>
      </c>
      <c r="C218" s="53"/>
      <c r="D218" s="60"/>
      <c r="E218" s="390"/>
      <c r="F218" s="53"/>
      <c r="G218" s="48"/>
      <c r="H218" s="31"/>
      <c r="I218" s="31"/>
      <c r="J218" s="49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50"/>
      <c r="AK218" s="50"/>
      <c r="AL218" s="50"/>
      <c r="AM218" s="50"/>
      <c r="AN218" s="50"/>
      <c r="AO218" s="50"/>
      <c r="AP218" s="50"/>
      <c r="AQ218" s="50"/>
      <c r="AR218" s="50"/>
      <c r="AS218" s="50"/>
      <c r="AT218" s="50"/>
      <c r="AU218" s="50"/>
      <c r="AV218" s="50"/>
      <c r="AW218" s="50"/>
      <c r="AX218" s="50"/>
      <c r="AY218" s="50"/>
      <c r="AZ218" s="50"/>
      <c r="BA218" s="50"/>
      <c r="BB218" s="50"/>
      <c r="BC218" s="50"/>
      <c r="BD218" s="50"/>
      <c r="BE218" s="50"/>
      <c r="BF218" s="50"/>
      <c r="BG218" s="50"/>
      <c r="BH218" s="50"/>
      <c r="BI218" s="50"/>
      <c r="BJ218" s="50"/>
      <c r="BK218" s="50"/>
      <c r="BL218" s="50"/>
      <c r="BM218" s="50"/>
      <c r="BN218" s="50"/>
      <c r="BO218" s="50"/>
      <c r="BP218" s="50"/>
      <c r="BQ218" s="50"/>
      <c r="BR218" s="50"/>
      <c r="BS218" s="50"/>
      <c r="BT218" s="50"/>
      <c r="BU218" s="50"/>
      <c r="BV218" s="50"/>
      <c r="BW218" s="50"/>
      <c r="BX218" s="50"/>
      <c r="BY218" s="50"/>
      <c r="BZ218" s="50"/>
      <c r="CA218" s="50"/>
      <c r="CB218" s="50"/>
      <c r="CC218" s="50"/>
      <c r="CD218" s="50"/>
      <c r="CE218" s="50"/>
      <c r="CF218" s="50"/>
      <c r="CG218" s="50"/>
      <c r="CH218" s="50"/>
      <c r="CI218" s="50"/>
      <c r="CJ218" s="50"/>
      <c r="CK218" s="50"/>
      <c r="CL218" s="50"/>
      <c r="CM218" s="50"/>
      <c r="CN218" s="50"/>
      <c r="CO218" s="50"/>
      <c r="CP218" s="50"/>
      <c r="CQ218" s="50"/>
      <c r="CR218" s="50"/>
      <c r="CS218" s="50"/>
      <c r="CT218" s="50"/>
      <c r="CU218" s="50"/>
      <c r="CV218" s="50"/>
      <c r="CW218" s="50"/>
      <c r="CX218" s="50"/>
      <c r="CY218" s="50"/>
      <c r="CZ218" s="50"/>
      <c r="DA218" s="50"/>
      <c r="DB218" s="50"/>
      <c r="DC218" s="50"/>
      <c r="DD218" s="50"/>
      <c r="DE218" s="50"/>
      <c r="DF218" s="50"/>
      <c r="DG218" s="50"/>
      <c r="DH218" s="50"/>
      <c r="DI218" s="50"/>
      <c r="DJ218" s="50"/>
      <c r="DK218" s="50"/>
      <c r="DL218" s="50"/>
      <c r="DM218" s="50"/>
      <c r="DN218" s="50"/>
      <c r="DO218" s="50"/>
      <c r="DP218" s="50"/>
      <c r="DQ218" s="50"/>
      <c r="DR218" s="50"/>
      <c r="DS218" s="50"/>
      <c r="DT218" s="50"/>
      <c r="DU218" s="50"/>
      <c r="DV218" s="50"/>
      <c r="DW218" s="50"/>
      <c r="DX218" s="50"/>
      <c r="DY218" s="50"/>
      <c r="DZ218" s="50"/>
      <c r="EA218" s="50"/>
      <c r="EB218" s="50"/>
      <c r="EC218" s="50"/>
      <c r="ED218" s="50"/>
      <c r="EE218" s="50"/>
      <c r="EF218" s="50"/>
      <c r="EG218" s="50"/>
      <c r="EH218" s="50"/>
      <c r="EI218" s="50"/>
      <c r="EJ218" s="50"/>
      <c r="EK218" s="50"/>
      <c r="EL218" s="50"/>
      <c r="EM218" s="50"/>
      <c r="EN218" s="50"/>
      <c r="EO218" s="50"/>
      <c r="EP218" s="50"/>
      <c r="EQ218" s="50"/>
      <c r="ER218" s="50"/>
      <c r="ES218" s="50"/>
      <c r="ET218" s="50"/>
      <c r="EU218" s="50"/>
      <c r="EV218" s="50"/>
      <c r="EW218" s="50"/>
      <c r="EX218" s="50"/>
      <c r="EY218" s="50"/>
      <c r="EZ218" s="50"/>
      <c r="FA218" s="50"/>
      <c r="FB218" s="50"/>
      <c r="FC218" s="50"/>
      <c r="FD218" s="50"/>
      <c r="FE218" s="50"/>
      <c r="FF218" s="50"/>
      <c r="FG218" s="50"/>
      <c r="FH218" s="50"/>
      <c r="FI218" s="50"/>
      <c r="FJ218" s="50"/>
      <c r="FK218" s="50"/>
      <c r="FL218" s="50"/>
      <c r="FM218" s="50"/>
      <c r="FN218" s="50"/>
      <c r="FO218" s="50"/>
      <c r="FP218" s="50"/>
      <c r="FQ218" s="50"/>
      <c r="FR218" s="50"/>
      <c r="FS218" s="50"/>
      <c r="FT218" s="50"/>
      <c r="FU218" s="50"/>
      <c r="FV218" s="50"/>
      <c r="FW218" s="50"/>
      <c r="FX218" s="50"/>
      <c r="FY218" s="50"/>
      <c r="FZ218" s="50"/>
      <c r="GA218" s="50"/>
      <c r="GB218" s="50"/>
      <c r="GC218" s="50"/>
      <c r="GD218" s="50"/>
      <c r="GE218" s="50"/>
      <c r="GF218" s="50"/>
      <c r="GG218" s="50"/>
      <c r="GH218" s="50"/>
      <c r="GI218" s="50"/>
      <c r="GJ218" s="50"/>
      <c r="GK218" s="50"/>
      <c r="GL218" s="50"/>
      <c r="GM218" s="50"/>
      <c r="GN218" s="50"/>
      <c r="GO218" s="50"/>
      <c r="GP218" s="50"/>
      <c r="GQ218" s="50"/>
      <c r="GR218" s="50"/>
      <c r="GS218" s="50"/>
      <c r="GT218" s="50"/>
      <c r="GU218" s="50"/>
      <c r="GV218" s="50"/>
      <c r="GW218" s="50"/>
      <c r="GX218" s="50"/>
      <c r="GY218" s="50"/>
      <c r="GZ218" s="50"/>
      <c r="HA218" s="50"/>
      <c r="HB218" s="50"/>
      <c r="HC218" s="50"/>
      <c r="HD218" s="50"/>
      <c r="HE218" s="50"/>
      <c r="HF218" s="50"/>
      <c r="HG218" s="50"/>
      <c r="HH218" s="50"/>
      <c r="HI218" s="50"/>
      <c r="HJ218" s="50"/>
      <c r="HK218" s="50"/>
      <c r="HL218" s="50"/>
      <c r="HM218" s="50"/>
      <c r="HN218" s="50"/>
      <c r="HO218" s="50"/>
      <c r="HP218" s="50"/>
      <c r="HQ218" s="50"/>
      <c r="HR218" s="50"/>
      <c r="HS218" s="50"/>
      <c r="HT218" s="50"/>
      <c r="HU218" s="50"/>
      <c r="HV218" s="50"/>
      <c r="HW218" s="50"/>
      <c r="HX218" s="50"/>
      <c r="HY218" s="50"/>
      <c r="HZ218" s="50"/>
      <c r="IA218" s="50"/>
      <c r="IB218" s="50"/>
      <c r="IC218" s="50"/>
      <c r="ID218" s="50"/>
      <c r="IE218" s="50"/>
      <c r="IF218" s="50"/>
      <c r="IG218" s="50"/>
      <c r="IH218" s="50"/>
      <c r="II218" s="50"/>
      <c r="IJ218" s="50"/>
      <c r="IK218" s="50"/>
      <c r="IL218" s="50"/>
      <c r="IM218" s="50"/>
      <c r="IN218" s="50"/>
      <c r="IO218" s="50"/>
      <c r="IP218" s="50"/>
      <c r="IQ218" s="50"/>
      <c r="IR218" s="50"/>
      <c r="IS218" s="50"/>
      <c r="IT218" s="50"/>
      <c r="IU218" s="50"/>
      <c r="IV218" s="50"/>
      <c r="IW218" s="28"/>
      <c r="IX218" s="28"/>
    </row>
    <row r="219" spans="1:258" s="87" customFormat="1">
      <c r="A219" s="77">
        <v>4.0999999999999996</v>
      </c>
      <c r="B219" s="79" t="s">
        <v>253</v>
      </c>
      <c r="C219" s="53">
        <v>813</v>
      </c>
      <c r="D219" s="80" t="s">
        <v>5</v>
      </c>
      <c r="E219" s="394"/>
      <c r="F219" s="53">
        <f t="shared" ref="F219:F221" si="20">ROUND(E219*C219,2)</f>
        <v>0</v>
      </c>
      <c r="G219" s="48"/>
      <c r="H219" s="31"/>
      <c r="I219" s="49"/>
      <c r="J219" s="49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50"/>
      <c r="AK219" s="50"/>
      <c r="AL219" s="50"/>
      <c r="AM219" s="50"/>
      <c r="AN219" s="50"/>
      <c r="AO219" s="50"/>
      <c r="AP219" s="50"/>
      <c r="AQ219" s="50"/>
      <c r="AR219" s="50"/>
      <c r="AS219" s="50"/>
      <c r="AT219" s="50"/>
      <c r="AU219" s="50"/>
      <c r="AV219" s="50"/>
      <c r="AW219" s="50"/>
      <c r="AX219" s="50"/>
      <c r="AY219" s="50"/>
      <c r="AZ219" s="50"/>
      <c r="BA219" s="50"/>
      <c r="BB219" s="50"/>
      <c r="BC219" s="50"/>
      <c r="BD219" s="50"/>
      <c r="BE219" s="50"/>
      <c r="BF219" s="50"/>
      <c r="BG219" s="50"/>
      <c r="BH219" s="50"/>
      <c r="BI219" s="50"/>
      <c r="BJ219" s="50"/>
      <c r="BK219" s="50"/>
      <c r="BL219" s="50"/>
      <c r="BM219" s="50"/>
      <c r="BN219" s="50"/>
      <c r="BO219" s="50"/>
      <c r="BP219" s="50"/>
      <c r="BQ219" s="50"/>
      <c r="BR219" s="50"/>
      <c r="BS219" s="50"/>
      <c r="BT219" s="50"/>
      <c r="BU219" s="50"/>
      <c r="BV219" s="50"/>
      <c r="BW219" s="50"/>
      <c r="BX219" s="50"/>
      <c r="BY219" s="50"/>
      <c r="BZ219" s="50"/>
      <c r="CA219" s="50"/>
      <c r="CB219" s="50"/>
      <c r="CC219" s="50"/>
      <c r="CD219" s="50"/>
      <c r="CE219" s="50"/>
      <c r="CF219" s="50"/>
      <c r="CG219" s="50"/>
      <c r="CH219" s="50"/>
      <c r="CI219" s="50"/>
      <c r="CJ219" s="50"/>
      <c r="CK219" s="50"/>
      <c r="CL219" s="50"/>
      <c r="CM219" s="50"/>
      <c r="CN219" s="50"/>
      <c r="CO219" s="50"/>
      <c r="CP219" s="50"/>
      <c r="CQ219" s="50"/>
      <c r="CR219" s="50"/>
      <c r="CS219" s="50"/>
      <c r="CT219" s="50"/>
      <c r="CU219" s="50"/>
      <c r="CV219" s="50"/>
      <c r="CW219" s="50"/>
      <c r="CX219" s="50"/>
      <c r="CY219" s="50"/>
      <c r="CZ219" s="50"/>
      <c r="DA219" s="50"/>
      <c r="DB219" s="50"/>
      <c r="DC219" s="50"/>
      <c r="DD219" s="50"/>
      <c r="DE219" s="50"/>
      <c r="DF219" s="50"/>
      <c r="DG219" s="50"/>
      <c r="DH219" s="50"/>
      <c r="DI219" s="50"/>
      <c r="DJ219" s="50"/>
      <c r="DK219" s="50"/>
      <c r="DL219" s="50"/>
      <c r="DM219" s="50"/>
      <c r="DN219" s="50"/>
      <c r="DO219" s="50"/>
      <c r="DP219" s="50"/>
      <c r="DQ219" s="50"/>
      <c r="DR219" s="50"/>
      <c r="DS219" s="50"/>
      <c r="DT219" s="50"/>
      <c r="DU219" s="50"/>
      <c r="DV219" s="50"/>
      <c r="DW219" s="50"/>
      <c r="DX219" s="50"/>
      <c r="DY219" s="50"/>
      <c r="DZ219" s="50"/>
      <c r="EA219" s="50"/>
      <c r="EB219" s="50"/>
      <c r="EC219" s="50"/>
      <c r="ED219" s="50"/>
      <c r="EE219" s="50"/>
      <c r="EF219" s="50"/>
      <c r="EG219" s="50"/>
      <c r="EH219" s="50"/>
      <c r="EI219" s="50"/>
      <c r="EJ219" s="50"/>
      <c r="EK219" s="50"/>
      <c r="EL219" s="50"/>
      <c r="EM219" s="50"/>
      <c r="EN219" s="50"/>
      <c r="EO219" s="50"/>
      <c r="EP219" s="50"/>
      <c r="EQ219" s="50"/>
      <c r="ER219" s="50"/>
      <c r="ES219" s="50"/>
      <c r="ET219" s="50"/>
      <c r="EU219" s="50"/>
      <c r="EV219" s="50"/>
      <c r="EW219" s="50"/>
      <c r="EX219" s="50"/>
      <c r="EY219" s="50"/>
      <c r="EZ219" s="50"/>
      <c r="FA219" s="50"/>
      <c r="FB219" s="50"/>
      <c r="FC219" s="50"/>
      <c r="FD219" s="50"/>
      <c r="FE219" s="50"/>
      <c r="FF219" s="50"/>
      <c r="FG219" s="50"/>
      <c r="FH219" s="50"/>
      <c r="FI219" s="50"/>
      <c r="FJ219" s="50"/>
      <c r="FK219" s="50"/>
      <c r="FL219" s="50"/>
      <c r="FM219" s="50"/>
      <c r="FN219" s="50"/>
      <c r="FO219" s="50"/>
      <c r="FP219" s="50"/>
      <c r="FQ219" s="50"/>
      <c r="FR219" s="50"/>
      <c r="FS219" s="50"/>
      <c r="FT219" s="50"/>
      <c r="FU219" s="50"/>
      <c r="FV219" s="50"/>
      <c r="FW219" s="50"/>
      <c r="FX219" s="50"/>
      <c r="FY219" s="50"/>
      <c r="FZ219" s="50"/>
      <c r="GA219" s="50"/>
      <c r="GB219" s="50"/>
      <c r="GC219" s="50"/>
      <c r="GD219" s="50"/>
      <c r="GE219" s="50"/>
      <c r="GF219" s="50"/>
      <c r="GG219" s="50"/>
      <c r="GH219" s="50"/>
      <c r="GI219" s="50"/>
      <c r="GJ219" s="50"/>
      <c r="GK219" s="50"/>
      <c r="GL219" s="50"/>
      <c r="GM219" s="50"/>
      <c r="GN219" s="50"/>
      <c r="GO219" s="50"/>
      <c r="GP219" s="50"/>
      <c r="GQ219" s="50"/>
      <c r="GR219" s="50"/>
      <c r="GS219" s="50"/>
      <c r="GT219" s="50"/>
      <c r="GU219" s="50"/>
      <c r="GV219" s="50"/>
      <c r="GW219" s="50"/>
      <c r="GX219" s="50"/>
      <c r="GY219" s="50"/>
      <c r="GZ219" s="50"/>
      <c r="HA219" s="50"/>
      <c r="HB219" s="50"/>
      <c r="HC219" s="50"/>
      <c r="HD219" s="50"/>
      <c r="HE219" s="50"/>
      <c r="HF219" s="50"/>
      <c r="HG219" s="50"/>
      <c r="HH219" s="50"/>
      <c r="HI219" s="50"/>
      <c r="HJ219" s="50"/>
      <c r="HK219" s="50"/>
      <c r="HL219" s="50"/>
      <c r="HM219" s="50"/>
      <c r="HN219" s="50"/>
      <c r="HO219" s="50"/>
      <c r="HP219" s="50"/>
      <c r="HQ219" s="50"/>
      <c r="HR219" s="50"/>
      <c r="HS219" s="50"/>
      <c r="HT219" s="50"/>
      <c r="HU219" s="50"/>
      <c r="HV219" s="50"/>
      <c r="HW219" s="50"/>
      <c r="HX219" s="50"/>
      <c r="HY219" s="50"/>
      <c r="HZ219" s="50"/>
      <c r="IA219" s="50"/>
      <c r="IB219" s="50"/>
      <c r="IC219" s="50"/>
      <c r="ID219" s="50"/>
      <c r="IE219" s="50"/>
      <c r="IF219" s="50"/>
      <c r="IG219" s="50"/>
      <c r="IH219" s="50"/>
      <c r="II219" s="50"/>
      <c r="IJ219" s="50"/>
      <c r="IK219" s="50"/>
      <c r="IL219" s="50"/>
      <c r="IM219" s="50"/>
      <c r="IN219" s="50"/>
      <c r="IO219" s="50"/>
      <c r="IP219" s="50"/>
      <c r="IQ219" s="50"/>
      <c r="IR219" s="50"/>
      <c r="IS219" s="50"/>
      <c r="IT219" s="50"/>
      <c r="IU219" s="50"/>
      <c r="IV219" s="50"/>
      <c r="IW219" s="28"/>
      <c r="IX219" s="28"/>
    </row>
    <row r="220" spans="1:258" s="87" customFormat="1" ht="7.5" customHeight="1">
      <c r="A220" s="77"/>
      <c r="B220" s="98"/>
      <c r="C220" s="66"/>
      <c r="D220" s="86"/>
      <c r="E220" s="390"/>
      <c r="F220" s="53"/>
      <c r="G220" s="48"/>
      <c r="H220" s="31"/>
      <c r="I220" s="49"/>
      <c r="J220" s="49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50"/>
      <c r="AK220" s="50"/>
      <c r="AL220" s="50"/>
      <c r="AM220" s="50"/>
      <c r="AN220" s="50"/>
      <c r="AO220" s="50"/>
      <c r="AP220" s="50"/>
      <c r="AQ220" s="50"/>
      <c r="AR220" s="50"/>
      <c r="AS220" s="50"/>
      <c r="AT220" s="50"/>
      <c r="AU220" s="50"/>
      <c r="AV220" s="50"/>
      <c r="AW220" s="50"/>
      <c r="AX220" s="50"/>
      <c r="AY220" s="50"/>
      <c r="AZ220" s="50"/>
      <c r="BA220" s="50"/>
      <c r="BB220" s="50"/>
      <c r="BC220" s="50"/>
      <c r="BD220" s="50"/>
      <c r="BE220" s="50"/>
      <c r="BF220" s="50"/>
      <c r="BG220" s="50"/>
      <c r="BH220" s="50"/>
      <c r="BI220" s="50"/>
      <c r="BJ220" s="50"/>
      <c r="BK220" s="50"/>
      <c r="BL220" s="50"/>
      <c r="BM220" s="50"/>
      <c r="BN220" s="50"/>
      <c r="BO220" s="50"/>
      <c r="BP220" s="50"/>
      <c r="BQ220" s="50"/>
      <c r="BR220" s="50"/>
      <c r="BS220" s="50"/>
      <c r="BT220" s="50"/>
      <c r="BU220" s="50"/>
      <c r="BV220" s="50"/>
      <c r="BW220" s="50"/>
      <c r="BX220" s="50"/>
      <c r="BY220" s="50"/>
      <c r="BZ220" s="50"/>
      <c r="CA220" s="50"/>
      <c r="CB220" s="50"/>
      <c r="CC220" s="50"/>
      <c r="CD220" s="50"/>
      <c r="CE220" s="50"/>
      <c r="CF220" s="50"/>
      <c r="CG220" s="50"/>
      <c r="CH220" s="50"/>
      <c r="CI220" s="50"/>
      <c r="CJ220" s="50"/>
      <c r="CK220" s="50"/>
      <c r="CL220" s="50"/>
      <c r="CM220" s="50"/>
      <c r="CN220" s="50"/>
      <c r="CO220" s="50"/>
      <c r="CP220" s="50"/>
      <c r="CQ220" s="50"/>
      <c r="CR220" s="50"/>
      <c r="CS220" s="50"/>
      <c r="CT220" s="50"/>
      <c r="CU220" s="50"/>
      <c r="CV220" s="50"/>
      <c r="CW220" s="50"/>
      <c r="CX220" s="50"/>
      <c r="CY220" s="50"/>
      <c r="CZ220" s="50"/>
      <c r="DA220" s="50"/>
      <c r="DB220" s="50"/>
      <c r="DC220" s="50"/>
      <c r="DD220" s="50"/>
      <c r="DE220" s="50"/>
      <c r="DF220" s="50"/>
      <c r="DG220" s="50"/>
      <c r="DH220" s="50"/>
      <c r="DI220" s="50"/>
      <c r="DJ220" s="50"/>
      <c r="DK220" s="50"/>
      <c r="DL220" s="50"/>
      <c r="DM220" s="50"/>
      <c r="DN220" s="50"/>
      <c r="DO220" s="50"/>
      <c r="DP220" s="50"/>
      <c r="DQ220" s="50"/>
      <c r="DR220" s="50"/>
      <c r="DS220" s="50"/>
      <c r="DT220" s="50"/>
      <c r="DU220" s="50"/>
      <c r="DV220" s="50"/>
      <c r="DW220" s="50"/>
      <c r="DX220" s="50"/>
      <c r="DY220" s="50"/>
      <c r="DZ220" s="50"/>
      <c r="EA220" s="50"/>
      <c r="EB220" s="50"/>
      <c r="EC220" s="50"/>
      <c r="ED220" s="50"/>
      <c r="EE220" s="50"/>
      <c r="EF220" s="50"/>
      <c r="EG220" s="50"/>
      <c r="EH220" s="50"/>
      <c r="EI220" s="50"/>
      <c r="EJ220" s="50"/>
      <c r="EK220" s="50"/>
      <c r="EL220" s="50"/>
      <c r="EM220" s="50"/>
      <c r="EN220" s="50"/>
      <c r="EO220" s="50"/>
      <c r="EP220" s="50"/>
      <c r="EQ220" s="50"/>
      <c r="ER220" s="50"/>
      <c r="ES220" s="50"/>
      <c r="ET220" s="50"/>
      <c r="EU220" s="50"/>
      <c r="EV220" s="50"/>
      <c r="EW220" s="50"/>
      <c r="EX220" s="50"/>
      <c r="EY220" s="50"/>
      <c r="EZ220" s="50"/>
      <c r="FA220" s="50"/>
      <c r="FB220" s="50"/>
      <c r="FC220" s="50"/>
      <c r="FD220" s="50"/>
      <c r="FE220" s="50"/>
      <c r="FF220" s="50"/>
      <c r="FG220" s="50"/>
      <c r="FH220" s="50"/>
      <c r="FI220" s="50"/>
      <c r="FJ220" s="50"/>
      <c r="FK220" s="50"/>
      <c r="FL220" s="50"/>
      <c r="FM220" s="50"/>
      <c r="FN220" s="50"/>
      <c r="FO220" s="50"/>
      <c r="FP220" s="50"/>
      <c r="FQ220" s="50"/>
      <c r="FR220" s="50"/>
      <c r="FS220" s="50"/>
      <c r="FT220" s="50"/>
      <c r="FU220" s="50"/>
      <c r="FV220" s="50"/>
      <c r="FW220" s="50"/>
      <c r="FX220" s="50"/>
      <c r="FY220" s="50"/>
      <c r="FZ220" s="50"/>
      <c r="GA220" s="50"/>
      <c r="GB220" s="50"/>
      <c r="GC220" s="50"/>
      <c r="GD220" s="50"/>
      <c r="GE220" s="50"/>
      <c r="GF220" s="50"/>
      <c r="GG220" s="50"/>
      <c r="GH220" s="50"/>
      <c r="GI220" s="50"/>
      <c r="GJ220" s="50"/>
      <c r="GK220" s="50"/>
      <c r="GL220" s="50"/>
      <c r="GM220" s="50"/>
      <c r="GN220" s="50"/>
      <c r="GO220" s="50"/>
      <c r="GP220" s="50"/>
      <c r="GQ220" s="50"/>
      <c r="GR220" s="50"/>
      <c r="GS220" s="50"/>
      <c r="GT220" s="50"/>
      <c r="GU220" s="50"/>
      <c r="GV220" s="50"/>
      <c r="GW220" s="50"/>
      <c r="GX220" s="50"/>
      <c r="GY220" s="50"/>
      <c r="GZ220" s="50"/>
      <c r="HA220" s="50"/>
      <c r="HB220" s="50"/>
      <c r="HC220" s="50"/>
      <c r="HD220" s="50"/>
      <c r="HE220" s="50"/>
      <c r="HF220" s="50"/>
      <c r="HG220" s="50"/>
      <c r="HH220" s="50"/>
      <c r="HI220" s="50"/>
      <c r="HJ220" s="50"/>
      <c r="HK220" s="50"/>
      <c r="HL220" s="50"/>
      <c r="HM220" s="50"/>
      <c r="HN220" s="50"/>
      <c r="HO220" s="50"/>
      <c r="HP220" s="50"/>
      <c r="HQ220" s="50"/>
      <c r="HR220" s="50"/>
      <c r="HS220" s="50"/>
      <c r="HT220" s="50"/>
      <c r="HU220" s="50"/>
      <c r="HV220" s="50"/>
      <c r="HW220" s="50"/>
      <c r="HX220" s="50"/>
      <c r="HY220" s="50"/>
      <c r="HZ220" s="50"/>
      <c r="IA220" s="50"/>
      <c r="IB220" s="50"/>
      <c r="IC220" s="50"/>
      <c r="ID220" s="50"/>
      <c r="IE220" s="50"/>
      <c r="IF220" s="50"/>
      <c r="IG220" s="50"/>
      <c r="IH220" s="50"/>
      <c r="II220" s="50"/>
      <c r="IJ220" s="50"/>
      <c r="IK220" s="50"/>
      <c r="IL220" s="50"/>
      <c r="IM220" s="50"/>
      <c r="IN220" s="50"/>
      <c r="IO220" s="50"/>
      <c r="IP220" s="50"/>
      <c r="IQ220" s="50"/>
      <c r="IR220" s="50"/>
      <c r="IS220" s="50"/>
      <c r="IT220" s="50"/>
      <c r="IU220" s="50"/>
      <c r="IV220" s="50"/>
      <c r="IW220" s="28"/>
      <c r="IX220" s="28"/>
    </row>
    <row r="221" spans="1:258" s="87" customFormat="1" ht="27" customHeight="1">
      <c r="A221" s="58">
        <v>5</v>
      </c>
      <c r="B221" s="78" t="s">
        <v>35</v>
      </c>
      <c r="C221" s="254"/>
      <c r="D221" s="255"/>
      <c r="E221" s="392"/>
      <c r="F221" s="72">
        <f t="shared" si="20"/>
        <v>0</v>
      </c>
      <c r="G221" s="48"/>
      <c r="H221" s="31"/>
      <c r="I221" s="49"/>
      <c r="J221" s="90"/>
      <c r="K221" s="49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50"/>
      <c r="AK221" s="50"/>
      <c r="AL221" s="50"/>
      <c r="AM221" s="50"/>
      <c r="AN221" s="50"/>
      <c r="AO221" s="50"/>
      <c r="AP221" s="50"/>
      <c r="AQ221" s="50"/>
      <c r="AR221" s="50"/>
      <c r="AS221" s="50"/>
      <c r="AT221" s="50"/>
      <c r="AU221" s="50"/>
      <c r="AV221" s="50"/>
      <c r="AW221" s="50"/>
      <c r="AX221" s="50"/>
      <c r="AY221" s="50"/>
      <c r="AZ221" s="50"/>
      <c r="BA221" s="50"/>
      <c r="BB221" s="50"/>
      <c r="BC221" s="50"/>
      <c r="BD221" s="50"/>
      <c r="BE221" s="50"/>
      <c r="BF221" s="50"/>
      <c r="BG221" s="50"/>
      <c r="BH221" s="50"/>
      <c r="BI221" s="50"/>
      <c r="BJ221" s="50"/>
      <c r="BK221" s="50"/>
      <c r="BL221" s="50"/>
      <c r="BM221" s="50"/>
      <c r="BN221" s="50"/>
      <c r="BO221" s="50"/>
      <c r="BP221" s="50"/>
      <c r="BQ221" s="50"/>
      <c r="BR221" s="50"/>
      <c r="BS221" s="50"/>
      <c r="BT221" s="50"/>
      <c r="BU221" s="50"/>
      <c r="BV221" s="50"/>
      <c r="BW221" s="50"/>
      <c r="BX221" s="50"/>
      <c r="BY221" s="50"/>
      <c r="BZ221" s="50"/>
      <c r="CA221" s="50"/>
      <c r="CB221" s="50"/>
      <c r="CC221" s="50"/>
      <c r="CD221" s="50"/>
      <c r="CE221" s="50"/>
      <c r="CF221" s="50"/>
      <c r="CG221" s="50"/>
      <c r="CH221" s="50"/>
      <c r="CI221" s="50"/>
      <c r="CJ221" s="50"/>
      <c r="CK221" s="50"/>
      <c r="CL221" s="50"/>
      <c r="CM221" s="50"/>
      <c r="CN221" s="50"/>
      <c r="CO221" s="50"/>
      <c r="CP221" s="50"/>
      <c r="CQ221" s="50"/>
      <c r="CR221" s="50"/>
      <c r="CS221" s="50"/>
      <c r="CT221" s="50"/>
      <c r="CU221" s="50"/>
      <c r="CV221" s="50"/>
      <c r="CW221" s="50"/>
      <c r="CX221" s="50"/>
      <c r="CY221" s="50"/>
      <c r="CZ221" s="50"/>
      <c r="DA221" s="50"/>
      <c r="DB221" s="50"/>
      <c r="DC221" s="50"/>
      <c r="DD221" s="50"/>
      <c r="DE221" s="50"/>
      <c r="DF221" s="50"/>
      <c r="DG221" s="50"/>
      <c r="DH221" s="50"/>
      <c r="DI221" s="50"/>
      <c r="DJ221" s="50"/>
      <c r="DK221" s="50"/>
      <c r="DL221" s="50"/>
      <c r="DM221" s="50"/>
      <c r="DN221" s="50"/>
      <c r="DO221" s="50"/>
      <c r="DP221" s="50"/>
      <c r="DQ221" s="50"/>
      <c r="DR221" s="50"/>
      <c r="DS221" s="50"/>
      <c r="DT221" s="50"/>
      <c r="DU221" s="50"/>
      <c r="DV221" s="50"/>
      <c r="DW221" s="50"/>
      <c r="DX221" s="50"/>
      <c r="DY221" s="50"/>
      <c r="DZ221" s="50"/>
      <c r="EA221" s="50"/>
      <c r="EB221" s="50"/>
      <c r="EC221" s="50"/>
      <c r="ED221" s="50"/>
      <c r="EE221" s="50"/>
      <c r="EF221" s="50"/>
      <c r="EG221" s="50"/>
      <c r="EH221" s="50"/>
      <c r="EI221" s="50"/>
      <c r="EJ221" s="50"/>
      <c r="EK221" s="50"/>
      <c r="EL221" s="50"/>
      <c r="EM221" s="50"/>
      <c r="EN221" s="50"/>
      <c r="EO221" s="50"/>
      <c r="EP221" s="50"/>
      <c r="EQ221" s="50"/>
      <c r="ER221" s="50"/>
      <c r="ES221" s="50"/>
      <c r="ET221" s="50"/>
      <c r="EU221" s="50"/>
      <c r="EV221" s="50"/>
      <c r="EW221" s="50"/>
      <c r="EX221" s="50"/>
      <c r="EY221" s="50"/>
      <c r="EZ221" s="50"/>
      <c r="FA221" s="50"/>
      <c r="FB221" s="50"/>
      <c r="FC221" s="50"/>
      <c r="FD221" s="50"/>
      <c r="FE221" s="50"/>
      <c r="FF221" s="50"/>
      <c r="FG221" s="50"/>
      <c r="FH221" s="50"/>
      <c r="FI221" s="50"/>
      <c r="FJ221" s="50"/>
      <c r="FK221" s="50"/>
      <c r="FL221" s="50"/>
      <c r="FM221" s="50"/>
      <c r="FN221" s="50"/>
      <c r="FO221" s="50"/>
      <c r="FP221" s="50"/>
      <c r="FQ221" s="50"/>
      <c r="FR221" s="50"/>
      <c r="FS221" s="50"/>
      <c r="FT221" s="50"/>
      <c r="FU221" s="50"/>
      <c r="FV221" s="50"/>
      <c r="FW221" s="50"/>
      <c r="FX221" s="50"/>
      <c r="FY221" s="50"/>
      <c r="FZ221" s="50"/>
      <c r="GA221" s="50"/>
      <c r="GB221" s="50"/>
      <c r="GC221" s="50"/>
      <c r="GD221" s="50"/>
      <c r="GE221" s="50"/>
      <c r="GF221" s="50"/>
      <c r="GG221" s="50"/>
      <c r="GH221" s="50"/>
      <c r="GI221" s="50"/>
      <c r="GJ221" s="50"/>
      <c r="GK221" s="50"/>
      <c r="GL221" s="50"/>
      <c r="GM221" s="50"/>
      <c r="GN221" s="50"/>
      <c r="GO221" s="50"/>
      <c r="GP221" s="50"/>
      <c r="GQ221" s="50"/>
      <c r="GR221" s="50"/>
      <c r="GS221" s="50"/>
      <c r="GT221" s="50"/>
      <c r="GU221" s="50"/>
      <c r="GV221" s="50"/>
      <c r="GW221" s="50"/>
      <c r="GX221" s="50"/>
      <c r="GY221" s="50"/>
      <c r="GZ221" s="50"/>
      <c r="HA221" s="50"/>
      <c r="HB221" s="50"/>
      <c r="HC221" s="50"/>
      <c r="HD221" s="50"/>
      <c r="HE221" s="50"/>
      <c r="HF221" s="50"/>
      <c r="HG221" s="50"/>
      <c r="HH221" s="50"/>
      <c r="HI221" s="50"/>
      <c r="HJ221" s="50"/>
      <c r="HK221" s="50"/>
      <c r="HL221" s="50"/>
      <c r="HM221" s="50"/>
      <c r="HN221" s="50"/>
      <c r="HO221" s="50"/>
      <c r="HP221" s="50"/>
      <c r="HQ221" s="50"/>
      <c r="HR221" s="50"/>
      <c r="HS221" s="50"/>
      <c r="HT221" s="50"/>
      <c r="HU221" s="50"/>
      <c r="HV221" s="50"/>
      <c r="HW221" s="50"/>
      <c r="HX221" s="50"/>
      <c r="HY221" s="50"/>
      <c r="HZ221" s="50"/>
      <c r="IA221" s="50"/>
      <c r="IB221" s="50"/>
      <c r="IC221" s="50"/>
      <c r="ID221" s="50"/>
      <c r="IE221" s="50"/>
      <c r="IF221" s="50"/>
      <c r="IG221" s="50"/>
      <c r="IH221" s="50"/>
      <c r="II221" s="50"/>
      <c r="IJ221" s="50"/>
      <c r="IK221" s="50"/>
      <c r="IL221" s="50"/>
      <c r="IM221" s="50"/>
      <c r="IN221" s="50"/>
      <c r="IO221" s="50"/>
      <c r="IP221" s="50"/>
      <c r="IQ221" s="50"/>
      <c r="IR221" s="50"/>
      <c r="IS221" s="50"/>
      <c r="IT221" s="50"/>
      <c r="IU221" s="50"/>
      <c r="IV221" s="50"/>
      <c r="IW221" s="28"/>
      <c r="IX221" s="28"/>
    </row>
    <row r="222" spans="1:258" s="87" customFormat="1" ht="12.75" customHeight="1">
      <c r="A222" s="77">
        <v>5.0999999999999996</v>
      </c>
      <c r="B222" s="68" t="s">
        <v>254</v>
      </c>
      <c r="C222" s="53">
        <v>1</v>
      </c>
      <c r="D222" s="60" t="s">
        <v>302</v>
      </c>
      <c r="E222" s="390"/>
      <c r="F222" s="53">
        <f>ROUND(E222*C222,2)</f>
        <v>0</v>
      </c>
      <c r="G222" s="48"/>
      <c r="H222" s="31"/>
      <c r="I222" s="49"/>
      <c r="J222" s="49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50"/>
      <c r="AK222" s="50"/>
      <c r="AL222" s="50"/>
      <c r="AM222" s="50"/>
      <c r="AN222" s="50"/>
      <c r="AO222" s="50"/>
      <c r="AP222" s="50"/>
      <c r="AQ222" s="50"/>
      <c r="AR222" s="50"/>
      <c r="AS222" s="50"/>
      <c r="AT222" s="50"/>
      <c r="AU222" s="50"/>
      <c r="AV222" s="50"/>
      <c r="AW222" s="50"/>
      <c r="AX222" s="50"/>
      <c r="AY222" s="50"/>
      <c r="AZ222" s="50"/>
      <c r="BA222" s="50"/>
      <c r="BB222" s="50"/>
      <c r="BC222" s="50"/>
      <c r="BD222" s="50"/>
      <c r="BE222" s="50"/>
      <c r="BF222" s="50"/>
      <c r="BG222" s="50"/>
      <c r="BH222" s="50"/>
      <c r="BI222" s="50"/>
      <c r="BJ222" s="50"/>
      <c r="BK222" s="50"/>
      <c r="BL222" s="50"/>
      <c r="BM222" s="50"/>
      <c r="BN222" s="50"/>
      <c r="BO222" s="50"/>
      <c r="BP222" s="50"/>
      <c r="BQ222" s="50"/>
      <c r="BR222" s="50"/>
      <c r="BS222" s="50"/>
      <c r="BT222" s="50"/>
      <c r="BU222" s="50"/>
      <c r="BV222" s="50"/>
      <c r="BW222" s="50"/>
      <c r="BX222" s="50"/>
      <c r="BY222" s="50"/>
      <c r="BZ222" s="50"/>
      <c r="CA222" s="50"/>
      <c r="CB222" s="50"/>
      <c r="CC222" s="50"/>
      <c r="CD222" s="50"/>
      <c r="CE222" s="50"/>
      <c r="CF222" s="50"/>
      <c r="CG222" s="50"/>
      <c r="CH222" s="50"/>
      <c r="CI222" s="50"/>
      <c r="CJ222" s="50"/>
      <c r="CK222" s="50"/>
      <c r="CL222" s="50"/>
      <c r="CM222" s="50"/>
      <c r="CN222" s="50"/>
      <c r="CO222" s="50"/>
      <c r="CP222" s="50"/>
      <c r="CQ222" s="50"/>
      <c r="CR222" s="50"/>
      <c r="CS222" s="50"/>
      <c r="CT222" s="50"/>
      <c r="CU222" s="50"/>
      <c r="CV222" s="50"/>
      <c r="CW222" s="50"/>
      <c r="CX222" s="50"/>
      <c r="CY222" s="50"/>
      <c r="CZ222" s="50"/>
      <c r="DA222" s="50"/>
      <c r="DB222" s="50"/>
      <c r="DC222" s="50"/>
      <c r="DD222" s="50"/>
      <c r="DE222" s="50"/>
      <c r="DF222" s="50"/>
      <c r="DG222" s="50"/>
      <c r="DH222" s="50"/>
      <c r="DI222" s="50"/>
      <c r="DJ222" s="50"/>
      <c r="DK222" s="50"/>
      <c r="DL222" s="50"/>
      <c r="DM222" s="50"/>
      <c r="DN222" s="50"/>
      <c r="DO222" s="50"/>
      <c r="DP222" s="50"/>
      <c r="DQ222" s="50"/>
      <c r="DR222" s="50"/>
      <c r="DS222" s="50"/>
      <c r="DT222" s="50"/>
      <c r="DU222" s="50"/>
      <c r="DV222" s="50"/>
      <c r="DW222" s="50"/>
      <c r="DX222" s="50"/>
      <c r="DY222" s="50"/>
      <c r="DZ222" s="50"/>
      <c r="EA222" s="50"/>
      <c r="EB222" s="50"/>
      <c r="EC222" s="50"/>
      <c r="ED222" s="50"/>
      <c r="EE222" s="50"/>
      <c r="EF222" s="50"/>
      <c r="EG222" s="50"/>
      <c r="EH222" s="50"/>
      <c r="EI222" s="50"/>
      <c r="EJ222" s="50"/>
      <c r="EK222" s="50"/>
      <c r="EL222" s="50"/>
      <c r="EM222" s="50"/>
      <c r="EN222" s="50"/>
      <c r="EO222" s="50"/>
      <c r="EP222" s="50"/>
      <c r="EQ222" s="50"/>
      <c r="ER222" s="50"/>
      <c r="ES222" s="50"/>
      <c r="ET222" s="50"/>
      <c r="EU222" s="50"/>
      <c r="EV222" s="50"/>
      <c r="EW222" s="50"/>
      <c r="EX222" s="50"/>
      <c r="EY222" s="50"/>
      <c r="EZ222" s="50"/>
      <c r="FA222" s="50"/>
      <c r="FB222" s="50"/>
      <c r="FC222" s="50"/>
      <c r="FD222" s="50"/>
      <c r="FE222" s="50"/>
      <c r="FF222" s="50"/>
      <c r="FG222" s="50"/>
      <c r="FH222" s="50"/>
      <c r="FI222" s="50"/>
      <c r="FJ222" s="50"/>
      <c r="FK222" s="50"/>
      <c r="FL222" s="50"/>
      <c r="FM222" s="50"/>
      <c r="FN222" s="50"/>
      <c r="FO222" s="50"/>
      <c r="FP222" s="50"/>
      <c r="FQ222" s="50"/>
      <c r="FR222" s="50"/>
      <c r="FS222" s="50"/>
      <c r="FT222" s="50"/>
      <c r="FU222" s="50"/>
      <c r="FV222" s="50"/>
      <c r="FW222" s="50"/>
      <c r="FX222" s="50"/>
      <c r="FY222" s="50"/>
      <c r="FZ222" s="50"/>
      <c r="GA222" s="50"/>
      <c r="GB222" s="50"/>
      <c r="GC222" s="50"/>
      <c r="GD222" s="50"/>
      <c r="GE222" s="50"/>
      <c r="GF222" s="50"/>
      <c r="GG222" s="50"/>
      <c r="GH222" s="50"/>
      <c r="GI222" s="50"/>
      <c r="GJ222" s="50"/>
      <c r="GK222" s="50"/>
      <c r="GL222" s="50"/>
      <c r="GM222" s="50"/>
      <c r="GN222" s="50"/>
      <c r="GO222" s="50"/>
      <c r="GP222" s="50"/>
      <c r="GQ222" s="50"/>
      <c r="GR222" s="50"/>
      <c r="GS222" s="50"/>
      <c r="GT222" s="50"/>
      <c r="GU222" s="50"/>
      <c r="GV222" s="50"/>
      <c r="GW222" s="50"/>
      <c r="GX222" s="50"/>
      <c r="GY222" s="50"/>
      <c r="GZ222" s="50"/>
      <c r="HA222" s="50"/>
      <c r="HB222" s="50"/>
      <c r="HC222" s="50"/>
      <c r="HD222" s="50"/>
      <c r="HE222" s="50"/>
      <c r="HF222" s="50"/>
      <c r="HG222" s="50"/>
      <c r="HH222" s="50"/>
      <c r="HI222" s="50"/>
      <c r="HJ222" s="50"/>
      <c r="HK222" s="50"/>
      <c r="HL222" s="50"/>
      <c r="HM222" s="50"/>
      <c r="HN222" s="50"/>
      <c r="HO222" s="50"/>
      <c r="HP222" s="50"/>
      <c r="HQ222" s="50"/>
      <c r="HR222" s="50"/>
      <c r="HS222" s="50"/>
      <c r="HT222" s="50"/>
      <c r="HU222" s="50"/>
      <c r="HV222" s="50"/>
      <c r="HW222" s="50"/>
      <c r="HX222" s="50"/>
      <c r="HY222" s="50"/>
      <c r="HZ222" s="50"/>
      <c r="IA222" s="50"/>
      <c r="IB222" s="50"/>
      <c r="IC222" s="50"/>
      <c r="ID222" s="50"/>
      <c r="IE222" s="50"/>
      <c r="IF222" s="50"/>
      <c r="IG222" s="50"/>
      <c r="IH222" s="50"/>
      <c r="II222" s="50"/>
      <c r="IJ222" s="50"/>
      <c r="IK222" s="50"/>
      <c r="IL222" s="50"/>
      <c r="IM222" s="50"/>
      <c r="IN222" s="50"/>
      <c r="IO222" s="50"/>
      <c r="IP222" s="50"/>
      <c r="IQ222" s="50"/>
      <c r="IR222" s="50"/>
      <c r="IS222" s="50"/>
      <c r="IT222" s="50"/>
      <c r="IU222" s="50"/>
      <c r="IV222" s="50"/>
      <c r="IW222" s="28"/>
      <c r="IX222" s="28"/>
    </row>
    <row r="223" spans="1:258" s="87" customFormat="1" ht="12.75" customHeight="1">
      <c r="A223" s="77">
        <v>5.2</v>
      </c>
      <c r="B223" s="68" t="s">
        <v>255</v>
      </c>
      <c r="C223" s="53">
        <v>1</v>
      </c>
      <c r="D223" s="60" t="s">
        <v>302</v>
      </c>
      <c r="E223" s="390"/>
      <c r="F223" s="53">
        <f t="shared" ref="F223:F226" si="21">ROUND(E223*C223,2)</f>
        <v>0</v>
      </c>
      <c r="G223" s="48"/>
      <c r="H223" s="31"/>
      <c r="I223" s="49"/>
      <c r="J223" s="49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50"/>
      <c r="AK223" s="50"/>
      <c r="AL223" s="50"/>
      <c r="AM223" s="50"/>
      <c r="AN223" s="50"/>
      <c r="AO223" s="50"/>
      <c r="AP223" s="50"/>
      <c r="AQ223" s="50"/>
      <c r="AR223" s="50"/>
      <c r="AS223" s="50"/>
      <c r="AT223" s="50"/>
      <c r="AU223" s="50"/>
      <c r="AV223" s="50"/>
      <c r="AW223" s="50"/>
      <c r="AX223" s="50"/>
      <c r="AY223" s="50"/>
      <c r="AZ223" s="50"/>
      <c r="BA223" s="50"/>
      <c r="BB223" s="50"/>
      <c r="BC223" s="50"/>
      <c r="BD223" s="50"/>
      <c r="BE223" s="50"/>
      <c r="BF223" s="50"/>
      <c r="BG223" s="50"/>
      <c r="BH223" s="50"/>
      <c r="BI223" s="50"/>
      <c r="BJ223" s="50"/>
      <c r="BK223" s="50"/>
      <c r="BL223" s="50"/>
      <c r="BM223" s="50"/>
      <c r="BN223" s="50"/>
      <c r="BO223" s="50"/>
      <c r="BP223" s="50"/>
      <c r="BQ223" s="50"/>
      <c r="BR223" s="50"/>
      <c r="BS223" s="50"/>
      <c r="BT223" s="50"/>
      <c r="BU223" s="50"/>
      <c r="BV223" s="50"/>
      <c r="BW223" s="50"/>
      <c r="BX223" s="50"/>
      <c r="BY223" s="50"/>
      <c r="BZ223" s="50"/>
      <c r="CA223" s="50"/>
      <c r="CB223" s="50"/>
      <c r="CC223" s="50"/>
      <c r="CD223" s="50"/>
      <c r="CE223" s="50"/>
      <c r="CF223" s="50"/>
      <c r="CG223" s="50"/>
      <c r="CH223" s="50"/>
      <c r="CI223" s="50"/>
      <c r="CJ223" s="50"/>
      <c r="CK223" s="50"/>
      <c r="CL223" s="50"/>
      <c r="CM223" s="50"/>
      <c r="CN223" s="50"/>
      <c r="CO223" s="50"/>
      <c r="CP223" s="50"/>
      <c r="CQ223" s="50"/>
      <c r="CR223" s="50"/>
      <c r="CS223" s="50"/>
      <c r="CT223" s="50"/>
      <c r="CU223" s="50"/>
      <c r="CV223" s="50"/>
      <c r="CW223" s="50"/>
      <c r="CX223" s="50"/>
      <c r="CY223" s="50"/>
      <c r="CZ223" s="50"/>
      <c r="DA223" s="50"/>
      <c r="DB223" s="50"/>
      <c r="DC223" s="50"/>
      <c r="DD223" s="50"/>
      <c r="DE223" s="50"/>
      <c r="DF223" s="50"/>
      <c r="DG223" s="50"/>
      <c r="DH223" s="50"/>
      <c r="DI223" s="50"/>
      <c r="DJ223" s="50"/>
      <c r="DK223" s="50"/>
      <c r="DL223" s="50"/>
      <c r="DM223" s="50"/>
      <c r="DN223" s="50"/>
      <c r="DO223" s="50"/>
      <c r="DP223" s="50"/>
      <c r="DQ223" s="50"/>
      <c r="DR223" s="50"/>
      <c r="DS223" s="50"/>
      <c r="DT223" s="50"/>
      <c r="DU223" s="50"/>
      <c r="DV223" s="50"/>
      <c r="DW223" s="50"/>
      <c r="DX223" s="50"/>
      <c r="DY223" s="50"/>
      <c r="DZ223" s="50"/>
      <c r="EA223" s="50"/>
      <c r="EB223" s="50"/>
      <c r="EC223" s="50"/>
      <c r="ED223" s="50"/>
      <c r="EE223" s="50"/>
      <c r="EF223" s="50"/>
      <c r="EG223" s="50"/>
      <c r="EH223" s="50"/>
      <c r="EI223" s="50"/>
      <c r="EJ223" s="50"/>
      <c r="EK223" s="50"/>
      <c r="EL223" s="50"/>
      <c r="EM223" s="50"/>
      <c r="EN223" s="50"/>
      <c r="EO223" s="50"/>
      <c r="EP223" s="50"/>
      <c r="EQ223" s="50"/>
      <c r="ER223" s="50"/>
      <c r="ES223" s="50"/>
      <c r="ET223" s="50"/>
      <c r="EU223" s="50"/>
      <c r="EV223" s="50"/>
      <c r="EW223" s="50"/>
      <c r="EX223" s="50"/>
      <c r="EY223" s="50"/>
      <c r="EZ223" s="50"/>
      <c r="FA223" s="50"/>
      <c r="FB223" s="50"/>
      <c r="FC223" s="50"/>
      <c r="FD223" s="50"/>
      <c r="FE223" s="50"/>
      <c r="FF223" s="50"/>
      <c r="FG223" s="50"/>
      <c r="FH223" s="50"/>
      <c r="FI223" s="50"/>
      <c r="FJ223" s="50"/>
      <c r="FK223" s="50"/>
      <c r="FL223" s="50"/>
      <c r="FM223" s="50"/>
      <c r="FN223" s="50"/>
      <c r="FO223" s="50"/>
      <c r="FP223" s="50"/>
      <c r="FQ223" s="50"/>
      <c r="FR223" s="50"/>
      <c r="FS223" s="50"/>
      <c r="FT223" s="50"/>
      <c r="FU223" s="50"/>
      <c r="FV223" s="50"/>
      <c r="FW223" s="50"/>
      <c r="FX223" s="50"/>
      <c r="FY223" s="50"/>
      <c r="FZ223" s="50"/>
      <c r="GA223" s="50"/>
      <c r="GB223" s="50"/>
      <c r="GC223" s="50"/>
      <c r="GD223" s="50"/>
      <c r="GE223" s="50"/>
      <c r="GF223" s="50"/>
      <c r="GG223" s="50"/>
      <c r="GH223" s="50"/>
      <c r="GI223" s="50"/>
      <c r="GJ223" s="50"/>
      <c r="GK223" s="50"/>
      <c r="GL223" s="50"/>
      <c r="GM223" s="50"/>
      <c r="GN223" s="50"/>
      <c r="GO223" s="50"/>
      <c r="GP223" s="50"/>
      <c r="GQ223" s="50"/>
      <c r="GR223" s="50"/>
      <c r="GS223" s="50"/>
      <c r="GT223" s="50"/>
      <c r="GU223" s="50"/>
      <c r="GV223" s="50"/>
      <c r="GW223" s="50"/>
      <c r="GX223" s="50"/>
      <c r="GY223" s="50"/>
      <c r="GZ223" s="50"/>
      <c r="HA223" s="50"/>
      <c r="HB223" s="50"/>
      <c r="HC223" s="50"/>
      <c r="HD223" s="50"/>
      <c r="HE223" s="50"/>
      <c r="HF223" s="50"/>
      <c r="HG223" s="50"/>
      <c r="HH223" s="50"/>
      <c r="HI223" s="50"/>
      <c r="HJ223" s="50"/>
      <c r="HK223" s="50"/>
      <c r="HL223" s="50"/>
      <c r="HM223" s="50"/>
      <c r="HN223" s="50"/>
      <c r="HO223" s="50"/>
      <c r="HP223" s="50"/>
      <c r="HQ223" s="50"/>
      <c r="HR223" s="50"/>
      <c r="HS223" s="50"/>
      <c r="HT223" s="50"/>
      <c r="HU223" s="50"/>
      <c r="HV223" s="50"/>
      <c r="HW223" s="50"/>
      <c r="HX223" s="50"/>
      <c r="HY223" s="50"/>
      <c r="HZ223" s="50"/>
      <c r="IA223" s="50"/>
      <c r="IB223" s="50"/>
      <c r="IC223" s="50"/>
      <c r="ID223" s="50"/>
      <c r="IE223" s="50"/>
      <c r="IF223" s="50"/>
      <c r="IG223" s="50"/>
      <c r="IH223" s="50"/>
      <c r="II223" s="50"/>
      <c r="IJ223" s="50"/>
      <c r="IK223" s="50"/>
      <c r="IL223" s="50"/>
      <c r="IM223" s="50"/>
      <c r="IN223" s="50"/>
      <c r="IO223" s="50"/>
      <c r="IP223" s="50"/>
      <c r="IQ223" s="50"/>
      <c r="IR223" s="50"/>
      <c r="IS223" s="50"/>
      <c r="IT223" s="50"/>
      <c r="IU223" s="50"/>
      <c r="IV223" s="50"/>
      <c r="IW223" s="28"/>
      <c r="IX223" s="28"/>
    </row>
    <row r="224" spans="1:258" s="87" customFormat="1">
      <c r="A224" s="77">
        <v>5.3</v>
      </c>
      <c r="B224" s="68" t="s">
        <v>256</v>
      </c>
      <c r="C224" s="53">
        <v>1</v>
      </c>
      <c r="D224" s="60" t="s">
        <v>302</v>
      </c>
      <c r="E224" s="390"/>
      <c r="F224" s="53">
        <f t="shared" si="21"/>
        <v>0</v>
      </c>
      <c r="G224" s="48"/>
      <c r="H224" s="249"/>
      <c r="I224" s="90"/>
      <c r="J224" s="49"/>
      <c r="K224" s="91"/>
      <c r="L224" s="9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1"/>
      <c r="AH224" s="91"/>
      <c r="AI224" s="91"/>
      <c r="AJ224" s="92"/>
      <c r="AK224" s="92"/>
      <c r="AL224" s="92"/>
      <c r="AM224" s="92"/>
      <c r="AN224" s="92"/>
      <c r="AO224" s="92"/>
      <c r="AP224" s="92"/>
      <c r="AQ224" s="92"/>
      <c r="AR224" s="92"/>
      <c r="AS224" s="92"/>
      <c r="AT224" s="92"/>
      <c r="AU224" s="92"/>
      <c r="AV224" s="92"/>
      <c r="AW224" s="92"/>
      <c r="AX224" s="92"/>
      <c r="AY224" s="92"/>
      <c r="AZ224" s="92"/>
      <c r="BA224" s="92"/>
      <c r="BB224" s="92"/>
      <c r="BC224" s="92"/>
      <c r="BD224" s="92"/>
      <c r="BE224" s="92"/>
      <c r="BF224" s="92"/>
      <c r="BG224" s="92"/>
      <c r="BH224" s="92"/>
      <c r="BI224" s="92"/>
      <c r="BJ224" s="92"/>
      <c r="BK224" s="92"/>
      <c r="BL224" s="92"/>
      <c r="BM224" s="92"/>
      <c r="BN224" s="92"/>
      <c r="BO224" s="92"/>
      <c r="BP224" s="92"/>
      <c r="BQ224" s="92"/>
      <c r="BR224" s="92"/>
      <c r="BS224" s="92"/>
      <c r="BT224" s="92"/>
      <c r="BU224" s="92"/>
      <c r="BV224" s="92"/>
      <c r="BW224" s="92"/>
      <c r="BX224" s="92"/>
      <c r="BY224" s="92"/>
      <c r="BZ224" s="92"/>
      <c r="CA224" s="92"/>
      <c r="CB224" s="92"/>
      <c r="CC224" s="92"/>
      <c r="CD224" s="92"/>
      <c r="CE224" s="92"/>
      <c r="CF224" s="92"/>
      <c r="CG224" s="92"/>
      <c r="CH224" s="92"/>
      <c r="CI224" s="92"/>
      <c r="CJ224" s="92"/>
      <c r="CK224" s="92"/>
      <c r="CL224" s="92"/>
      <c r="CM224" s="92"/>
      <c r="CN224" s="92"/>
      <c r="CO224" s="92"/>
      <c r="CP224" s="92"/>
      <c r="CQ224" s="92"/>
      <c r="CR224" s="92"/>
      <c r="CS224" s="92"/>
      <c r="CT224" s="92"/>
      <c r="CU224" s="92"/>
      <c r="CV224" s="92"/>
      <c r="CW224" s="92"/>
      <c r="CX224" s="92"/>
      <c r="CY224" s="92"/>
      <c r="CZ224" s="92"/>
      <c r="DA224" s="92"/>
      <c r="DB224" s="92"/>
      <c r="DC224" s="92"/>
      <c r="DD224" s="92"/>
      <c r="DE224" s="92"/>
      <c r="DF224" s="92"/>
      <c r="DG224" s="92"/>
      <c r="DH224" s="92"/>
      <c r="DI224" s="92"/>
      <c r="DJ224" s="92"/>
      <c r="DK224" s="92"/>
      <c r="DL224" s="92"/>
      <c r="DM224" s="92"/>
      <c r="DN224" s="92"/>
      <c r="DO224" s="92"/>
      <c r="DP224" s="92"/>
      <c r="DQ224" s="92"/>
      <c r="DR224" s="92"/>
      <c r="DS224" s="92"/>
      <c r="DT224" s="92"/>
      <c r="DU224" s="92"/>
      <c r="DV224" s="92"/>
      <c r="DW224" s="92"/>
      <c r="DX224" s="92"/>
      <c r="DY224" s="92"/>
      <c r="DZ224" s="92"/>
      <c r="EA224" s="92"/>
      <c r="EB224" s="92"/>
      <c r="EC224" s="92"/>
      <c r="ED224" s="92"/>
      <c r="EE224" s="92"/>
      <c r="EF224" s="92"/>
      <c r="EG224" s="92"/>
      <c r="EH224" s="92"/>
      <c r="EI224" s="92"/>
      <c r="EJ224" s="92"/>
      <c r="EK224" s="92"/>
      <c r="EL224" s="92"/>
      <c r="EM224" s="92"/>
      <c r="EN224" s="92"/>
      <c r="EO224" s="92"/>
      <c r="EP224" s="92"/>
      <c r="EQ224" s="92"/>
      <c r="ER224" s="92"/>
      <c r="ES224" s="92"/>
      <c r="ET224" s="92"/>
      <c r="EU224" s="92"/>
      <c r="EV224" s="92"/>
      <c r="EW224" s="92"/>
      <c r="EX224" s="92"/>
      <c r="EY224" s="92"/>
      <c r="EZ224" s="92"/>
      <c r="FA224" s="92"/>
      <c r="FB224" s="92"/>
      <c r="FC224" s="92"/>
      <c r="FD224" s="92"/>
      <c r="FE224" s="92"/>
      <c r="FF224" s="92"/>
      <c r="FG224" s="92"/>
      <c r="FH224" s="92"/>
      <c r="FI224" s="92"/>
      <c r="FJ224" s="92"/>
      <c r="FK224" s="92"/>
      <c r="FL224" s="92"/>
      <c r="FM224" s="92"/>
      <c r="FN224" s="92"/>
      <c r="FO224" s="92"/>
      <c r="FP224" s="92"/>
      <c r="FQ224" s="92"/>
      <c r="FR224" s="92"/>
      <c r="FS224" s="92"/>
      <c r="FT224" s="92"/>
      <c r="FU224" s="92"/>
      <c r="FV224" s="92"/>
      <c r="FW224" s="92"/>
      <c r="FX224" s="92"/>
      <c r="FY224" s="92"/>
      <c r="FZ224" s="92"/>
      <c r="GA224" s="92"/>
      <c r="GB224" s="92"/>
      <c r="GC224" s="92"/>
      <c r="GD224" s="92"/>
      <c r="GE224" s="92"/>
      <c r="GF224" s="92"/>
      <c r="GG224" s="92"/>
      <c r="GH224" s="92"/>
      <c r="GI224" s="92"/>
      <c r="GJ224" s="92"/>
      <c r="GK224" s="92"/>
      <c r="GL224" s="92"/>
      <c r="GM224" s="92"/>
      <c r="GN224" s="92"/>
      <c r="GO224" s="92"/>
      <c r="GP224" s="92"/>
      <c r="GQ224" s="92"/>
      <c r="GR224" s="92"/>
      <c r="GS224" s="92"/>
      <c r="GT224" s="92"/>
      <c r="GU224" s="92"/>
      <c r="GV224" s="92"/>
      <c r="GW224" s="92"/>
      <c r="GX224" s="92"/>
      <c r="GY224" s="92"/>
      <c r="GZ224" s="92"/>
      <c r="HA224" s="92"/>
      <c r="HB224" s="92"/>
      <c r="HC224" s="92"/>
      <c r="HD224" s="92"/>
      <c r="HE224" s="92"/>
      <c r="HF224" s="92"/>
      <c r="HG224" s="92"/>
      <c r="HH224" s="92"/>
      <c r="HI224" s="92"/>
      <c r="HJ224" s="92"/>
      <c r="HK224" s="92"/>
      <c r="HL224" s="92"/>
      <c r="HM224" s="92"/>
      <c r="HN224" s="92"/>
      <c r="HO224" s="92"/>
      <c r="HP224" s="92"/>
      <c r="HQ224" s="92"/>
      <c r="HR224" s="92"/>
      <c r="HS224" s="92"/>
      <c r="HT224" s="92"/>
      <c r="HU224" s="92"/>
      <c r="HV224" s="92"/>
      <c r="HW224" s="92"/>
      <c r="HX224" s="92"/>
      <c r="HY224" s="92"/>
      <c r="HZ224" s="92"/>
      <c r="IA224" s="92"/>
      <c r="IB224" s="92"/>
      <c r="IC224" s="92"/>
      <c r="ID224" s="92"/>
      <c r="IE224" s="92"/>
      <c r="IF224" s="92"/>
      <c r="IG224" s="92"/>
      <c r="IH224" s="92"/>
      <c r="II224" s="92"/>
      <c r="IJ224" s="92"/>
      <c r="IK224" s="92"/>
      <c r="IL224" s="92"/>
      <c r="IM224" s="92"/>
      <c r="IN224" s="92"/>
      <c r="IO224" s="92"/>
      <c r="IP224" s="92"/>
      <c r="IQ224" s="92"/>
      <c r="IR224" s="92"/>
      <c r="IS224" s="92"/>
      <c r="IT224" s="92"/>
      <c r="IU224" s="92"/>
      <c r="IV224" s="92"/>
      <c r="IW224" s="91"/>
      <c r="IX224" s="91"/>
    </row>
    <row r="225" spans="1:258" s="87" customFormat="1">
      <c r="A225" s="77"/>
      <c r="B225" s="68"/>
      <c r="C225" s="53"/>
      <c r="D225" s="60"/>
      <c r="E225" s="390"/>
      <c r="F225" s="53"/>
      <c r="G225" s="48"/>
      <c r="H225" s="249"/>
      <c r="I225" s="90"/>
      <c r="K225" s="91"/>
      <c r="L225" s="91"/>
      <c r="M225" s="91"/>
      <c r="N225" s="91"/>
      <c r="O225" s="91"/>
      <c r="P225" s="91"/>
      <c r="Q225" s="91"/>
      <c r="R225" s="91"/>
      <c r="S225" s="91"/>
      <c r="T225" s="91"/>
      <c r="U225" s="91"/>
      <c r="V225" s="91"/>
      <c r="W225" s="91"/>
      <c r="X225" s="91"/>
      <c r="Y225" s="91"/>
      <c r="Z225" s="91"/>
      <c r="AA225" s="91"/>
      <c r="AB225" s="91"/>
      <c r="AC225" s="91"/>
      <c r="AD225" s="91"/>
      <c r="AE225" s="91"/>
      <c r="AF225" s="91"/>
      <c r="AG225" s="91"/>
      <c r="AH225" s="91"/>
      <c r="AI225" s="91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  <c r="BH225" s="92"/>
      <c r="BI225" s="92"/>
      <c r="BJ225" s="92"/>
      <c r="BK225" s="92"/>
      <c r="BL225" s="92"/>
      <c r="BM225" s="92"/>
      <c r="BN225" s="92"/>
      <c r="BO225" s="92"/>
      <c r="BP225" s="92"/>
      <c r="BQ225" s="92"/>
      <c r="BR225" s="92"/>
      <c r="BS225" s="92"/>
      <c r="BT225" s="92"/>
      <c r="BU225" s="92"/>
      <c r="BV225" s="92"/>
      <c r="BW225" s="92"/>
      <c r="BX225" s="92"/>
      <c r="BY225" s="92"/>
      <c r="BZ225" s="92"/>
      <c r="CA225" s="92"/>
      <c r="CB225" s="92"/>
      <c r="CC225" s="92"/>
      <c r="CD225" s="92"/>
      <c r="CE225" s="92"/>
      <c r="CF225" s="92"/>
      <c r="CG225" s="92"/>
      <c r="CH225" s="92"/>
      <c r="CI225" s="92"/>
      <c r="CJ225" s="92"/>
      <c r="CK225" s="92"/>
      <c r="CL225" s="92"/>
      <c r="CM225" s="92"/>
      <c r="CN225" s="92"/>
      <c r="CO225" s="92"/>
      <c r="CP225" s="92"/>
      <c r="CQ225" s="92"/>
      <c r="CR225" s="92"/>
      <c r="CS225" s="92"/>
      <c r="CT225" s="92"/>
      <c r="CU225" s="92"/>
      <c r="CV225" s="92"/>
      <c r="CW225" s="92"/>
      <c r="CX225" s="92"/>
      <c r="CY225" s="92"/>
      <c r="CZ225" s="92"/>
      <c r="DA225" s="92"/>
      <c r="DB225" s="92"/>
      <c r="DC225" s="92"/>
      <c r="DD225" s="92"/>
      <c r="DE225" s="92"/>
      <c r="DF225" s="92"/>
      <c r="DG225" s="92"/>
      <c r="DH225" s="92"/>
      <c r="DI225" s="92"/>
      <c r="DJ225" s="92"/>
      <c r="DK225" s="92"/>
      <c r="DL225" s="92"/>
      <c r="DM225" s="92"/>
      <c r="DN225" s="92"/>
      <c r="DO225" s="92"/>
      <c r="DP225" s="92"/>
      <c r="DQ225" s="92"/>
      <c r="DR225" s="92"/>
      <c r="DS225" s="92"/>
      <c r="DT225" s="92"/>
      <c r="DU225" s="92"/>
      <c r="DV225" s="92"/>
      <c r="DW225" s="92"/>
      <c r="DX225" s="92"/>
      <c r="DY225" s="92"/>
      <c r="DZ225" s="92"/>
      <c r="EA225" s="92"/>
      <c r="EB225" s="92"/>
      <c r="EC225" s="92"/>
      <c r="ED225" s="92"/>
      <c r="EE225" s="92"/>
      <c r="EF225" s="92"/>
      <c r="EG225" s="92"/>
      <c r="EH225" s="92"/>
      <c r="EI225" s="92"/>
      <c r="EJ225" s="92"/>
      <c r="EK225" s="92"/>
      <c r="EL225" s="92"/>
      <c r="EM225" s="92"/>
      <c r="EN225" s="92"/>
      <c r="EO225" s="92"/>
      <c r="EP225" s="92"/>
      <c r="EQ225" s="92"/>
      <c r="ER225" s="92"/>
      <c r="ES225" s="92"/>
      <c r="ET225" s="92"/>
      <c r="EU225" s="92"/>
      <c r="EV225" s="92"/>
      <c r="EW225" s="92"/>
      <c r="EX225" s="92"/>
      <c r="EY225" s="92"/>
      <c r="EZ225" s="92"/>
      <c r="FA225" s="92"/>
      <c r="FB225" s="92"/>
      <c r="FC225" s="92"/>
      <c r="FD225" s="92"/>
      <c r="FE225" s="92"/>
      <c r="FF225" s="92"/>
      <c r="FG225" s="92"/>
      <c r="FH225" s="92"/>
      <c r="FI225" s="92"/>
      <c r="FJ225" s="92"/>
      <c r="FK225" s="92"/>
      <c r="FL225" s="92"/>
      <c r="FM225" s="92"/>
      <c r="FN225" s="92"/>
      <c r="FO225" s="92"/>
      <c r="FP225" s="92"/>
      <c r="FQ225" s="92"/>
      <c r="FR225" s="92"/>
      <c r="FS225" s="92"/>
      <c r="FT225" s="92"/>
      <c r="FU225" s="92"/>
      <c r="FV225" s="92"/>
      <c r="FW225" s="92"/>
      <c r="FX225" s="92"/>
      <c r="FY225" s="92"/>
      <c r="FZ225" s="92"/>
      <c r="GA225" s="92"/>
      <c r="GB225" s="92"/>
      <c r="GC225" s="92"/>
      <c r="GD225" s="92"/>
      <c r="GE225" s="92"/>
      <c r="GF225" s="92"/>
      <c r="GG225" s="92"/>
      <c r="GH225" s="92"/>
      <c r="GI225" s="92"/>
      <c r="GJ225" s="92"/>
      <c r="GK225" s="92"/>
      <c r="GL225" s="92"/>
      <c r="GM225" s="92"/>
      <c r="GN225" s="92"/>
      <c r="GO225" s="92"/>
      <c r="GP225" s="92"/>
      <c r="GQ225" s="92"/>
      <c r="GR225" s="92"/>
      <c r="GS225" s="92"/>
      <c r="GT225" s="92"/>
      <c r="GU225" s="92"/>
      <c r="GV225" s="92"/>
      <c r="GW225" s="92"/>
      <c r="GX225" s="92"/>
      <c r="GY225" s="92"/>
      <c r="GZ225" s="92"/>
      <c r="HA225" s="92"/>
      <c r="HB225" s="92"/>
      <c r="HC225" s="92"/>
      <c r="HD225" s="92"/>
      <c r="HE225" s="92"/>
      <c r="HF225" s="92"/>
      <c r="HG225" s="92"/>
      <c r="HH225" s="92"/>
      <c r="HI225" s="92"/>
      <c r="HJ225" s="92"/>
      <c r="HK225" s="92"/>
      <c r="HL225" s="92"/>
      <c r="HM225" s="92"/>
      <c r="HN225" s="92"/>
      <c r="HO225" s="92"/>
      <c r="HP225" s="92"/>
      <c r="HQ225" s="92"/>
      <c r="HR225" s="92"/>
      <c r="HS225" s="92"/>
      <c r="HT225" s="92"/>
      <c r="HU225" s="92"/>
      <c r="HV225" s="92"/>
      <c r="HW225" s="92"/>
      <c r="HX225" s="92"/>
      <c r="HY225" s="92"/>
      <c r="HZ225" s="92"/>
      <c r="IA225" s="92"/>
      <c r="IB225" s="92"/>
      <c r="IC225" s="92"/>
      <c r="ID225" s="92"/>
      <c r="IE225" s="92"/>
      <c r="IF225" s="92"/>
      <c r="IG225" s="92"/>
      <c r="IH225" s="92"/>
      <c r="II225" s="92"/>
      <c r="IJ225" s="92"/>
      <c r="IK225" s="92"/>
      <c r="IL225" s="92"/>
      <c r="IM225" s="92"/>
      <c r="IN225" s="92"/>
      <c r="IO225" s="92"/>
      <c r="IP225" s="92"/>
      <c r="IQ225" s="92"/>
      <c r="IR225" s="92"/>
      <c r="IS225" s="92"/>
      <c r="IT225" s="92"/>
      <c r="IU225" s="92"/>
      <c r="IV225" s="92"/>
      <c r="IW225" s="91"/>
      <c r="IX225" s="91"/>
    </row>
    <row r="226" spans="1:258" s="87" customFormat="1" ht="27">
      <c r="A226" s="77">
        <v>6</v>
      </c>
      <c r="B226" s="68" t="s">
        <v>257</v>
      </c>
      <c r="C226" s="53">
        <v>0.45</v>
      </c>
      <c r="D226" s="60" t="s">
        <v>301</v>
      </c>
      <c r="E226" s="390"/>
      <c r="F226" s="53">
        <f t="shared" si="21"/>
        <v>0</v>
      </c>
      <c r="G226" s="48"/>
      <c r="H226" s="31"/>
      <c r="I226" s="49"/>
      <c r="J226" s="61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50"/>
      <c r="AK226" s="50"/>
      <c r="AL226" s="50"/>
      <c r="AM226" s="50"/>
      <c r="AN226" s="50"/>
      <c r="AO226" s="50"/>
      <c r="AP226" s="50"/>
      <c r="AQ226" s="50"/>
      <c r="AR226" s="50"/>
      <c r="AS226" s="50"/>
      <c r="AT226" s="50"/>
      <c r="AU226" s="50"/>
      <c r="AV226" s="50"/>
      <c r="AW226" s="50"/>
      <c r="AX226" s="50"/>
      <c r="AY226" s="50"/>
      <c r="AZ226" s="50"/>
      <c r="BA226" s="50"/>
      <c r="BB226" s="50"/>
      <c r="BC226" s="50"/>
      <c r="BD226" s="50"/>
      <c r="BE226" s="50"/>
      <c r="BF226" s="50"/>
      <c r="BG226" s="50"/>
      <c r="BH226" s="50"/>
      <c r="BI226" s="50"/>
      <c r="BJ226" s="50"/>
      <c r="BK226" s="50"/>
      <c r="BL226" s="50"/>
      <c r="BM226" s="50"/>
      <c r="BN226" s="50"/>
      <c r="BO226" s="50"/>
      <c r="BP226" s="50"/>
      <c r="BQ226" s="50"/>
      <c r="BR226" s="50"/>
      <c r="BS226" s="50"/>
      <c r="BT226" s="50"/>
      <c r="BU226" s="50"/>
      <c r="BV226" s="50"/>
      <c r="BW226" s="50"/>
      <c r="BX226" s="50"/>
      <c r="BY226" s="50"/>
      <c r="BZ226" s="50"/>
      <c r="CA226" s="50"/>
      <c r="CB226" s="50"/>
      <c r="CC226" s="50"/>
      <c r="CD226" s="50"/>
      <c r="CE226" s="50"/>
      <c r="CF226" s="50"/>
      <c r="CG226" s="50"/>
      <c r="CH226" s="50"/>
      <c r="CI226" s="50"/>
      <c r="CJ226" s="50"/>
      <c r="CK226" s="50"/>
      <c r="CL226" s="50"/>
      <c r="CM226" s="50"/>
      <c r="CN226" s="50"/>
      <c r="CO226" s="50"/>
      <c r="CP226" s="50"/>
      <c r="CQ226" s="50"/>
      <c r="CR226" s="50"/>
      <c r="CS226" s="50"/>
      <c r="CT226" s="50"/>
      <c r="CU226" s="50"/>
      <c r="CV226" s="50"/>
      <c r="CW226" s="50"/>
      <c r="CX226" s="50"/>
      <c r="CY226" s="50"/>
      <c r="CZ226" s="50"/>
      <c r="DA226" s="50"/>
      <c r="DB226" s="50"/>
      <c r="DC226" s="50"/>
      <c r="DD226" s="50"/>
      <c r="DE226" s="50"/>
      <c r="DF226" s="50"/>
      <c r="DG226" s="50"/>
      <c r="DH226" s="50"/>
      <c r="DI226" s="50"/>
      <c r="DJ226" s="50"/>
      <c r="DK226" s="50"/>
      <c r="DL226" s="50"/>
      <c r="DM226" s="50"/>
      <c r="DN226" s="50"/>
      <c r="DO226" s="50"/>
      <c r="DP226" s="50"/>
      <c r="DQ226" s="50"/>
      <c r="DR226" s="50"/>
      <c r="DS226" s="50"/>
      <c r="DT226" s="50"/>
      <c r="DU226" s="50"/>
      <c r="DV226" s="50"/>
      <c r="DW226" s="50"/>
      <c r="DX226" s="50"/>
      <c r="DY226" s="50"/>
      <c r="DZ226" s="50"/>
      <c r="EA226" s="50"/>
      <c r="EB226" s="50"/>
      <c r="EC226" s="50"/>
      <c r="ED226" s="50"/>
      <c r="EE226" s="50"/>
      <c r="EF226" s="50"/>
      <c r="EG226" s="50"/>
      <c r="EH226" s="50"/>
      <c r="EI226" s="50"/>
      <c r="EJ226" s="50"/>
      <c r="EK226" s="50"/>
      <c r="EL226" s="50"/>
      <c r="EM226" s="50"/>
      <c r="EN226" s="50"/>
      <c r="EO226" s="50"/>
      <c r="EP226" s="50"/>
      <c r="EQ226" s="50"/>
      <c r="ER226" s="50"/>
      <c r="ES226" s="50"/>
      <c r="ET226" s="50"/>
      <c r="EU226" s="50"/>
      <c r="EV226" s="50"/>
      <c r="EW226" s="50"/>
      <c r="EX226" s="50"/>
      <c r="EY226" s="50"/>
      <c r="EZ226" s="50"/>
      <c r="FA226" s="50"/>
      <c r="FB226" s="50"/>
      <c r="FC226" s="50"/>
      <c r="FD226" s="50"/>
      <c r="FE226" s="50"/>
      <c r="FF226" s="50"/>
      <c r="FG226" s="50"/>
      <c r="FH226" s="50"/>
      <c r="FI226" s="50"/>
      <c r="FJ226" s="50"/>
      <c r="FK226" s="50"/>
      <c r="FL226" s="50"/>
      <c r="FM226" s="50"/>
      <c r="FN226" s="50"/>
      <c r="FO226" s="50"/>
      <c r="FP226" s="50"/>
      <c r="FQ226" s="50"/>
      <c r="FR226" s="50"/>
      <c r="FS226" s="50"/>
      <c r="FT226" s="50"/>
      <c r="FU226" s="50"/>
      <c r="FV226" s="50"/>
      <c r="FW226" s="50"/>
      <c r="FX226" s="50"/>
      <c r="FY226" s="50"/>
      <c r="FZ226" s="50"/>
      <c r="GA226" s="50"/>
      <c r="GB226" s="50"/>
      <c r="GC226" s="50"/>
      <c r="GD226" s="50"/>
      <c r="GE226" s="50"/>
      <c r="GF226" s="50"/>
      <c r="GG226" s="50"/>
      <c r="GH226" s="50"/>
      <c r="GI226" s="50"/>
      <c r="GJ226" s="50"/>
      <c r="GK226" s="50"/>
      <c r="GL226" s="50"/>
      <c r="GM226" s="50"/>
      <c r="GN226" s="50"/>
      <c r="GO226" s="50"/>
      <c r="GP226" s="50"/>
      <c r="GQ226" s="50"/>
      <c r="GR226" s="50"/>
      <c r="GS226" s="50"/>
      <c r="GT226" s="50"/>
      <c r="GU226" s="50"/>
      <c r="GV226" s="50"/>
      <c r="GW226" s="50"/>
      <c r="GX226" s="50"/>
      <c r="GY226" s="50"/>
      <c r="GZ226" s="50"/>
      <c r="HA226" s="50"/>
      <c r="HB226" s="50"/>
      <c r="HC226" s="50"/>
      <c r="HD226" s="50"/>
      <c r="HE226" s="50"/>
      <c r="HF226" s="50"/>
      <c r="HG226" s="50"/>
      <c r="HH226" s="50"/>
      <c r="HI226" s="50"/>
      <c r="HJ226" s="50"/>
      <c r="HK226" s="50"/>
      <c r="HL226" s="50"/>
      <c r="HM226" s="50"/>
      <c r="HN226" s="50"/>
      <c r="HO226" s="50"/>
      <c r="HP226" s="50"/>
      <c r="HQ226" s="50"/>
      <c r="HR226" s="50"/>
      <c r="HS226" s="50"/>
      <c r="HT226" s="50"/>
      <c r="HU226" s="50"/>
      <c r="HV226" s="50"/>
      <c r="HW226" s="50"/>
      <c r="HX226" s="50"/>
      <c r="HY226" s="50"/>
      <c r="HZ226" s="50"/>
      <c r="IA226" s="50"/>
      <c r="IB226" s="50"/>
      <c r="IC226" s="50"/>
      <c r="ID226" s="50"/>
      <c r="IE226" s="50"/>
      <c r="IF226" s="50"/>
      <c r="IG226" s="50"/>
      <c r="IH226" s="50"/>
      <c r="II226" s="50"/>
      <c r="IJ226" s="50"/>
      <c r="IK226" s="50"/>
      <c r="IL226" s="50"/>
      <c r="IM226" s="50"/>
      <c r="IN226" s="50"/>
      <c r="IO226" s="50"/>
      <c r="IP226" s="50"/>
      <c r="IQ226" s="50"/>
      <c r="IR226" s="50"/>
      <c r="IS226" s="50"/>
      <c r="IT226" s="50"/>
      <c r="IU226" s="50"/>
      <c r="IV226" s="50"/>
      <c r="IW226" s="28"/>
      <c r="IX226" s="28"/>
    </row>
    <row r="227" spans="1:258">
      <c r="A227" s="97"/>
      <c r="B227" s="68"/>
      <c r="C227" s="53"/>
      <c r="D227" s="60"/>
      <c r="E227" s="390"/>
      <c r="F227" s="53">
        <f>ROUND(C227*E227,2)</f>
        <v>0</v>
      </c>
      <c r="G227" s="48"/>
      <c r="H227" s="256"/>
      <c r="I227" s="99"/>
      <c r="J227" s="49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50"/>
      <c r="AK227" s="50"/>
      <c r="AL227" s="50"/>
      <c r="AM227" s="50"/>
      <c r="AN227" s="50"/>
      <c r="AO227" s="50"/>
      <c r="AP227" s="50"/>
      <c r="AQ227" s="50"/>
      <c r="AR227" s="50"/>
      <c r="AS227" s="50"/>
      <c r="AT227" s="50"/>
      <c r="AU227" s="50"/>
      <c r="AV227" s="50"/>
      <c r="AW227" s="50"/>
      <c r="AX227" s="50"/>
      <c r="AY227" s="50"/>
      <c r="AZ227" s="50"/>
      <c r="BA227" s="50"/>
      <c r="BB227" s="50"/>
      <c r="BC227" s="50"/>
      <c r="BD227" s="50"/>
      <c r="BE227" s="50"/>
      <c r="BF227" s="50"/>
      <c r="BG227" s="50"/>
      <c r="BH227" s="50"/>
      <c r="BI227" s="50"/>
      <c r="BJ227" s="50"/>
      <c r="BK227" s="50"/>
      <c r="BL227" s="50"/>
      <c r="BM227" s="50"/>
      <c r="BN227" s="50"/>
      <c r="BO227" s="50"/>
      <c r="BP227" s="50"/>
      <c r="BQ227" s="50"/>
      <c r="BR227" s="50"/>
      <c r="BS227" s="50"/>
      <c r="BT227" s="50"/>
      <c r="BU227" s="50"/>
      <c r="BV227" s="50"/>
      <c r="BW227" s="50"/>
      <c r="BX227" s="50"/>
      <c r="BY227" s="50"/>
      <c r="BZ227" s="50"/>
      <c r="CA227" s="50"/>
      <c r="CB227" s="50"/>
      <c r="CC227" s="50"/>
      <c r="CD227" s="50"/>
      <c r="CE227" s="50"/>
      <c r="CF227" s="50"/>
      <c r="CG227" s="50"/>
      <c r="CH227" s="50"/>
      <c r="CI227" s="50"/>
      <c r="CJ227" s="50"/>
      <c r="CK227" s="50"/>
      <c r="CL227" s="50"/>
      <c r="CM227" s="50"/>
      <c r="CN227" s="50"/>
      <c r="CO227" s="50"/>
      <c r="CP227" s="50"/>
      <c r="CQ227" s="50"/>
      <c r="CR227" s="50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0"/>
      <c r="DD227" s="50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0"/>
      <c r="DP227" s="50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0"/>
      <c r="EB227" s="50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0"/>
      <c r="EN227" s="50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0"/>
      <c r="EZ227" s="50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0"/>
      <c r="FL227" s="50"/>
      <c r="FM227" s="50"/>
      <c r="FN227" s="50"/>
      <c r="FO227" s="50"/>
      <c r="FP227" s="50"/>
      <c r="FQ227" s="50"/>
      <c r="FR227" s="50"/>
      <c r="FS227" s="50"/>
      <c r="FT227" s="50"/>
      <c r="FU227" s="50"/>
      <c r="FV227" s="50"/>
      <c r="FW227" s="50"/>
      <c r="FX227" s="50"/>
      <c r="FY227" s="50"/>
      <c r="FZ227" s="50"/>
      <c r="GA227" s="50"/>
      <c r="GB227" s="50"/>
      <c r="GC227" s="50"/>
      <c r="GD227" s="50"/>
      <c r="GE227" s="50"/>
      <c r="GF227" s="50"/>
      <c r="GG227" s="50"/>
      <c r="GH227" s="50"/>
      <c r="GI227" s="50"/>
      <c r="GJ227" s="50"/>
      <c r="GK227" s="50"/>
      <c r="GL227" s="50"/>
      <c r="GM227" s="50"/>
      <c r="GN227" s="50"/>
      <c r="GO227" s="50"/>
      <c r="GP227" s="50"/>
      <c r="GQ227" s="50"/>
      <c r="GR227" s="50"/>
      <c r="GS227" s="50"/>
      <c r="GT227" s="50"/>
      <c r="GU227" s="50"/>
      <c r="GV227" s="50"/>
      <c r="GW227" s="50"/>
      <c r="GX227" s="50"/>
      <c r="GY227" s="50"/>
      <c r="GZ227" s="50"/>
      <c r="HA227" s="50"/>
      <c r="HB227" s="50"/>
      <c r="HC227" s="50"/>
      <c r="HD227" s="50"/>
      <c r="HE227" s="50"/>
      <c r="HF227" s="50"/>
      <c r="HG227" s="50"/>
      <c r="HH227" s="50"/>
      <c r="HI227" s="50"/>
      <c r="HJ227" s="50"/>
      <c r="HK227" s="50"/>
      <c r="HL227" s="50"/>
      <c r="HM227" s="50"/>
      <c r="HN227" s="50"/>
      <c r="HO227" s="50"/>
      <c r="HP227" s="50"/>
      <c r="HQ227" s="50"/>
      <c r="HR227" s="50"/>
      <c r="HS227" s="50"/>
      <c r="HT227" s="50"/>
      <c r="HU227" s="50"/>
      <c r="HV227" s="50"/>
      <c r="HW227" s="50"/>
      <c r="HX227" s="50"/>
      <c r="HY227" s="50"/>
      <c r="HZ227" s="50"/>
      <c r="IA227" s="50"/>
      <c r="IB227" s="50"/>
      <c r="IC227" s="50"/>
      <c r="ID227" s="50"/>
      <c r="IE227" s="50"/>
      <c r="IF227" s="50"/>
      <c r="IG227" s="50"/>
      <c r="IH227" s="50"/>
      <c r="II227" s="50"/>
      <c r="IJ227" s="50"/>
      <c r="IK227" s="50"/>
      <c r="IL227" s="50"/>
      <c r="IM227" s="50"/>
      <c r="IN227" s="50"/>
      <c r="IO227" s="50"/>
      <c r="IP227" s="50"/>
      <c r="IQ227" s="50"/>
      <c r="IR227" s="50"/>
      <c r="IS227" s="50"/>
      <c r="IT227" s="50"/>
      <c r="IU227" s="50"/>
      <c r="IV227" s="50"/>
      <c r="IW227" s="28"/>
      <c r="IX227" s="28"/>
    </row>
    <row r="228" spans="1:258">
      <c r="A228" s="59">
        <v>7</v>
      </c>
      <c r="B228" s="107" t="s">
        <v>258</v>
      </c>
      <c r="C228" s="53"/>
      <c r="D228" s="60"/>
      <c r="E228" s="390"/>
      <c r="F228" s="53">
        <f>ROUND(C228*E228,2)</f>
        <v>0</v>
      </c>
      <c r="G228" s="48"/>
      <c r="H228" s="256"/>
      <c r="I228" s="256"/>
      <c r="J228" s="49"/>
      <c r="K228" s="28"/>
      <c r="L228" s="257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50"/>
      <c r="AK228" s="50"/>
      <c r="AL228" s="50"/>
      <c r="AM228" s="50"/>
      <c r="AN228" s="50"/>
      <c r="AO228" s="50"/>
      <c r="AP228" s="50"/>
      <c r="AQ228" s="50"/>
      <c r="AR228" s="50"/>
      <c r="AS228" s="50"/>
      <c r="AT228" s="50"/>
      <c r="AU228" s="50"/>
      <c r="AV228" s="50"/>
      <c r="AW228" s="50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0"/>
      <c r="BI228" s="50"/>
      <c r="BJ228" s="50"/>
      <c r="BK228" s="50"/>
      <c r="BL228" s="50"/>
      <c r="BM228" s="50"/>
      <c r="BN228" s="50"/>
      <c r="BO228" s="50"/>
      <c r="BP228" s="50"/>
      <c r="BQ228" s="50"/>
      <c r="BR228" s="50"/>
      <c r="BS228" s="50"/>
      <c r="BT228" s="50"/>
      <c r="BU228" s="50"/>
      <c r="BV228" s="50"/>
      <c r="BW228" s="50"/>
      <c r="BX228" s="50"/>
      <c r="BY228" s="50"/>
      <c r="BZ228" s="50"/>
      <c r="CA228" s="50"/>
      <c r="CB228" s="50"/>
      <c r="CC228" s="50"/>
      <c r="CD228" s="50"/>
      <c r="CE228" s="50"/>
      <c r="CF228" s="50"/>
      <c r="CG228" s="50"/>
      <c r="CH228" s="50"/>
      <c r="CI228" s="50"/>
      <c r="CJ228" s="50"/>
      <c r="CK228" s="50"/>
      <c r="CL228" s="50"/>
      <c r="CM228" s="50"/>
      <c r="CN228" s="50"/>
      <c r="CO228" s="50"/>
      <c r="CP228" s="50"/>
      <c r="CQ228" s="50"/>
      <c r="CR228" s="50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0"/>
      <c r="DD228" s="50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0"/>
      <c r="DP228" s="50"/>
      <c r="DQ228" s="50"/>
      <c r="DR228" s="50"/>
      <c r="DS228" s="50"/>
      <c r="DT228" s="50"/>
      <c r="DU228" s="50"/>
      <c r="DV228" s="50"/>
      <c r="DW228" s="50"/>
      <c r="DX228" s="50"/>
      <c r="DY228" s="50"/>
      <c r="DZ228" s="50"/>
      <c r="EA228" s="50"/>
      <c r="EB228" s="50"/>
      <c r="EC228" s="50"/>
      <c r="ED228" s="50"/>
      <c r="EE228" s="50"/>
      <c r="EF228" s="50"/>
      <c r="EG228" s="50"/>
      <c r="EH228" s="50"/>
      <c r="EI228" s="50"/>
      <c r="EJ228" s="50"/>
      <c r="EK228" s="50"/>
      <c r="EL228" s="50"/>
      <c r="EM228" s="50"/>
      <c r="EN228" s="50"/>
      <c r="EO228" s="50"/>
      <c r="EP228" s="50"/>
      <c r="EQ228" s="50"/>
      <c r="ER228" s="50"/>
      <c r="ES228" s="50"/>
      <c r="ET228" s="50"/>
      <c r="EU228" s="50"/>
      <c r="EV228" s="50"/>
      <c r="EW228" s="50"/>
      <c r="EX228" s="50"/>
      <c r="EY228" s="50"/>
      <c r="EZ228" s="50"/>
      <c r="FA228" s="50"/>
      <c r="FB228" s="50"/>
      <c r="FC228" s="50"/>
      <c r="FD228" s="50"/>
      <c r="FE228" s="50"/>
      <c r="FF228" s="50"/>
      <c r="FG228" s="50"/>
      <c r="FH228" s="50"/>
      <c r="FI228" s="50"/>
      <c r="FJ228" s="50"/>
      <c r="FK228" s="50"/>
      <c r="FL228" s="50"/>
      <c r="FM228" s="50"/>
      <c r="FN228" s="50"/>
      <c r="FO228" s="50"/>
      <c r="FP228" s="50"/>
      <c r="FQ228" s="50"/>
      <c r="FR228" s="50"/>
      <c r="FS228" s="50"/>
      <c r="FT228" s="50"/>
      <c r="FU228" s="50"/>
      <c r="FV228" s="50"/>
      <c r="FW228" s="50"/>
      <c r="FX228" s="50"/>
      <c r="FY228" s="50"/>
      <c r="FZ228" s="50"/>
      <c r="GA228" s="50"/>
      <c r="GB228" s="50"/>
      <c r="GC228" s="50"/>
      <c r="GD228" s="50"/>
      <c r="GE228" s="50"/>
      <c r="GF228" s="50"/>
      <c r="GG228" s="50"/>
      <c r="GH228" s="50"/>
      <c r="GI228" s="50"/>
      <c r="GJ228" s="50"/>
      <c r="GK228" s="50"/>
      <c r="GL228" s="50"/>
      <c r="GM228" s="50"/>
      <c r="GN228" s="50"/>
      <c r="GO228" s="50"/>
      <c r="GP228" s="50"/>
      <c r="GQ228" s="50"/>
      <c r="GR228" s="50"/>
      <c r="GS228" s="50"/>
      <c r="GT228" s="50"/>
      <c r="GU228" s="50"/>
      <c r="GV228" s="50"/>
      <c r="GW228" s="50"/>
      <c r="GX228" s="50"/>
      <c r="GY228" s="50"/>
      <c r="GZ228" s="50"/>
      <c r="HA228" s="50"/>
      <c r="HB228" s="50"/>
      <c r="HC228" s="50"/>
      <c r="HD228" s="50"/>
      <c r="HE228" s="50"/>
      <c r="HF228" s="50"/>
      <c r="HG228" s="50"/>
      <c r="HH228" s="50"/>
      <c r="HI228" s="50"/>
      <c r="HJ228" s="50"/>
      <c r="HK228" s="50"/>
      <c r="HL228" s="50"/>
      <c r="HM228" s="50"/>
      <c r="HN228" s="50"/>
      <c r="HO228" s="50"/>
      <c r="HP228" s="50"/>
      <c r="HQ228" s="50"/>
      <c r="HR228" s="50"/>
      <c r="HS228" s="50"/>
      <c r="HT228" s="50"/>
      <c r="HU228" s="50"/>
      <c r="HV228" s="50"/>
      <c r="HW228" s="50"/>
      <c r="HX228" s="50"/>
      <c r="HY228" s="50"/>
      <c r="HZ228" s="50"/>
      <c r="IA228" s="50"/>
      <c r="IB228" s="50"/>
      <c r="IC228" s="50"/>
      <c r="ID228" s="50"/>
      <c r="IE228" s="50"/>
      <c r="IF228" s="50"/>
      <c r="IG228" s="50"/>
      <c r="IH228" s="50"/>
      <c r="II228" s="50"/>
      <c r="IJ228" s="50"/>
      <c r="IK228" s="50"/>
      <c r="IL228" s="50"/>
      <c r="IM228" s="50"/>
      <c r="IN228" s="50"/>
      <c r="IO228" s="50"/>
      <c r="IP228" s="50"/>
      <c r="IQ228" s="50"/>
      <c r="IR228" s="50"/>
      <c r="IS228" s="50"/>
      <c r="IT228" s="50"/>
      <c r="IU228" s="50"/>
      <c r="IV228" s="50"/>
      <c r="IW228" s="28"/>
      <c r="IX228" s="28"/>
    </row>
    <row r="229" spans="1:258">
      <c r="A229" s="77">
        <v>7.1</v>
      </c>
      <c r="B229" s="68" t="s">
        <v>259</v>
      </c>
      <c r="C229" s="53">
        <v>12</v>
      </c>
      <c r="D229" s="60" t="s">
        <v>302</v>
      </c>
      <c r="E229" s="390"/>
      <c r="F229" s="53">
        <f>ROUND(C229*E229,2)</f>
        <v>0</v>
      </c>
      <c r="G229" s="48"/>
      <c r="H229" s="256"/>
      <c r="I229" s="99"/>
      <c r="J229" s="49"/>
      <c r="K229" s="69"/>
      <c r="L229" s="257"/>
      <c r="M229" s="257"/>
      <c r="N229" s="28"/>
      <c r="O229" s="258"/>
      <c r="P229" s="28"/>
      <c r="Q229" s="28"/>
      <c r="R229" s="259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50"/>
      <c r="AK229" s="50"/>
      <c r="AL229" s="50"/>
      <c r="AM229" s="50"/>
      <c r="AN229" s="50"/>
      <c r="AO229" s="50"/>
      <c r="AP229" s="50"/>
      <c r="AQ229" s="50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50"/>
      <c r="BR229" s="50"/>
      <c r="BS229" s="50"/>
      <c r="BT229" s="50"/>
      <c r="BU229" s="50"/>
      <c r="BV229" s="50"/>
      <c r="BW229" s="50"/>
      <c r="BX229" s="50"/>
      <c r="BY229" s="50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  <c r="IW229" s="28"/>
      <c r="IX229" s="28"/>
    </row>
    <row r="230" spans="1:258">
      <c r="A230" s="77"/>
      <c r="B230" s="98"/>
      <c r="C230" s="66"/>
      <c r="D230" s="86"/>
      <c r="E230" s="390"/>
      <c r="F230" s="53">
        <f t="shared" ref="F230:F238" si="22">ROUND(C230*E230,2)</f>
        <v>0</v>
      </c>
      <c r="G230" s="48"/>
      <c r="H230" s="256"/>
      <c r="I230" s="256"/>
      <c r="J230" s="49"/>
      <c r="K230" s="61"/>
      <c r="L230" s="257"/>
      <c r="M230" s="257"/>
      <c r="N230" s="28"/>
      <c r="O230" s="258"/>
      <c r="P230" s="164"/>
      <c r="Q230" s="28"/>
      <c r="R230" s="259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50"/>
      <c r="AK230" s="50"/>
      <c r="AL230" s="50"/>
      <c r="AM230" s="50"/>
      <c r="AN230" s="50"/>
      <c r="AO230" s="50"/>
      <c r="AP230" s="50"/>
      <c r="AQ230" s="50"/>
      <c r="AR230" s="50"/>
      <c r="AS230" s="50"/>
      <c r="AT230" s="50"/>
      <c r="AU230" s="50"/>
      <c r="AV230" s="50"/>
      <c r="AW230" s="50"/>
      <c r="AX230" s="50"/>
      <c r="AY230" s="50"/>
      <c r="AZ230" s="50"/>
      <c r="BA230" s="50"/>
      <c r="BB230" s="50"/>
      <c r="BC230" s="50"/>
      <c r="BD230" s="50"/>
      <c r="BE230" s="50"/>
      <c r="BF230" s="50"/>
      <c r="BG230" s="50"/>
      <c r="BH230" s="50"/>
      <c r="BI230" s="50"/>
      <c r="BJ230" s="50"/>
      <c r="BK230" s="50"/>
      <c r="BL230" s="50"/>
      <c r="BM230" s="50"/>
      <c r="BN230" s="50"/>
      <c r="BO230" s="50"/>
      <c r="BP230" s="50"/>
      <c r="BQ230" s="50"/>
      <c r="BR230" s="50"/>
      <c r="BS230" s="50"/>
      <c r="BT230" s="50"/>
      <c r="BU230" s="50"/>
      <c r="BV230" s="50"/>
      <c r="BW230" s="50"/>
      <c r="BX230" s="50"/>
      <c r="BY230" s="50"/>
      <c r="BZ230" s="50"/>
      <c r="CA230" s="50"/>
      <c r="CB230" s="50"/>
      <c r="CC230" s="50"/>
      <c r="CD230" s="50"/>
      <c r="CE230" s="50"/>
      <c r="CF230" s="50"/>
      <c r="CG230" s="50"/>
      <c r="CH230" s="50"/>
      <c r="CI230" s="50"/>
      <c r="CJ230" s="50"/>
      <c r="CK230" s="50"/>
      <c r="CL230" s="50"/>
      <c r="CM230" s="50"/>
      <c r="CN230" s="50"/>
      <c r="CO230" s="50"/>
      <c r="CP230" s="50"/>
      <c r="CQ230" s="50"/>
      <c r="CR230" s="50"/>
      <c r="CS230" s="50"/>
      <c r="CT230" s="50"/>
      <c r="CU230" s="50"/>
      <c r="CV230" s="50"/>
      <c r="CW230" s="50"/>
      <c r="CX230" s="50"/>
      <c r="CY230" s="50"/>
      <c r="CZ230" s="50"/>
      <c r="DA230" s="50"/>
      <c r="DB230" s="50"/>
      <c r="DC230" s="50"/>
      <c r="DD230" s="50"/>
      <c r="DE230" s="50"/>
      <c r="DF230" s="50"/>
      <c r="DG230" s="50"/>
      <c r="DH230" s="50"/>
      <c r="DI230" s="50"/>
      <c r="DJ230" s="50"/>
      <c r="DK230" s="50"/>
      <c r="DL230" s="50"/>
      <c r="DM230" s="50"/>
      <c r="DN230" s="50"/>
      <c r="DO230" s="50"/>
      <c r="DP230" s="50"/>
      <c r="DQ230" s="50"/>
      <c r="DR230" s="50"/>
      <c r="DS230" s="50"/>
      <c r="DT230" s="50"/>
      <c r="DU230" s="50"/>
      <c r="DV230" s="50"/>
      <c r="DW230" s="50"/>
      <c r="DX230" s="50"/>
      <c r="DY230" s="50"/>
      <c r="DZ230" s="50"/>
      <c r="EA230" s="50"/>
      <c r="EB230" s="50"/>
      <c r="EC230" s="50"/>
      <c r="ED230" s="50"/>
      <c r="EE230" s="50"/>
      <c r="EF230" s="50"/>
      <c r="EG230" s="50"/>
      <c r="EH230" s="50"/>
      <c r="EI230" s="50"/>
      <c r="EJ230" s="50"/>
      <c r="EK230" s="50"/>
      <c r="EL230" s="50"/>
      <c r="EM230" s="50"/>
      <c r="EN230" s="50"/>
      <c r="EO230" s="50"/>
      <c r="EP230" s="50"/>
      <c r="EQ230" s="50"/>
      <c r="ER230" s="50"/>
      <c r="ES230" s="50"/>
      <c r="ET230" s="50"/>
      <c r="EU230" s="50"/>
      <c r="EV230" s="50"/>
      <c r="EW230" s="50"/>
      <c r="EX230" s="50"/>
      <c r="EY230" s="50"/>
      <c r="EZ230" s="50"/>
      <c r="FA230" s="50"/>
      <c r="FB230" s="50"/>
      <c r="FC230" s="50"/>
      <c r="FD230" s="50"/>
      <c r="FE230" s="50"/>
      <c r="FF230" s="50"/>
      <c r="FG230" s="50"/>
      <c r="FH230" s="50"/>
      <c r="FI230" s="50"/>
      <c r="FJ230" s="50"/>
      <c r="FK230" s="50"/>
      <c r="FL230" s="50"/>
      <c r="FM230" s="50"/>
      <c r="FN230" s="50"/>
      <c r="FO230" s="50"/>
      <c r="FP230" s="50"/>
      <c r="FQ230" s="50"/>
      <c r="FR230" s="50"/>
      <c r="FS230" s="50"/>
      <c r="FT230" s="50"/>
      <c r="FU230" s="50"/>
      <c r="FV230" s="50"/>
      <c r="FW230" s="50"/>
      <c r="FX230" s="50"/>
      <c r="FY230" s="50"/>
      <c r="FZ230" s="50"/>
      <c r="GA230" s="50"/>
      <c r="GB230" s="50"/>
      <c r="GC230" s="50"/>
      <c r="GD230" s="50"/>
      <c r="GE230" s="50"/>
      <c r="GF230" s="50"/>
      <c r="GG230" s="50"/>
      <c r="GH230" s="50"/>
      <c r="GI230" s="50"/>
      <c r="GJ230" s="50"/>
      <c r="GK230" s="50"/>
      <c r="GL230" s="50"/>
      <c r="GM230" s="50"/>
      <c r="GN230" s="50"/>
      <c r="GO230" s="50"/>
      <c r="GP230" s="50"/>
      <c r="GQ230" s="50"/>
      <c r="GR230" s="50"/>
      <c r="GS230" s="50"/>
      <c r="GT230" s="50"/>
      <c r="GU230" s="50"/>
      <c r="GV230" s="50"/>
      <c r="GW230" s="50"/>
      <c r="GX230" s="50"/>
      <c r="GY230" s="50"/>
      <c r="GZ230" s="50"/>
      <c r="HA230" s="50"/>
      <c r="HB230" s="50"/>
      <c r="HC230" s="50"/>
      <c r="HD230" s="50"/>
      <c r="HE230" s="50"/>
      <c r="HF230" s="50"/>
      <c r="HG230" s="50"/>
      <c r="HH230" s="50"/>
      <c r="HI230" s="50"/>
      <c r="HJ230" s="50"/>
      <c r="HK230" s="50"/>
      <c r="HL230" s="50"/>
      <c r="HM230" s="50"/>
      <c r="HN230" s="50"/>
      <c r="HO230" s="50"/>
      <c r="HP230" s="50"/>
      <c r="HQ230" s="50"/>
      <c r="HR230" s="50"/>
      <c r="HS230" s="50"/>
      <c r="HT230" s="50"/>
      <c r="HU230" s="50"/>
      <c r="HV230" s="50"/>
      <c r="HW230" s="50"/>
      <c r="HX230" s="50"/>
      <c r="HY230" s="50"/>
      <c r="HZ230" s="50"/>
      <c r="IA230" s="50"/>
      <c r="IB230" s="50"/>
      <c r="IC230" s="50"/>
      <c r="ID230" s="50"/>
      <c r="IE230" s="50"/>
      <c r="IF230" s="50"/>
      <c r="IG230" s="50"/>
      <c r="IH230" s="50"/>
      <c r="II230" s="50"/>
      <c r="IJ230" s="50"/>
      <c r="IK230" s="50"/>
      <c r="IL230" s="50"/>
      <c r="IM230" s="50"/>
      <c r="IN230" s="50"/>
      <c r="IO230" s="50"/>
      <c r="IP230" s="50"/>
      <c r="IQ230" s="50"/>
      <c r="IR230" s="50"/>
      <c r="IS230" s="50"/>
      <c r="IT230" s="50"/>
      <c r="IU230" s="50"/>
      <c r="IV230" s="50"/>
      <c r="IW230" s="28"/>
      <c r="IX230" s="28"/>
    </row>
    <row r="231" spans="1:258" ht="12" customHeight="1">
      <c r="A231" s="59">
        <v>8</v>
      </c>
      <c r="B231" s="78" t="s">
        <v>260</v>
      </c>
      <c r="C231" s="53"/>
      <c r="D231" s="60"/>
      <c r="E231" s="390"/>
      <c r="F231" s="53">
        <f t="shared" si="22"/>
        <v>0</v>
      </c>
      <c r="G231" s="48"/>
      <c r="H231" s="256"/>
      <c r="I231" s="99"/>
      <c r="J231" s="49"/>
      <c r="K231" s="61"/>
      <c r="L231" s="257"/>
      <c r="M231" s="257"/>
      <c r="N231" s="28"/>
      <c r="O231" s="258"/>
      <c r="P231" s="164"/>
      <c r="Q231" s="28"/>
      <c r="R231" s="257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50"/>
      <c r="AK231" s="50"/>
      <c r="AL231" s="50"/>
      <c r="AM231" s="50"/>
      <c r="AN231" s="50"/>
      <c r="AO231" s="50"/>
      <c r="AP231" s="50"/>
      <c r="AQ231" s="50"/>
      <c r="AR231" s="50"/>
      <c r="AS231" s="50"/>
      <c r="AT231" s="50"/>
      <c r="AU231" s="50"/>
      <c r="AV231" s="50"/>
      <c r="AW231" s="50"/>
      <c r="AX231" s="50"/>
      <c r="AY231" s="50"/>
      <c r="AZ231" s="50"/>
      <c r="BA231" s="50"/>
      <c r="BB231" s="50"/>
      <c r="BC231" s="50"/>
      <c r="BD231" s="50"/>
      <c r="BE231" s="50"/>
      <c r="BF231" s="50"/>
      <c r="BG231" s="50"/>
      <c r="BH231" s="50"/>
      <c r="BI231" s="50"/>
      <c r="BJ231" s="50"/>
      <c r="BK231" s="50"/>
      <c r="BL231" s="50"/>
      <c r="BM231" s="50"/>
      <c r="BN231" s="50"/>
      <c r="BO231" s="50"/>
      <c r="BP231" s="50"/>
      <c r="BQ231" s="50"/>
      <c r="BR231" s="50"/>
      <c r="BS231" s="50"/>
      <c r="BT231" s="50"/>
      <c r="BU231" s="50"/>
      <c r="BV231" s="50"/>
      <c r="BW231" s="50"/>
      <c r="BX231" s="50"/>
      <c r="BY231" s="50"/>
      <c r="BZ231" s="50"/>
      <c r="CA231" s="50"/>
      <c r="CB231" s="50"/>
      <c r="CC231" s="50"/>
      <c r="CD231" s="50"/>
      <c r="CE231" s="50"/>
      <c r="CF231" s="50"/>
      <c r="CG231" s="50"/>
      <c r="CH231" s="50"/>
      <c r="CI231" s="50"/>
      <c r="CJ231" s="50"/>
      <c r="CK231" s="50"/>
      <c r="CL231" s="50"/>
      <c r="CM231" s="50"/>
      <c r="CN231" s="50"/>
      <c r="CO231" s="50"/>
      <c r="CP231" s="50"/>
      <c r="CQ231" s="50"/>
      <c r="CR231" s="50"/>
      <c r="CS231" s="50"/>
      <c r="CT231" s="50"/>
      <c r="CU231" s="50"/>
      <c r="CV231" s="50"/>
      <c r="CW231" s="50"/>
      <c r="CX231" s="50"/>
      <c r="CY231" s="50"/>
      <c r="CZ231" s="50"/>
      <c r="DA231" s="50"/>
      <c r="DB231" s="50"/>
      <c r="DC231" s="50"/>
      <c r="DD231" s="50"/>
      <c r="DE231" s="50"/>
      <c r="DF231" s="50"/>
      <c r="DG231" s="50"/>
      <c r="DH231" s="50"/>
      <c r="DI231" s="50"/>
      <c r="DJ231" s="50"/>
      <c r="DK231" s="50"/>
      <c r="DL231" s="50"/>
      <c r="DM231" s="50"/>
      <c r="DN231" s="50"/>
      <c r="DO231" s="50"/>
      <c r="DP231" s="50"/>
      <c r="DQ231" s="50"/>
      <c r="DR231" s="50"/>
      <c r="DS231" s="50"/>
      <c r="DT231" s="50"/>
      <c r="DU231" s="50"/>
      <c r="DV231" s="50"/>
      <c r="DW231" s="50"/>
      <c r="DX231" s="50"/>
      <c r="DY231" s="50"/>
      <c r="DZ231" s="50"/>
      <c r="EA231" s="50"/>
      <c r="EB231" s="50"/>
      <c r="EC231" s="50"/>
      <c r="ED231" s="50"/>
      <c r="EE231" s="50"/>
      <c r="EF231" s="50"/>
      <c r="EG231" s="50"/>
      <c r="EH231" s="50"/>
      <c r="EI231" s="50"/>
      <c r="EJ231" s="50"/>
      <c r="EK231" s="50"/>
      <c r="EL231" s="50"/>
      <c r="EM231" s="50"/>
      <c r="EN231" s="50"/>
      <c r="EO231" s="50"/>
      <c r="EP231" s="50"/>
      <c r="EQ231" s="50"/>
      <c r="ER231" s="50"/>
      <c r="ES231" s="50"/>
      <c r="ET231" s="50"/>
      <c r="EU231" s="50"/>
      <c r="EV231" s="50"/>
      <c r="EW231" s="50"/>
      <c r="EX231" s="50"/>
      <c r="EY231" s="50"/>
      <c r="EZ231" s="50"/>
      <c r="FA231" s="50"/>
      <c r="FB231" s="50"/>
      <c r="FC231" s="50"/>
      <c r="FD231" s="50"/>
      <c r="FE231" s="50"/>
      <c r="FF231" s="50"/>
      <c r="FG231" s="50"/>
      <c r="FH231" s="50"/>
      <c r="FI231" s="50"/>
      <c r="FJ231" s="50"/>
      <c r="FK231" s="50"/>
      <c r="FL231" s="50"/>
      <c r="FM231" s="50"/>
      <c r="FN231" s="50"/>
      <c r="FO231" s="50"/>
      <c r="FP231" s="50"/>
      <c r="FQ231" s="50"/>
      <c r="FR231" s="50"/>
      <c r="FS231" s="50"/>
      <c r="FT231" s="50"/>
      <c r="FU231" s="50"/>
      <c r="FV231" s="50"/>
      <c r="FW231" s="50"/>
      <c r="FX231" s="50"/>
      <c r="FY231" s="50"/>
      <c r="FZ231" s="50"/>
      <c r="GA231" s="50"/>
      <c r="GB231" s="50"/>
      <c r="GC231" s="50"/>
      <c r="GD231" s="50"/>
      <c r="GE231" s="50"/>
      <c r="GF231" s="50"/>
      <c r="GG231" s="50"/>
      <c r="GH231" s="50"/>
      <c r="GI231" s="50"/>
      <c r="GJ231" s="50"/>
      <c r="GK231" s="50"/>
      <c r="GL231" s="50"/>
      <c r="GM231" s="50"/>
      <c r="GN231" s="50"/>
      <c r="GO231" s="50"/>
      <c r="GP231" s="50"/>
      <c r="GQ231" s="50"/>
      <c r="GR231" s="50"/>
      <c r="GS231" s="50"/>
      <c r="GT231" s="50"/>
      <c r="GU231" s="50"/>
      <c r="GV231" s="50"/>
      <c r="GW231" s="50"/>
      <c r="GX231" s="50"/>
      <c r="GY231" s="50"/>
      <c r="GZ231" s="50"/>
      <c r="HA231" s="50"/>
      <c r="HB231" s="50"/>
      <c r="HC231" s="50"/>
      <c r="HD231" s="50"/>
      <c r="HE231" s="50"/>
      <c r="HF231" s="50"/>
      <c r="HG231" s="50"/>
      <c r="HH231" s="50"/>
      <c r="HI231" s="50"/>
      <c r="HJ231" s="50"/>
      <c r="HK231" s="50"/>
      <c r="HL231" s="50"/>
      <c r="HM231" s="50"/>
      <c r="HN231" s="50"/>
      <c r="HO231" s="50"/>
      <c r="HP231" s="50"/>
      <c r="HQ231" s="50"/>
      <c r="HR231" s="50"/>
      <c r="HS231" s="50"/>
      <c r="HT231" s="50"/>
      <c r="HU231" s="50"/>
      <c r="HV231" s="50"/>
      <c r="HW231" s="50"/>
      <c r="HX231" s="50"/>
      <c r="HY231" s="50"/>
      <c r="HZ231" s="50"/>
      <c r="IA231" s="50"/>
      <c r="IB231" s="50"/>
      <c r="IC231" s="50"/>
      <c r="ID231" s="50"/>
      <c r="IE231" s="50"/>
      <c r="IF231" s="50"/>
      <c r="IG231" s="50"/>
      <c r="IH231" s="50"/>
      <c r="II231" s="50"/>
      <c r="IJ231" s="50"/>
      <c r="IK231" s="50"/>
      <c r="IL231" s="50"/>
      <c r="IM231" s="50"/>
      <c r="IN231" s="50"/>
      <c r="IO231" s="50"/>
      <c r="IP231" s="50"/>
      <c r="IQ231" s="50"/>
      <c r="IR231" s="50"/>
      <c r="IS231" s="50"/>
      <c r="IT231" s="50"/>
      <c r="IU231" s="50"/>
      <c r="IV231" s="50"/>
      <c r="IW231" s="28"/>
      <c r="IX231" s="28"/>
    </row>
    <row r="232" spans="1:258">
      <c r="A232" s="260">
        <v>8.1</v>
      </c>
      <c r="B232" s="387" t="s">
        <v>261</v>
      </c>
      <c r="C232" s="261">
        <v>1</v>
      </c>
      <c r="D232" s="386" t="s">
        <v>302</v>
      </c>
      <c r="E232" s="420"/>
      <c r="F232" s="262">
        <f t="shared" si="22"/>
        <v>0</v>
      </c>
      <c r="G232" s="48"/>
      <c r="H232" s="256"/>
      <c r="I232" s="99"/>
      <c r="J232" s="49"/>
      <c r="K232" s="28"/>
      <c r="L232" s="257"/>
      <c r="M232" s="28"/>
      <c r="N232" s="28"/>
      <c r="O232" s="25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50"/>
      <c r="AK232" s="50"/>
      <c r="AL232" s="50"/>
      <c r="AM232" s="50"/>
      <c r="AN232" s="50"/>
      <c r="AO232" s="50"/>
      <c r="AP232" s="50"/>
      <c r="AQ232" s="50"/>
      <c r="AR232" s="50"/>
      <c r="AS232" s="50"/>
      <c r="AT232" s="50"/>
      <c r="AU232" s="50"/>
      <c r="AV232" s="50"/>
      <c r="AW232" s="50"/>
      <c r="AX232" s="50"/>
      <c r="AY232" s="50"/>
      <c r="AZ232" s="50"/>
      <c r="BA232" s="50"/>
      <c r="BB232" s="50"/>
      <c r="BC232" s="50"/>
      <c r="BD232" s="50"/>
      <c r="BE232" s="50"/>
      <c r="BF232" s="50"/>
      <c r="BG232" s="50"/>
      <c r="BH232" s="50"/>
      <c r="BI232" s="50"/>
      <c r="BJ232" s="50"/>
      <c r="BK232" s="50"/>
      <c r="BL232" s="50"/>
      <c r="BM232" s="50"/>
      <c r="BN232" s="50"/>
      <c r="BO232" s="50"/>
      <c r="BP232" s="50"/>
      <c r="BQ232" s="50"/>
      <c r="BR232" s="50"/>
      <c r="BS232" s="50"/>
      <c r="BT232" s="50"/>
      <c r="BU232" s="50"/>
      <c r="BV232" s="50"/>
      <c r="BW232" s="50"/>
      <c r="BX232" s="50"/>
      <c r="BY232" s="50"/>
      <c r="BZ232" s="50"/>
      <c r="CA232" s="50"/>
      <c r="CB232" s="50"/>
      <c r="CC232" s="50"/>
      <c r="CD232" s="50"/>
      <c r="CE232" s="50"/>
      <c r="CF232" s="50"/>
      <c r="CG232" s="50"/>
      <c r="CH232" s="50"/>
      <c r="CI232" s="50"/>
      <c r="CJ232" s="50"/>
      <c r="CK232" s="50"/>
      <c r="CL232" s="50"/>
      <c r="CM232" s="50"/>
      <c r="CN232" s="50"/>
      <c r="CO232" s="50"/>
      <c r="CP232" s="50"/>
      <c r="CQ232" s="50"/>
      <c r="CR232" s="50"/>
      <c r="CS232" s="50"/>
      <c r="CT232" s="50"/>
      <c r="CU232" s="50"/>
      <c r="CV232" s="50"/>
      <c r="CW232" s="50"/>
      <c r="CX232" s="50"/>
      <c r="CY232" s="50"/>
      <c r="CZ232" s="50"/>
      <c r="DA232" s="50"/>
      <c r="DB232" s="50"/>
      <c r="DC232" s="50"/>
      <c r="DD232" s="50"/>
      <c r="DE232" s="50"/>
      <c r="DF232" s="50"/>
      <c r="DG232" s="50"/>
      <c r="DH232" s="50"/>
      <c r="DI232" s="50"/>
      <c r="DJ232" s="50"/>
      <c r="DK232" s="50"/>
      <c r="DL232" s="50"/>
      <c r="DM232" s="50"/>
      <c r="DN232" s="50"/>
      <c r="DO232" s="50"/>
      <c r="DP232" s="50"/>
      <c r="DQ232" s="50"/>
      <c r="DR232" s="50"/>
      <c r="DS232" s="50"/>
      <c r="DT232" s="50"/>
      <c r="DU232" s="50"/>
      <c r="DV232" s="50"/>
      <c r="DW232" s="50"/>
      <c r="DX232" s="50"/>
      <c r="DY232" s="50"/>
      <c r="DZ232" s="50"/>
      <c r="EA232" s="50"/>
      <c r="EB232" s="50"/>
      <c r="EC232" s="50"/>
      <c r="ED232" s="50"/>
      <c r="EE232" s="50"/>
      <c r="EF232" s="50"/>
      <c r="EG232" s="50"/>
      <c r="EH232" s="50"/>
      <c r="EI232" s="50"/>
      <c r="EJ232" s="50"/>
      <c r="EK232" s="50"/>
      <c r="EL232" s="50"/>
      <c r="EM232" s="50"/>
      <c r="EN232" s="50"/>
      <c r="EO232" s="50"/>
      <c r="EP232" s="50"/>
      <c r="EQ232" s="50"/>
      <c r="ER232" s="50"/>
      <c r="ES232" s="50"/>
      <c r="ET232" s="50"/>
      <c r="EU232" s="50"/>
      <c r="EV232" s="50"/>
      <c r="EW232" s="50"/>
      <c r="EX232" s="50"/>
      <c r="EY232" s="50"/>
      <c r="EZ232" s="50"/>
      <c r="FA232" s="50"/>
      <c r="FB232" s="50"/>
      <c r="FC232" s="50"/>
      <c r="FD232" s="50"/>
      <c r="FE232" s="50"/>
      <c r="FF232" s="50"/>
      <c r="FG232" s="50"/>
      <c r="FH232" s="50"/>
      <c r="FI232" s="50"/>
      <c r="FJ232" s="50"/>
      <c r="FK232" s="50"/>
      <c r="FL232" s="50"/>
      <c r="FM232" s="50"/>
      <c r="FN232" s="50"/>
      <c r="FO232" s="50"/>
      <c r="FP232" s="50"/>
      <c r="FQ232" s="50"/>
      <c r="FR232" s="50"/>
      <c r="FS232" s="50"/>
      <c r="FT232" s="50"/>
      <c r="FU232" s="50"/>
      <c r="FV232" s="50"/>
      <c r="FW232" s="50"/>
      <c r="FX232" s="50"/>
      <c r="FY232" s="50"/>
      <c r="FZ232" s="50"/>
      <c r="GA232" s="50"/>
      <c r="GB232" s="50"/>
      <c r="GC232" s="50"/>
      <c r="GD232" s="50"/>
      <c r="GE232" s="50"/>
      <c r="GF232" s="50"/>
      <c r="GG232" s="50"/>
      <c r="GH232" s="50"/>
      <c r="GI232" s="50"/>
      <c r="GJ232" s="50"/>
      <c r="GK232" s="50"/>
      <c r="GL232" s="50"/>
      <c r="GM232" s="50"/>
      <c r="GN232" s="50"/>
      <c r="GO232" s="50"/>
      <c r="GP232" s="50"/>
      <c r="GQ232" s="50"/>
      <c r="GR232" s="50"/>
      <c r="GS232" s="50"/>
      <c r="GT232" s="50"/>
      <c r="GU232" s="50"/>
      <c r="GV232" s="50"/>
      <c r="GW232" s="50"/>
      <c r="GX232" s="50"/>
      <c r="GY232" s="50"/>
      <c r="GZ232" s="50"/>
      <c r="HA232" s="50"/>
      <c r="HB232" s="50"/>
      <c r="HC232" s="50"/>
      <c r="HD232" s="50"/>
      <c r="HE232" s="50"/>
      <c r="HF232" s="50"/>
      <c r="HG232" s="50"/>
      <c r="HH232" s="50"/>
      <c r="HI232" s="50"/>
      <c r="HJ232" s="50"/>
      <c r="HK232" s="50"/>
      <c r="HL232" s="50"/>
      <c r="HM232" s="50"/>
      <c r="HN232" s="50"/>
      <c r="HO232" s="50"/>
      <c r="HP232" s="50"/>
      <c r="HQ232" s="50"/>
      <c r="HR232" s="50"/>
      <c r="HS232" s="50"/>
      <c r="HT232" s="50"/>
      <c r="HU232" s="50"/>
      <c r="HV232" s="50"/>
      <c r="HW232" s="50"/>
      <c r="HX232" s="50"/>
      <c r="HY232" s="50"/>
      <c r="HZ232" s="50"/>
      <c r="IA232" s="50"/>
      <c r="IB232" s="50"/>
      <c r="IC232" s="50"/>
      <c r="ID232" s="50"/>
      <c r="IE232" s="50"/>
      <c r="IF232" s="50"/>
      <c r="IG232" s="50"/>
      <c r="IH232" s="50"/>
      <c r="II232" s="50"/>
      <c r="IJ232" s="50"/>
      <c r="IK232" s="50"/>
      <c r="IL232" s="50"/>
      <c r="IM232" s="50"/>
      <c r="IN232" s="50"/>
      <c r="IO232" s="50"/>
      <c r="IP232" s="50"/>
      <c r="IQ232" s="50"/>
      <c r="IR232" s="50"/>
      <c r="IS232" s="50"/>
      <c r="IT232" s="50"/>
      <c r="IU232" s="50"/>
      <c r="IV232" s="50"/>
      <c r="IW232" s="28"/>
      <c r="IX232" s="28"/>
    </row>
    <row r="233" spans="1:258">
      <c r="A233" s="77">
        <v>8.1999999999999993</v>
      </c>
      <c r="B233" s="190" t="s">
        <v>262</v>
      </c>
      <c r="C233" s="114">
        <v>3</v>
      </c>
      <c r="D233" s="60" t="s">
        <v>302</v>
      </c>
      <c r="E233" s="395"/>
      <c r="F233" s="53">
        <f t="shared" si="22"/>
        <v>0</v>
      </c>
      <c r="G233" s="48"/>
      <c r="H233" s="263"/>
      <c r="I233" s="264"/>
      <c r="J233" s="49"/>
      <c r="K233" s="265"/>
      <c r="L233" s="266"/>
      <c r="M233" s="267"/>
      <c r="N233" s="267"/>
      <c r="O233" s="267"/>
      <c r="P233" s="267"/>
      <c r="Q233" s="267"/>
      <c r="R233" s="267"/>
      <c r="S233" s="267"/>
      <c r="T233" s="267"/>
      <c r="U233" s="267"/>
      <c r="V233" s="267"/>
      <c r="W233" s="267"/>
      <c r="X233" s="267"/>
      <c r="Y233" s="267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267"/>
      <c r="AK233" s="267"/>
      <c r="AL233" s="267"/>
      <c r="AM233" s="267"/>
      <c r="AN233" s="267"/>
      <c r="AO233" s="267"/>
      <c r="AP233" s="267"/>
      <c r="AQ233" s="267"/>
      <c r="AR233" s="267"/>
      <c r="AS233" s="267"/>
      <c r="AT233" s="267"/>
      <c r="AU233" s="267"/>
      <c r="AV233" s="267"/>
      <c r="AW233" s="267"/>
      <c r="AX233" s="267"/>
      <c r="AY233" s="267"/>
      <c r="AZ233" s="267"/>
      <c r="BA233" s="267"/>
      <c r="BB233" s="267"/>
      <c r="BC233" s="267"/>
      <c r="BD233" s="267"/>
      <c r="BE233" s="267"/>
      <c r="BF233" s="267"/>
      <c r="BG233" s="267"/>
      <c r="BH233" s="267"/>
      <c r="BI233" s="267"/>
      <c r="BJ233" s="267"/>
      <c r="BK233" s="267"/>
      <c r="BL233" s="267"/>
      <c r="BM233" s="267"/>
      <c r="BN233" s="267"/>
      <c r="BO233" s="267"/>
      <c r="BP233" s="267"/>
      <c r="BQ233" s="267"/>
      <c r="BR233" s="267"/>
      <c r="BS233" s="267"/>
      <c r="BT233" s="267"/>
      <c r="BU233" s="267"/>
      <c r="BV233" s="267"/>
      <c r="BW233" s="267"/>
      <c r="BX233" s="267"/>
      <c r="BY233" s="267"/>
      <c r="BZ233" s="267"/>
      <c r="CA233" s="267"/>
      <c r="CB233" s="267"/>
      <c r="CC233" s="267"/>
      <c r="CD233" s="267"/>
      <c r="CE233" s="267"/>
      <c r="CF233" s="267"/>
      <c r="CG233" s="267"/>
      <c r="CH233" s="267"/>
      <c r="CI233" s="267"/>
      <c r="CJ233" s="267"/>
      <c r="CK233" s="267"/>
      <c r="CL233" s="267"/>
      <c r="CM233" s="267"/>
      <c r="CN233" s="267"/>
      <c r="CO233" s="267"/>
      <c r="CP233" s="267"/>
      <c r="CQ233" s="267"/>
      <c r="CR233" s="267"/>
      <c r="CS233" s="267"/>
      <c r="CT233" s="267"/>
      <c r="CU233" s="267"/>
      <c r="CV233" s="267"/>
      <c r="CW233" s="267"/>
      <c r="CX233" s="267"/>
      <c r="CY233" s="267"/>
      <c r="CZ233" s="267"/>
      <c r="DA233" s="267"/>
      <c r="DB233" s="267"/>
      <c r="DC233" s="267"/>
      <c r="DD233" s="267"/>
      <c r="DE233" s="267"/>
      <c r="DF233" s="267"/>
      <c r="DG233" s="267"/>
      <c r="DH233" s="267"/>
      <c r="DI233" s="267"/>
      <c r="DJ233" s="267"/>
      <c r="DK233" s="267"/>
      <c r="DL233" s="267"/>
      <c r="DM233" s="267"/>
      <c r="DN233" s="267"/>
      <c r="DO233" s="267"/>
      <c r="DP233" s="267"/>
      <c r="DQ233" s="267"/>
      <c r="DR233" s="267"/>
      <c r="DS233" s="267"/>
      <c r="DT233" s="267"/>
      <c r="DU233" s="267"/>
      <c r="DV233" s="267"/>
      <c r="DW233" s="267"/>
      <c r="DX233" s="267"/>
      <c r="DY233" s="267"/>
      <c r="DZ233" s="267"/>
      <c r="EA233" s="267"/>
      <c r="EB233" s="267"/>
      <c r="EC233" s="267"/>
      <c r="ED233" s="267"/>
      <c r="EE233" s="267"/>
      <c r="EF233" s="267"/>
      <c r="EG233" s="267"/>
      <c r="EH233" s="267"/>
      <c r="EI233" s="267"/>
      <c r="EJ233" s="267"/>
      <c r="EK233" s="267"/>
      <c r="EL233" s="267"/>
      <c r="EM233" s="267"/>
      <c r="EN233" s="267"/>
      <c r="EO233" s="267"/>
      <c r="EP233" s="267"/>
      <c r="EQ233" s="267"/>
      <c r="ER233" s="267"/>
      <c r="ES233" s="267"/>
      <c r="ET233" s="267"/>
      <c r="EU233" s="267"/>
      <c r="EV233" s="267"/>
      <c r="EW233" s="267"/>
      <c r="EX233" s="267"/>
      <c r="EY233" s="267"/>
      <c r="EZ233" s="267"/>
      <c r="FA233" s="267"/>
      <c r="FB233" s="267"/>
      <c r="FC233" s="267"/>
      <c r="FD233" s="267"/>
      <c r="FE233" s="267"/>
      <c r="FF233" s="267"/>
      <c r="FG233" s="267"/>
      <c r="FH233" s="267"/>
      <c r="FI233" s="267"/>
      <c r="FJ233" s="267"/>
      <c r="FK233" s="267"/>
      <c r="FL233" s="267"/>
      <c r="FM233" s="267"/>
      <c r="FN233" s="267"/>
      <c r="FO233" s="267"/>
      <c r="FP233" s="267"/>
      <c r="FQ233" s="267"/>
      <c r="FR233" s="267"/>
      <c r="FS233" s="267"/>
      <c r="FT233" s="267"/>
      <c r="FU233" s="267"/>
      <c r="FV233" s="267"/>
      <c r="FW233" s="267"/>
      <c r="FX233" s="267"/>
      <c r="FY233" s="267"/>
      <c r="FZ233" s="267"/>
      <c r="GA233" s="267"/>
      <c r="GB233" s="267"/>
      <c r="GC233" s="267"/>
      <c r="GD233" s="267"/>
      <c r="GE233" s="267"/>
      <c r="GF233" s="267"/>
      <c r="GG233" s="267"/>
      <c r="GH233" s="267"/>
      <c r="GI233" s="267"/>
      <c r="GJ233" s="267"/>
      <c r="GK233" s="267"/>
      <c r="GL233" s="267"/>
      <c r="GM233" s="267"/>
      <c r="GN233" s="267"/>
      <c r="GO233" s="267"/>
      <c r="GP233" s="267"/>
      <c r="GQ233" s="267"/>
      <c r="GR233" s="267"/>
      <c r="GS233" s="267"/>
      <c r="GT233" s="267"/>
      <c r="GU233" s="267"/>
      <c r="GV233" s="267"/>
      <c r="GW233" s="267"/>
      <c r="GX233" s="267"/>
      <c r="GY233" s="267"/>
      <c r="GZ233" s="267"/>
      <c r="HA233" s="267"/>
      <c r="HB233" s="267"/>
      <c r="HC233" s="267"/>
      <c r="HD233" s="267"/>
      <c r="HE233" s="267"/>
      <c r="HF233" s="267"/>
      <c r="HG233" s="267"/>
      <c r="HH233" s="267"/>
      <c r="HI233" s="267"/>
      <c r="HJ233" s="267"/>
      <c r="HK233" s="267"/>
      <c r="HL233" s="267"/>
      <c r="HM233" s="267"/>
      <c r="HN233" s="267"/>
      <c r="HO233" s="267"/>
      <c r="HP233" s="267"/>
      <c r="HQ233" s="267"/>
      <c r="HR233" s="267"/>
      <c r="HS233" s="267"/>
      <c r="HT233" s="267"/>
      <c r="HU233" s="267"/>
      <c r="HV233" s="267"/>
      <c r="HW233" s="267"/>
      <c r="HX233" s="267"/>
      <c r="HY233" s="267"/>
      <c r="HZ233" s="267"/>
      <c r="IA233" s="267"/>
      <c r="IB233" s="267"/>
      <c r="IC233" s="267"/>
      <c r="ID233" s="267"/>
      <c r="IE233" s="267"/>
      <c r="IF233" s="267"/>
      <c r="IG233" s="267"/>
      <c r="IH233" s="267"/>
      <c r="II233" s="267"/>
      <c r="IJ233" s="267"/>
      <c r="IK233" s="267"/>
      <c r="IL233" s="267"/>
      <c r="IM233" s="267"/>
      <c r="IN233" s="267"/>
      <c r="IO233" s="267"/>
      <c r="IP233" s="267"/>
      <c r="IQ233" s="267"/>
      <c r="IR233" s="267"/>
      <c r="IS233" s="267"/>
      <c r="IT233" s="267"/>
      <c r="IU233" s="267"/>
      <c r="IV233" s="267"/>
      <c r="IW233" s="267"/>
      <c r="IX233" s="267"/>
    </row>
    <row r="234" spans="1:258" ht="14.25" customHeight="1">
      <c r="A234" s="77">
        <v>8.3000000000000007</v>
      </c>
      <c r="B234" s="147" t="s">
        <v>263</v>
      </c>
      <c r="C234" s="114">
        <v>4</v>
      </c>
      <c r="D234" s="60" t="s">
        <v>302</v>
      </c>
      <c r="E234" s="395"/>
      <c r="F234" s="53">
        <f t="shared" si="22"/>
        <v>0</v>
      </c>
      <c r="G234" s="48"/>
      <c r="H234" s="263"/>
      <c r="I234" s="264"/>
      <c r="J234" s="49"/>
      <c r="K234" s="265"/>
      <c r="L234" s="266"/>
      <c r="M234" s="267"/>
      <c r="N234" s="267"/>
      <c r="O234" s="267"/>
      <c r="P234" s="267"/>
      <c r="Q234" s="267"/>
      <c r="R234" s="267"/>
      <c r="S234" s="267"/>
      <c r="T234" s="267"/>
      <c r="U234" s="267"/>
      <c r="V234" s="267"/>
      <c r="W234" s="267"/>
      <c r="X234" s="267"/>
      <c r="Y234" s="267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267"/>
      <c r="AK234" s="267"/>
      <c r="AL234" s="267"/>
      <c r="AM234" s="267"/>
      <c r="AN234" s="267"/>
      <c r="AO234" s="267"/>
      <c r="AP234" s="267"/>
      <c r="AQ234" s="267"/>
      <c r="AR234" s="267"/>
      <c r="AS234" s="267"/>
      <c r="AT234" s="267"/>
      <c r="AU234" s="267"/>
      <c r="AV234" s="267"/>
      <c r="AW234" s="267"/>
      <c r="AX234" s="267"/>
      <c r="AY234" s="267"/>
      <c r="AZ234" s="267"/>
      <c r="BA234" s="267"/>
      <c r="BB234" s="267"/>
      <c r="BC234" s="267"/>
      <c r="BD234" s="267"/>
      <c r="BE234" s="267"/>
      <c r="BF234" s="267"/>
      <c r="BG234" s="267"/>
      <c r="BH234" s="267"/>
      <c r="BI234" s="267"/>
      <c r="BJ234" s="267"/>
      <c r="BK234" s="267"/>
      <c r="BL234" s="267"/>
      <c r="BM234" s="267"/>
      <c r="BN234" s="267"/>
      <c r="BO234" s="267"/>
      <c r="BP234" s="267"/>
      <c r="BQ234" s="267"/>
      <c r="BR234" s="267"/>
      <c r="BS234" s="267"/>
      <c r="BT234" s="267"/>
      <c r="BU234" s="267"/>
      <c r="BV234" s="267"/>
      <c r="BW234" s="267"/>
      <c r="BX234" s="267"/>
      <c r="BY234" s="267"/>
      <c r="BZ234" s="267"/>
      <c r="CA234" s="267"/>
      <c r="CB234" s="267"/>
      <c r="CC234" s="267"/>
      <c r="CD234" s="267"/>
      <c r="CE234" s="267"/>
      <c r="CF234" s="267"/>
      <c r="CG234" s="267"/>
      <c r="CH234" s="267"/>
      <c r="CI234" s="267"/>
      <c r="CJ234" s="267"/>
      <c r="CK234" s="267"/>
      <c r="CL234" s="267"/>
      <c r="CM234" s="267"/>
      <c r="CN234" s="267"/>
      <c r="CO234" s="267"/>
      <c r="CP234" s="267"/>
      <c r="CQ234" s="267"/>
      <c r="CR234" s="267"/>
      <c r="CS234" s="267"/>
      <c r="CT234" s="267"/>
      <c r="CU234" s="267"/>
      <c r="CV234" s="267"/>
      <c r="CW234" s="267"/>
      <c r="CX234" s="267"/>
      <c r="CY234" s="267"/>
      <c r="CZ234" s="267"/>
      <c r="DA234" s="267"/>
      <c r="DB234" s="267"/>
      <c r="DC234" s="267"/>
      <c r="DD234" s="267"/>
      <c r="DE234" s="267"/>
      <c r="DF234" s="267"/>
      <c r="DG234" s="267"/>
      <c r="DH234" s="267"/>
      <c r="DI234" s="267"/>
      <c r="DJ234" s="267"/>
      <c r="DK234" s="267"/>
      <c r="DL234" s="267"/>
      <c r="DM234" s="267"/>
      <c r="DN234" s="267"/>
      <c r="DO234" s="267"/>
      <c r="DP234" s="267"/>
      <c r="DQ234" s="267"/>
      <c r="DR234" s="267"/>
      <c r="DS234" s="267"/>
      <c r="DT234" s="267"/>
      <c r="DU234" s="267"/>
      <c r="DV234" s="267"/>
      <c r="DW234" s="267"/>
      <c r="DX234" s="267"/>
      <c r="DY234" s="267"/>
      <c r="DZ234" s="267"/>
      <c r="EA234" s="267"/>
      <c r="EB234" s="267"/>
      <c r="EC234" s="267"/>
      <c r="ED234" s="267"/>
      <c r="EE234" s="267"/>
      <c r="EF234" s="267"/>
      <c r="EG234" s="267"/>
      <c r="EH234" s="267"/>
      <c r="EI234" s="267"/>
      <c r="EJ234" s="267"/>
      <c r="EK234" s="267"/>
      <c r="EL234" s="267"/>
      <c r="EM234" s="267"/>
      <c r="EN234" s="267"/>
      <c r="EO234" s="267"/>
      <c r="EP234" s="267"/>
      <c r="EQ234" s="267"/>
      <c r="ER234" s="267"/>
      <c r="ES234" s="267"/>
      <c r="ET234" s="267"/>
      <c r="EU234" s="267"/>
      <c r="EV234" s="267"/>
      <c r="EW234" s="267"/>
      <c r="EX234" s="267"/>
      <c r="EY234" s="267"/>
      <c r="EZ234" s="267"/>
      <c r="FA234" s="267"/>
      <c r="FB234" s="267"/>
      <c r="FC234" s="267"/>
      <c r="FD234" s="267"/>
      <c r="FE234" s="267"/>
      <c r="FF234" s="267"/>
      <c r="FG234" s="267"/>
      <c r="FH234" s="267"/>
      <c r="FI234" s="267"/>
      <c r="FJ234" s="267"/>
      <c r="FK234" s="267"/>
      <c r="FL234" s="267"/>
      <c r="FM234" s="267"/>
      <c r="FN234" s="267"/>
      <c r="FO234" s="267"/>
      <c r="FP234" s="267"/>
      <c r="FQ234" s="267"/>
      <c r="FR234" s="267"/>
      <c r="FS234" s="267"/>
      <c r="FT234" s="267"/>
      <c r="FU234" s="267"/>
      <c r="FV234" s="267"/>
      <c r="FW234" s="267"/>
      <c r="FX234" s="267"/>
      <c r="FY234" s="267"/>
      <c r="FZ234" s="267"/>
      <c r="GA234" s="267"/>
      <c r="GB234" s="267"/>
      <c r="GC234" s="267"/>
      <c r="GD234" s="267"/>
      <c r="GE234" s="267"/>
      <c r="GF234" s="267"/>
      <c r="GG234" s="267"/>
      <c r="GH234" s="267"/>
      <c r="GI234" s="267"/>
      <c r="GJ234" s="267"/>
      <c r="GK234" s="267"/>
      <c r="GL234" s="267"/>
      <c r="GM234" s="267"/>
      <c r="GN234" s="267"/>
      <c r="GO234" s="267"/>
      <c r="GP234" s="267"/>
      <c r="GQ234" s="267"/>
      <c r="GR234" s="267"/>
      <c r="GS234" s="267"/>
      <c r="GT234" s="267"/>
      <c r="GU234" s="267"/>
      <c r="GV234" s="267"/>
      <c r="GW234" s="267"/>
      <c r="GX234" s="267"/>
      <c r="GY234" s="267"/>
      <c r="GZ234" s="267"/>
      <c r="HA234" s="267"/>
      <c r="HB234" s="267"/>
      <c r="HC234" s="267"/>
      <c r="HD234" s="267"/>
      <c r="HE234" s="267"/>
      <c r="HF234" s="267"/>
      <c r="HG234" s="267"/>
      <c r="HH234" s="267"/>
      <c r="HI234" s="267"/>
      <c r="HJ234" s="267"/>
      <c r="HK234" s="267"/>
      <c r="HL234" s="267"/>
      <c r="HM234" s="267"/>
      <c r="HN234" s="267"/>
      <c r="HO234" s="267"/>
      <c r="HP234" s="267"/>
      <c r="HQ234" s="267"/>
      <c r="HR234" s="267"/>
      <c r="HS234" s="267"/>
      <c r="HT234" s="267"/>
      <c r="HU234" s="267"/>
      <c r="HV234" s="267"/>
      <c r="HW234" s="267"/>
      <c r="HX234" s="267"/>
      <c r="HY234" s="267"/>
      <c r="HZ234" s="267"/>
      <c r="IA234" s="267"/>
      <c r="IB234" s="267"/>
      <c r="IC234" s="267"/>
      <c r="ID234" s="267"/>
      <c r="IE234" s="267"/>
      <c r="IF234" s="267"/>
      <c r="IG234" s="267"/>
      <c r="IH234" s="267"/>
      <c r="II234" s="267"/>
      <c r="IJ234" s="267"/>
      <c r="IK234" s="267"/>
      <c r="IL234" s="267"/>
      <c r="IM234" s="267"/>
      <c r="IN234" s="267"/>
      <c r="IO234" s="267"/>
      <c r="IP234" s="267"/>
      <c r="IQ234" s="267"/>
      <c r="IR234" s="267"/>
      <c r="IS234" s="267"/>
      <c r="IT234" s="267"/>
      <c r="IU234" s="267"/>
      <c r="IV234" s="267"/>
      <c r="IW234" s="267"/>
      <c r="IX234" s="267"/>
    </row>
    <row r="235" spans="1:258" ht="14.25" customHeight="1">
      <c r="A235" s="77">
        <v>8.4</v>
      </c>
      <c r="B235" s="147" t="s">
        <v>264</v>
      </c>
      <c r="C235" s="114">
        <v>3</v>
      </c>
      <c r="D235" s="60" t="s">
        <v>302</v>
      </c>
      <c r="E235" s="395"/>
      <c r="F235" s="53">
        <f>ROUND(C235*E235,2)</f>
        <v>0</v>
      </c>
      <c r="G235" s="48"/>
      <c r="H235" s="268"/>
      <c r="I235" s="269"/>
      <c r="J235" s="49"/>
      <c r="K235" s="269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0"/>
      <c r="CB235" s="270"/>
      <c r="CC235" s="270"/>
      <c r="CD235" s="270"/>
      <c r="CE235" s="270"/>
      <c r="CF235" s="270"/>
      <c r="CG235" s="270"/>
      <c r="CH235" s="270"/>
      <c r="CI235" s="270"/>
      <c r="CJ235" s="270"/>
      <c r="CK235" s="270"/>
      <c r="CL235" s="270"/>
      <c r="CM235" s="270"/>
      <c r="CN235" s="270"/>
      <c r="CO235" s="270"/>
      <c r="CP235" s="270"/>
      <c r="CQ235" s="270"/>
      <c r="CR235" s="270"/>
      <c r="CS235" s="270"/>
      <c r="CT235" s="270"/>
      <c r="CU235" s="270"/>
      <c r="CV235" s="270"/>
      <c r="CW235" s="270"/>
      <c r="CX235" s="270"/>
      <c r="CY235" s="270"/>
      <c r="CZ235" s="270"/>
      <c r="DA235" s="270"/>
      <c r="DB235" s="270"/>
      <c r="DC235" s="270"/>
      <c r="DD235" s="270"/>
      <c r="DE235" s="270"/>
      <c r="DF235" s="270"/>
      <c r="DG235" s="270"/>
      <c r="DH235" s="270"/>
      <c r="DI235" s="270"/>
      <c r="DJ235" s="270"/>
      <c r="DK235" s="270"/>
      <c r="DL235" s="270"/>
      <c r="DM235" s="270"/>
      <c r="DN235" s="270"/>
      <c r="DO235" s="270"/>
      <c r="DP235" s="270"/>
      <c r="DQ235" s="270"/>
      <c r="DR235" s="270"/>
      <c r="DS235" s="270"/>
      <c r="DT235" s="270"/>
      <c r="DU235" s="270"/>
      <c r="DV235" s="270"/>
      <c r="DW235" s="270"/>
      <c r="DX235" s="270"/>
      <c r="DY235" s="270"/>
      <c r="DZ235" s="270"/>
      <c r="EA235" s="270"/>
      <c r="EB235" s="270"/>
      <c r="EC235" s="270"/>
      <c r="ED235" s="270"/>
      <c r="EE235" s="270"/>
      <c r="EF235" s="270"/>
      <c r="EG235" s="270"/>
      <c r="EH235" s="270"/>
      <c r="EI235" s="270"/>
      <c r="EJ235" s="270"/>
      <c r="EK235" s="270"/>
      <c r="EL235" s="270"/>
      <c r="EM235" s="270"/>
      <c r="EN235" s="270"/>
      <c r="EO235" s="270"/>
      <c r="EP235" s="270"/>
      <c r="EQ235" s="270"/>
      <c r="ER235" s="270"/>
      <c r="ES235" s="270"/>
      <c r="ET235" s="270"/>
      <c r="EU235" s="270"/>
      <c r="EV235" s="270"/>
      <c r="EW235" s="270"/>
      <c r="EX235" s="270"/>
      <c r="EY235" s="270"/>
      <c r="EZ235" s="270"/>
      <c r="FA235" s="270"/>
      <c r="FB235" s="270"/>
      <c r="FC235" s="270"/>
      <c r="FD235" s="270"/>
      <c r="FE235" s="270"/>
      <c r="FF235" s="270"/>
      <c r="FG235" s="270"/>
      <c r="FH235" s="270"/>
      <c r="FI235" s="270"/>
      <c r="FJ235" s="270"/>
      <c r="FK235" s="270"/>
      <c r="FL235" s="270"/>
      <c r="FM235" s="270"/>
      <c r="FN235" s="270"/>
      <c r="FO235" s="270"/>
      <c r="FP235" s="270"/>
      <c r="FQ235" s="270"/>
      <c r="FR235" s="270"/>
      <c r="FS235" s="270"/>
      <c r="FT235" s="270"/>
      <c r="FU235" s="270"/>
      <c r="FV235" s="270"/>
      <c r="FW235" s="270"/>
      <c r="FX235" s="270"/>
      <c r="FY235" s="270"/>
      <c r="FZ235" s="270"/>
      <c r="GA235" s="270"/>
      <c r="GB235" s="270"/>
      <c r="GC235" s="270"/>
      <c r="GD235" s="270"/>
      <c r="GE235" s="270"/>
      <c r="GF235" s="270"/>
      <c r="GG235" s="270"/>
      <c r="GH235" s="270"/>
      <c r="GI235" s="270"/>
      <c r="GJ235" s="270"/>
      <c r="GK235" s="270"/>
      <c r="GL235" s="270"/>
      <c r="GM235" s="270"/>
      <c r="GN235" s="270"/>
      <c r="GO235" s="270"/>
      <c r="GP235" s="270"/>
      <c r="GQ235" s="270"/>
      <c r="GR235" s="270"/>
      <c r="GS235" s="270"/>
      <c r="GT235" s="270"/>
      <c r="GU235" s="270"/>
      <c r="GV235" s="270"/>
      <c r="GW235" s="270"/>
      <c r="GX235" s="270"/>
      <c r="GY235" s="270"/>
      <c r="GZ235" s="270"/>
      <c r="HA235" s="270"/>
      <c r="HB235" s="270"/>
      <c r="HC235" s="270"/>
      <c r="HD235" s="270"/>
      <c r="HE235" s="270"/>
      <c r="HF235" s="270"/>
      <c r="HG235" s="270"/>
      <c r="HH235" s="270"/>
      <c r="HI235" s="270"/>
      <c r="HJ235" s="270"/>
      <c r="HK235" s="270"/>
      <c r="HL235" s="270"/>
      <c r="HM235" s="270"/>
      <c r="HN235" s="270"/>
      <c r="HO235" s="270"/>
      <c r="HP235" s="270"/>
      <c r="HQ235" s="270"/>
      <c r="HR235" s="270"/>
      <c r="HS235" s="270"/>
      <c r="HT235" s="270"/>
      <c r="HU235" s="270"/>
      <c r="HV235" s="270"/>
      <c r="HW235" s="270"/>
      <c r="HX235" s="270"/>
      <c r="HY235" s="270"/>
      <c r="HZ235" s="270"/>
      <c r="IA235" s="270"/>
      <c r="IB235" s="270"/>
      <c r="IC235" s="270"/>
      <c r="ID235" s="270"/>
      <c r="IE235" s="270"/>
      <c r="IF235" s="270"/>
      <c r="IG235" s="270"/>
      <c r="IH235" s="270"/>
      <c r="II235" s="270"/>
      <c r="IJ235" s="270"/>
      <c r="IK235" s="270"/>
      <c r="IL235" s="270"/>
      <c r="IM235" s="270"/>
      <c r="IN235" s="270"/>
      <c r="IO235" s="270"/>
      <c r="IP235" s="270"/>
      <c r="IQ235" s="270"/>
      <c r="IR235" s="270"/>
      <c r="IS235" s="270"/>
      <c r="IT235" s="270"/>
      <c r="IU235" s="270"/>
      <c r="IV235" s="270"/>
      <c r="IW235" s="270"/>
      <c r="IX235" s="270"/>
    </row>
    <row r="236" spans="1:258" ht="12.75" customHeight="1">
      <c r="A236" s="77">
        <v>8.5</v>
      </c>
      <c r="B236" s="147" t="s">
        <v>265</v>
      </c>
      <c r="C236" s="114">
        <v>7</v>
      </c>
      <c r="D236" s="60" t="s">
        <v>302</v>
      </c>
      <c r="E236" s="395"/>
      <c r="F236" s="53">
        <f t="shared" si="22"/>
        <v>0</v>
      </c>
      <c r="G236" s="48"/>
      <c r="H236" s="99"/>
      <c r="I236" s="256"/>
      <c r="J236" s="90"/>
      <c r="K236" s="28"/>
      <c r="L236" s="257"/>
      <c r="M236" s="28"/>
      <c r="N236" s="28"/>
      <c r="O236" s="25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50"/>
      <c r="AK236" s="50"/>
      <c r="AL236" s="50"/>
      <c r="AM236" s="50"/>
      <c r="AN236" s="50"/>
      <c r="AO236" s="50"/>
      <c r="AP236" s="50"/>
      <c r="AQ236" s="50"/>
      <c r="AR236" s="50"/>
      <c r="AS236" s="50"/>
      <c r="AT236" s="50"/>
      <c r="AU236" s="50"/>
      <c r="AV236" s="50"/>
      <c r="AW236" s="50"/>
      <c r="AX236" s="50"/>
      <c r="AY236" s="50"/>
      <c r="AZ236" s="50"/>
      <c r="BA236" s="50"/>
      <c r="BB236" s="50"/>
      <c r="BC236" s="50"/>
      <c r="BD236" s="50"/>
      <c r="BE236" s="50"/>
      <c r="BF236" s="50"/>
      <c r="BG236" s="50"/>
      <c r="BH236" s="50"/>
      <c r="BI236" s="50"/>
      <c r="BJ236" s="50"/>
      <c r="BK236" s="50"/>
      <c r="BL236" s="50"/>
      <c r="BM236" s="50"/>
      <c r="BN236" s="50"/>
      <c r="BO236" s="50"/>
      <c r="BP236" s="50"/>
      <c r="BQ236" s="50"/>
      <c r="BR236" s="50"/>
      <c r="BS236" s="50"/>
      <c r="BT236" s="50"/>
      <c r="BU236" s="50"/>
      <c r="BV236" s="50"/>
      <c r="BW236" s="50"/>
      <c r="BX236" s="50"/>
      <c r="BY236" s="50"/>
      <c r="BZ236" s="50"/>
      <c r="CA236" s="50"/>
      <c r="CB236" s="50"/>
      <c r="CC236" s="50"/>
      <c r="CD236" s="50"/>
      <c r="CE236" s="50"/>
      <c r="CF236" s="50"/>
      <c r="CG236" s="50"/>
      <c r="CH236" s="50"/>
      <c r="CI236" s="50"/>
      <c r="CJ236" s="50"/>
      <c r="CK236" s="50"/>
      <c r="CL236" s="50"/>
      <c r="CM236" s="50"/>
      <c r="CN236" s="50"/>
      <c r="CO236" s="50"/>
      <c r="CP236" s="50"/>
      <c r="CQ236" s="50"/>
      <c r="CR236" s="50"/>
      <c r="CS236" s="50"/>
      <c r="CT236" s="50"/>
      <c r="CU236" s="50"/>
      <c r="CV236" s="50"/>
      <c r="CW236" s="50"/>
      <c r="CX236" s="50"/>
      <c r="CY236" s="50"/>
      <c r="CZ236" s="50"/>
      <c r="DA236" s="50"/>
      <c r="DB236" s="50"/>
      <c r="DC236" s="50"/>
      <c r="DD236" s="50"/>
      <c r="DE236" s="50"/>
      <c r="DF236" s="50"/>
      <c r="DG236" s="50"/>
      <c r="DH236" s="50"/>
      <c r="DI236" s="50"/>
      <c r="DJ236" s="50"/>
      <c r="DK236" s="50"/>
      <c r="DL236" s="50"/>
      <c r="DM236" s="50"/>
      <c r="DN236" s="50"/>
      <c r="DO236" s="50"/>
      <c r="DP236" s="50"/>
      <c r="DQ236" s="50"/>
      <c r="DR236" s="50"/>
      <c r="DS236" s="50"/>
      <c r="DT236" s="50"/>
      <c r="DU236" s="50"/>
      <c r="DV236" s="50"/>
      <c r="DW236" s="50"/>
      <c r="DX236" s="50"/>
      <c r="DY236" s="50"/>
      <c r="DZ236" s="50"/>
      <c r="EA236" s="50"/>
      <c r="EB236" s="50"/>
      <c r="EC236" s="50"/>
      <c r="ED236" s="50"/>
      <c r="EE236" s="50"/>
      <c r="EF236" s="50"/>
      <c r="EG236" s="50"/>
      <c r="EH236" s="50"/>
      <c r="EI236" s="50"/>
      <c r="EJ236" s="50"/>
      <c r="EK236" s="50"/>
      <c r="EL236" s="50"/>
      <c r="EM236" s="50"/>
      <c r="EN236" s="50"/>
      <c r="EO236" s="50"/>
      <c r="EP236" s="50"/>
      <c r="EQ236" s="50"/>
      <c r="ER236" s="50"/>
      <c r="ES236" s="50"/>
      <c r="ET236" s="50"/>
      <c r="EU236" s="50"/>
      <c r="EV236" s="50"/>
      <c r="EW236" s="50"/>
      <c r="EX236" s="50"/>
      <c r="EY236" s="50"/>
      <c r="EZ236" s="50"/>
      <c r="FA236" s="50"/>
      <c r="FB236" s="50"/>
      <c r="FC236" s="50"/>
      <c r="FD236" s="50"/>
      <c r="FE236" s="50"/>
      <c r="FF236" s="50"/>
      <c r="FG236" s="50"/>
      <c r="FH236" s="50"/>
      <c r="FI236" s="50"/>
      <c r="FJ236" s="50"/>
      <c r="FK236" s="50"/>
      <c r="FL236" s="50"/>
      <c r="FM236" s="50"/>
      <c r="FN236" s="50"/>
      <c r="FO236" s="50"/>
      <c r="FP236" s="50"/>
      <c r="FQ236" s="50"/>
      <c r="FR236" s="50"/>
      <c r="FS236" s="50"/>
      <c r="FT236" s="50"/>
      <c r="FU236" s="50"/>
      <c r="FV236" s="50"/>
      <c r="FW236" s="50"/>
      <c r="FX236" s="50"/>
      <c r="FY236" s="50"/>
      <c r="FZ236" s="50"/>
      <c r="GA236" s="50"/>
      <c r="GB236" s="50"/>
      <c r="GC236" s="50"/>
      <c r="GD236" s="50"/>
      <c r="GE236" s="50"/>
      <c r="GF236" s="50"/>
      <c r="GG236" s="50"/>
      <c r="GH236" s="50"/>
      <c r="GI236" s="50"/>
      <c r="GJ236" s="50"/>
      <c r="GK236" s="50"/>
      <c r="GL236" s="50"/>
      <c r="GM236" s="50"/>
      <c r="GN236" s="50"/>
      <c r="GO236" s="50"/>
      <c r="GP236" s="50"/>
      <c r="GQ236" s="50"/>
      <c r="GR236" s="50"/>
      <c r="GS236" s="50"/>
      <c r="GT236" s="50"/>
      <c r="GU236" s="50"/>
      <c r="GV236" s="50"/>
      <c r="GW236" s="50"/>
      <c r="GX236" s="50"/>
      <c r="GY236" s="50"/>
      <c r="GZ236" s="50"/>
      <c r="HA236" s="50"/>
      <c r="HB236" s="50"/>
      <c r="HC236" s="50"/>
      <c r="HD236" s="50"/>
      <c r="HE236" s="50"/>
      <c r="HF236" s="50"/>
      <c r="HG236" s="50"/>
      <c r="HH236" s="50"/>
      <c r="HI236" s="50"/>
      <c r="HJ236" s="50"/>
      <c r="HK236" s="50"/>
      <c r="HL236" s="50"/>
      <c r="HM236" s="50"/>
      <c r="HN236" s="50"/>
      <c r="HO236" s="50"/>
      <c r="HP236" s="50"/>
      <c r="HQ236" s="50"/>
      <c r="HR236" s="50"/>
      <c r="HS236" s="50"/>
      <c r="HT236" s="50"/>
      <c r="HU236" s="50"/>
      <c r="HV236" s="50"/>
      <c r="HW236" s="50"/>
      <c r="HX236" s="50"/>
      <c r="HY236" s="50"/>
      <c r="HZ236" s="50"/>
      <c r="IA236" s="50"/>
      <c r="IB236" s="50"/>
      <c r="IC236" s="50"/>
      <c r="ID236" s="50"/>
      <c r="IE236" s="50"/>
      <c r="IF236" s="50"/>
      <c r="IG236" s="50"/>
      <c r="IH236" s="50"/>
      <c r="II236" s="50"/>
      <c r="IJ236" s="50"/>
      <c r="IK236" s="50"/>
      <c r="IL236" s="50"/>
      <c r="IM236" s="50"/>
      <c r="IN236" s="50"/>
      <c r="IO236" s="50"/>
      <c r="IP236" s="50"/>
      <c r="IQ236" s="50"/>
      <c r="IR236" s="50"/>
      <c r="IS236" s="50"/>
      <c r="IT236" s="50"/>
      <c r="IU236" s="50"/>
      <c r="IV236" s="50"/>
      <c r="IW236" s="28"/>
      <c r="IX236" s="28"/>
    </row>
    <row r="237" spans="1:258" ht="12.75" customHeight="1">
      <c r="A237" s="77">
        <v>8.6</v>
      </c>
      <c r="B237" s="68" t="s">
        <v>266</v>
      </c>
      <c r="C237" s="72">
        <v>4</v>
      </c>
      <c r="D237" s="60" t="s">
        <v>302</v>
      </c>
      <c r="E237" s="392"/>
      <c r="F237" s="72">
        <f>ROUND(C237*E237,2)</f>
        <v>0</v>
      </c>
      <c r="G237" s="48"/>
      <c r="H237" s="256"/>
      <c r="I237" s="99"/>
      <c r="J237" s="90"/>
      <c r="K237" s="28"/>
      <c r="L237" s="257"/>
      <c r="M237" s="28"/>
      <c r="N237" s="28"/>
      <c r="O237" s="28"/>
      <c r="P237" s="28"/>
      <c r="Q237" s="69">
        <f>SUM(Q229:Q232)</f>
        <v>0</v>
      </c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50"/>
      <c r="AK237" s="50"/>
      <c r="AL237" s="50"/>
      <c r="AM237" s="50"/>
      <c r="AN237" s="50"/>
      <c r="AO237" s="50"/>
      <c r="AP237" s="50"/>
      <c r="AQ237" s="50"/>
      <c r="AR237" s="50"/>
      <c r="AS237" s="50"/>
      <c r="AT237" s="50"/>
      <c r="AU237" s="50"/>
      <c r="AV237" s="50"/>
      <c r="AW237" s="50"/>
      <c r="AX237" s="50"/>
      <c r="AY237" s="50"/>
      <c r="AZ237" s="50"/>
      <c r="BA237" s="50"/>
      <c r="BB237" s="50"/>
      <c r="BC237" s="50"/>
      <c r="BD237" s="50"/>
      <c r="BE237" s="50"/>
      <c r="BF237" s="50"/>
      <c r="BG237" s="50"/>
      <c r="BH237" s="50"/>
      <c r="BI237" s="50"/>
      <c r="BJ237" s="50"/>
      <c r="BK237" s="50"/>
      <c r="BL237" s="50"/>
      <c r="BM237" s="50"/>
      <c r="BN237" s="50"/>
      <c r="BO237" s="50"/>
      <c r="BP237" s="50"/>
      <c r="BQ237" s="50"/>
      <c r="BR237" s="50"/>
      <c r="BS237" s="50"/>
      <c r="BT237" s="50"/>
      <c r="BU237" s="50"/>
      <c r="BV237" s="50"/>
      <c r="BW237" s="50"/>
      <c r="BX237" s="50"/>
      <c r="BY237" s="50"/>
      <c r="BZ237" s="50"/>
      <c r="CA237" s="50"/>
      <c r="CB237" s="50"/>
      <c r="CC237" s="50"/>
      <c r="CD237" s="50"/>
      <c r="CE237" s="50"/>
      <c r="CF237" s="50"/>
      <c r="CG237" s="50"/>
      <c r="CH237" s="50"/>
      <c r="CI237" s="50"/>
      <c r="CJ237" s="50"/>
      <c r="CK237" s="50"/>
      <c r="CL237" s="50"/>
      <c r="CM237" s="50"/>
      <c r="CN237" s="50"/>
      <c r="CO237" s="50"/>
      <c r="CP237" s="50"/>
      <c r="CQ237" s="50"/>
      <c r="CR237" s="50"/>
      <c r="CS237" s="50"/>
      <c r="CT237" s="50"/>
      <c r="CU237" s="50"/>
      <c r="CV237" s="50"/>
      <c r="CW237" s="50"/>
      <c r="CX237" s="50"/>
      <c r="CY237" s="50"/>
      <c r="CZ237" s="50"/>
      <c r="DA237" s="50"/>
      <c r="DB237" s="50"/>
      <c r="DC237" s="50"/>
      <c r="DD237" s="50"/>
      <c r="DE237" s="50"/>
      <c r="DF237" s="50"/>
      <c r="DG237" s="50"/>
      <c r="DH237" s="50"/>
      <c r="DI237" s="50"/>
      <c r="DJ237" s="50"/>
      <c r="DK237" s="50"/>
      <c r="DL237" s="50"/>
      <c r="DM237" s="50"/>
      <c r="DN237" s="50"/>
      <c r="DO237" s="50"/>
      <c r="DP237" s="50"/>
      <c r="DQ237" s="50"/>
      <c r="DR237" s="50"/>
      <c r="DS237" s="50"/>
      <c r="DT237" s="50"/>
      <c r="DU237" s="50"/>
      <c r="DV237" s="50"/>
      <c r="DW237" s="50"/>
      <c r="DX237" s="50"/>
      <c r="DY237" s="50"/>
      <c r="DZ237" s="50"/>
      <c r="EA237" s="50"/>
      <c r="EB237" s="50"/>
      <c r="EC237" s="50"/>
      <c r="ED237" s="50"/>
      <c r="EE237" s="50"/>
      <c r="EF237" s="50"/>
      <c r="EG237" s="50"/>
      <c r="EH237" s="50"/>
      <c r="EI237" s="50"/>
      <c r="EJ237" s="50"/>
      <c r="EK237" s="50"/>
      <c r="EL237" s="50"/>
      <c r="EM237" s="50"/>
      <c r="EN237" s="50"/>
      <c r="EO237" s="50"/>
      <c r="EP237" s="50"/>
      <c r="EQ237" s="50"/>
      <c r="ER237" s="50"/>
      <c r="ES237" s="50"/>
      <c r="ET237" s="50"/>
      <c r="EU237" s="50"/>
      <c r="EV237" s="50"/>
      <c r="EW237" s="50"/>
      <c r="EX237" s="50"/>
      <c r="EY237" s="50"/>
      <c r="EZ237" s="50"/>
      <c r="FA237" s="50"/>
      <c r="FB237" s="50"/>
      <c r="FC237" s="50"/>
      <c r="FD237" s="50"/>
      <c r="FE237" s="50"/>
      <c r="FF237" s="50"/>
      <c r="FG237" s="50"/>
      <c r="FH237" s="50"/>
      <c r="FI237" s="50"/>
      <c r="FJ237" s="50"/>
      <c r="FK237" s="50"/>
      <c r="FL237" s="50"/>
      <c r="FM237" s="50"/>
      <c r="FN237" s="50"/>
      <c r="FO237" s="50"/>
      <c r="FP237" s="50"/>
      <c r="FQ237" s="50"/>
      <c r="FR237" s="50"/>
      <c r="FS237" s="50"/>
      <c r="FT237" s="50"/>
      <c r="FU237" s="50"/>
      <c r="FV237" s="50"/>
      <c r="FW237" s="50"/>
      <c r="FX237" s="50"/>
      <c r="FY237" s="50"/>
      <c r="FZ237" s="50"/>
      <c r="GA237" s="50"/>
      <c r="GB237" s="50"/>
      <c r="GC237" s="50"/>
      <c r="GD237" s="50"/>
      <c r="GE237" s="50"/>
      <c r="GF237" s="50"/>
      <c r="GG237" s="50"/>
      <c r="GH237" s="50"/>
      <c r="GI237" s="50"/>
      <c r="GJ237" s="50"/>
      <c r="GK237" s="50"/>
      <c r="GL237" s="50"/>
      <c r="GM237" s="50"/>
      <c r="GN237" s="50"/>
      <c r="GO237" s="50"/>
      <c r="GP237" s="50"/>
      <c r="GQ237" s="50"/>
      <c r="GR237" s="50"/>
      <c r="GS237" s="50"/>
      <c r="GT237" s="50"/>
      <c r="GU237" s="50"/>
      <c r="GV237" s="50"/>
      <c r="GW237" s="50"/>
      <c r="GX237" s="50"/>
      <c r="GY237" s="50"/>
      <c r="GZ237" s="50"/>
      <c r="HA237" s="50"/>
      <c r="HB237" s="50"/>
      <c r="HC237" s="50"/>
      <c r="HD237" s="50"/>
      <c r="HE237" s="50"/>
      <c r="HF237" s="50"/>
      <c r="HG237" s="50"/>
      <c r="HH237" s="50"/>
      <c r="HI237" s="50"/>
      <c r="HJ237" s="50"/>
      <c r="HK237" s="50"/>
      <c r="HL237" s="50"/>
      <c r="HM237" s="50"/>
      <c r="HN237" s="50"/>
      <c r="HO237" s="50"/>
      <c r="HP237" s="50"/>
      <c r="HQ237" s="50"/>
      <c r="HR237" s="50"/>
      <c r="HS237" s="50"/>
      <c r="HT237" s="50"/>
      <c r="HU237" s="50"/>
      <c r="HV237" s="50"/>
      <c r="HW237" s="50"/>
      <c r="HX237" s="50"/>
      <c r="HY237" s="50"/>
      <c r="HZ237" s="50"/>
      <c r="IA237" s="50"/>
      <c r="IB237" s="50"/>
      <c r="IC237" s="50"/>
      <c r="ID237" s="50"/>
      <c r="IE237" s="50"/>
      <c r="IF237" s="50"/>
      <c r="IG237" s="50"/>
      <c r="IH237" s="50"/>
      <c r="II237" s="50"/>
      <c r="IJ237" s="50"/>
      <c r="IK237" s="50"/>
      <c r="IL237" s="50"/>
      <c r="IM237" s="50"/>
      <c r="IN237" s="50"/>
      <c r="IO237" s="50"/>
      <c r="IP237" s="50"/>
      <c r="IQ237" s="50"/>
      <c r="IR237" s="50"/>
      <c r="IS237" s="50"/>
      <c r="IT237" s="50"/>
      <c r="IU237" s="50"/>
      <c r="IV237" s="50"/>
      <c r="IW237" s="28"/>
      <c r="IX237" s="28"/>
    </row>
    <row r="238" spans="1:258">
      <c r="A238" s="77"/>
      <c r="B238" s="271"/>
      <c r="C238" s="53"/>
      <c r="D238" s="60"/>
      <c r="E238" s="390"/>
      <c r="F238" s="53">
        <f t="shared" si="22"/>
        <v>0</v>
      </c>
      <c r="G238" s="48"/>
      <c r="H238" s="256"/>
      <c r="I238" s="99"/>
      <c r="J238" s="49"/>
      <c r="K238" s="28"/>
      <c r="L238" s="257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50"/>
      <c r="AK238" s="50"/>
      <c r="AL238" s="50"/>
      <c r="AM238" s="50"/>
      <c r="AN238" s="50"/>
      <c r="AO238" s="50"/>
      <c r="AP238" s="50"/>
      <c r="AQ238" s="50"/>
      <c r="AR238" s="50"/>
      <c r="AS238" s="50"/>
      <c r="AT238" s="50"/>
      <c r="AU238" s="50"/>
      <c r="AV238" s="50"/>
      <c r="AW238" s="50"/>
      <c r="AX238" s="50"/>
      <c r="AY238" s="50"/>
      <c r="AZ238" s="50"/>
      <c r="BA238" s="50"/>
      <c r="BB238" s="50"/>
      <c r="BC238" s="50"/>
      <c r="BD238" s="50"/>
      <c r="BE238" s="50"/>
      <c r="BF238" s="50"/>
      <c r="BG238" s="50"/>
      <c r="BH238" s="50"/>
      <c r="BI238" s="50"/>
      <c r="BJ238" s="50"/>
      <c r="BK238" s="50"/>
      <c r="BL238" s="50"/>
      <c r="BM238" s="50"/>
      <c r="BN238" s="50"/>
      <c r="BO238" s="50"/>
      <c r="BP238" s="50"/>
      <c r="BQ238" s="50"/>
      <c r="BR238" s="50"/>
      <c r="BS238" s="50"/>
      <c r="BT238" s="50"/>
      <c r="BU238" s="50"/>
      <c r="BV238" s="50"/>
      <c r="BW238" s="50"/>
      <c r="BX238" s="50"/>
      <c r="BY238" s="50"/>
      <c r="BZ238" s="50"/>
      <c r="CA238" s="50"/>
      <c r="CB238" s="50"/>
      <c r="CC238" s="50"/>
      <c r="CD238" s="50"/>
      <c r="CE238" s="50"/>
      <c r="CF238" s="50"/>
      <c r="CG238" s="50"/>
      <c r="CH238" s="50"/>
      <c r="CI238" s="50"/>
      <c r="CJ238" s="50"/>
      <c r="CK238" s="50"/>
      <c r="CL238" s="50"/>
      <c r="CM238" s="50"/>
      <c r="CN238" s="50"/>
      <c r="CO238" s="50"/>
      <c r="CP238" s="50"/>
      <c r="CQ238" s="50"/>
      <c r="CR238" s="50"/>
      <c r="CS238" s="50"/>
      <c r="CT238" s="50"/>
      <c r="CU238" s="50"/>
      <c r="CV238" s="50"/>
      <c r="CW238" s="50"/>
      <c r="CX238" s="50"/>
      <c r="CY238" s="50"/>
      <c r="CZ238" s="50"/>
      <c r="DA238" s="50"/>
      <c r="DB238" s="50"/>
      <c r="DC238" s="50"/>
      <c r="DD238" s="50"/>
      <c r="DE238" s="50"/>
      <c r="DF238" s="50"/>
      <c r="DG238" s="50"/>
      <c r="DH238" s="50"/>
      <c r="DI238" s="50"/>
      <c r="DJ238" s="50"/>
      <c r="DK238" s="50"/>
      <c r="DL238" s="50"/>
      <c r="DM238" s="50"/>
      <c r="DN238" s="50"/>
      <c r="DO238" s="50"/>
      <c r="DP238" s="50"/>
      <c r="DQ238" s="50"/>
      <c r="DR238" s="50"/>
      <c r="DS238" s="50"/>
      <c r="DT238" s="50"/>
      <c r="DU238" s="50"/>
      <c r="DV238" s="50"/>
      <c r="DW238" s="50"/>
      <c r="DX238" s="50"/>
      <c r="DY238" s="50"/>
      <c r="DZ238" s="50"/>
      <c r="EA238" s="50"/>
      <c r="EB238" s="50"/>
      <c r="EC238" s="50"/>
      <c r="ED238" s="50"/>
      <c r="EE238" s="50"/>
      <c r="EF238" s="50"/>
      <c r="EG238" s="50"/>
      <c r="EH238" s="50"/>
      <c r="EI238" s="50"/>
      <c r="EJ238" s="50"/>
      <c r="EK238" s="50"/>
      <c r="EL238" s="50"/>
      <c r="EM238" s="50"/>
      <c r="EN238" s="50"/>
      <c r="EO238" s="50"/>
      <c r="EP238" s="50"/>
      <c r="EQ238" s="50"/>
      <c r="ER238" s="50"/>
      <c r="ES238" s="50"/>
      <c r="ET238" s="50"/>
      <c r="EU238" s="50"/>
      <c r="EV238" s="50"/>
      <c r="EW238" s="50"/>
      <c r="EX238" s="50"/>
      <c r="EY238" s="50"/>
      <c r="EZ238" s="50"/>
      <c r="FA238" s="50"/>
      <c r="FB238" s="50"/>
      <c r="FC238" s="50"/>
      <c r="FD238" s="50"/>
      <c r="FE238" s="50"/>
      <c r="FF238" s="50"/>
      <c r="FG238" s="50"/>
      <c r="FH238" s="50"/>
      <c r="FI238" s="50"/>
      <c r="FJ238" s="50"/>
      <c r="FK238" s="50"/>
      <c r="FL238" s="50"/>
      <c r="FM238" s="50"/>
      <c r="FN238" s="50"/>
      <c r="FO238" s="50"/>
      <c r="FP238" s="50"/>
      <c r="FQ238" s="50"/>
      <c r="FR238" s="50"/>
      <c r="FS238" s="50"/>
      <c r="FT238" s="50"/>
      <c r="FU238" s="50"/>
      <c r="FV238" s="50"/>
      <c r="FW238" s="50"/>
      <c r="FX238" s="50"/>
      <c r="FY238" s="50"/>
      <c r="FZ238" s="50"/>
      <c r="GA238" s="50"/>
      <c r="GB238" s="50"/>
      <c r="GC238" s="50"/>
      <c r="GD238" s="50"/>
      <c r="GE238" s="50"/>
      <c r="GF238" s="50"/>
      <c r="GG238" s="50"/>
      <c r="GH238" s="50"/>
      <c r="GI238" s="50"/>
      <c r="GJ238" s="50"/>
      <c r="GK238" s="50"/>
      <c r="GL238" s="50"/>
      <c r="GM238" s="50"/>
      <c r="GN238" s="50"/>
      <c r="GO238" s="50"/>
      <c r="GP238" s="50"/>
      <c r="GQ238" s="50"/>
      <c r="GR238" s="50"/>
      <c r="GS238" s="50"/>
      <c r="GT238" s="50"/>
      <c r="GU238" s="50"/>
      <c r="GV238" s="50"/>
      <c r="GW238" s="50"/>
      <c r="GX238" s="50"/>
      <c r="GY238" s="50"/>
      <c r="GZ238" s="50"/>
      <c r="HA238" s="50"/>
      <c r="HB238" s="50"/>
      <c r="HC238" s="50"/>
      <c r="HD238" s="50"/>
      <c r="HE238" s="50"/>
      <c r="HF238" s="50"/>
      <c r="HG238" s="50"/>
      <c r="HH238" s="50"/>
      <c r="HI238" s="50"/>
      <c r="HJ238" s="50"/>
      <c r="HK238" s="50"/>
      <c r="HL238" s="50"/>
      <c r="HM238" s="50"/>
      <c r="HN238" s="50"/>
      <c r="HO238" s="50"/>
      <c r="HP238" s="50"/>
      <c r="HQ238" s="50"/>
      <c r="HR238" s="50"/>
      <c r="HS238" s="50"/>
      <c r="HT238" s="50"/>
      <c r="HU238" s="50"/>
      <c r="HV238" s="50"/>
      <c r="HW238" s="50"/>
      <c r="HX238" s="50"/>
      <c r="HY238" s="50"/>
      <c r="HZ238" s="50"/>
      <c r="IA238" s="50"/>
      <c r="IB238" s="50"/>
      <c r="IC238" s="50"/>
      <c r="ID238" s="50"/>
      <c r="IE238" s="50"/>
      <c r="IF238" s="50"/>
      <c r="IG238" s="50"/>
      <c r="IH238" s="50"/>
      <c r="II238" s="50"/>
      <c r="IJ238" s="50"/>
      <c r="IK238" s="50"/>
      <c r="IL238" s="50"/>
      <c r="IM238" s="50"/>
      <c r="IN238" s="50"/>
      <c r="IO238" s="50"/>
      <c r="IP238" s="50"/>
      <c r="IQ238" s="50"/>
      <c r="IR238" s="50"/>
      <c r="IS238" s="50"/>
      <c r="IT238" s="50"/>
      <c r="IU238" s="50"/>
      <c r="IV238" s="50"/>
      <c r="IW238" s="28"/>
      <c r="IX238" s="28"/>
    </row>
    <row r="239" spans="1:258">
      <c r="A239" s="59">
        <v>9</v>
      </c>
      <c r="B239" s="78" t="s">
        <v>59</v>
      </c>
      <c r="C239" s="53"/>
      <c r="D239" s="60"/>
      <c r="E239" s="390"/>
      <c r="F239" s="53"/>
      <c r="G239" s="48"/>
      <c r="H239" s="256"/>
      <c r="I239" s="99"/>
      <c r="J239" s="49"/>
      <c r="K239" s="28"/>
      <c r="L239" s="257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50"/>
      <c r="AK239" s="50"/>
      <c r="AL239" s="50"/>
      <c r="AM239" s="50"/>
      <c r="AN239" s="50"/>
      <c r="AO239" s="50"/>
      <c r="AP239" s="50"/>
      <c r="AQ239" s="50"/>
      <c r="AR239" s="50"/>
      <c r="AS239" s="50"/>
      <c r="AT239" s="50"/>
      <c r="AU239" s="50"/>
      <c r="AV239" s="50"/>
      <c r="AW239" s="50"/>
      <c r="AX239" s="50"/>
      <c r="AY239" s="50"/>
      <c r="AZ239" s="50"/>
      <c r="BA239" s="50"/>
      <c r="BB239" s="50"/>
      <c r="BC239" s="50"/>
      <c r="BD239" s="50"/>
      <c r="BE239" s="50"/>
      <c r="BF239" s="50"/>
      <c r="BG239" s="50"/>
      <c r="BH239" s="50"/>
      <c r="BI239" s="50"/>
      <c r="BJ239" s="50"/>
      <c r="BK239" s="50"/>
      <c r="BL239" s="50"/>
      <c r="BM239" s="50"/>
      <c r="BN239" s="50"/>
      <c r="BO239" s="50"/>
      <c r="BP239" s="50"/>
      <c r="BQ239" s="50"/>
      <c r="BR239" s="50"/>
      <c r="BS239" s="50"/>
      <c r="BT239" s="50"/>
      <c r="BU239" s="50"/>
      <c r="BV239" s="50"/>
      <c r="BW239" s="50"/>
      <c r="BX239" s="50"/>
      <c r="BY239" s="50"/>
      <c r="BZ239" s="50"/>
      <c r="CA239" s="50"/>
      <c r="CB239" s="50"/>
      <c r="CC239" s="50"/>
      <c r="CD239" s="50"/>
      <c r="CE239" s="50"/>
      <c r="CF239" s="50"/>
      <c r="CG239" s="50"/>
      <c r="CH239" s="50"/>
      <c r="CI239" s="50"/>
      <c r="CJ239" s="50"/>
      <c r="CK239" s="50"/>
      <c r="CL239" s="50"/>
      <c r="CM239" s="50"/>
      <c r="CN239" s="50"/>
      <c r="CO239" s="50"/>
      <c r="CP239" s="50"/>
      <c r="CQ239" s="50"/>
      <c r="CR239" s="50"/>
      <c r="CS239" s="50"/>
      <c r="CT239" s="50"/>
      <c r="CU239" s="50"/>
      <c r="CV239" s="50"/>
      <c r="CW239" s="50"/>
      <c r="CX239" s="50"/>
      <c r="CY239" s="50"/>
      <c r="CZ239" s="50"/>
      <c r="DA239" s="50"/>
      <c r="DB239" s="50"/>
      <c r="DC239" s="50"/>
      <c r="DD239" s="50"/>
      <c r="DE239" s="50"/>
      <c r="DF239" s="50"/>
      <c r="DG239" s="50"/>
      <c r="DH239" s="50"/>
      <c r="DI239" s="50"/>
      <c r="DJ239" s="50"/>
      <c r="DK239" s="50"/>
      <c r="DL239" s="50"/>
      <c r="DM239" s="50"/>
      <c r="DN239" s="50"/>
      <c r="DO239" s="50"/>
      <c r="DP239" s="50"/>
      <c r="DQ239" s="50"/>
      <c r="DR239" s="50"/>
      <c r="DS239" s="50"/>
      <c r="DT239" s="50"/>
      <c r="DU239" s="50"/>
      <c r="DV239" s="50"/>
      <c r="DW239" s="50"/>
      <c r="DX239" s="50"/>
      <c r="DY239" s="50"/>
      <c r="DZ239" s="50"/>
      <c r="EA239" s="50"/>
      <c r="EB239" s="50"/>
      <c r="EC239" s="50"/>
      <c r="ED239" s="50"/>
      <c r="EE239" s="50"/>
      <c r="EF239" s="50"/>
      <c r="EG239" s="50"/>
      <c r="EH239" s="50"/>
      <c r="EI239" s="50"/>
      <c r="EJ239" s="50"/>
      <c r="EK239" s="50"/>
      <c r="EL239" s="50"/>
      <c r="EM239" s="50"/>
      <c r="EN239" s="50"/>
      <c r="EO239" s="50"/>
      <c r="EP239" s="50"/>
      <c r="EQ239" s="50"/>
      <c r="ER239" s="50"/>
      <c r="ES239" s="50"/>
      <c r="ET239" s="50"/>
      <c r="EU239" s="50"/>
      <c r="EV239" s="50"/>
      <c r="EW239" s="50"/>
      <c r="EX239" s="50"/>
      <c r="EY239" s="50"/>
      <c r="EZ239" s="50"/>
      <c r="FA239" s="50"/>
      <c r="FB239" s="50"/>
      <c r="FC239" s="50"/>
      <c r="FD239" s="50"/>
      <c r="FE239" s="50"/>
      <c r="FF239" s="50"/>
      <c r="FG239" s="50"/>
      <c r="FH239" s="50"/>
      <c r="FI239" s="50"/>
      <c r="FJ239" s="50"/>
      <c r="FK239" s="50"/>
      <c r="FL239" s="50"/>
      <c r="FM239" s="50"/>
      <c r="FN239" s="50"/>
      <c r="FO239" s="50"/>
      <c r="FP239" s="50"/>
      <c r="FQ239" s="50"/>
      <c r="FR239" s="50"/>
      <c r="FS239" s="50"/>
      <c r="FT239" s="50"/>
      <c r="FU239" s="50"/>
      <c r="FV239" s="50"/>
      <c r="FW239" s="50"/>
      <c r="FX239" s="50"/>
      <c r="FY239" s="50"/>
      <c r="FZ239" s="50"/>
      <c r="GA239" s="50"/>
      <c r="GB239" s="50"/>
      <c r="GC239" s="50"/>
      <c r="GD239" s="50"/>
      <c r="GE239" s="50"/>
      <c r="GF239" s="50"/>
      <c r="GG239" s="50"/>
      <c r="GH239" s="50"/>
      <c r="GI239" s="50"/>
      <c r="GJ239" s="50"/>
      <c r="GK239" s="50"/>
      <c r="GL239" s="50"/>
      <c r="GM239" s="50"/>
      <c r="GN239" s="50"/>
      <c r="GO239" s="50"/>
      <c r="GP239" s="50"/>
      <c r="GQ239" s="50"/>
      <c r="GR239" s="50"/>
      <c r="GS239" s="50"/>
      <c r="GT239" s="50"/>
      <c r="GU239" s="50"/>
      <c r="GV239" s="50"/>
      <c r="GW239" s="50"/>
      <c r="GX239" s="50"/>
      <c r="GY239" s="50"/>
      <c r="GZ239" s="50"/>
      <c r="HA239" s="50"/>
      <c r="HB239" s="50"/>
      <c r="HC239" s="50"/>
      <c r="HD239" s="50"/>
      <c r="HE239" s="50"/>
      <c r="HF239" s="50"/>
      <c r="HG239" s="50"/>
      <c r="HH239" s="50"/>
      <c r="HI239" s="50"/>
      <c r="HJ239" s="50"/>
      <c r="HK239" s="50"/>
      <c r="HL239" s="50"/>
      <c r="HM239" s="50"/>
      <c r="HN239" s="50"/>
      <c r="HO239" s="50"/>
      <c r="HP239" s="50"/>
      <c r="HQ239" s="50"/>
      <c r="HR239" s="50"/>
      <c r="HS239" s="50"/>
      <c r="HT239" s="50"/>
      <c r="HU239" s="50"/>
      <c r="HV239" s="50"/>
      <c r="HW239" s="50"/>
      <c r="HX239" s="50"/>
      <c r="HY239" s="50"/>
      <c r="HZ239" s="50"/>
      <c r="IA239" s="50"/>
      <c r="IB239" s="50"/>
      <c r="IC239" s="50"/>
      <c r="ID239" s="50"/>
      <c r="IE239" s="50"/>
      <c r="IF239" s="50"/>
      <c r="IG239" s="50"/>
      <c r="IH239" s="50"/>
      <c r="II239" s="50"/>
      <c r="IJ239" s="50"/>
      <c r="IK239" s="50"/>
      <c r="IL239" s="50"/>
      <c r="IM239" s="50"/>
      <c r="IN239" s="50"/>
      <c r="IO239" s="50"/>
      <c r="IP239" s="50"/>
      <c r="IQ239" s="50"/>
      <c r="IR239" s="50"/>
      <c r="IS239" s="50"/>
      <c r="IT239" s="50"/>
      <c r="IU239" s="50"/>
      <c r="IV239" s="50"/>
      <c r="IW239" s="28"/>
      <c r="IX239" s="28"/>
    </row>
    <row r="240" spans="1:258" ht="30.75" customHeight="1">
      <c r="A240" s="58">
        <v>9.1</v>
      </c>
      <c r="B240" s="78" t="s">
        <v>267</v>
      </c>
      <c r="C240" s="272"/>
      <c r="D240" s="273"/>
      <c r="E240" s="421"/>
      <c r="F240" s="274"/>
      <c r="G240" s="48"/>
      <c r="H240" s="256"/>
      <c r="I240" s="99"/>
      <c r="J240" s="49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50"/>
      <c r="AK240" s="50"/>
      <c r="AL240" s="50"/>
      <c r="AM240" s="50"/>
      <c r="AN240" s="50"/>
      <c r="AO240" s="50"/>
      <c r="AP240" s="50"/>
      <c r="AQ240" s="50"/>
      <c r="AR240" s="50"/>
      <c r="AS240" s="50"/>
      <c r="AT240" s="50"/>
      <c r="AU240" s="50"/>
      <c r="AV240" s="50"/>
      <c r="AW240" s="50"/>
      <c r="AX240" s="50"/>
      <c r="AY240" s="50"/>
      <c r="AZ240" s="50"/>
      <c r="BA240" s="50"/>
      <c r="BB240" s="50"/>
      <c r="BC240" s="50"/>
      <c r="BD240" s="50"/>
      <c r="BE240" s="50"/>
      <c r="BF240" s="50"/>
      <c r="BG240" s="50"/>
      <c r="BH240" s="50"/>
      <c r="BI240" s="50"/>
      <c r="BJ240" s="50"/>
      <c r="BK240" s="50"/>
      <c r="BL240" s="50"/>
      <c r="BM240" s="50"/>
      <c r="BN240" s="50"/>
      <c r="BO240" s="50"/>
      <c r="BP240" s="50"/>
      <c r="BQ240" s="50"/>
      <c r="BR240" s="50"/>
      <c r="BS240" s="50"/>
      <c r="BT240" s="50"/>
      <c r="BU240" s="50"/>
      <c r="BV240" s="50"/>
      <c r="BW240" s="50"/>
      <c r="BX240" s="50"/>
      <c r="BY240" s="50"/>
      <c r="BZ240" s="50"/>
      <c r="CA240" s="50"/>
      <c r="CB240" s="50"/>
      <c r="CC240" s="50"/>
      <c r="CD240" s="50"/>
      <c r="CE240" s="50"/>
      <c r="CF240" s="50"/>
      <c r="CG240" s="50"/>
      <c r="CH240" s="50"/>
      <c r="CI240" s="50"/>
      <c r="CJ240" s="50"/>
      <c r="CK240" s="50"/>
      <c r="CL240" s="50"/>
      <c r="CM240" s="50"/>
      <c r="CN240" s="50"/>
      <c r="CO240" s="50"/>
      <c r="CP240" s="50"/>
      <c r="CQ240" s="50"/>
      <c r="CR240" s="50"/>
      <c r="CS240" s="50"/>
      <c r="CT240" s="50"/>
      <c r="CU240" s="50"/>
      <c r="CV240" s="50"/>
      <c r="CW240" s="50"/>
      <c r="CX240" s="50"/>
      <c r="CY240" s="50"/>
      <c r="CZ240" s="50"/>
      <c r="DA240" s="50"/>
      <c r="DB240" s="50"/>
      <c r="DC240" s="50"/>
      <c r="DD240" s="50"/>
      <c r="DE240" s="50"/>
      <c r="DF240" s="50"/>
      <c r="DG240" s="50"/>
      <c r="DH240" s="50"/>
      <c r="DI240" s="50"/>
      <c r="DJ240" s="50"/>
      <c r="DK240" s="50"/>
      <c r="DL240" s="50"/>
      <c r="DM240" s="50"/>
      <c r="DN240" s="50"/>
      <c r="DO240" s="50"/>
      <c r="DP240" s="50"/>
      <c r="DQ240" s="50"/>
      <c r="DR240" s="50"/>
      <c r="DS240" s="50"/>
      <c r="DT240" s="50"/>
      <c r="DU240" s="50"/>
      <c r="DV240" s="50"/>
      <c r="DW240" s="50"/>
      <c r="DX240" s="50"/>
      <c r="DY240" s="50"/>
      <c r="DZ240" s="50"/>
      <c r="EA240" s="50"/>
      <c r="EB240" s="50"/>
      <c r="EC240" s="50"/>
      <c r="ED240" s="50"/>
      <c r="EE240" s="50"/>
      <c r="EF240" s="50"/>
      <c r="EG240" s="50"/>
      <c r="EH240" s="50"/>
      <c r="EI240" s="50"/>
      <c r="EJ240" s="50"/>
      <c r="EK240" s="50"/>
      <c r="EL240" s="50"/>
      <c r="EM240" s="50"/>
      <c r="EN240" s="50"/>
      <c r="EO240" s="50"/>
      <c r="EP240" s="50"/>
      <c r="EQ240" s="50"/>
      <c r="ER240" s="50"/>
      <c r="ES240" s="50"/>
      <c r="ET240" s="50"/>
      <c r="EU240" s="50"/>
      <c r="EV240" s="50"/>
      <c r="EW240" s="50"/>
      <c r="EX240" s="50"/>
      <c r="EY240" s="50"/>
      <c r="EZ240" s="50"/>
      <c r="FA240" s="50"/>
      <c r="FB240" s="50"/>
      <c r="FC240" s="50"/>
      <c r="FD240" s="50"/>
      <c r="FE240" s="50"/>
      <c r="FF240" s="50"/>
      <c r="FG240" s="50"/>
      <c r="FH240" s="50"/>
      <c r="FI240" s="50"/>
      <c r="FJ240" s="50"/>
      <c r="FK240" s="50"/>
      <c r="FL240" s="50"/>
      <c r="FM240" s="50"/>
      <c r="FN240" s="50"/>
      <c r="FO240" s="50"/>
      <c r="FP240" s="50"/>
      <c r="FQ240" s="50"/>
      <c r="FR240" s="50"/>
      <c r="FS240" s="50"/>
      <c r="FT240" s="50"/>
      <c r="FU240" s="50"/>
      <c r="FV240" s="50"/>
      <c r="FW240" s="50"/>
      <c r="FX240" s="50"/>
      <c r="FY240" s="50"/>
      <c r="FZ240" s="50"/>
      <c r="GA240" s="50"/>
      <c r="GB240" s="50"/>
      <c r="GC240" s="50"/>
      <c r="GD240" s="50"/>
      <c r="GE240" s="50"/>
      <c r="GF240" s="50"/>
      <c r="GG240" s="50"/>
      <c r="GH240" s="50"/>
      <c r="GI240" s="50"/>
      <c r="GJ240" s="50"/>
      <c r="GK240" s="50"/>
      <c r="GL240" s="50"/>
      <c r="GM240" s="50"/>
      <c r="GN240" s="50"/>
      <c r="GO240" s="50"/>
      <c r="GP240" s="50"/>
      <c r="GQ240" s="50"/>
      <c r="GR240" s="50"/>
      <c r="GS240" s="50"/>
      <c r="GT240" s="50"/>
      <c r="GU240" s="50"/>
      <c r="GV240" s="50"/>
      <c r="GW240" s="50"/>
      <c r="GX240" s="50"/>
      <c r="GY240" s="50"/>
      <c r="GZ240" s="50"/>
      <c r="HA240" s="50"/>
      <c r="HB240" s="50"/>
      <c r="HC240" s="50"/>
      <c r="HD240" s="50"/>
      <c r="HE240" s="50"/>
      <c r="HF240" s="50"/>
      <c r="HG240" s="50"/>
      <c r="HH240" s="50"/>
      <c r="HI240" s="50"/>
      <c r="HJ240" s="50"/>
      <c r="HK240" s="50"/>
      <c r="HL240" s="50"/>
      <c r="HM240" s="50"/>
      <c r="HN240" s="50"/>
      <c r="HO240" s="50"/>
      <c r="HP240" s="50"/>
      <c r="HQ240" s="50"/>
      <c r="HR240" s="50"/>
      <c r="HS240" s="50"/>
      <c r="HT240" s="50"/>
      <c r="HU240" s="50"/>
      <c r="HV240" s="50"/>
      <c r="HW240" s="50"/>
      <c r="HX240" s="50"/>
      <c r="HY240" s="50"/>
      <c r="HZ240" s="50"/>
      <c r="IA240" s="50"/>
      <c r="IB240" s="50"/>
      <c r="IC240" s="50"/>
      <c r="ID240" s="50"/>
      <c r="IE240" s="50"/>
      <c r="IF240" s="50"/>
      <c r="IG240" s="50"/>
      <c r="IH240" s="50"/>
      <c r="II240" s="50"/>
      <c r="IJ240" s="50"/>
      <c r="IK240" s="50"/>
      <c r="IL240" s="50"/>
      <c r="IM240" s="50"/>
      <c r="IN240" s="50"/>
      <c r="IO240" s="50"/>
      <c r="IP240" s="50"/>
      <c r="IQ240" s="50"/>
      <c r="IR240" s="50"/>
      <c r="IS240" s="50"/>
      <c r="IT240" s="50"/>
      <c r="IU240" s="50"/>
      <c r="IV240" s="50"/>
      <c r="IW240" s="28"/>
      <c r="IX240" s="28"/>
    </row>
    <row r="241" spans="1:258">
      <c r="A241" s="77" t="s">
        <v>60</v>
      </c>
      <c r="B241" s="68" t="s">
        <v>192</v>
      </c>
      <c r="C241" s="115">
        <v>1</v>
      </c>
      <c r="D241" s="60" t="s">
        <v>302</v>
      </c>
      <c r="E241" s="396"/>
      <c r="F241" s="274">
        <f t="shared" ref="F241:F250" si="23">ROUND(E241*C241,2)</f>
        <v>0</v>
      </c>
      <c r="G241" s="48"/>
      <c r="H241" s="256"/>
      <c r="I241" s="99"/>
      <c r="J241" s="49"/>
      <c r="K241" s="28"/>
      <c r="L241" s="257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50"/>
      <c r="AK241" s="50"/>
      <c r="AL241" s="50"/>
      <c r="AM241" s="50"/>
      <c r="AN241" s="50"/>
      <c r="AO241" s="50"/>
      <c r="AP241" s="50"/>
      <c r="AQ241" s="50"/>
      <c r="AR241" s="50"/>
      <c r="AS241" s="50"/>
      <c r="AT241" s="50"/>
      <c r="AU241" s="50"/>
      <c r="AV241" s="50"/>
      <c r="AW241" s="50"/>
      <c r="AX241" s="50"/>
      <c r="AY241" s="50"/>
      <c r="AZ241" s="50"/>
      <c r="BA241" s="50"/>
      <c r="BB241" s="50"/>
      <c r="BC241" s="50"/>
      <c r="BD241" s="50"/>
      <c r="BE241" s="50"/>
      <c r="BF241" s="50"/>
      <c r="BG241" s="50"/>
      <c r="BH241" s="50"/>
      <c r="BI241" s="50"/>
      <c r="BJ241" s="50"/>
      <c r="BK241" s="50"/>
      <c r="BL241" s="50"/>
      <c r="BM241" s="50"/>
      <c r="BN241" s="50"/>
      <c r="BO241" s="50"/>
      <c r="BP241" s="50"/>
      <c r="BQ241" s="50"/>
      <c r="BR241" s="50"/>
      <c r="BS241" s="50"/>
      <c r="BT241" s="50"/>
      <c r="BU241" s="50"/>
      <c r="BV241" s="50"/>
      <c r="BW241" s="50"/>
      <c r="BX241" s="50"/>
      <c r="BY241" s="50"/>
      <c r="BZ241" s="50"/>
      <c r="CA241" s="50"/>
      <c r="CB241" s="50"/>
      <c r="CC241" s="50"/>
      <c r="CD241" s="50"/>
      <c r="CE241" s="50"/>
      <c r="CF241" s="50"/>
      <c r="CG241" s="50"/>
      <c r="CH241" s="50"/>
      <c r="CI241" s="50"/>
      <c r="CJ241" s="50"/>
      <c r="CK241" s="50"/>
      <c r="CL241" s="50"/>
      <c r="CM241" s="50"/>
      <c r="CN241" s="50"/>
      <c r="CO241" s="50"/>
      <c r="CP241" s="50"/>
      <c r="CQ241" s="50"/>
      <c r="CR241" s="50"/>
      <c r="CS241" s="50"/>
      <c r="CT241" s="50"/>
      <c r="CU241" s="50"/>
      <c r="CV241" s="50"/>
      <c r="CW241" s="50"/>
      <c r="CX241" s="50"/>
      <c r="CY241" s="50"/>
      <c r="CZ241" s="50"/>
      <c r="DA241" s="50"/>
      <c r="DB241" s="50"/>
      <c r="DC241" s="50"/>
      <c r="DD241" s="50"/>
      <c r="DE241" s="50"/>
      <c r="DF241" s="50"/>
      <c r="DG241" s="50"/>
      <c r="DH241" s="50"/>
      <c r="DI241" s="50"/>
      <c r="DJ241" s="50"/>
      <c r="DK241" s="50"/>
      <c r="DL241" s="50"/>
      <c r="DM241" s="50"/>
      <c r="DN241" s="50"/>
      <c r="DO241" s="50"/>
      <c r="DP241" s="50"/>
      <c r="DQ241" s="50"/>
      <c r="DR241" s="50"/>
      <c r="DS241" s="50"/>
      <c r="DT241" s="50"/>
      <c r="DU241" s="50"/>
      <c r="DV241" s="50"/>
      <c r="DW241" s="50"/>
      <c r="DX241" s="50"/>
      <c r="DY241" s="50"/>
      <c r="DZ241" s="50"/>
      <c r="EA241" s="50"/>
      <c r="EB241" s="50"/>
      <c r="EC241" s="50"/>
      <c r="ED241" s="50"/>
      <c r="EE241" s="50"/>
      <c r="EF241" s="50"/>
      <c r="EG241" s="50"/>
      <c r="EH241" s="50"/>
      <c r="EI241" s="50"/>
      <c r="EJ241" s="50"/>
      <c r="EK241" s="50"/>
      <c r="EL241" s="50"/>
      <c r="EM241" s="50"/>
      <c r="EN241" s="50"/>
      <c r="EO241" s="50"/>
      <c r="EP241" s="50"/>
      <c r="EQ241" s="50"/>
      <c r="ER241" s="50"/>
      <c r="ES241" s="50"/>
      <c r="ET241" s="50"/>
      <c r="EU241" s="50"/>
      <c r="EV241" s="50"/>
      <c r="EW241" s="50"/>
      <c r="EX241" s="50"/>
      <c r="EY241" s="50"/>
      <c r="EZ241" s="50"/>
      <c r="FA241" s="50"/>
      <c r="FB241" s="50"/>
      <c r="FC241" s="50"/>
      <c r="FD241" s="50"/>
      <c r="FE241" s="50"/>
      <c r="FF241" s="50"/>
      <c r="FG241" s="50"/>
      <c r="FH241" s="50"/>
      <c r="FI241" s="50"/>
      <c r="FJ241" s="50"/>
      <c r="FK241" s="50"/>
      <c r="FL241" s="50"/>
      <c r="FM241" s="50"/>
      <c r="FN241" s="50"/>
      <c r="FO241" s="50"/>
      <c r="FP241" s="50"/>
      <c r="FQ241" s="50"/>
      <c r="FR241" s="50"/>
      <c r="FS241" s="50"/>
      <c r="FT241" s="50"/>
      <c r="FU241" s="50"/>
      <c r="FV241" s="50"/>
      <c r="FW241" s="50"/>
      <c r="FX241" s="50"/>
      <c r="FY241" s="50"/>
      <c r="FZ241" s="50"/>
      <c r="GA241" s="50"/>
      <c r="GB241" s="50"/>
      <c r="GC241" s="50"/>
      <c r="GD241" s="50"/>
      <c r="GE241" s="50"/>
      <c r="GF241" s="50"/>
      <c r="GG241" s="50"/>
      <c r="GH241" s="50"/>
      <c r="GI241" s="50"/>
      <c r="GJ241" s="50"/>
      <c r="GK241" s="50"/>
      <c r="GL241" s="50"/>
      <c r="GM241" s="50"/>
      <c r="GN241" s="50"/>
      <c r="GO241" s="50"/>
      <c r="GP241" s="50"/>
      <c r="GQ241" s="50"/>
      <c r="GR241" s="50"/>
      <c r="GS241" s="50"/>
      <c r="GT241" s="50"/>
      <c r="GU241" s="50"/>
      <c r="GV241" s="50"/>
      <c r="GW241" s="50"/>
      <c r="GX241" s="50"/>
      <c r="GY241" s="50"/>
      <c r="GZ241" s="50"/>
      <c r="HA241" s="50"/>
      <c r="HB241" s="50"/>
      <c r="HC241" s="50"/>
      <c r="HD241" s="50"/>
      <c r="HE241" s="50"/>
      <c r="HF241" s="50"/>
      <c r="HG241" s="50"/>
      <c r="HH241" s="50"/>
      <c r="HI241" s="50"/>
      <c r="HJ241" s="50"/>
      <c r="HK241" s="50"/>
      <c r="HL241" s="50"/>
      <c r="HM241" s="50"/>
      <c r="HN241" s="50"/>
      <c r="HO241" s="50"/>
      <c r="HP241" s="50"/>
      <c r="HQ241" s="50"/>
      <c r="HR241" s="50"/>
      <c r="HS241" s="50"/>
      <c r="HT241" s="50"/>
      <c r="HU241" s="50"/>
      <c r="HV241" s="50"/>
      <c r="HW241" s="50"/>
      <c r="HX241" s="50"/>
      <c r="HY241" s="50"/>
      <c r="HZ241" s="50"/>
      <c r="IA241" s="50"/>
      <c r="IB241" s="50"/>
      <c r="IC241" s="50"/>
      <c r="ID241" s="50"/>
      <c r="IE241" s="50"/>
      <c r="IF241" s="50"/>
      <c r="IG241" s="50"/>
      <c r="IH241" s="50"/>
      <c r="II241" s="50"/>
      <c r="IJ241" s="50"/>
      <c r="IK241" s="50"/>
      <c r="IL241" s="50"/>
      <c r="IM241" s="50"/>
      <c r="IN241" s="50"/>
      <c r="IO241" s="50"/>
      <c r="IP241" s="50"/>
      <c r="IQ241" s="50"/>
      <c r="IR241" s="50"/>
      <c r="IS241" s="50"/>
      <c r="IT241" s="50"/>
      <c r="IU241" s="50"/>
      <c r="IV241" s="50"/>
      <c r="IW241" s="28"/>
      <c r="IX241" s="28"/>
    </row>
    <row r="242" spans="1:258" ht="27" customHeight="1">
      <c r="A242" s="77" t="s">
        <v>61</v>
      </c>
      <c r="B242" s="68" t="s">
        <v>268</v>
      </c>
      <c r="C242" s="114">
        <v>7</v>
      </c>
      <c r="D242" s="138" t="s">
        <v>5</v>
      </c>
      <c r="E242" s="395"/>
      <c r="F242" s="274">
        <f t="shared" si="23"/>
        <v>0</v>
      </c>
      <c r="G242" s="48"/>
      <c r="H242" s="256"/>
      <c r="I242" s="99"/>
      <c r="J242" s="61"/>
      <c r="K242" s="69"/>
      <c r="L242" s="257"/>
      <c r="M242" s="257"/>
      <c r="N242" s="28"/>
      <c r="O242" s="258"/>
      <c r="P242" s="28"/>
      <c r="Q242" s="28"/>
      <c r="R242" s="259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50"/>
      <c r="AK242" s="50"/>
      <c r="AL242" s="50"/>
      <c r="AM242" s="50"/>
      <c r="AN242" s="50"/>
      <c r="AO242" s="50"/>
      <c r="AP242" s="50"/>
      <c r="AQ242" s="50"/>
      <c r="AR242" s="50"/>
      <c r="AS242" s="50"/>
      <c r="AT242" s="50"/>
      <c r="AU242" s="50"/>
      <c r="AV242" s="50"/>
      <c r="AW242" s="50"/>
      <c r="AX242" s="50"/>
      <c r="AY242" s="50"/>
      <c r="AZ242" s="50"/>
      <c r="BA242" s="50"/>
      <c r="BB242" s="50"/>
      <c r="BC242" s="50"/>
      <c r="BD242" s="50"/>
      <c r="BE242" s="50"/>
      <c r="BF242" s="50"/>
      <c r="BG242" s="50"/>
      <c r="BH242" s="50"/>
      <c r="BI242" s="50"/>
      <c r="BJ242" s="50"/>
      <c r="BK242" s="50"/>
      <c r="BL242" s="50"/>
      <c r="BM242" s="50"/>
      <c r="BN242" s="50"/>
      <c r="BO242" s="50"/>
      <c r="BP242" s="50"/>
      <c r="BQ242" s="50"/>
      <c r="BR242" s="50"/>
      <c r="BS242" s="50"/>
      <c r="BT242" s="50"/>
      <c r="BU242" s="50"/>
      <c r="BV242" s="50"/>
      <c r="BW242" s="50"/>
      <c r="BX242" s="50"/>
      <c r="BY242" s="50"/>
      <c r="BZ242" s="50"/>
      <c r="CA242" s="50"/>
      <c r="CB242" s="50"/>
      <c r="CC242" s="50"/>
      <c r="CD242" s="50"/>
      <c r="CE242" s="50"/>
      <c r="CF242" s="50"/>
      <c r="CG242" s="50"/>
      <c r="CH242" s="50"/>
      <c r="CI242" s="50"/>
      <c r="CJ242" s="50"/>
      <c r="CK242" s="50"/>
      <c r="CL242" s="50"/>
      <c r="CM242" s="50"/>
      <c r="CN242" s="50"/>
      <c r="CO242" s="50"/>
      <c r="CP242" s="50"/>
      <c r="CQ242" s="50"/>
      <c r="CR242" s="50"/>
      <c r="CS242" s="50"/>
      <c r="CT242" s="50"/>
      <c r="CU242" s="50"/>
      <c r="CV242" s="50"/>
      <c r="CW242" s="50"/>
      <c r="CX242" s="50"/>
      <c r="CY242" s="50"/>
      <c r="CZ242" s="50"/>
      <c r="DA242" s="50"/>
      <c r="DB242" s="50"/>
      <c r="DC242" s="50"/>
      <c r="DD242" s="50"/>
      <c r="DE242" s="50"/>
      <c r="DF242" s="50"/>
      <c r="DG242" s="50"/>
      <c r="DH242" s="50"/>
      <c r="DI242" s="50"/>
      <c r="DJ242" s="50"/>
      <c r="DK242" s="50"/>
      <c r="DL242" s="50"/>
      <c r="DM242" s="50"/>
      <c r="DN242" s="50"/>
      <c r="DO242" s="50"/>
      <c r="DP242" s="50"/>
      <c r="DQ242" s="50"/>
      <c r="DR242" s="50"/>
      <c r="DS242" s="50"/>
      <c r="DT242" s="50"/>
      <c r="DU242" s="50"/>
      <c r="DV242" s="50"/>
      <c r="DW242" s="50"/>
      <c r="DX242" s="50"/>
      <c r="DY242" s="50"/>
      <c r="DZ242" s="50"/>
      <c r="EA242" s="50"/>
      <c r="EB242" s="50"/>
      <c r="EC242" s="50"/>
      <c r="ED242" s="50"/>
      <c r="EE242" s="50"/>
      <c r="EF242" s="50"/>
      <c r="EG242" s="50"/>
      <c r="EH242" s="50"/>
      <c r="EI242" s="50"/>
      <c r="EJ242" s="50"/>
      <c r="EK242" s="50"/>
      <c r="EL242" s="50"/>
      <c r="EM242" s="50"/>
      <c r="EN242" s="50"/>
      <c r="EO242" s="50"/>
      <c r="EP242" s="50"/>
      <c r="EQ242" s="50"/>
      <c r="ER242" s="50"/>
      <c r="ES242" s="50"/>
      <c r="ET242" s="50"/>
      <c r="EU242" s="50"/>
      <c r="EV242" s="50"/>
      <c r="EW242" s="50"/>
      <c r="EX242" s="50"/>
      <c r="EY242" s="50"/>
      <c r="EZ242" s="50"/>
      <c r="FA242" s="50"/>
      <c r="FB242" s="50"/>
      <c r="FC242" s="50"/>
      <c r="FD242" s="50"/>
      <c r="FE242" s="50"/>
      <c r="FF242" s="50"/>
      <c r="FG242" s="50"/>
      <c r="FH242" s="50"/>
      <c r="FI242" s="50"/>
      <c r="FJ242" s="50"/>
      <c r="FK242" s="50"/>
      <c r="FL242" s="50"/>
      <c r="FM242" s="50"/>
      <c r="FN242" s="50"/>
      <c r="FO242" s="50"/>
      <c r="FP242" s="50"/>
      <c r="FQ242" s="50"/>
      <c r="FR242" s="50"/>
      <c r="FS242" s="50"/>
      <c r="FT242" s="50"/>
      <c r="FU242" s="50"/>
      <c r="FV242" s="50"/>
      <c r="FW242" s="50"/>
      <c r="FX242" s="50"/>
      <c r="FY242" s="50"/>
      <c r="FZ242" s="50"/>
      <c r="GA242" s="50"/>
      <c r="GB242" s="50"/>
      <c r="GC242" s="50"/>
      <c r="GD242" s="50"/>
      <c r="GE242" s="50"/>
      <c r="GF242" s="50"/>
      <c r="GG242" s="50"/>
      <c r="GH242" s="50"/>
      <c r="GI242" s="50"/>
      <c r="GJ242" s="50"/>
      <c r="GK242" s="50"/>
      <c r="GL242" s="50"/>
      <c r="GM242" s="50"/>
      <c r="GN242" s="50"/>
      <c r="GO242" s="50"/>
      <c r="GP242" s="50"/>
      <c r="GQ242" s="50"/>
      <c r="GR242" s="50"/>
      <c r="GS242" s="50"/>
      <c r="GT242" s="50"/>
      <c r="GU242" s="50"/>
      <c r="GV242" s="50"/>
      <c r="GW242" s="50"/>
      <c r="GX242" s="50"/>
      <c r="GY242" s="50"/>
      <c r="GZ242" s="50"/>
      <c r="HA242" s="50"/>
      <c r="HB242" s="50"/>
      <c r="HC242" s="50"/>
      <c r="HD242" s="50"/>
      <c r="HE242" s="50"/>
      <c r="HF242" s="50"/>
      <c r="HG242" s="50"/>
      <c r="HH242" s="50"/>
      <c r="HI242" s="50"/>
      <c r="HJ242" s="50"/>
      <c r="HK242" s="50"/>
      <c r="HL242" s="50"/>
      <c r="HM242" s="50"/>
      <c r="HN242" s="50"/>
      <c r="HO242" s="50"/>
      <c r="HP242" s="50"/>
      <c r="HQ242" s="50"/>
      <c r="HR242" s="50"/>
      <c r="HS242" s="50"/>
      <c r="HT242" s="50"/>
      <c r="HU242" s="50"/>
      <c r="HV242" s="50"/>
      <c r="HW242" s="50"/>
      <c r="HX242" s="50"/>
      <c r="HY242" s="50"/>
      <c r="HZ242" s="50"/>
      <c r="IA242" s="50"/>
      <c r="IB242" s="50"/>
      <c r="IC242" s="50"/>
      <c r="ID242" s="50"/>
      <c r="IE242" s="50"/>
      <c r="IF242" s="50"/>
      <c r="IG242" s="50"/>
      <c r="IH242" s="50"/>
      <c r="II242" s="50"/>
      <c r="IJ242" s="50"/>
      <c r="IK242" s="50"/>
      <c r="IL242" s="50"/>
      <c r="IM242" s="50"/>
      <c r="IN242" s="50"/>
      <c r="IO242" s="50"/>
      <c r="IP242" s="50"/>
      <c r="IQ242" s="50"/>
      <c r="IR242" s="50"/>
      <c r="IS242" s="50"/>
      <c r="IT242" s="50"/>
      <c r="IU242" s="50"/>
      <c r="IV242" s="50"/>
      <c r="IW242" s="28"/>
      <c r="IX242" s="28"/>
    </row>
    <row r="243" spans="1:258" ht="24" customHeight="1">
      <c r="A243" s="77" t="s">
        <v>62</v>
      </c>
      <c r="B243" s="68" t="s">
        <v>269</v>
      </c>
      <c r="C243" s="114">
        <v>4</v>
      </c>
      <c r="D243" s="60" t="s">
        <v>302</v>
      </c>
      <c r="E243" s="395"/>
      <c r="F243" s="274">
        <f t="shared" si="23"/>
        <v>0</v>
      </c>
      <c r="G243" s="48"/>
      <c r="H243" s="256"/>
      <c r="I243" s="99"/>
      <c r="J243" s="49"/>
      <c r="K243" s="61"/>
      <c r="L243" s="257"/>
      <c r="M243" s="257"/>
      <c r="N243" s="28"/>
      <c r="O243" s="258"/>
      <c r="P243" s="164"/>
      <c r="Q243" s="28"/>
      <c r="R243" s="259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50"/>
      <c r="AK243" s="50"/>
      <c r="AL243" s="50"/>
      <c r="AM243" s="50"/>
      <c r="AN243" s="50"/>
      <c r="AO243" s="50"/>
      <c r="AP243" s="50"/>
      <c r="AQ243" s="50"/>
      <c r="AR243" s="50"/>
      <c r="AS243" s="50"/>
      <c r="AT243" s="50"/>
      <c r="AU243" s="50"/>
      <c r="AV243" s="50"/>
      <c r="AW243" s="50"/>
      <c r="AX243" s="50"/>
      <c r="AY243" s="50"/>
      <c r="AZ243" s="50"/>
      <c r="BA243" s="50"/>
      <c r="BB243" s="50"/>
      <c r="BC243" s="50"/>
      <c r="BD243" s="50"/>
      <c r="BE243" s="50"/>
      <c r="BF243" s="50"/>
      <c r="BG243" s="50"/>
      <c r="BH243" s="50"/>
      <c r="BI243" s="50"/>
      <c r="BJ243" s="50"/>
      <c r="BK243" s="50"/>
      <c r="BL243" s="50"/>
      <c r="BM243" s="50"/>
      <c r="BN243" s="50"/>
      <c r="BO243" s="50"/>
      <c r="BP243" s="50"/>
      <c r="BQ243" s="50"/>
      <c r="BR243" s="50"/>
      <c r="BS243" s="50"/>
      <c r="BT243" s="50"/>
      <c r="BU243" s="50"/>
      <c r="BV243" s="50"/>
      <c r="BW243" s="50"/>
      <c r="BX243" s="50"/>
      <c r="BY243" s="50"/>
      <c r="BZ243" s="50"/>
      <c r="CA243" s="50"/>
      <c r="CB243" s="50"/>
      <c r="CC243" s="50"/>
      <c r="CD243" s="50"/>
      <c r="CE243" s="50"/>
      <c r="CF243" s="50"/>
      <c r="CG243" s="50"/>
      <c r="CH243" s="50"/>
      <c r="CI243" s="50"/>
      <c r="CJ243" s="50"/>
      <c r="CK243" s="50"/>
      <c r="CL243" s="50"/>
      <c r="CM243" s="50"/>
      <c r="CN243" s="50"/>
      <c r="CO243" s="50"/>
      <c r="CP243" s="50"/>
      <c r="CQ243" s="50"/>
      <c r="CR243" s="50"/>
      <c r="CS243" s="50"/>
      <c r="CT243" s="50"/>
      <c r="CU243" s="50"/>
      <c r="CV243" s="50"/>
      <c r="CW243" s="50"/>
      <c r="CX243" s="50"/>
      <c r="CY243" s="50"/>
      <c r="CZ243" s="50"/>
      <c r="DA243" s="50"/>
      <c r="DB243" s="50"/>
      <c r="DC243" s="50"/>
      <c r="DD243" s="50"/>
      <c r="DE243" s="50"/>
      <c r="DF243" s="50"/>
      <c r="DG243" s="50"/>
      <c r="DH243" s="50"/>
      <c r="DI243" s="50"/>
      <c r="DJ243" s="50"/>
      <c r="DK243" s="50"/>
      <c r="DL243" s="50"/>
      <c r="DM243" s="50"/>
      <c r="DN243" s="50"/>
      <c r="DO243" s="50"/>
      <c r="DP243" s="50"/>
      <c r="DQ243" s="50"/>
      <c r="DR243" s="50"/>
      <c r="DS243" s="50"/>
      <c r="DT243" s="50"/>
      <c r="DU243" s="50"/>
      <c r="DV243" s="50"/>
      <c r="DW243" s="50"/>
      <c r="DX243" s="50"/>
      <c r="DY243" s="50"/>
      <c r="DZ243" s="50"/>
      <c r="EA243" s="50"/>
      <c r="EB243" s="50"/>
      <c r="EC243" s="50"/>
      <c r="ED243" s="50"/>
      <c r="EE243" s="50"/>
      <c r="EF243" s="50"/>
      <c r="EG243" s="50"/>
      <c r="EH243" s="50"/>
      <c r="EI243" s="50"/>
      <c r="EJ243" s="50"/>
      <c r="EK243" s="50"/>
      <c r="EL243" s="50"/>
      <c r="EM243" s="50"/>
      <c r="EN243" s="50"/>
      <c r="EO243" s="50"/>
      <c r="EP243" s="50"/>
      <c r="EQ243" s="50"/>
      <c r="ER243" s="50"/>
      <c r="ES243" s="50"/>
      <c r="ET243" s="50"/>
      <c r="EU243" s="50"/>
      <c r="EV243" s="50"/>
      <c r="EW243" s="50"/>
      <c r="EX243" s="50"/>
      <c r="EY243" s="50"/>
      <c r="EZ243" s="50"/>
      <c r="FA243" s="50"/>
      <c r="FB243" s="50"/>
      <c r="FC243" s="50"/>
      <c r="FD243" s="50"/>
      <c r="FE243" s="50"/>
      <c r="FF243" s="50"/>
      <c r="FG243" s="50"/>
      <c r="FH243" s="50"/>
      <c r="FI243" s="50"/>
      <c r="FJ243" s="50"/>
      <c r="FK243" s="50"/>
      <c r="FL243" s="50"/>
      <c r="FM243" s="50"/>
      <c r="FN243" s="50"/>
      <c r="FO243" s="50"/>
      <c r="FP243" s="50"/>
      <c r="FQ243" s="50"/>
      <c r="FR243" s="50"/>
      <c r="FS243" s="50"/>
      <c r="FT243" s="50"/>
      <c r="FU243" s="50"/>
      <c r="FV243" s="50"/>
      <c r="FW243" s="50"/>
      <c r="FX243" s="50"/>
      <c r="FY243" s="50"/>
      <c r="FZ243" s="50"/>
      <c r="GA243" s="50"/>
      <c r="GB243" s="50"/>
      <c r="GC243" s="50"/>
      <c r="GD243" s="50"/>
      <c r="GE243" s="50"/>
      <c r="GF243" s="50"/>
      <c r="GG243" s="50"/>
      <c r="GH243" s="50"/>
      <c r="GI243" s="50"/>
      <c r="GJ243" s="50"/>
      <c r="GK243" s="50"/>
      <c r="GL243" s="50"/>
      <c r="GM243" s="50"/>
      <c r="GN243" s="50"/>
      <c r="GO243" s="50"/>
      <c r="GP243" s="50"/>
      <c r="GQ243" s="50"/>
      <c r="GR243" s="50"/>
      <c r="GS243" s="50"/>
      <c r="GT243" s="50"/>
      <c r="GU243" s="50"/>
      <c r="GV243" s="50"/>
      <c r="GW243" s="50"/>
      <c r="GX243" s="50"/>
      <c r="GY243" s="50"/>
      <c r="GZ243" s="50"/>
      <c r="HA243" s="50"/>
      <c r="HB243" s="50"/>
      <c r="HC243" s="50"/>
      <c r="HD243" s="50"/>
      <c r="HE243" s="50"/>
      <c r="HF243" s="50"/>
      <c r="HG243" s="50"/>
      <c r="HH243" s="50"/>
      <c r="HI243" s="50"/>
      <c r="HJ243" s="50"/>
      <c r="HK243" s="50"/>
      <c r="HL243" s="50"/>
      <c r="HM243" s="50"/>
      <c r="HN243" s="50"/>
      <c r="HO243" s="50"/>
      <c r="HP243" s="50"/>
      <c r="HQ243" s="50"/>
      <c r="HR243" s="50"/>
      <c r="HS243" s="50"/>
      <c r="HT243" s="50"/>
      <c r="HU243" s="50"/>
      <c r="HV243" s="50"/>
      <c r="HW243" s="50"/>
      <c r="HX243" s="50"/>
      <c r="HY243" s="50"/>
      <c r="HZ243" s="50"/>
      <c r="IA243" s="50"/>
      <c r="IB243" s="50"/>
      <c r="IC243" s="50"/>
      <c r="ID243" s="50"/>
      <c r="IE243" s="50"/>
      <c r="IF243" s="50"/>
      <c r="IG243" s="50"/>
      <c r="IH243" s="50"/>
      <c r="II243" s="50"/>
      <c r="IJ243" s="50"/>
      <c r="IK243" s="50"/>
      <c r="IL243" s="50"/>
      <c r="IM243" s="50"/>
      <c r="IN243" s="50"/>
      <c r="IO243" s="50"/>
      <c r="IP243" s="50"/>
      <c r="IQ243" s="50"/>
      <c r="IR243" s="50"/>
      <c r="IS243" s="50"/>
      <c r="IT243" s="50"/>
      <c r="IU243" s="50"/>
      <c r="IV243" s="50"/>
      <c r="IW243" s="28"/>
      <c r="IX243" s="28"/>
    </row>
    <row r="244" spans="1:258" ht="12.75" customHeight="1">
      <c r="A244" s="77" t="s">
        <v>63</v>
      </c>
      <c r="B244" s="68" t="s">
        <v>270</v>
      </c>
      <c r="C244" s="114">
        <v>2</v>
      </c>
      <c r="D244" s="60" t="s">
        <v>302</v>
      </c>
      <c r="E244" s="395"/>
      <c r="F244" s="274">
        <f>ROUND(E244*C244,2)</f>
        <v>0</v>
      </c>
      <c r="G244" s="48"/>
      <c r="H244" s="256"/>
      <c r="I244" s="99"/>
      <c r="J244" s="49"/>
      <c r="K244" s="49"/>
      <c r="L244" s="257"/>
      <c r="M244" s="257"/>
      <c r="N244" s="28"/>
      <c r="O244" s="258"/>
      <c r="P244" s="164"/>
      <c r="Q244" s="28"/>
      <c r="R244" s="257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50"/>
      <c r="AK244" s="50"/>
      <c r="AL244" s="50"/>
      <c r="AM244" s="50"/>
      <c r="AN244" s="50"/>
      <c r="AO244" s="50"/>
      <c r="AP244" s="50"/>
      <c r="AQ244" s="50"/>
      <c r="AR244" s="50"/>
      <c r="AS244" s="50"/>
      <c r="AT244" s="50"/>
      <c r="AU244" s="50"/>
      <c r="AV244" s="50"/>
      <c r="AW244" s="50"/>
      <c r="AX244" s="50"/>
      <c r="AY244" s="50"/>
      <c r="AZ244" s="50"/>
      <c r="BA244" s="50"/>
      <c r="BB244" s="50"/>
      <c r="BC244" s="50"/>
      <c r="BD244" s="50"/>
      <c r="BE244" s="50"/>
      <c r="BF244" s="50"/>
      <c r="BG244" s="50"/>
      <c r="BH244" s="50"/>
      <c r="BI244" s="50"/>
      <c r="BJ244" s="50"/>
      <c r="BK244" s="50"/>
      <c r="BL244" s="50"/>
      <c r="BM244" s="50"/>
      <c r="BN244" s="50"/>
      <c r="BO244" s="50"/>
      <c r="BP244" s="50"/>
      <c r="BQ244" s="50"/>
      <c r="BR244" s="50"/>
      <c r="BS244" s="50"/>
      <c r="BT244" s="50"/>
      <c r="BU244" s="50"/>
      <c r="BV244" s="50"/>
      <c r="BW244" s="50"/>
      <c r="BX244" s="50"/>
      <c r="BY244" s="50"/>
      <c r="BZ244" s="50"/>
      <c r="CA244" s="50"/>
      <c r="CB244" s="50"/>
      <c r="CC244" s="50"/>
      <c r="CD244" s="50"/>
      <c r="CE244" s="50"/>
      <c r="CF244" s="50"/>
      <c r="CG244" s="50"/>
      <c r="CH244" s="50"/>
      <c r="CI244" s="50"/>
      <c r="CJ244" s="50"/>
      <c r="CK244" s="50"/>
      <c r="CL244" s="50"/>
      <c r="CM244" s="50"/>
      <c r="CN244" s="50"/>
      <c r="CO244" s="50"/>
      <c r="CP244" s="50"/>
      <c r="CQ244" s="50"/>
      <c r="CR244" s="50"/>
      <c r="CS244" s="50"/>
      <c r="CT244" s="50"/>
      <c r="CU244" s="50"/>
      <c r="CV244" s="50"/>
      <c r="CW244" s="50"/>
      <c r="CX244" s="50"/>
      <c r="CY244" s="50"/>
      <c r="CZ244" s="50"/>
      <c r="DA244" s="50"/>
      <c r="DB244" s="50"/>
      <c r="DC244" s="50"/>
      <c r="DD244" s="50"/>
      <c r="DE244" s="50"/>
      <c r="DF244" s="50"/>
      <c r="DG244" s="50"/>
      <c r="DH244" s="50"/>
      <c r="DI244" s="50"/>
      <c r="DJ244" s="50"/>
      <c r="DK244" s="50"/>
      <c r="DL244" s="50"/>
      <c r="DM244" s="50"/>
      <c r="DN244" s="50"/>
      <c r="DO244" s="50"/>
      <c r="DP244" s="50"/>
      <c r="DQ244" s="50"/>
      <c r="DR244" s="50"/>
      <c r="DS244" s="50"/>
      <c r="DT244" s="50"/>
      <c r="DU244" s="50"/>
      <c r="DV244" s="50"/>
      <c r="DW244" s="50"/>
      <c r="DX244" s="50"/>
      <c r="DY244" s="50"/>
      <c r="DZ244" s="50"/>
      <c r="EA244" s="50"/>
      <c r="EB244" s="50"/>
      <c r="EC244" s="50"/>
      <c r="ED244" s="50"/>
      <c r="EE244" s="50"/>
      <c r="EF244" s="50"/>
      <c r="EG244" s="50"/>
      <c r="EH244" s="50"/>
      <c r="EI244" s="50"/>
      <c r="EJ244" s="50"/>
      <c r="EK244" s="50"/>
      <c r="EL244" s="50"/>
      <c r="EM244" s="50"/>
      <c r="EN244" s="50"/>
      <c r="EO244" s="50"/>
      <c r="EP244" s="50"/>
      <c r="EQ244" s="50"/>
      <c r="ER244" s="50"/>
      <c r="ES244" s="50"/>
      <c r="ET244" s="50"/>
      <c r="EU244" s="50"/>
      <c r="EV244" s="50"/>
      <c r="EW244" s="50"/>
      <c r="EX244" s="50"/>
      <c r="EY244" s="50"/>
      <c r="EZ244" s="50"/>
      <c r="FA244" s="50"/>
      <c r="FB244" s="50"/>
      <c r="FC244" s="50"/>
      <c r="FD244" s="50"/>
      <c r="FE244" s="50"/>
      <c r="FF244" s="50"/>
      <c r="FG244" s="50"/>
      <c r="FH244" s="50"/>
      <c r="FI244" s="50"/>
      <c r="FJ244" s="50"/>
      <c r="FK244" s="50"/>
      <c r="FL244" s="50"/>
      <c r="FM244" s="50"/>
      <c r="FN244" s="50"/>
      <c r="FO244" s="50"/>
      <c r="FP244" s="50"/>
      <c r="FQ244" s="50"/>
      <c r="FR244" s="50"/>
      <c r="FS244" s="50"/>
      <c r="FT244" s="50"/>
      <c r="FU244" s="50"/>
      <c r="FV244" s="50"/>
      <c r="FW244" s="50"/>
      <c r="FX244" s="50"/>
      <c r="FY244" s="50"/>
      <c r="FZ244" s="50"/>
      <c r="GA244" s="50"/>
      <c r="GB244" s="50"/>
      <c r="GC244" s="50"/>
      <c r="GD244" s="50"/>
      <c r="GE244" s="50"/>
      <c r="GF244" s="50"/>
      <c r="GG244" s="50"/>
      <c r="GH244" s="50"/>
      <c r="GI244" s="50"/>
      <c r="GJ244" s="50"/>
      <c r="GK244" s="50"/>
      <c r="GL244" s="50"/>
      <c r="GM244" s="50"/>
      <c r="GN244" s="50"/>
      <c r="GO244" s="50"/>
      <c r="GP244" s="50"/>
      <c r="GQ244" s="50"/>
      <c r="GR244" s="50"/>
      <c r="GS244" s="50"/>
      <c r="GT244" s="50"/>
      <c r="GU244" s="50"/>
      <c r="GV244" s="50"/>
      <c r="GW244" s="50"/>
      <c r="GX244" s="50"/>
      <c r="GY244" s="50"/>
      <c r="GZ244" s="50"/>
      <c r="HA244" s="50"/>
      <c r="HB244" s="50"/>
      <c r="HC244" s="50"/>
      <c r="HD244" s="50"/>
      <c r="HE244" s="50"/>
      <c r="HF244" s="50"/>
      <c r="HG244" s="50"/>
      <c r="HH244" s="50"/>
      <c r="HI244" s="50"/>
      <c r="HJ244" s="50"/>
      <c r="HK244" s="50"/>
      <c r="HL244" s="50"/>
      <c r="HM244" s="50"/>
      <c r="HN244" s="50"/>
      <c r="HO244" s="50"/>
      <c r="HP244" s="50"/>
      <c r="HQ244" s="50"/>
      <c r="HR244" s="50"/>
      <c r="HS244" s="50"/>
      <c r="HT244" s="50"/>
      <c r="HU244" s="50"/>
      <c r="HV244" s="50"/>
      <c r="HW244" s="50"/>
      <c r="HX244" s="50"/>
      <c r="HY244" s="50"/>
      <c r="HZ244" s="50"/>
      <c r="IA244" s="50"/>
      <c r="IB244" s="50"/>
      <c r="IC244" s="50"/>
      <c r="ID244" s="50"/>
      <c r="IE244" s="50"/>
      <c r="IF244" s="50"/>
      <c r="IG244" s="50"/>
      <c r="IH244" s="50"/>
      <c r="II244" s="50"/>
      <c r="IJ244" s="50"/>
      <c r="IK244" s="50"/>
      <c r="IL244" s="50"/>
      <c r="IM244" s="50"/>
      <c r="IN244" s="50"/>
      <c r="IO244" s="50"/>
      <c r="IP244" s="50"/>
      <c r="IQ244" s="50"/>
      <c r="IR244" s="50"/>
      <c r="IS244" s="50"/>
      <c r="IT244" s="50"/>
      <c r="IU244" s="50"/>
      <c r="IV244" s="50"/>
      <c r="IW244" s="28"/>
      <c r="IX244" s="28"/>
    </row>
    <row r="245" spans="1:258" ht="12.75" customHeight="1">
      <c r="A245" s="77" t="s">
        <v>64</v>
      </c>
      <c r="B245" s="79" t="s">
        <v>271</v>
      </c>
      <c r="C245" s="114">
        <v>2</v>
      </c>
      <c r="D245" s="60" t="s">
        <v>302</v>
      </c>
      <c r="E245" s="395"/>
      <c r="F245" s="274">
        <f t="shared" si="23"/>
        <v>0</v>
      </c>
      <c r="G245" s="48"/>
      <c r="H245" s="256"/>
      <c r="I245" s="99"/>
      <c r="J245" s="264"/>
      <c r="K245" s="28"/>
      <c r="L245" s="257"/>
      <c r="M245" s="28"/>
      <c r="N245" s="28"/>
      <c r="O245" s="25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50"/>
      <c r="AK245" s="50"/>
      <c r="AL245" s="50"/>
      <c r="AM245" s="50"/>
      <c r="AN245" s="50"/>
      <c r="AO245" s="50"/>
      <c r="AP245" s="50"/>
      <c r="AQ245" s="50"/>
      <c r="AR245" s="50"/>
      <c r="AS245" s="50"/>
      <c r="AT245" s="50"/>
      <c r="AU245" s="50"/>
      <c r="AV245" s="50"/>
      <c r="AW245" s="50"/>
      <c r="AX245" s="50"/>
      <c r="AY245" s="50"/>
      <c r="AZ245" s="50"/>
      <c r="BA245" s="50"/>
      <c r="BB245" s="50"/>
      <c r="BC245" s="50"/>
      <c r="BD245" s="50"/>
      <c r="BE245" s="50"/>
      <c r="BF245" s="50"/>
      <c r="BG245" s="50"/>
      <c r="BH245" s="50"/>
      <c r="BI245" s="50"/>
      <c r="BJ245" s="50"/>
      <c r="BK245" s="50"/>
      <c r="BL245" s="50"/>
      <c r="BM245" s="50"/>
      <c r="BN245" s="50"/>
      <c r="BO245" s="50"/>
      <c r="BP245" s="50"/>
      <c r="BQ245" s="50"/>
      <c r="BR245" s="50"/>
      <c r="BS245" s="50"/>
      <c r="BT245" s="50"/>
      <c r="BU245" s="50"/>
      <c r="BV245" s="50"/>
      <c r="BW245" s="50"/>
      <c r="BX245" s="50"/>
      <c r="BY245" s="50"/>
      <c r="BZ245" s="50"/>
      <c r="CA245" s="50"/>
      <c r="CB245" s="50"/>
      <c r="CC245" s="50"/>
      <c r="CD245" s="50"/>
      <c r="CE245" s="50"/>
      <c r="CF245" s="50"/>
      <c r="CG245" s="50"/>
      <c r="CH245" s="50"/>
      <c r="CI245" s="50"/>
      <c r="CJ245" s="50"/>
      <c r="CK245" s="50"/>
      <c r="CL245" s="50"/>
      <c r="CM245" s="50"/>
      <c r="CN245" s="50"/>
      <c r="CO245" s="50"/>
      <c r="CP245" s="50"/>
      <c r="CQ245" s="50"/>
      <c r="CR245" s="50"/>
      <c r="CS245" s="50"/>
      <c r="CT245" s="50"/>
      <c r="CU245" s="50"/>
      <c r="CV245" s="50"/>
      <c r="CW245" s="50"/>
      <c r="CX245" s="50"/>
      <c r="CY245" s="50"/>
      <c r="CZ245" s="50"/>
      <c r="DA245" s="50"/>
      <c r="DB245" s="50"/>
      <c r="DC245" s="50"/>
      <c r="DD245" s="50"/>
      <c r="DE245" s="50"/>
      <c r="DF245" s="50"/>
      <c r="DG245" s="50"/>
      <c r="DH245" s="50"/>
      <c r="DI245" s="50"/>
      <c r="DJ245" s="50"/>
      <c r="DK245" s="50"/>
      <c r="DL245" s="50"/>
      <c r="DM245" s="50"/>
      <c r="DN245" s="50"/>
      <c r="DO245" s="50"/>
      <c r="DP245" s="50"/>
      <c r="DQ245" s="50"/>
      <c r="DR245" s="50"/>
      <c r="DS245" s="50"/>
      <c r="DT245" s="50"/>
      <c r="DU245" s="50"/>
      <c r="DV245" s="50"/>
      <c r="DW245" s="50"/>
      <c r="DX245" s="50"/>
      <c r="DY245" s="50"/>
      <c r="DZ245" s="50"/>
      <c r="EA245" s="50"/>
      <c r="EB245" s="50"/>
      <c r="EC245" s="50"/>
      <c r="ED245" s="50"/>
      <c r="EE245" s="50"/>
      <c r="EF245" s="50"/>
      <c r="EG245" s="50"/>
      <c r="EH245" s="50"/>
      <c r="EI245" s="50"/>
      <c r="EJ245" s="50"/>
      <c r="EK245" s="50"/>
      <c r="EL245" s="50"/>
      <c r="EM245" s="50"/>
      <c r="EN245" s="50"/>
      <c r="EO245" s="50"/>
      <c r="EP245" s="50"/>
      <c r="EQ245" s="50"/>
      <c r="ER245" s="50"/>
      <c r="ES245" s="50"/>
      <c r="ET245" s="50"/>
      <c r="EU245" s="50"/>
      <c r="EV245" s="50"/>
      <c r="EW245" s="50"/>
      <c r="EX245" s="50"/>
      <c r="EY245" s="50"/>
      <c r="EZ245" s="50"/>
      <c r="FA245" s="50"/>
      <c r="FB245" s="50"/>
      <c r="FC245" s="50"/>
      <c r="FD245" s="50"/>
      <c r="FE245" s="50"/>
      <c r="FF245" s="50"/>
      <c r="FG245" s="50"/>
      <c r="FH245" s="50"/>
      <c r="FI245" s="50"/>
      <c r="FJ245" s="50"/>
      <c r="FK245" s="50"/>
      <c r="FL245" s="50"/>
      <c r="FM245" s="50"/>
      <c r="FN245" s="50"/>
      <c r="FO245" s="50"/>
      <c r="FP245" s="50"/>
      <c r="FQ245" s="50"/>
      <c r="FR245" s="50"/>
      <c r="FS245" s="50"/>
      <c r="FT245" s="50"/>
      <c r="FU245" s="50"/>
      <c r="FV245" s="50"/>
      <c r="FW245" s="50"/>
      <c r="FX245" s="50"/>
      <c r="FY245" s="50"/>
      <c r="FZ245" s="50"/>
      <c r="GA245" s="50"/>
      <c r="GB245" s="50"/>
      <c r="GC245" s="50"/>
      <c r="GD245" s="50"/>
      <c r="GE245" s="50"/>
      <c r="GF245" s="50"/>
      <c r="GG245" s="50"/>
      <c r="GH245" s="50"/>
      <c r="GI245" s="50"/>
      <c r="GJ245" s="50"/>
      <c r="GK245" s="50"/>
      <c r="GL245" s="50"/>
      <c r="GM245" s="50"/>
      <c r="GN245" s="50"/>
      <c r="GO245" s="50"/>
      <c r="GP245" s="50"/>
      <c r="GQ245" s="50"/>
      <c r="GR245" s="50"/>
      <c r="GS245" s="50"/>
      <c r="GT245" s="50"/>
      <c r="GU245" s="50"/>
      <c r="GV245" s="50"/>
      <c r="GW245" s="50"/>
      <c r="GX245" s="50"/>
      <c r="GY245" s="50"/>
      <c r="GZ245" s="50"/>
      <c r="HA245" s="50"/>
      <c r="HB245" s="50"/>
      <c r="HC245" s="50"/>
      <c r="HD245" s="50"/>
      <c r="HE245" s="50"/>
      <c r="HF245" s="50"/>
      <c r="HG245" s="50"/>
      <c r="HH245" s="50"/>
      <c r="HI245" s="50"/>
      <c r="HJ245" s="50"/>
      <c r="HK245" s="50"/>
      <c r="HL245" s="50"/>
      <c r="HM245" s="50"/>
      <c r="HN245" s="50"/>
      <c r="HO245" s="50"/>
      <c r="HP245" s="50"/>
      <c r="HQ245" s="50"/>
      <c r="HR245" s="50"/>
      <c r="HS245" s="50"/>
      <c r="HT245" s="50"/>
      <c r="HU245" s="50"/>
      <c r="HV245" s="50"/>
      <c r="HW245" s="50"/>
      <c r="HX245" s="50"/>
      <c r="HY245" s="50"/>
      <c r="HZ245" s="50"/>
      <c r="IA245" s="50"/>
      <c r="IB245" s="50"/>
      <c r="IC245" s="50"/>
      <c r="ID245" s="50"/>
      <c r="IE245" s="50"/>
      <c r="IF245" s="50"/>
      <c r="IG245" s="50"/>
      <c r="IH245" s="50"/>
      <c r="II245" s="50"/>
      <c r="IJ245" s="50"/>
      <c r="IK245" s="50"/>
      <c r="IL245" s="50"/>
      <c r="IM245" s="50"/>
      <c r="IN245" s="50"/>
      <c r="IO245" s="50"/>
      <c r="IP245" s="50"/>
      <c r="IQ245" s="50"/>
      <c r="IR245" s="50"/>
      <c r="IS245" s="50"/>
      <c r="IT245" s="50"/>
      <c r="IU245" s="50"/>
      <c r="IV245" s="50"/>
      <c r="IW245" s="28"/>
      <c r="IX245" s="28"/>
    </row>
    <row r="246" spans="1:258" ht="12.75" customHeight="1">
      <c r="A246" s="77" t="s">
        <v>65</v>
      </c>
      <c r="B246" s="79" t="s">
        <v>272</v>
      </c>
      <c r="C246" s="275">
        <v>8.33</v>
      </c>
      <c r="D246" s="60" t="s">
        <v>301</v>
      </c>
      <c r="E246" s="422"/>
      <c r="F246" s="276">
        <f t="shared" ref="F246:F248" si="24">C246*E246</f>
        <v>0</v>
      </c>
      <c r="G246" s="48"/>
      <c r="H246" s="263"/>
      <c r="I246" s="265"/>
      <c r="J246" s="265"/>
      <c r="K246" s="265"/>
      <c r="L246" s="266"/>
      <c r="M246" s="266"/>
      <c r="N246" s="266"/>
      <c r="O246" s="266"/>
      <c r="P246" s="266"/>
      <c r="Q246" s="266"/>
      <c r="R246" s="266"/>
      <c r="S246" s="266"/>
      <c r="T246" s="266"/>
      <c r="U246" s="266"/>
      <c r="V246" s="266"/>
      <c r="W246" s="266"/>
      <c r="X246" s="266"/>
      <c r="Y246" s="266"/>
      <c r="Z246" s="266"/>
      <c r="AA246" s="266"/>
      <c r="AB246" s="266"/>
      <c r="AC246" s="266"/>
      <c r="AD246" s="266"/>
      <c r="AE246" s="266"/>
      <c r="AF246" s="266"/>
      <c r="AG246" s="266"/>
      <c r="AH246" s="266"/>
      <c r="AI246" s="266"/>
      <c r="AJ246" s="266"/>
      <c r="AK246" s="266"/>
      <c r="AL246" s="266"/>
      <c r="AM246" s="266"/>
      <c r="AN246" s="266"/>
      <c r="AO246" s="266"/>
      <c r="AP246" s="266"/>
      <c r="AQ246" s="266"/>
      <c r="AR246" s="266"/>
      <c r="AS246" s="266"/>
      <c r="AT246" s="266"/>
      <c r="AU246" s="266"/>
      <c r="AV246" s="266"/>
      <c r="AW246" s="266"/>
      <c r="AX246" s="266"/>
      <c r="AY246" s="266"/>
      <c r="AZ246" s="266"/>
      <c r="BA246" s="266"/>
      <c r="BB246" s="266"/>
      <c r="BC246" s="266"/>
      <c r="BD246" s="266"/>
      <c r="BE246" s="266"/>
      <c r="BF246" s="266"/>
      <c r="BG246" s="266"/>
      <c r="BH246" s="266"/>
      <c r="BI246" s="266"/>
      <c r="BJ246" s="266"/>
      <c r="BK246" s="266"/>
      <c r="BL246" s="266"/>
      <c r="BM246" s="266"/>
      <c r="BN246" s="266"/>
      <c r="BO246" s="266"/>
      <c r="BP246" s="266"/>
      <c r="BQ246" s="266"/>
      <c r="BR246" s="266"/>
      <c r="BS246" s="266"/>
      <c r="BT246" s="266"/>
      <c r="BU246" s="266"/>
      <c r="BV246" s="266"/>
      <c r="BW246" s="266"/>
      <c r="BX246" s="266"/>
      <c r="BY246" s="266"/>
      <c r="BZ246" s="266"/>
      <c r="CA246" s="266"/>
      <c r="CB246" s="266"/>
      <c r="CC246" s="266"/>
      <c r="CD246" s="266"/>
      <c r="CE246" s="266"/>
      <c r="CF246" s="266"/>
      <c r="CG246" s="266"/>
      <c r="CH246" s="266"/>
      <c r="CI246" s="266"/>
      <c r="CJ246" s="266"/>
      <c r="CK246" s="266"/>
      <c r="CL246" s="266"/>
      <c r="CM246" s="266"/>
      <c r="CN246" s="266"/>
      <c r="CO246" s="266"/>
      <c r="CP246" s="266"/>
      <c r="CQ246" s="266"/>
      <c r="CR246" s="266"/>
      <c r="CS246" s="266"/>
      <c r="CT246" s="266"/>
      <c r="CU246" s="266"/>
      <c r="CV246" s="266"/>
      <c r="CW246" s="266"/>
      <c r="CX246" s="266"/>
      <c r="CY246" s="266"/>
      <c r="CZ246" s="266"/>
      <c r="DA246" s="266"/>
      <c r="DB246" s="266"/>
      <c r="DC246" s="266"/>
      <c r="DD246" s="266"/>
      <c r="DE246" s="266"/>
      <c r="DF246" s="266"/>
      <c r="DG246" s="266"/>
      <c r="DH246" s="266"/>
      <c r="DI246" s="266"/>
      <c r="DJ246" s="266"/>
      <c r="DK246" s="266"/>
      <c r="DL246" s="266"/>
      <c r="DM246" s="266"/>
      <c r="DN246" s="266"/>
      <c r="DO246" s="266"/>
      <c r="DP246" s="266"/>
      <c r="DQ246" s="266"/>
      <c r="DR246" s="266"/>
      <c r="DS246" s="266"/>
      <c r="DT246" s="266"/>
      <c r="DU246" s="266"/>
      <c r="DV246" s="266"/>
      <c r="DW246" s="266"/>
      <c r="DX246" s="266"/>
      <c r="DY246" s="266"/>
      <c r="DZ246" s="266"/>
      <c r="EA246" s="266"/>
      <c r="EB246" s="266"/>
      <c r="EC246" s="266"/>
      <c r="ED246" s="266"/>
      <c r="EE246" s="266"/>
      <c r="EF246" s="266"/>
      <c r="EG246" s="266"/>
      <c r="EH246" s="266"/>
      <c r="EI246" s="266"/>
      <c r="EJ246" s="266"/>
      <c r="EK246" s="266"/>
      <c r="EL246" s="266"/>
      <c r="EM246" s="266"/>
      <c r="EN246" s="266"/>
      <c r="EO246" s="266"/>
      <c r="EP246" s="266"/>
      <c r="EQ246" s="266"/>
      <c r="ER246" s="266"/>
      <c r="ES246" s="266"/>
      <c r="ET246" s="266"/>
      <c r="EU246" s="266"/>
      <c r="EV246" s="266"/>
      <c r="EW246" s="266"/>
      <c r="EX246" s="266"/>
      <c r="EY246" s="266"/>
      <c r="EZ246" s="266"/>
      <c r="FA246" s="266"/>
      <c r="FB246" s="266"/>
      <c r="FC246" s="266"/>
      <c r="FD246" s="266"/>
      <c r="FE246" s="266"/>
      <c r="FF246" s="266"/>
      <c r="FG246" s="266"/>
      <c r="FH246" s="266"/>
      <c r="FI246" s="266"/>
      <c r="FJ246" s="266"/>
      <c r="FK246" s="266"/>
      <c r="FL246" s="266"/>
      <c r="FM246" s="266"/>
      <c r="FN246" s="266"/>
      <c r="FO246" s="266"/>
      <c r="FP246" s="266"/>
      <c r="FQ246" s="266"/>
      <c r="FR246" s="266"/>
      <c r="FS246" s="266"/>
      <c r="FT246" s="266"/>
      <c r="FU246" s="266"/>
      <c r="FV246" s="266"/>
      <c r="FW246" s="266"/>
      <c r="FX246" s="266"/>
      <c r="FY246" s="266"/>
      <c r="FZ246" s="266"/>
      <c r="GA246" s="266"/>
      <c r="GB246" s="266"/>
      <c r="GC246" s="266"/>
      <c r="GD246" s="266"/>
      <c r="GE246" s="266"/>
      <c r="GF246" s="266"/>
      <c r="GG246" s="266"/>
      <c r="GH246" s="266"/>
      <c r="GI246" s="266"/>
      <c r="GJ246" s="266"/>
      <c r="GK246" s="266"/>
      <c r="GL246" s="266"/>
      <c r="GM246" s="266"/>
      <c r="GN246" s="266"/>
      <c r="GO246" s="266"/>
      <c r="GP246" s="266"/>
      <c r="GQ246" s="266"/>
      <c r="GR246" s="266"/>
      <c r="GS246" s="266"/>
      <c r="GT246" s="266"/>
      <c r="GU246" s="266"/>
      <c r="GV246" s="266"/>
      <c r="GW246" s="266"/>
      <c r="GX246" s="266"/>
      <c r="GY246" s="266"/>
      <c r="GZ246" s="266"/>
      <c r="HA246" s="266"/>
      <c r="HB246" s="266"/>
      <c r="HC246" s="266"/>
      <c r="HD246" s="266"/>
      <c r="HE246" s="266"/>
      <c r="HF246" s="266"/>
      <c r="HG246" s="266"/>
      <c r="HH246" s="266"/>
      <c r="HI246" s="266"/>
      <c r="HJ246" s="266"/>
      <c r="HK246" s="266"/>
      <c r="HL246" s="266"/>
      <c r="HM246" s="266"/>
      <c r="HN246" s="266"/>
      <c r="HO246" s="266"/>
      <c r="HP246" s="266"/>
      <c r="HQ246" s="266"/>
      <c r="HR246" s="266"/>
      <c r="HS246" s="266"/>
      <c r="HT246" s="266"/>
      <c r="HU246" s="266"/>
      <c r="HV246" s="266"/>
      <c r="HW246" s="266"/>
      <c r="HX246" s="266"/>
      <c r="HY246" s="266"/>
      <c r="HZ246" s="266"/>
      <c r="IA246" s="266"/>
      <c r="IB246" s="266"/>
      <c r="IC246" s="266"/>
      <c r="ID246" s="266"/>
      <c r="IE246" s="266"/>
      <c r="IF246" s="266"/>
      <c r="IG246" s="266"/>
      <c r="IH246" s="266"/>
      <c r="II246" s="266"/>
      <c r="IJ246" s="266"/>
      <c r="IK246" s="266"/>
      <c r="IL246" s="266"/>
      <c r="IM246" s="266"/>
      <c r="IN246" s="266"/>
      <c r="IO246" s="266"/>
      <c r="IP246" s="266"/>
      <c r="IQ246" s="266"/>
      <c r="IR246" s="266"/>
      <c r="IS246" s="266"/>
      <c r="IT246" s="266"/>
      <c r="IU246" s="266"/>
      <c r="IV246" s="266"/>
      <c r="IW246" s="266"/>
      <c r="IX246" s="266"/>
    </row>
    <row r="247" spans="1:258" ht="12.75" customHeight="1">
      <c r="A247" s="77" t="s">
        <v>66</v>
      </c>
      <c r="B247" s="79" t="s">
        <v>273</v>
      </c>
      <c r="C247" s="275">
        <v>7.43</v>
      </c>
      <c r="D247" s="60" t="s">
        <v>301</v>
      </c>
      <c r="E247" s="422"/>
      <c r="F247" s="276">
        <f t="shared" si="24"/>
        <v>0</v>
      </c>
      <c r="G247" s="48"/>
      <c r="H247" s="263"/>
      <c r="I247" s="265"/>
      <c r="J247" s="265"/>
      <c r="K247" s="265"/>
      <c r="L247" s="266"/>
      <c r="M247" s="266"/>
      <c r="N247" s="266"/>
      <c r="O247" s="266"/>
      <c r="P247" s="266"/>
      <c r="Q247" s="266"/>
      <c r="R247" s="266"/>
      <c r="S247" s="266"/>
      <c r="T247" s="266"/>
      <c r="U247" s="266"/>
      <c r="V247" s="266"/>
      <c r="W247" s="266"/>
      <c r="X247" s="266"/>
      <c r="Y247" s="266"/>
      <c r="Z247" s="266"/>
      <c r="AA247" s="266"/>
      <c r="AB247" s="266"/>
      <c r="AC247" s="266"/>
      <c r="AD247" s="266"/>
      <c r="AE247" s="266"/>
      <c r="AF247" s="266"/>
      <c r="AG247" s="266"/>
      <c r="AH247" s="266"/>
      <c r="AI247" s="266"/>
      <c r="AJ247" s="266"/>
      <c r="AK247" s="266"/>
      <c r="AL247" s="266"/>
      <c r="AM247" s="266"/>
      <c r="AN247" s="266"/>
      <c r="AO247" s="266"/>
      <c r="AP247" s="266"/>
      <c r="AQ247" s="266"/>
      <c r="AR247" s="266"/>
      <c r="AS247" s="266"/>
      <c r="AT247" s="266"/>
      <c r="AU247" s="266"/>
      <c r="AV247" s="266"/>
      <c r="AW247" s="266"/>
      <c r="AX247" s="266"/>
      <c r="AY247" s="266"/>
      <c r="AZ247" s="266"/>
      <c r="BA247" s="266"/>
      <c r="BB247" s="266"/>
      <c r="BC247" s="266"/>
      <c r="BD247" s="266"/>
      <c r="BE247" s="266"/>
      <c r="BF247" s="266"/>
      <c r="BG247" s="266"/>
      <c r="BH247" s="266"/>
      <c r="BI247" s="266"/>
      <c r="BJ247" s="266"/>
      <c r="BK247" s="266"/>
      <c r="BL247" s="266"/>
      <c r="BM247" s="266"/>
      <c r="BN247" s="266"/>
      <c r="BO247" s="266"/>
      <c r="BP247" s="266"/>
      <c r="BQ247" s="266"/>
      <c r="BR247" s="266"/>
      <c r="BS247" s="266"/>
      <c r="BT247" s="266"/>
      <c r="BU247" s="266"/>
      <c r="BV247" s="266"/>
      <c r="BW247" s="266"/>
      <c r="BX247" s="266"/>
      <c r="BY247" s="266"/>
      <c r="BZ247" s="266"/>
      <c r="CA247" s="266"/>
      <c r="CB247" s="266"/>
      <c r="CC247" s="266"/>
      <c r="CD247" s="266"/>
      <c r="CE247" s="266"/>
      <c r="CF247" s="266"/>
      <c r="CG247" s="266"/>
      <c r="CH247" s="266"/>
      <c r="CI247" s="266"/>
      <c r="CJ247" s="266"/>
      <c r="CK247" s="266"/>
      <c r="CL247" s="266"/>
      <c r="CM247" s="266"/>
      <c r="CN247" s="266"/>
      <c r="CO247" s="266"/>
      <c r="CP247" s="266"/>
      <c r="CQ247" s="266"/>
      <c r="CR247" s="266"/>
      <c r="CS247" s="266"/>
      <c r="CT247" s="266"/>
      <c r="CU247" s="266"/>
      <c r="CV247" s="266"/>
      <c r="CW247" s="266"/>
      <c r="CX247" s="266"/>
      <c r="CY247" s="266"/>
      <c r="CZ247" s="266"/>
      <c r="DA247" s="266"/>
      <c r="DB247" s="266"/>
      <c r="DC247" s="266"/>
      <c r="DD247" s="266"/>
      <c r="DE247" s="266"/>
      <c r="DF247" s="266"/>
      <c r="DG247" s="266"/>
      <c r="DH247" s="266"/>
      <c r="DI247" s="266"/>
      <c r="DJ247" s="266"/>
      <c r="DK247" s="266"/>
      <c r="DL247" s="266"/>
      <c r="DM247" s="266"/>
      <c r="DN247" s="266"/>
      <c r="DO247" s="266"/>
      <c r="DP247" s="266"/>
      <c r="DQ247" s="266"/>
      <c r="DR247" s="266"/>
      <c r="DS247" s="266"/>
      <c r="DT247" s="266"/>
      <c r="DU247" s="266"/>
      <c r="DV247" s="266"/>
      <c r="DW247" s="266"/>
      <c r="DX247" s="266"/>
      <c r="DY247" s="266"/>
      <c r="DZ247" s="266"/>
      <c r="EA247" s="266"/>
      <c r="EB247" s="266"/>
      <c r="EC247" s="266"/>
      <c r="ED247" s="266"/>
      <c r="EE247" s="266"/>
      <c r="EF247" s="266"/>
      <c r="EG247" s="266"/>
      <c r="EH247" s="266"/>
      <c r="EI247" s="266"/>
      <c r="EJ247" s="266"/>
      <c r="EK247" s="266"/>
      <c r="EL247" s="266"/>
      <c r="EM247" s="266"/>
      <c r="EN247" s="266"/>
      <c r="EO247" s="266"/>
      <c r="EP247" s="266"/>
      <c r="EQ247" s="266"/>
      <c r="ER247" s="266"/>
      <c r="ES247" s="266"/>
      <c r="ET247" s="266"/>
      <c r="EU247" s="266"/>
      <c r="EV247" s="266"/>
      <c r="EW247" s="266"/>
      <c r="EX247" s="266"/>
      <c r="EY247" s="266"/>
      <c r="EZ247" s="266"/>
      <c r="FA247" s="266"/>
      <c r="FB247" s="266"/>
      <c r="FC247" s="266"/>
      <c r="FD247" s="266"/>
      <c r="FE247" s="266"/>
      <c r="FF247" s="266"/>
      <c r="FG247" s="266"/>
      <c r="FH247" s="266"/>
      <c r="FI247" s="266"/>
      <c r="FJ247" s="266"/>
      <c r="FK247" s="266"/>
      <c r="FL247" s="266"/>
      <c r="FM247" s="266"/>
      <c r="FN247" s="266"/>
      <c r="FO247" s="266"/>
      <c r="FP247" s="266"/>
      <c r="FQ247" s="266"/>
      <c r="FR247" s="266"/>
      <c r="FS247" s="266"/>
      <c r="FT247" s="266"/>
      <c r="FU247" s="266"/>
      <c r="FV247" s="266"/>
      <c r="FW247" s="266"/>
      <c r="FX247" s="266"/>
      <c r="FY247" s="266"/>
      <c r="FZ247" s="266"/>
      <c r="GA247" s="266"/>
      <c r="GB247" s="266"/>
      <c r="GC247" s="266"/>
      <c r="GD247" s="266"/>
      <c r="GE247" s="266"/>
      <c r="GF247" s="266"/>
      <c r="GG247" s="266"/>
      <c r="GH247" s="266"/>
      <c r="GI247" s="266"/>
      <c r="GJ247" s="266"/>
      <c r="GK247" s="266"/>
      <c r="GL247" s="266"/>
      <c r="GM247" s="266"/>
      <c r="GN247" s="266"/>
      <c r="GO247" s="266"/>
      <c r="GP247" s="266"/>
      <c r="GQ247" s="266"/>
      <c r="GR247" s="266"/>
      <c r="GS247" s="266"/>
      <c r="GT247" s="266"/>
      <c r="GU247" s="266"/>
      <c r="GV247" s="266"/>
      <c r="GW247" s="266"/>
      <c r="GX247" s="266"/>
      <c r="GY247" s="266"/>
      <c r="GZ247" s="266"/>
      <c r="HA247" s="266"/>
      <c r="HB247" s="266"/>
      <c r="HC247" s="266"/>
      <c r="HD247" s="266"/>
      <c r="HE247" s="266"/>
      <c r="HF247" s="266"/>
      <c r="HG247" s="266"/>
      <c r="HH247" s="266"/>
      <c r="HI247" s="266"/>
      <c r="HJ247" s="266"/>
      <c r="HK247" s="266"/>
      <c r="HL247" s="266"/>
      <c r="HM247" s="266"/>
      <c r="HN247" s="266"/>
      <c r="HO247" s="266"/>
      <c r="HP247" s="266"/>
      <c r="HQ247" s="266"/>
      <c r="HR247" s="266"/>
      <c r="HS247" s="266"/>
      <c r="HT247" s="266"/>
      <c r="HU247" s="266"/>
      <c r="HV247" s="266"/>
      <c r="HW247" s="266"/>
      <c r="HX247" s="266"/>
      <c r="HY247" s="266"/>
      <c r="HZ247" s="266"/>
      <c r="IA247" s="266"/>
      <c r="IB247" s="266"/>
      <c r="IC247" s="266"/>
      <c r="ID247" s="266"/>
      <c r="IE247" s="266"/>
      <c r="IF247" s="266"/>
      <c r="IG247" s="266"/>
      <c r="IH247" s="266"/>
      <c r="II247" s="266"/>
      <c r="IJ247" s="266"/>
      <c r="IK247" s="266"/>
      <c r="IL247" s="266"/>
      <c r="IM247" s="266"/>
      <c r="IN247" s="266"/>
      <c r="IO247" s="266"/>
      <c r="IP247" s="266"/>
      <c r="IQ247" s="266"/>
      <c r="IR247" s="266"/>
      <c r="IS247" s="266"/>
      <c r="IT247" s="266"/>
      <c r="IU247" s="266"/>
      <c r="IV247" s="266"/>
      <c r="IW247" s="266"/>
      <c r="IX247" s="266"/>
    </row>
    <row r="248" spans="1:258" ht="12.75" customHeight="1">
      <c r="A248" s="77" t="s">
        <v>67</v>
      </c>
      <c r="B248" s="147" t="s">
        <v>274</v>
      </c>
      <c r="C248" s="277">
        <v>1</v>
      </c>
      <c r="D248" s="60" t="s">
        <v>302</v>
      </c>
      <c r="E248" s="423"/>
      <c r="F248" s="278">
        <f t="shared" si="24"/>
        <v>0</v>
      </c>
      <c r="G248" s="48"/>
      <c r="H248" s="279"/>
      <c r="I248" s="265"/>
      <c r="J248" s="265"/>
      <c r="K248" s="265"/>
      <c r="L248" s="266"/>
      <c r="M248" s="266"/>
      <c r="N248" s="266"/>
      <c r="O248" s="266"/>
      <c r="P248" s="266"/>
      <c r="Q248" s="266"/>
      <c r="R248" s="266"/>
      <c r="S248" s="266"/>
      <c r="T248" s="266"/>
      <c r="U248" s="266"/>
      <c r="V248" s="266"/>
      <c r="W248" s="266"/>
      <c r="X248" s="266"/>
      <c r="Y248" s="266"/>
      <c r="Z248" s="266"/>
      <c r="AA248" s="266"/>
      <c r="AB248" s="266"/>
      <c r="AC248" s="266"/>
      <c r="AD248" s="266"/>
      <c r="AE248" s="266"/>
      <c r="AF248" s="266"/>
      <c r="AG248" s="266"/>
      <c r="AH248" s="266"/>
      <c r="AI248" s="266"/>
      <c r="AJ248" s="266"/>
      <c r="AK248" s="266"/>
      <c r="AL248" s="266"/>
      <c r="AM248" s="266"/>
      <c r="AN248" s="266"/>
      <c r="AO248" s="266"/>
      <c r="AP248" s="266"/>
      <c r="AQ248" s="266"/>
      <c r="AR248" s="266"/>
      <c r="AS248" s="266"/>
      <c r="AT248" s="266"/>
      <c r="AU248" s="266"/>
      <c r="AV248" s="266"/>
      <c r="AW248" s="266"/>
      <c r="AX248" s="266"/>
      <c r="AY248" s="266"/>
      <c r="AZ248" s="266"/>
      <c r="BA248" s="266"/>
      <c r="BB248" s="266"/>
      <c r="BC248" s="266"/>
      <c r="BD248" s="266"/>
      <c r="BE248" s="266"/>
      <c r="BF248" s="266"/>
      <c r="BG248" s="266"/>
      <c r="BH248" s="266"/>
      <c r="BI248" s="266"/>
      <c r="BJ248" s="266"/>
      <c r="BK248" s="266"/>
      <c r="BL248" s="266"/>
      <c r="BM248" s="266"/>
      <c r="BN248" s="266"/>
      <c r="BO248" s="266"/>
      <c r="BP248" s="266"/>
      <c r="BQ248" s="266"/>
      <c r="BR248" s="266"/>
      <c r="BS248" s="266"/>
      <c r="BT248" s="266"/>
      <c r="BU248" s="266"/>
      <c r="BV248" s="266"/>
      <c r="BW248" s="266"/>
      <c r="BX248" s="266"/>
      <c r="BY248" s="266"/>
      <c r="BZ248" s="266"/>
      <c r="CA248" s="266"/>
      <c r="CB248" s="266"/>
      <c r="CC248" s="266"/>
      <c r="CD248" s="266"/>
      <c r="CE248" s="266"/>
      <c r="CF248" s="266"/>
      <c r="CG248" s="266"/>
      <c r="CH248" s="266"/>
      <c r="CI248" s="266"/>
      <c r="CJ248" s="266"/>
      <c r="CK248" s="266"/>
      <c r="CL248" s="266"/>
      <c r="CM248" s="266"/>
      <c r="CN248" s="266"/>
      <c r="CO248" s="266"/>
      <c r="CP248" s="266"/>
      <c r="CQ248" s="266"/>
      <c r="CR248" s="266"/>
      <c r="CS248" s="266"/>
      <c r="CT248" s="266"/>
      <c r="CU248" s="266"/>
      <c r="CV248" s="266"/>
      <c r="CW248" s="266"/>
      <c r="CX248" s="266"/>
      <c r="CY248" s="266"/>
      <c r="CZ248" s="266"/>
      <c r="DA248" s="266"/>
      <c r="DB248" s="266"/>
      <c r="DC248" s="266"/>
      <c r="DD248" s="266"/>
      <c r="DE248" s="266"/>
      <c r="DF248" s="266"/>
      <c r="DG248" s="266"/>
      <c r="DH248" s="266"/>
      <c r="DI248" s="266"/>
      <c r="DJ248" s="266"/>
      <c r="DK248" s="266"/>
      <c r="DL248" s="266"/>
      <c r="DM248" s="266"/>
      <c r="DN248" s="266"/>
      <c r="DO248" s="266"/>
      <c r="DP248" s="266"/>
      <c r="DQ248" s="266"/>
      <c r="DR248" s="266"/>
      <c r="DS248" s="266"/>
      <c r="DT248" s="266"/>
      <c r="DU248" s="266"/>
      <c r="DV248" s="266"/>
      <c r="DW248" s="266"/>
      <c r="DX248" s="266"/>
      <c r="DY248" s="266"/>
      <c r="DZ248" s="266"/>
      <c r="EA248" s="266"/>
      <c r="EB248" s="266"/>
      <c r="EC248" s="266"/>
      <c r="ED248" s="266"/>
      <c r="EE248" s="266"/>
      <c r="EF248" s="266"/>
      <c r="EG248" s="266"/>
      <c r="EH248" s="266"/>
      <c r="EI248" s="266"/>
      <c r="EJ248" s="266"/>
      <c r="EK248" s="266"/>
      <c r="EL248" s="266"/>
      <c r="EM248" s="266"/>
      <c r="EN248" s="266"/>
      <c r="EO248" s="266"/>
      <c r="EP248" s="266"/>
      <c r="EQ248" s="266"/>
      <c r="ER248" s="266"/>
      <c r="ES248" s="266"/>
      <c r="ET248" s="266"/>
      <c r="EU248" s="266"/>
      <c r="EV248" s="266"/>
      <c r="EW248" s="266"/>
      <c r="EX248" s="266"/>
      <c r="EY248" s="266"/>
      <c r="EZ248" s="266"/>
      <c r="FA248" s="266"/>
      <c r="FB248" s="266"/>
      <c r="FC248" s="266"/>
      <c r="FD248" s="266"/>
      <c r="FE248" s="266"/>
      <c r="FF248" s="266"/>
      <c r="FG248" s="266"/>
      <c r="FH248" s="266"/>
      <c r="FI248" s="266"/>
      <c r="FJ248" s="266"/>
      <c r="FK248" s="266"/>
      <c r="FL248" s="266"/>
      <c r="FM248" s="266"/>
      <c r="FN248" s="266"/>
      <c r="FO248" s="266"/>
      <c r="FP248" s="266"/>
      <c r="FQ248" s="266"/>
      <c r="FR248" s="266"/>
      <c r="FS248" s="266"/>
      <c r="FT248" s="266"/>
      <c r="FU248" s="266"/>
      <c r="FV248" s="266"/>
      <c r="FW248" s="266"/>
      <c r="FX248" s="266"/>
      <c r="FY248" s="266"/>
      <c r="FZ248" s="266"/>
      <c r="GA248" s="266"/>
      <c r="GB248" s="266"/>
      <c r="GC248" s="266"/>
      <c r="GD248" s="266"/>
      <c r="GE248" s="266"/>
      <c r="GF248" s="266"/>
      <c r="GG248" s="266"/>
      <c r="GH248" s="266"/>
      <c r="GI248" s="266"/>
      <c r="GJ248" s="266"/>
      <c r="GK248" s="266"/>
      <c r="GL248" s="266"/>
      <c r="GM248" s="266"/>
      <c r="GN248" s="266"/>
      <c r="GO248" s="266"/>
      <c r="GP248" s="266"/>
      <c r="GQ248" s="266"/>
      <c r="GR248" s="266"/>
      <c r="GS248" s="266"/>
      <c r="GT248" s="266"/>
      <c r="GU248" s="266"/>
      <c r="GV248" s="266"/>
      <c r="GW248" s="266"/>
      <c r="GX248" s="266"/>
      <c r="GY248" s="266"/>
      <c r="GZ248" s="266"/>
      <c r="HA248" s="266"/>
      <c r="HB248" s="266"/>
      <c r="HC248" s="266"/>
      <c r="HD248" s="266"/>
      <c r="HE248" s="266"/>
      <c r="HF248" s="266"/>
      <c r="HG248" s="266"/>
      <c r="HH248" s="266"/>
      <c r="HI248" s="266"/>
      <c r="HJ248" s="266"/>
      <c r="HK248" s="266"/>
      <c r="HL248" s="266"/>
      <c r="HM248" s="266"/>
      <c r="HN248" s="266"/>
      <c r="HO248" s="266"/>
      <c r="HP248" s="266"/>
      <c r="HQ248" s="266"/>
      <c r="HR248" s="266"/>
      <c r="HS248" s="266"/>
      <c r="HT248" s="266"/>
      <c r="HU248" s="266"/>
      <c r="HV248" s="266"/>
      <c r="HW248" s="266"/>
      <c r="HX248" s="266"/>
      <c r="HY248" s="266"/>
      <c r="HZ248" s="266"/>
      <c r="IA248" s="266"/>
      <c r="IB248" s="266"/>
      <c r="IC248" s="266"/>
      <c r="ID248" s="266"/>
      <c r="IE248" s="266"/>
      <c r="IF248" s="266"/>
      <c r="IG248" s="266"/>
      <c r="IH248" s="266"/>
      <c r="II248" s="266"/>
      <c r="IJ248" s="266"/>
      <c r="IK248" s="266"/>
      <c r="IL248" s="266"/>
      <c r="IM248" s="266"/>
      <c r="IN248" s="266"/>
      <c r="IO248" s="266"/>
      <c r="IP248" s="266"/>
      <c r="IQ248" s="266"/>
      <c r="IR248" s="266"/>
      <c r="IS248" s="266"/>
      <c r="IT248" s="266"/>
      <c r="IU248" s="266"/>
      <c r="IV248" s="266"/>
      <c r="IW248" s="266"/>
      <c r="IX248" s="266"/>
    </row>
    <row r="249" spans="1:258" ht="12.75" customHeight="1">
      <c r="A249" s="77" t="s">
        <v>68</v>
      </c>
      <c r="B249" s="79" t="s">
        <v>275</v>
      </c>
      <c r="C249" s="114">
        <v>5.75</v>
      </c>
      <c r="D249" s="138" t="s">
        <v>9</v>
      </c>
      <c r="E249" s="395"/>
      <c r="F249" s="274">
        <f t="shared" si="23"/>
        <v>0</v>
      </c>
      <c r="G249" s="48"/>
      <c r="H249" s="256"/>
      <c r="I249" s="99"/>
      <c r="J249" s="49"/>
      <c r="K249" s="28"/>
      <c r="L249" s="257"/>
      <c r="M249" s="28"/>
      <c r="N249" s="28"/>
      <c r="O249" s="28"/>
      <c r="P249" s="28"/>
      <c r="Q249" s="69">
        <f>SUM(Q242:Q245)</f>
        <v>0</v>
      </c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50"/>
      <c r="AK249" s="50"/>
      <c r="AL249" s="50"/>
      <c r="AM249" s="50"/>
      <c r="AN249" s="50"/>
      <c r="AO249" s="50"/>
      <c r="AP249" s="50"/>
      <c r="AQ249" s="50"/>
      <c r="AR249" s="50"/>
      <c r="AS249" s="50"/>
      <c r="AT249" s="50"/>
      <c r="AU249" s="50"/>
      <c r="AV249" s="50"/>
      <c r="AW249" s="50"/>
      <c r="AX249" s="50"/>
      <c r="AY249" s="50"/>
      <c r="AZ249" s="50"/>
      <c r="BA249" s="50"/>
      <c r="BB249" s="50"/>
      <c r="BC249" s="50"/>
      <c r="BD249" s="50"/>
      <c r="BE249" s="50"/>
      <c r="BF249" s="50"/>
      <c r="BG249" s="50"/>
      <c r="BH249" s="50"/>
      <c r="BI249" s="50"/>
      <c r="BJ249" s="50"/>
      <c r="BK249" s="50"/>
      <c r="BL249" s="50"/>
      <c r="BM249" s="50"/>
      <c r="BN249" s="50"/>
      <c r="BO249" s="50"/>
      <c r="BP249" s="50"/>
      <c r="BQ249" s="50"/>
      <c r="BR249" s="50"/>
      <c r="BS249" s="50"/>
      <c r="BT249" s="50"/>
      <c r="BU249" s="50"/>
      <c r="BV249" s="50"/>
      <c r="BW249" s="50"/>
      <c r="BX249" s="50"/>
      <c r="BY249" s="50"/>
      <c r="BZ249" s="50"/>
      <c r="CA249" s="50"/>
      <c r="CB249" s="50"/>
      <c r="CC249" s="50"/>
      <c r="CD249" s="50"/>
      <c r="CE249" s="50"/>
      <c r="CF249" s="50"/>
      <c r="CG249" s="50"/>
      <c r="CH249" s="50"/>
      <c r="CI249" s="50"/>
      <c r="CJ249" s="50"/>
      <c r="CK249" s="50"/>
      <c r="CL249" s="50"/>
      <c r="CM249" s="50"/>
      <c r="CN249" s="50"/>
      <c r="CO249" s="50"/>
      <c r="CP249" s="50"/>
      <c r="CQ249" s="50"/>
      <c r="CR249" s="50"/>
      <c r="CS249" s="50"/>
      <c r="CT249" s="50"/>
      <c r="CU249" s="50"/>
      <c r="CV249" s="50"/>
      <c r="CW249" s="50"/>
      <c r="CX249" s="50"/>
      <c r="CY249" s="50"/>
      <c r="CZ249" s="50"/>
      <c r="DA249" s="50"/>
      <c r="DB249" s="50"/>
      <c r="DC249" s="50"/>
      <c r="DD249" s="50"/>
      <c r="DE249" s="50"/>
      <c r="DF249" s="50"/>
      <c r="DG249" s="50"/>
      <c r="DH249" s="50"/>
      <c r="DI249" s="50"/>
      <c r="DJ249" s="50"/>
      <c r="DK249" s="50"/>
      <c r="DL249" s="50"/>
      <c r="DM249" s="50"/>
      <c r="DN249" s="50"/>
      <c r="DO249" s="50"/>
      <c r="DP249" s="50"/>
      <c r="DQ249" s="50"/>
      <c r="DR249" s="50"/>
      <c r="DS249" s="50"/>
      <c r="DT249" s="50"/>
      <c r="DU249" s="50"/>
      <c r="DV249" s="50"/>
      <c r="DW249" s="50"/>
      <c r="DX249" s="50"/>
      <c r="DY249" s="50"/>
      <c r="DZ249" s="50"/>
      <c r="EA249" s="50"/>
      <c r="EB249" s="50"/>
      <c r="EC249" s="50"/>
      <c r="ED249" s="50"/>
      <c r="EE249" s="50"/>
      <c r="EF249" s="50"/>
      <c r="EG249" s="50"/>
      <c r="EH249" s="50"/>
      <c r="EI249" s="50"/>
      <c r="EJ249" s="50"/>
      <c r="EK249" s="50"/>
      <c r="EL249" s="50"/>
      <c r="EM249" s="50"/>
      <c r="EN249" s="50"/>
      <c r="EO249" s="50"/>
      <c r="EP249" s="50"/>
      <c r="EQ249" s="50"/>
      <c r="ER249" s="50"/>
      <c r="ES249" s="50"/>
      <c r="ET249" s="50"/>
      <c r="EU249" s="50"/>
      <c r="EV249" s="50"/>
      <c r="EW249" s="50"/>
      <c r="EX249" s="50"/>
      <c r="EY249" s="50"/>
      <c r="EZ249" s="50"/>
      <c r="FA249" s="50"/>
      <c r="FB249" s="50"/>
      <c r="FC249" s="50"/>
      <c r="FD249" s="50"/>
      <c r="FE249" s="50"/>
      <c r="FF249" s="50"/>
      <c r="FG249" s="50"/>
      <c r="FH249" s="50"/>
      <c r="FI249" s="50"/>
      <c r="FJ249" s="50"/>
      <c r="FK249" s="50"/>
      <c r="FL249" s="50"/>
      <c r="FM249" s="50"/>
      <c r="FN249" s="50"/>
      <c r="FO249" s="50"/>
      <c r="FP249" s="50"/>
      <c r="FQ249" s="50"/>
      <c r="FR249" s="50"/>
      <c r="FS249" s="50"/>
      <c r="FT249" s="50"/>
      <c r="FU249" s="50"/>
      <c r="FV249" s="50"/>
      <c r="FW249" s="50"/>
      <c r="FX249" s="50"/>
      <c r="FY249" s="50"/>
      <c r="FZ249" s="50"/>
      <c r="GA249" s="50"/>
      <c r="GB249" s="50"/>
      <c r="GC249" s="50"/>
      <c r="GD249" s="50"/>
      <c r="GE249" s="50"/>
      <c r="GF249" s="50"/>
      <c r="GG249" s="50"/>
      <c r="GH249" s="50"/>
      <c r="GI249" s="50"/>
      <c r="GJ249" s="50"/>
      <c r="GK249" s="50"/>
      <c r="GL249" s="50"/>
      <c r="GM249" s="50"/>
      <c r="GN249" s="50"/>
      <c r="GO249" s="50"/>
      <c r="GP249" s="50"/>
      <c r="GQ249" s="50"/>
      <c r="GR249" s="50"/>
      <c r="GS249" s="50"/>
      <c r="GT249" s="50"/>
      <c r="GU249" s="50"/>
      <c r="GV249" s="50"/>
      <c r="GW249" s="50"/>
      <c r="GX249" s="50"/>
      <c r="GY249" s="50"/>
      <c r="GZ249" s="50"/>
      <c r="HA249" s="50"/>
      <c r="HB249" s="50"/>
      <c r="HC249" s="50"/>
      <c r="HD249" s="50"/>
      <c r="HE249" s="50"/>
      <c r="HF249" s="50"/>
      <c r="HG249" s="50"/>
      <c r="HH249" s="50"/>
      <c r="HI249" s="50"/>
      <c r="HJ249" s="50"/>
      <c r="HK249" s="50"/>
      <c r="HL249" s="50"/>
      <c r="HM249" s="50"/>
      <c r="HN249" s="50"/>
      <c r="HO249" s="50"/>
      <c r="HP249" s="50"/>
      <c r="HQ249" s="50"/>
      <c r="HR249" s="50"/>
      <c r="HS249" s="50"/>
      <c r="HT249" s="50"/>
      <c r="HU249" s="50"/>
      <c r="HV249" s="50"/>
      <c r="HW249" s="50"/>
      <c r="HX249" s="50"/>
      <c r="HY249" s="50"/>
      <c r="HZ249" s="50"/>
      <c r="IA249" s="50"/>
      <c r="IB249" s="50"/>
      <c r="IC249" s="50"/>
      <c r="ID249" s="50"/>
      <c r="IE249" s="50"/>
      <c r="IF249" s="50"/>
      <c r="IG249" s="50"/>
      <c r="IH249" s="50"/>
      <c r="II249" s="50"/>
      <c r="IJ249" s="50"/>
      <c r="IK249" s="50"/>
      <c r="IL249" s="50"/>
      <c r="IM249" s="50"/>
      <c r="IN249" s="50"/>
      <c r="IO249" s="50"/>
      <c r="IP249" s="50"/>
      <c r="IQ249" s="50"/>
      <c r="IR249" s="50"/>
      <c r="IS249" s="50"/>
      <c r="IT249" s="50"/>
      <c r="IU249" s="50"/>
      <c r="IV249" s="50"/>
      <c r="IW249" s="28"/>
      <c r="IX249" s="28"/>
    </row>
    <row r="250" spans="1:258">
      <c r="A250" s="77" t="s">
        <v>69</v>
      </c>
      <c r="B250" s="68" t="s">
        <v>29</v>
      </c>
      <c r="C250" s="114">
        <v>1</v>
      </c>
      <c r="D250" s="60" t="s">
        <v>302</v>
      </c>
      <c r="E250" s="395"/>
      <c r="F250" s="274">
        <f t="shared" si="23"/>
        <v>0</v>
      </c>
      <c r="G250" s="48"/>
      <c r="H250" s="256"/>
      <c r="I250" s="99"/>
      <c r="J250" s="49"/>
      <c r="K250" s="28"/>
      <c r="L250" s="257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50"/>
      <c r="AK250" s="50"/>
      <c r="AL250" s="50"/>
      <c r="AM250" s="50"/>
      <c r="AN250" s="50"/>
      <c r="AO250" s="50"/>
      <c r="AP250" s="50"/>
      <c r="AQ250" s="50"/>
      <c r="AR250" s="50"/>
      <c r="AS250" s="50"/>
      <c r="AT250" s="50"/>
      <c r="AU250" s="50"/>
      <c r="AV250" s="50"/>
      <c r="AW250" s="50"/>
      <c r="AX250" s="50"/>
      <c r="AY250" s="50"/>
      <c r="AZ250" s="50"/>
      <c r="BA250" s="50"/>
      <c r="BB250" s="50"/>
      <c r="BC250" s="50"/>
      <c r="BD250" s="50"/>
      <c r="BE250" s="50"/>
      <c r="BF250" s="50"/>
      <c r="BG250" s="50"/>
      <c r="BH250" s="50"/>
      <c r="BI250" s="50"/>
      <c r="BJ250" s="50"/>
      <c r="BK250" s="50"/>
      <c r="BL250" s="50"/>
      <c r="BM250" s="50"/>
      <c r="BN250" s="50"/>
      <c r="BO250" s="50"/>
      <c r="BP250" s="50"/>
      <c r="BQ250" s="50"/>
      <c r="BR250" s="50"/>
      <c r="BS250" s="50"/>
      <c r="BT250" s="50"/>
      <c r="BU250" s="50"/>
      <c r="BV250" s="50"/>
      <c r="BW250" s="50"/>
      <c r="BX250" s="50"/>
      <c r="BY250" s="50"/>
      <c r="BZ250" s="50"/>
      <c r="CA250" s="50"/>
      <c r="CB250" s="50"/>
      <c r="CC250" s="50"/>
      <c r="CD250" s="50"/>
      <c r="CE250" s="50"/>
      <c r="CF250" s="50"/>
      <c r="CG250" s="50"/>
      <c r="CH250" s="50"/>
      <c r="CI250" s="50"/>
      <c r="CJ250" s="50"/>
      <c r="CK250" s="50"/>
      <c r="CL250" s="50"/>
      <c r="CM250" s="50"/>
      <c r="CN250" s="50"/>
      <c r="CO250" s="50"/>
      <c r="CP250" s="50"/>
      <c r="CQ250" s="50"/>
      <c r="CR250" s="50"/>
      <c r="CS250" s="50"/>
      <c r="CT250" s="50"/>
      <c r="CU250" s="50"/>
      <c r="CV250" s="50"/>
      <c r="CW250" s="50"/>
      <c r="CX250" s="50"/>
      <c r="CY250" s="50"/>
      <c r="CZ250" s="50"/>
      <c r="DA250" s="50"/>
      <c r="DB250" s="50"/>
      <c r="DC250" s="50"/>
      <c r="DD250" s="50"/>
      <c r="DE250" s="50"/>
      <c r="DF250" s="50"/>
      <c r="DG250" s="50"/>
      <c r="DH250" s="50"/>
      <c r="DI250" s="50"/>
      <c r="DJ250" s="50"/>
      <c r="DK250" s="50"/>
      <c r="DL250" s="50"/>
      <c r="DM250" s="50"/>
      <c r="DN250" s="50"/>
      <c r="DO250" s="50"/>
      <c r="DP250" s="50"/>
      <c r="DQ250" s="50"/>
      <c r="DR250" s="50"/>
      <c r="DS250" s="50"/>
      <c r="DT250" s="50"/>
      <c r="DU250" s="50"/>
      <c r="DV250" s="50"/>
      <c r="DW250" s="50"/>
      <c r="DX250" s="50"/>
      <c r="DY250" s="50"/>
      <c r="DZ250" s="50"/>
      <c r="EA250" s="50"/>
      <c r="EB250" s="50"/>
      <c r="EC250" s="50"/>
      <c r="ED250" s="50"/>
      <c r="EE250" s="50"/>
      <c r="EF250" s="50"/>
      <c r="EG250" s="50"/>
      <c r="EH250" s="50"/>
      <c r="EI250" s="50"/>
      <c r="EJ250" s="50"/>
      <c r="EK250" s="50"/>
      <c r="EL250" s="50"/>
      <c r="EM250" s="50"/>
      <c r="EN250" s="50"/>
      <c r="EO250" s="50"/>
      <c r="EP250" s="50"/>
      <c r="EQ250" s="50"/>
      <c r="ER250" s="50"/>
      <c r="ES250" s="50"/>
      <c r="ET250" s="50"/>
      <c r="EU250" s="50"/>
      <c r="EV250" s="50"/>
      <c r="EW250" s="50"/>
      <c r="EX250" s="50"/>
      <c r="EY250" s="50"/>
      <c r="EZ250" s="50"/>
      <c r="FA250" s="50"/>
      <c r="FB250" s="50"/>
      <c r="FC250" s="50"/>
      <c r="FD250" s="50"/>
      <c r="FE250" s="50"/>
      <c r="FF250" s="50"/>
      <c r="FG250" s="50"/>
      <c r="FH250" s="50"/>
      <c r="FI250" s="50"/>
      <c r="FJ250" s="50"/>
      <c r="FK250" s="50"/>
      <c r="FL250" s="50"/>
      <c r="FM250" s="50"/>
      <c r="FN250" s="50"/>
      <c r="FO250" s="50"/>
      <c r="FP250" s="50"/>
      <c r="FQ250" s="50"/>
      <c r="FR250" s="50"/>
      <c r="FS250" s="50"/>
      <c r="FT250" s="50"/>
      <c r="FU250" s="50"/>
      <c r="FV250" s="50"/>
      <c r="FW250" s="50"/>
      <c r="FX250" s="50"/>
      <c r="FY250" s="50"/>
      <c r="FZ250" s="50"/>
      <c r="GA250" s="50"/>
      <c r="GB250" s="50"/>
      <c r="GC250" s="50"/>
      <c r="GD250" s="50"/>
      <c r="GE250" s="50"/>
      <c r="GF250" s="50"/>
      <c r="GG250" s="50"/>
      <c r="GH250" s="50"/>
      <c r="GI250" s="50"/>
      <c r="GJ250" s="50"/>
      <c r="GK250" s="50"/>
      <c r="GL250" s="50"/>
      <c r="GM250" s="50"/>
      <c r="GN250" s="50"/>
      <c r="GO250" s="50"/>
      <c r="GP250" s="50"/>
      <c r="GQ250" s="50"/>
      <c r="GR250" s="50"/>
      <c r="GS250" s="50"/>
      <c r="GT250" s="50"/>
      <c r="GU250" s="50"/>
      <c r="GV250" s="50"/>
      <c r="GW250" s="50"/>
      <c r="GX250" s="50"/>
      <c r="GY250" s="50"/>
      <c r="GZ250" s="50"/>
      <c r="HA250" s="50"/>
      <c r="HB250" s="50"/>
      <c r="HC250" s="50"/>
      <c r="HD250" s="50"/>
      <c r="HE250" s="50"/>
      <c r="HF250" s="50"/>
      <c r="HG250" s="50"/>
      <c r="HH250" s="50"/>
      <c r="HI250" s="50"/>
      <c r="HJ250" s="50"/>
      <c r="HK250" s="50"/>
      <c r="HL250" s="50"/>
      <c r="HM250" s="50"/>
      <c r="HN250" s="50"/>
      <c r="HO250" s="50"/>
      <c r="HP250" s="50"/>
      <c r="HQ250" s="50"/>
      <c r="HR250" s="50"/>
      <c r="HS250" s="50"/>
      <c r="HT250" s="50"/>
      <c r="HU250" s="50"/>
      <c r="HV250" s="50"/>
      <c r="HW250" s="50"/>
      <c r="HX250" s="50"/>
      <c r="HY250" s="50"/>
      <c r="HZ250" s="50"/>
      <c r="IA250" s="50"/>
      <c r="IB250" s="50"/>
      <c r="IC250" s="50"/>
      <c r="ID250" s="50"/>
      <c r="IE250" s="50"/>
      <c r="IF250" s="50"/>
      <c r="IG250" s="50"/>
      <c r="IH250" s="50"/>
      <c r="II250" s="50"/>
      <c r="IJ250" s="50"/>
      <c r="IK250" s="50"/>
      <c r="IL250" s="50"/>
      <c r="IM250" s="50"/>
      <c r="IN250" s="50"/>
      <c r="IO250" s="50"/>
      <c r="IP250" s="50"/>
      <c r="IQ250" s="50"/>
      <c r="IR250" s="50"/>
      <c r="IS250" s="50"/>
      <c r="IT250" s="50"/>
      <c r="IU250" s="50"/>
      <c r="IV250" s="50"/>
      <c r="IW250" s="28"/>
      <c r="IX250" s="28"/>
    </row>
    <row r="251" spans="1:258" ht="8.25" customHeight="1">
      <c r="A251" s="77"/>
      <c r="B251" s="68"/>
      <c r="C251" s="114"/>
      <c r="D251" s="138"/>
      <c r="E251" s="395"/>
      <c r="F251" s="274"/>
      <c r="G251" s="48"/>
      <c r="H251" s="256"/>
      <c r="I251" s="99"/>
      <c r="J251" s="49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50"/>
      <c r="AK251" s="50"/>
      <c r="AL251" s="50"/>
      <c r="AM251" s="50"/>
      <c r="AN251" s="50"/>
      <c r="AO251" s="50"/>
      <c r="AP251" s="50"/>
      <c r="AQ251" s="50"/>
      <c r="AR251" s="50"/>
      <c r="AS251" s="50"/>
      <c r="AT251" s="50"/>
      <c r="AU251" s="50"/>
      <c r="AV251" s="50"/>
      <c r="AW251" s="50"/>
      <c r="AX251" s="50"/>
      <c r="AY251" s="50"/>
      <c r="AZ251" s="50"/>
      <c r="BA251" s="50"/>
      <c r="BB251" s="50"/>
      <c r="BC251" s="50"/>
      <c r="BD251" s="50"/>
      <c r="BE251" s="50"/>
      <c r="BF251" s="50"/>
      <c r="BG251" s="50"/>
      <c r="BH251" s="50"/>
      <c r="BI251" s="50"/>
      <c r="BJ251" s="50"/>
      <c r="BK251" s="50"/>
      <c r="BL251" s="50"/>
      <c r="BM251" s="50"/>
      <c r="BN251" s="50"/>
      <c r="BO251" s="50"/>
      <c r="BP251" s="50"/>
      <c r="BQ251" s="50"/>
      <c r="BR251" s="50"/>
      <c r="BS251" s="50"/>
      <c r="BT251" s="50"/>
      <c r="BU251" s="50"/>
      <c r="BV251" s="50"/>
      <c r="BW251" s="50"/>
      <c r="BX251" s="50"/>
      <c r="BY251" s="50"/>
      <c r="BZ251" s="50"/>
      <c r="CA251" s="50"/>
      <c r="CB251" s="50"/>
      <c r="CC251" s="50"/>
      <c r="CD251" s="50"/>
      <c r="CE251" s="50"/>
      <c r="CF251" s="50"/>
      <c r="CG251" s="50"/>
      <c r="CH251" s="50"/>
      <c r="CI251" s="50"/>
      <c r="CJ251" s="50"/>
      <c r="CK251" s="50"/>
      <c r="CL251" s="50"/>
      <c r="CM251" s="50"/>
      <c r="CN251" s="50"/>
      <c r="CO251" s="50"/>
      <c r="CP251" s="50"/>
      <c r="CQ251" s="50"/>
      <c r="CR251" s="50"/>
      <c r="CS251" s="50"/>
      <c r="CT251" s="50"/>
      <c r="CU251" s="50"/>
      <c r="CV251" s="50"/>
      <c r="CW251" s="50"/>
      <c r="CX251" s="50"/>
      <c r="CY251" s="50"/>
      <c r="CZ251" s="50"/>
      <c r="DA251" s="50"/>
      <c r="DB251" s="50"/>
      <c r="DC251" s="50"/>
      <c r="DD251" s="50"/>
      <c r="DE251" s="50"/>
      <c r="DF251" s="50"/>
      <c r="DG251" s="50"/>
      <c r="DH251" s="50"/>
      <c r="DI251" s="50"/>
      <c r="DJ251" s="50"/>
      <c r="DK251" s="50"/>
      <c r="DL251" s="50"/>
      <c r="DM251" s="50"/>
      <c r="DN251" s="50"/>
      <c r="DO251" s="50"/>
      <c r="DP251" s="50"/>
      <c r="DQ251" s="50"/>
      <c r="DR251" s="50"/>
      <c r="DS251" s="50"/>
      <c r="DT251" s="50"/>
      <c r="DU251" s="50"/>
      <c r="DV251" s="50"/>
      <c r="DW251" s="50"/>
      <c r="DX251" s="50"/>
      <c r="DY251" s="50"/>
      <c r="DZ251" s="50"/>
      <c r="EA251" s="50"/>
      <c r="EB251" s="50"/>
      <c r="EC251" s="50"/>
      <c r="ED251" s="50"/>
      <c r="EE251" s="50"/>
      <c r="EF251" s="50"/>
      <c r="EG251" s="50"/>
      <c r="EH251" s="50"/>
      <c r="EI251" s="50"/>
      <c r="EJ251" s="50"/>
      <c r="EK251" s="50"/>
      <c r="EL251" s="50"/>
      <c r="EM251" s="50"/>
      <c r="EN251" s="50"/>
      <c r="EO251" s="50"/>
      <c r="EP251" s="50"/>
      <c r="EQ251" s="50"/>
      <c r="ER251" s="50"/>
      <c r="ES251" s="50"/>
      <c r="ET251" s="50"/>
      <c r="EU251" s="50"/>
      <c r="EV251" s="50"/>
      <c r="EW251" s="50"/>
      <c r="EX251" s="50"/>
      <c r="EY251" s="50"/>
      <c r="EZ251" s="50"/>
      <c r="FA251" s="50"/>
      <c r="FB251" s="50"/>
      <c r="FC251" s="50"/>
      <c r="FD251" s="50"/>
      <c r="FE251" s="50"/>
      <c r="FF251" s="50"/>
      <c r="FG251" s="50"/>
      <c r="FH251" s="50"/>
      <c r="FI251" s="50"/>
      <c r="FJ251" s="50"/>
      <c r="FK251" s="50"/>
      <c r="FL251" s="50"/>
      <c r="FM251" s="50"/>
      <c r="FN251" s="50"/>
      <c r="FO251" s="50"/>
      <c r="FP251" s="50"/>
      <c r="FQ251" s="50"/>
      <c r="FR251" s="50"/>
      <c r="FS251" s="50"/>
      <c r="FT251" s="50"/>
      <c r="FU251" s="50"/>
      <c r="FV251" s="50"/>
      <c r="FW251" s="50"/>
      <c r="FX251" s="50"/>
      <c r="FY251" s="50"/>
      <c r="FZ251" s="50"/>
      <c r="GA251" s="50"/>
      <c r="GB251" s="50"/>
      <c r="GC251" s="50"/>
      <c r="GD251" s="50"/>
      <c r="GE251" s="50"/>
      <c r="GF251" s="50"/>
      <c r="GG251" s="50"/>
      <c r="GH251" s="50"/>
      <c r="GI251" s="50"/>
      <c r="GJ251" s="50"/>
      <c r="GK251" s="50"/>
      <c r="GL251" s="50"/>
      <c r="GM251" s="50"/>
      <c r="GN251" s="50"/>
      <c r="GO251" s="50"/>
      <c r="GP251" s="50"/>
      <c r="GQ251" s="50"/>
      <c r="GR251" s="50"/>
      <c r="GS251" s="50"/>
      <c r="GT251" s="50"/>
      <c r="GU251" s="50"/>
      <c r="GV251" s="50"/>
      <c r="GW251" s="50"/>
      <c r="GX251" s="50"/>
      <c r="GY251" s="50"/>
      <c r="GZ251" s="50"/>
      <c r="HA251" s="50"/>
      <c r="HB251" s="50"/>
      <c r="HC251" s="50"/>
      <c r="HD251" s="50"/>
      <c r="HE251" s="50"/>
      <c r="HF251" s="50"/>
      <c r="HG251" s="50"/>
      <c r="HH251" s="50"/>
      <c r="HI251" s="50"/>
      <c r="HJ251" s="50"/>
      <c r="HK251" s="50"/>
      <c r="HL251" s="50"/>
      <c r="HM251" s="50"/>
      <c r="HN251" s="50"/>
      <c r="HO251" s="50"/>
      <c r="HP251" s="50"/>
      <c r="HQ251" s="50"/>
      <c r="HR251" s="50"/>
      <c r="HS251" s="50"/>
      <c r="HT251" s="50"/>
      <c r="HU251" s="50"/>
      <c r="HV251" s="50"/>
      <c r="HW251" s="50"/>
      <c r="HX251" s="50"/>
      <c r="HY251" s="50"/>
      <c r="HZ251" s="50"/>
      <c r="IA251" s="50"/>
      <c r="IB251" s="50"/>
      <c r="IC251" s="50"/>
      <c r="ID251" s="50"/>
      <c r="IE251" s="50"/>
      <c r="IF251" s="50"/>
      <c r="IG251" s="50"/>
      <c r="IH251" s="50"/>
      <c r="II251" s="50"/>
      <c r="IJ251" s="50"/>
      <c r="IK251" s="50"/>
      <c r="IL251" s="50"/>
      <c r="IM251" s="50"/>
      <c r="IN251" s="50"/>
      <c r="IO251" s="50"/>
      <c r="IP251" s="50"/>
      <c r="IQ251" s="50"/>
      <c r="IR251" s="50"/>
      <c r="IS251" s="50"/>
      <c r="IT251" s="50"/>
      <c r="IU251" s="50"/>
      <c r="IV251" s="50"/>
      <c r="IW251" s="28"/>
      <c r="IX251" s="28"/>
    </row>
    <row r="252" spans="1:258" ht="25.5">
      <c r="A252" s="58">
        <v>9.1999999999999993</v>
      </c>
      <c r="B252" s="78" t="s">
        <v>276</v>
      </c>
      <c r="C252" s="272"/>
      <c r="D252" s="273"/>
      <c r="E252" s="421"/>
      <c r="F252" s="274"/>
      <c r="G252" s="48"/>
      <c r="H252" s="256"/>
      <c r="I252" s="256"/>
      <c r="J252" s="49"/>
      <c r="K252" s="28"/>
      <c r="L252" s="257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50"/>
      <c r="AK252" s="50"/>
      <c r="AL252" s="50"/>
      <c r="AM252" s="50"/>
      <c r="AN252" s="50"/>
      <c r="AO252" s="50"/>
      <c r="AP252" s="50"/>
      <c r="AQ252" s="50"/>
      <c r="AR252" s="50"/>
      <c r="AS252" s="50"/>
      <c r="AT252" s="50"/>
      <c r="AU252" s="50"/>
      <c r="AV252" s="50"/>
      <c r="AW252" s="50"/>
      <c r="AX252" s="50"/>
      <c r="AY252" s="50"/>
      <c r="AZ252" s="50"/>
      <c r="BA252" s="50"/>
      <c r="BB252" s="50"/>
      <c r="BC252" s="50"/>
      <c r="BD252" s="50"/>
      <c r="BE252" s="50"/>
      <c r="BF252" s="50"/>
      <c r="BG252" s="50"/>
      <c r="BH252" s="50"/>
      <c r="BI252" s="50"/>
      <c r="BJ252" s="50"/>
      <c r="BK252" s="50"/>
      <c r="BL252" s="50"/>
      <c r="BM252" s="50"/>
      <c r="BN252" s="50"/>
      <c r="BO252" s="50"/>
      <c r="BP252" s="50"/>
      <c r="BQ252" s="50"/>
      <c r="BR252" s="50"/>
      <c r="BS252" s="50"/>
      <c r="BT252" s="50"/>
      <c r="BU252" s="50"/>
      <c r="BV252" s="50"/>
      <c r="BW252" s="50"/>
      <c r="BX252" s="50"/>
      <c r="BY252" s="50"/>
      <c r="BZ252" s="50"/>
      <c r="CA252" s="50"/>
      <c r="CB252" s="50"/>
      <c r="CC252" s="50"/>
      <c r="CD252" s="50"/>
      <c r="CE252" s="50"/>
      <c r="CF252" s="50"/>
      <c r="CG252" s="50"/>
      <c r="CH252" s="50"/>
      <c r="CI252" s="50"/>
      <c r="CJ252" s="50"/>
      <c r="CK252" s="50"/>
      <c r="CL252" s="50"/>
      <c r="CM252" s="50"/>
      <c r="CN252" s="50"/>
      <c r="CO252" s="50"/>
      <c r="CP252" s="50"/>
      <c r="CQ252" s="50"/>
      <c r="CR252" s="50"/>
      <c r="CS252" s="50"/>
      <c r="CT252" s="50"/>
      <c r="CU252" s="50"/>
      <c r="CV252" s="50"/>
      <c r="CW252" s="50"/>
      <c r="CX252" s="50"/>
      <c r="CY252" s="50"/>
      <c r="CZ252" s="50"/>
      <c r="DA252" s="50"/>
      <c r="DB252" s="50"/>
      <c r="DC252" s="50"/>
      <c r="DD252" s="50"/>
      <c r="DE252" s="50"/>
      <c r="DF252" s="50"/>
      <c r="DG252" s="50"/>
      <c r="DH252" s="50"/>
      <c r="DI252" s="50"/>
      <c r="DJ252" s="50"/>
      <c r="DK252" s="50"/>
      <c r="DL252" s="50"/>
      <c r="DM252" s="50"/>
      <c r="DN252" s="50"/>
      <c r="DO252" s="50"/>
      <c r="DP252" s="50"/>
      <c r="DQ252" s="50"/>
      <c r="DR252" s="50"/>
      <c r="DS252" s="50"/>
      <c r="DT252" s="50"/>
      <c r="DU252" s="50"/>
      <c r="DV252" s="50"/>
      <c r="DW252" s="50"/>
      <c r="DX252" s="50"/>
      <c r="DY252" s="50"/>
      <c r="DZ252" s="50"/>
      <c r="EA252" s="50"/>
      <c r="EB252" s="50"/>
      <c r="EC252" s="50"/>
      <c r="ED252" s="50"/>
      <c r="EE252" s="50"/>
      <c r="EF252" s="50"/>
      <c r="EG252" s="50"/>
      <c r="EH252" s="50"/>
      <c r="EI252" s="50"/>
      <c r="EJ252" s="50"/>
      <c r="EK252" s="50"/>
      <c r="EL252" s="50"/>
      <c r="EM252" s="50"/>
      <c r="EN252" s="50"/>
      <c r="EO252" s="50"/>
      <c r="EP252" s="50"/>
      <c r="EQ252" s="50"/>
      <c r="ER252" s="50"/>
      <c r="ES252" s="50"/>
      <c r="ET252" s="50"/>
      <c r="EU252" s="50"/>
      <c r="EV252" s="50"/>
      <c r="EW252" s="50"/>
      <c r="EX252" s="50"/>
      <c r="EY252" s="50"/>
      <c r="EZ252" s="50"/>
      <c r="FA252" s="50"/>
      <c r="FB252" s="50"/>
      <c r="FC252" s="50"/>
      <c r="FD252" s="50"/>
      <c r="FE252" s="50"/>
      <c r="FF252" s="50"/>
      <c r="FG252" s="50"/>
      <c r="FH252" s="50"/>
      <c r="FI252" s="50"/>
      <c r="FJ252" s="50"/>
      <c r="FK252" s="50"/>
      <c r="FL252" s="50"/>
      <c r="FM252" s="50"/>
      <c r="FN252" s="50"/>
      <c r="FO252" s="50"/>
      <c r="FP252" s="50"/>
      <c r="FQ252" s="50"/>
      <c r="FR252" s="50"/>
      <c r="FS252" s="50"/>
      <c r="FT252" s="50"/>
      <c r="FU252" s="50"/>
      <c r="FV252" s="50"/>
      <c r="FW252" s="50"/>
      <c r="FX252" s="50"/>
      <c r="FY252" s="50"/>
      <c r="FZ252" s="50"/>
      <c r="GA252" s="50"/>
      <c r="GB252" s="50"/>
      <c r="GC252" s="50"/>
      <c r="GD252" s="50"/>
      <c r="GE252" s="50"/>
      <c r="GF252" s="50"/>
      <c r="GG252" s="50"/>
      <c r="GH252" s="50"/>
      <c r="GI252" s="50"/>
      <c r="GJ252" s="50"/>
      <c r="GK252" s="50"/>
      <c r="GL252" s="50"/>
      <c r="GM252" s="50"/>
      <c r="GN252" s="50"/>
      <c r="GO252" s="50"/>
      <c r="GP252" s="50"/>
      <c r="GQ252" s="50"/>
      <c r="GR252" s="50"/>
      <c r="GS252" s="50"/>
      <c r="GT252" s="50"/>
      <c r="GU252" s="50"/>
      <c r="GV252" s="50"/>
      <c r="GW252" s="50"/>
      <c r="GX252" s="50"/>
      <c r="GY252" s="50"/>
      <c r="GZ252" s="50"/>
      <c r="HA252" s="50"/>
      <c r="HB252" s="50"/>
      <c r="HC252" s="50"/>
      <c r="HD252" s="50"/>
      <c r="HE252" s="50"/>
      <c r="HF252" s="50"/>
      <c r="HG252" s="50"/>
      <c r="HH252" s="50"/>
      <c r="HI252" s="50"/>
      <c r="HJ252" s="50"/>
      <c r="HK252" s="50"/>
      <c r="HL252" s="50"/>
      <c r="HM252" s="50"/>
      <c r="HN252" s="50"/>
      <c r="HO252" s="50"/>
      <c r="HP252" s="50"/>
      <c r="HQ252" s="50"/>
      <c r="HR252" s="50"/>
      <c r="HS252" s="50"/>
      <c r="HT252" s="50"/>
      <c r="HU252" s="50"/>
      <c r="HV252" s="50"/>
      <c r="HW252" s="50"/>
      <c r="HX252" s="50"/>
      <c r="HY252" s="50"/>
      <c r="HZ252" s="50"/>
      <c r="IA252" s="50"/>
      <c r="IB252" s="50"/>
      <c r="IC252" s="50"/>
      <c r="ID252" s="50"/>
      <c r="IE252" s="50"/>
      <c r="IF252" s="50"/>
      <c r="IG252" s="50"/>
      <c r="IH252" s="50"/>
      <c r="II252" s="50"/>
      <c r="IJ252" s="50"/>
      <c r="IK252" s="50"/>
      <c r="IL252" s="50"/>
      <c r="IM252" s="50"/>
      <c r="IN252" s="50"/>
      <c r="IO252" s="50"/>
      <c r="IP252" s="50"/>
      <c r="IQ252" s="50"/>
      <c r="IR252" s="50"/>
      <c r="IS252" s="50"/>
      <c r="IT252" s="50"/>
      <c r="IU252" s="50"/>
      <c r="IV252" s="50"/>
      <c r="IW252" s="28"/>
      <c r="IX252" s="28"/>
    </row>
    <row r="253" spans="1:258">
      <c r="A253" s="77" t="s">
        <v>70</v>
      </c>
      <c r="B253" s="68" t="s">
        <v>192</v>
      </c>
      <c r="C253" s="115">
        <v>1</v>
      </c>
      <c r="D253" s="60" t="s">
        <v>302</v>
      </c>
      <c r="E253" s="396"/>
      <c r="F253" s="274">
        <f t="shared" ref="F253:F261" si="25">ROUND(E253*C253,2)</f>
        <v>0</v>
      </c>
      <c r="G253" s="48"/>
      <c r="H253" s="256"/>
      <c r="I253" s="99"/>
      <c r="J253" s="49"/>
      <c r="K253" s="69"/>
      <c r="L253" s="257"/>
      <c r="M253" s="257"/>
      <c r="N253" s="28"/>
      <c r="O253" s="258"/>
      <c r="P253" s="28"/>
      <c r="Q253" s="28"/>
      <c r="R253" s="259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50"/>
      <c r="AK253" s="50"/>
      <c r="AL253" s="50"/>
      <c r="AM253" s="50"/>
      <c r="AN253" s="50"/>
      <c r="AO253" s="50"/>
      <c r="AP253" s="50"/>
      <c r="AQ253" s="50"/>
      <c r="AR253" s="50"/>
      <c r="AS253" s="50"/>
      <c r="AT253" s="50"/>
      <c r="AU253" s="50"/>
      <c r="AV253" s="50"/>
      <c r="AW253" s="50"/>
      <c r="AX253" s="50"/>
      <c r="AY253" s="50"/>
      <c r="AZ253" s="50"/>
      <c r="BA253" s="50"/>
      <c r="BB253" s="50"/>
      <c r="BC253" s="50"/>
      <c r="BD253" s="50"/>
      <c r="BE253" s="50"/>
      <c r="BF253" s="50"/>
      <c r="BG253" s="50"/>
      <c r="BH253" s="50"/>
      <c r="BI253" s="50"/>
      <c r="BJ253" s="50"/>
      <c r="BK253" s="50"/>
      <c r="BL253" s="50"/>
      <c r="BM253" s="50"/>
      <c r="BN253" s="50"/>
      <c r="BO253" s="50"/>
      <c r="BP253" s="50"/>
      <c r="BQ253" s="50"/>
      <c r="BR253" s="50"/>
      <c r="BS253" s="50"/>
      <c r="BT253" s="50"/>
      <c r="BU253" s="50"/>
      <c r="BV253" s="50"/>
      <c r="BW253" s="50"/>
      <c r="BX253" s="50"/>
      <c r="BY253" s="50"/>
      <c r="BZ253" s="50"/>
      <c r="CA253" s="50"/>
      <c r="CB253" s="50"/>
      <c r="CC253" s="50"/>
      <c r="CD253" s="50"/>
      <c r="CE253" s="50"/>
      <c r="CF253" s="50"/>
      <c r="CG253" s="50"/>
      <c r="CH253" s="50"/>
      <c r="CI253" s="50"/>
      <c r="CJ253" s="50"/>
      <c r="CK253" s="50"/>
      <c r="CL253" s="50"/>
      <c r="CM253" s="50"/>
      <c r="CN253" s="50"/>
      <c r="CO253" s="50"/>
      <c r="CP253" s="50"/>
      <c r="CQ253" s="50"/>
      <c r="CR253" s="50"/>
      <c r="CS253" s="50"/>
      <c r="CT253" s="50"/>
      <c r="CU253" s="50"/>
      <c r="CV253" s="50"/>
      <c r="CW253" s="50"/>
      <c r="CX253" s="50"/>
      <c r="CY253" s="50"/>
      <c r="CZ253" s="50"/>
      <c r="DA253" s="50"/>
      <c r="DB253" s="50"/>
      <c r="DC253" s="50"/>
      <c r="DD253" s="50"/>
      <c r="DE253" s="50"/>
      <c r="DF253" s="50"/>
      <c r="DG253" s="50"/>
      <c r="DH253" s="50"/>
      <c r="DI253" s="50"/>
      <c r="DJ253" s="50"/>
      <c r="DK253" s="50"/>
      <c r="DL253" s="50"/>
      <c r="DM253" s="50"/>
      <c r="DN253" s="50"/>
      <c r="DO253" s="50"/>
      <c r="DP253" s="50"/>
      <c r="DQ253" s="50"/>
      <c r="DR253" s="50"/>
      <c r="DS253" s="50"/>
      <c r="DT253" s="50"/>
      <c r="DU253" s="50"/>
      <c r="DV253" s="50"/>
      <c r="DW253" s="50"/>
      <c r="DX253" s="50"/>
      <c r="DY253" s="50"/>
      <c r="DZ253" s="50"/>
      <c r="EA253" s="50"/>
      <c r="EB253" s="50"/>
      <c r="EC253" s="50"/>
      <c r="ED253" s="50"/>
      <c r="EE253" s="50"/>
      <c r="EF253" s="50"/>
      <c r="EG253" s="50"/>
      <c r="EH253" s="50"/>
      <c r="EI253" s="50"/>
      <c r="EJ253" s="50"/>
      <c r="EK253" s="50"/>
      <c r="EL253" s="50"/>
      <c r="EM253" s="50"/>
      <c r="EN253" s="50"/>
      <c r="EO253" s="50"/>
      <c r="EP253" s="50"/>
      <c r="EQ253" s="50"/>
      <c r="ER253" s="50"/>
      <c r="ES253" s="50"/>
      <c r="ET253" s="50"/>
      <c r="EU253" s="50"/>
      <c r="EV253" s="50"/>
      <c r="EW253" s="50"/>
      <c r="EX253" s="50"/>
      <c r="EY253" s="50"/>
      <c r="EZ253" s="50"/>
      <c r="FA253" s="50"/>
      <c r="FB253" s="50"/>
      <c r="FC253" s="50"/>
      <c r="FD253" s="50"/>
      <c r="FE253" s="50"/>
      <c r="FF253" s="50"/>
      <c r="FG253" s="50"/>
      <c r="FH253" s="50"/>
      <c r="FI253" s="50"/>
      <c r="FJ253" s="50"/>
      <c r="FK253" s="50"/>
      <c r="FL253" s="50"/>
      <c r="FM253" s="50"/>
      <c r="FN253" s="50"/>
      <c r="FO253" s="50"/>
      <c r="FP253" s="50"/>
      <c r="FQ253" s="50"/>
      <c r="FR253" s="50"/>
      <c r="FS253" s="50"/>
      <c r="FT253" s="50"/>
      <c r="FU253" s="50"/>
      <c r="FV253" s="50"/>
      <c r="FW253" s="50"/>
      <c r="FX253" s="50"/>
      <c r="FY253" s="50"/>
      <c r="FZ253" s="50"/>
      <c r="GA253" s="50"/>
      <c r="GB253" s="50"/>
      <c r="GC253" s="50"/>
      <c r="GD253" s="50"/>
      <c r="GE253" s="50"/>
      <c r="GF253" s="50"/>
      <c r="GG253" s="50"/>
      <c r="GH253" s="50"/>
      <c r="GI253" s="50"/>
      <c r="GJ253" s="50"/>
      <c r="GK253" s="50"/>
      <c r="GL253" s="50"/>
      <c r="GM253" s="50"/>
      <c r="GN253" s="50"/>
      <c r="GO253" s="50"/>
      <c r="GP253" s="50"/>
      <c r="GQ253" s="50"/>
      <c r="GR253" s="50"/>
      <c r="GS253" s="50"/>
      <c r="GT253" s="50"/>
      <c r="GU253" s="50"/>
      <c r="GV253" s="50"/>
      <c r="GW253" s="50"/>
      <c r="GX253" s="50"/>
      <c r="GY253" s="50"/>
      <c r="GZ253" s="50"/>
      <c r="HA253" s="50"/>
      <c r="HB253" s="50"/>
      <c r="HC253" s="50"/>
      <c r="HD253" s="50"/>
      <c r="HE253" s="50"/>
      <c r="HF253" s="50"/>
      <c r="HG253" s="50"/>
      <c r="HH253" s="50"/>
      <c r="HI253" s="50"/>
      <c r="HJ253" s="50"/>
      <c r="HK253" s="50"/>
      <c r="HL253" s="50"/>
      <c r="HM253" s="50"/>
      <c r="HN253" s="50"/>
      <c r="HO253" s="50"/>
      <c r="HP253" s="50"/>
      <c r="HQ253" s="50"/>
      <c r="HR253" s="50"/>
      <c r="HS253" s="50"/>
      <c r="HT253" s="50"/>
      <c r="HU253" s="50"/>
      <c r="HV253" s="50"/>
      <c r="HW253" s="50"/>
      <c r="HX253" s="50"/>
      <c r="HY253" s="50"/>
      <c r="HZ253" s="50"/>
      <c r="IA253" s="50"/>
      <c r="IB253" s="50"/>
      <c r="IC253" s="50"/>
      <c r="ID253" s="50"/>
      <c r="IE253" s="50"/>
      <c r="IF253" s="50"/>
      <c r="IG253" s="50"/>
      <c r="IH253" s="50"/>
      <c r="II253" s="50"/>
      <c r="IJ253" s="50"/>
      <c r="IK253" s="50"/>
      <c r="IL253" s="50"/>
      <c r="IM253" s="50"/>
      <c r="IN253" s="50"/>
      <c r="IO253" s="50"/>
      <c r="IP253" s="50"/>
      <c r="IQ253" s="50"/>
      <c r="IR253" s="50"/>
      <c r="IS253" s="50"/>
      <c r="IT253" s="50"/>
      <c r="IU253" s="50"/>
      <c r="IV253" s="50"/>
      <c r="IW253" s="28"/>
      <c r="IX253" s="28"/>
    </row>
    <row r="254" spans="1:258" ht="25.5">
      <c r="A254" s="77" t="s">
        <v>71</v>
      </c>
      <c r="B254" s="68" t="s">
        <v>277</v>
      </c>
      <c r="C254" s="114">
        <v>6</v>
      </c>
      <c r="D254" s="138" t="s">
        <v>5</v>
      </c>
      <c r="E254" s="395"/>
      <c r="F254" s="274">
        <f t="shared" si="25"/>
        <v>0</v>
      </c>
      <c r="G254" s="48"/>
      <c r="H254" s="256"/>
      <c r="I254" s="256"/>
      <c r="J254" s="49"/>
      <c r="K254" s="61"/>
      <c r="L254" s="257"/>
      <c r="M254" s="257"/>
      <c r="N254" s="28"/>
      <c r="O254" s="258"/>
      <c r="P254" s="164"/>
      <c r="Q254" s="28"/>
      <c r="R254" s="259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50"/>
      <c r="AK254" s="50"/>
      <c r="AL254" s="50"/>
      <c r="AM254" s="50"/>
      <c r="AN254" s="50"/>
      <c r="AO254" s="50"/>
      <c r="AP254" s="50"/>
      <c r="AQ254" s="50"/>
      <c r="AR254" s="50"/>
      <c r="AS254" s="50"/>
      <c r="AT254" s="50"/>
      <c r="AU254" s="50"/>
      <c r="AV254" s="50"/>
      <c r="AW254" s="50"/>
      <c r="AX254" s="50"/>
      <c r="AY254" s="50"/>
      <c r="AZ254" s="50"/>
      <c r="BA254" s="50"/>
      <c r="BB254" s="50"/>
      <c r="BC254" s="50"/>
      <c r="BD254" s="50"/>
      <c r="BE254" s="50"/>
      <c r="BF254" s="50"/>
      <c r="BG254" s="50"/>
      <c r="BH254" s="50"/>
      <c r="BI254" s="50"/>
      <c r="BJ254" s="50"/>
      <c r="BK254" s="50"/>
      <c r="BL254" s="50"/>
      <c r="BM254" s="50"/>
      <c r="BN254" s="50"/>
      <c r="BO254" s="50"/>
      <c r="BP254" s="50"/>
      <c r="BQ254" s="50"/>
      <c r="BR254" s="50"/>
      <c r="BS254" s="50"/>
      <c r="BT254" s="50"/>
      <c r="BU254" s="50"/>
      <c r="BV254" s="50"/>
      <c r="BW254" s="50"/>
      <c r="BX254" s="50"/>
      <c r="BY254" s="50"/>
      <c r="BZ254" s="50"/>
      <c r="CA254" s="50"/>
      <c r="CB254" s="50"/>
      <c r="CC254" s="50"/>
      <c r="CD254" s="50"/>
      <c r="CE254" s="50"/>
      <c r="CF254" s="50"/>
      <c r="CG254" s="50"/>
      <c r="CH254" s="50"/>
      <c r="CI254" s="50"/>
      <c r="CJ254" s="50"/>
      <c r="CK254" s="50"/>
      <c r="CL254" s="50"/>
      <c r="CM254" s="50"/>
      <c r="CN254" s="50"/>
      <c r="CO254" s="50"/>
      <c r="CP254" s="50"/>
      <c r="CQ254" s="50"/>
      <c r="CR254" s="50"/>
      <c r="CS254" s="50"/>
      <c r="CT254" s="50"/>
      <c r="CU254" s="50"/>
      <c r="CV254" s="50"/>
      <c r="CW254" s="50"/>
      <c r="CX254" s="50"/>
      <c r="CY254" s="50"/>
      <c r="CZ254" s="50"/>
      <c r="DA254" s="50"/>
      <c r="DB254" s="50"/>
      <c r="DC254" s="50"/>
      <c r="DD254" s="50"/>
      <c r="DE254" s="50"/>
      <c r="DF254" s="50"/>
      <c r="DG254" s="50"/>
      <c r="DH254" s="50"/>
      <c r="DI254" s="50"/>
      <c r="DJ254" s="50"/>
      <c r="DK254" s="50"/>
      <c r="DL254" s="50"/>
      <c r="DM254" s="50"/>
      <c r="DN254" s="50"/>
      <c r="DO254" s="50"/>
      <c r="DP254" s="50"/>
      <c r="DQ254" s="50"/>
      <c r="DR254" s="50"/>
      <c r="DS254" s="50"/>
      <c r="DT254" s="50"/>
      <c r="DU254" s="50"/>
      <c r="DV254" s="50"/>
      <c r="DW254" s="50"/>
      <c r="DX254" s="50"/>
      <c r="DY254" s="50"/>
      <c r="DZ254" s="50"/>
      <c r="EA254" s="50"/>
      <c r="EB254" s="50"/>
      <c r="EC254" s="50"/>
      <c r="ED254" s="50"/>
      <c r="EE254" s="50"/>
      <c r="EF254" s="50"/>
      <c r="EG254" s="50"/>
      <c r="EH254" s="50"/>
      <c r="EI254" s="50"/>
      <c r="EJ254" s="50"/>
      <c r="EK254" s="50"/>
      <c r="EL254" s="50"/>
      <c r="EM254" s="50"/>
      <c r="EN254" s="50"/>
      <c r="EO254" s="50"/>
      <c r="EP254" s="50"/>
      <c r="EQ254" s="50"/>
      <c r="ER254" s="50"/>
      <c r="ES254" s="50"/>
      <c r="ET254" s="50"/>
      <c r="EU254" s="50"/>
      <c r="EV254" s="50"/>
      <c r="EW254" s="50"/>
      <c r="EX254" s="50"/>
      <c r="EY254" s="50"/>
      <c r="EZ254" s="50"/>
      <c r="FA254" s="50"/>
      <c r="FB254" s="50"/>
      <c r="FC254" s="50"/>
      <c r="FD254" s="50"/>
      <c r="FE254" s="50"/>
      <c r="FF254" s="50"/>
      <c r="FG254" s="50"/>
      <c r="FH254" s="50"/>
      <c r="FI254" s="50"/>
      <c r="FJ254" s="50"/>
      <c r="FK254" s="50"/>
      <c r="FL254" s="50"/>
      <c r="FM254" s="50"/>
      <c r="FN254" s="50"/>
      <c r="FO254" s="50"/>
      <c r="FP254" s="50"/>
      <c r="FQ254" s="50"/>
      <c r="FR254" s="50"/>
      <c r="FS254" s="50"/>
      <c r="FT254" s="50"/>
      <c r="FU254" s="50"/>
      <c r="FV254" s="50"/>
      <c r="FW254" s="50"/>
      <c r="FX254" s="50"/>
      <c r="FY254" s="50"/>
      <c r="FZ254" s="50"/>
      <c r="GA254" s="50"/>
      <c r="GB254" s="50"/>
      <c r="GC254" s="50"/>
      <c r="GD254" s="50"/>
      <c r="GE254" s="50"/>
      <c r="GF254" s="50"/>
      <c r="GG254" s="50"/>
      <c r="GH254" s="50"/>
      <c r="GI254" s="50"/>
      <c r="GJ254" s="50"/>
      <c r="GK254" s="50"/>
      <c r="GL254" s="50"/>
      <c r="GM254" s="50"/>
      <c r="GN254" s="50"/>
      <c r="GO254" s="50"/>
      <c r="GP254" s="50"/>
      <c r="GQ254" s="50"/>
      <c r="GR254" s="50"/>
      <c r="GS254" s="50"/>
      <c r="GT254" s="50"/>
      <c r="GU254" s="50"/>
      <c r="GV254" s="50"/>
      <c r="GW254" s="50"/>
      <c r="GX254" s="50"/>
      <c r="GY254" s="50"/>
      <c r="GZ254" s="50"/>
      <c r="HA254" s="50"/>
      <c r="HB254" s="50"/>
      <c r="HC254" s="50"/>
      <c r="HD254" s="50"/>
      <c r="HE254" s="50"/>
      <c r="HF254" s="50"/>
      <c r="HG254" s="50"/>
      <c r="HH254" s="50"/>
      <c r="HI254" s="50"/>
      <c r="HJ254" s="50"/>
      <c r="HK254" s="50"/>
      <c r="HL254" s="50"/>
      <c r="HM254" s="50"/>
      <c r="HN254" s="50"/>
      <c r="HO254" s="50"/>
      <c r="HP254" s="50"/>
      <c r="HQ254" s="50"/>
      <c r="HR254" s="50"/>
      <c r="HS254" s="50"/>
      <c r="HT254" s="50"/>
      <c r="HU254" s="50"/>
      <c r="HV254" s="50"/>
      <c r="HW254" s="50"/>
      <c r="HX254" s="50"/>
      <c r="HY254" s="50"/>
      <c r="HZ254" s="50"/>
      <c r="IA254" s="50"/>
      <c r="IB254" s="50"/>
      <c r="IC254" s="50"/>
      <c r="ID254" s="50"/>
      <c r="IE254" s="50"/>
      <c r="IF254" s="50"/>
      <c r="IG254" s="50"/>
      <c r="IH254" s="50"/>
      <c r="II254" s="50"/>
      <c r="IJ254" s="50"/>
      <c r="IK254" s="50"/>
      <c r="IL254" s="50"/>
      <c r="IM254" s="50"/>
      <c r="IN254" s="50"/>
      <c r="IO254" s="50"/>
      <c r="IP254" s="50"/>
      <c r="IQ254" s="50"/>
      <c r="IR254" s="50"/>
      <c r="IS254" s="50"/>
      <c r="IT254" s="50"/>
      <c r="IU254" s="50"/>
      <c r="IV254" s="50"/>
      <c r="IW254" s="28"/>
      <c r="IX254" s="28"/>
    </row>
    <row r="255" spans="1:258">
      <c r="A255" s="77" t="s">
        <v>72</v>
      </c>
      <c r="B255" s="68" t="s">
        <v>278</v>
      </c>
      <c r="C255" s="114">
        <v>4</v>
      </c>
      <c r="D255" s="60" t="s">
        <v>302</v>
      </c>
      <c r="E255" s="395"/>
      <c r="F255" s="274">
        <f t="shared" si="25"/>
        <v>0</v>
      </c>
      <c r="G255" s="48"/>
      <c r="H255" s="256"/>
      <c r="I255" s="256"/>
      <c r="J255" s="49"/>
      <c r="K255" s="49"/>
      <c r="L255" s="257"/>
      <c r="M255" s="257"/>
      <c r="N255" s="28"/>
      <c r="O255" s="258"/>
      <c r="P255" s="164"/>
      <c r="Q255" s="28"/>
      <c r="R255" s="257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50"/>
      <c r="AK255" s="50"/>
      <c r="AL255" s="50"/>
      <c r="AM255" s="50"/>
      <c r="AN255" s="50"/>
      <c r="AO255" s="50"/>
      <c r="AP255" s="50"/>
      <c r="AQ255" s="50"/>
      <c r="AR255" s="50"/>
      <c r="AS255" s="50"/>
      <c r="AT255" s="50"/>
      <c r="AU255" s="50"/>
      <c r="AV255" s="50"/>
      <c r="AW255" s="50"/>
      <c r="AX255" s="50"/>
      <c r="AY255" s="50"/>
      <c r="AZ255" s="50"/>
      <c r="BA255" s="50"/>
      <c r="BB255" s="50"/>
      <c r="BC255" s="50"/>
      <c r="BD255" s="50"/>
      <c r="BE255" s="50"/>
      <c r="BF255" s="50"/>
      <c r="BG255" s="50"/>
      <c r="BH255" s="50"/>
      <c r="BI255" s="50"/>
      <c r="BJ255" s="50"/>
      <c r="BK255" s="50"/>
      <c r="BL255" s="50"/>
      <c r="BM255" s="50"/>
      <c r="BN255" s="50"/>
      <c r="BO255" s="50"/>
      <c r="BP255" s="50"/>
      <c r="BQ255" s="50"/>
      <c r="BR255" s="50"/>
      <c r="BS255" s="50"/>
      <c r="BT255" s="50"/>
      <c r="BU255" s="50"/>
      <c r="BV255" s="50"/>
      <c r="BW255" s="50"/>
      <c r="BX255" s="50"/>
      <c r="BY255" s="50"/>
      <c r="BZ255" s="50"/>
      <c r="CA255" s="50"/>
      <c r="CB255" s="50"/>
      <c r="CC255" s="50"/>
      <c r="CD255" s="50"/>
      <c r="CE255" s="50"/>
      <c r="CF255" s="50"/>
      <c r="CG255" s="50"/>
      <c r="CH255" s="50"/>
      <c r="CI255" s="50"/>
      <c r="CJ255" s="50"/>
      <c r="CK255" s="50"/>
      <c r="CL255" s="50"/>
      <c r="CM255" s="50"/>
      <c r="CN255" s="50"/>
      <c r="CO255" s="50"/>
      <c r="CP255" s="50"/>
      <c r="CQ255" s="50"/>
      <c r="CR255" s="50"/>
      <c r="CS255" s="50"/>
      <c r="CT255" s="50"/>
      <c r="CU255" s="50"/>
      <c r="CV255" s="50"/>
      <c r="CW255" s="50"/>
      <c r="CX255" s="50"/>
      <c r="CY255" s="50"/>
      <c r="CZ255" s="50"/>
      <c r="DA255" s="50"/>
      <c r="DB255" s="50"/>
      <c r="DC255" s="50"/>
      <c r="DD255" s="50"/>
      <c r="DE255" s="50"/>
      <c r="DF255" s="50"/>
      <c r="DG255" s="50"/>
      <c r="DH255" s="50"/>
      <c r="DI255" s="50"/>
      <c r="DJ255" s="50"/>
      <c r="DK255" s="50"/>
      <c r="DL255" s="50"/>
      <c r="DM255" s="50"/>
      <c r="DN255" s="50"/>
      <c r="DO255" s="50"/>
      <c r="DP255" s="50"/>
      <c r="DQ255" s="50"/>
      <c r="DR255" s="50"/>
      <c r="DS255" s="50"/>
      <c r="DT255" s="50"/>
      <c r="DU255" s="50"/>
      <c r="DV255" s="50"/>
      <c r="DW255" s="50"/>
      <c r="DX255" s="50"/>
      <c r="DY255" s="50"/>
      <c r="DZ255" s="50"/>
      <c r="EA255" s="50"/>
      <c r="EB255" s="50"/>
      <c r="EC255" s="50"/>
      <c r="ED255" s="50"/>
      <c r="EE255" s="50"/>
      <c r="EF255" s="50"/>
      <c r="EG255" s="50"/>
      <c r="EH255" s="50"/>
      <c r="EI255" s="50"/>
      <c r="EJ255" s="50"/>
      <c r="EK255" s="50"/>
      <c r="EL255" s="50"/>
      <c r="EM255" s="50"/>
      <c r="EN255" s="50"/>
      <c r="EO255" s="50"/>
      <c r="EP255" s="50"/>
      <c r="EQ255" s="50"/>
      <c r="ER255" s="50"/>
      <c r="ES255" s="50"/>
      <c r="ET255" s="50"/>
      <c r="EU255" s="50"/>
      <c r="EV255" s="50"/>
      <c r="EW255" s="50"/>
      <c r="EX255" s="50"/>
      <c r="EY255" s="50"/>
      <c r="EZ255" s="50"/>
      <c r="FA255" s="50"/>
      <c r="FB255" s="50"/>
      <c r="FC255" s="50"/>
      <c r="FD255" s="50"/>
      <c r="FE255" s="50"/>
      <c r="FF255" s="50"/>
      <c r="FG255" s="50"/>
      <c r="FH255" s="50"/>
      <c r="FI255" s="50"/>
      <c r="FJ255" s="50"/>
      <c r="FK255" s="50"/>
      <c r="FL255" s="50"/>
      <c r="FM255" s="50"/>
      <c r="FN255" s="50"/>
      <c r="FO255" s="50"/>
      <c r="FP255" s="50"/>
      <c r="FQ255" s="50"/>
      <c r="FR255" s="50"/>
      <c r="FS255" s="50"/>
      <c r="FT255" s="50"/>
      <c r="FU255" s="50"/>
      <c r="FV255" s="50"/>
      <c r="FW255" s="50"/>
      <c r="FX255" s="50"/>
      <c r="FY255" s="50"/>
      <c r="FZ255" s="50"/>
      <c r="GA255" s="50"/>
      <c r="GB255" s="50"/>
      <c r="GC255" s="50"/>
      <c r="GD255" s="50"/>
      <c r="GE255" s="50"/>
      <c r="GF255" s="50"/>
      <c r="GG255" s="50"/>
      <c r="GH255" s="50"/>
      <c r="GI255" s="50"/>
      <c r="GJ255" s="50"/>
      <c r="GK255" s="50"/>
      <c r="GL255" s="50"/>
      <c r="GM255" s="50"/>
      <c r="GN255" s="50"/>
      <c r="GO255" s="50"/>
      <c r="GP255" s="50"/>
      <c r="GQ255" s="50"/>
      <c r="GR255" s="50"/>
      <c r="GS255" s="50"/>
      <c r="GT255" s="50"/>
      <c r="GU255" s="50"/>
      <c r="GV255" s="50"/>
      <c r="GW255" s="50"/>
      <c r="GX255" s="50"/>
      <c r="GY255" s="50"/>
      <c r="GZ255" s="50"/>
      <c r="HA255" s="50"/>
      <c r="HB255" s="50"/>
      <c r="HC255" s="50"/>
      <c r="HD255" s="50"/>
      <c r="HE255" s="50"/>
      <c r="HF255" s="50"/>
      <c r="HG255" s="50"/>
      <c r="HH255" s="50"/>
      <c r="HI255" s="50"/>
      <c r="HJ255" s="50"/>
      <c r="HK255" s="50"/>
      <c r="HL255" s="50"/>
      <c r="HM255" s="50"/>
      <c r="HN255" s="50"/>
      <c r="HO255" s="50"/>
      <c r="HP255" s="50"/>
      <c r="HQ255" s="50"/>
      <c r="HR255" s="50"/>
      <c r="HS255" s="50"/>
      <c r="HT255" s="50"/>
      <c r="HU255" s="50"/>
      <c r="HV255" s="50"/>
      <c r="HW255" s="50"/>
      <c r="HX255" s="50"/>
      <c r="HY255" s="50"/>
      <c r="HZ255" s="50"/>
      <c r="IA255" s="50"/>
      <c r="IB255" s="50"/>
      <c r="IC255" s="50"/>
      <c r="ID255" s="50"/>
      <c r="IE255" s="50"/>
      <c r="IF255" s="50"/>
      <c r="IG255" s="50"/>
      <c r="IH255" s="50"/>
      <c r="II255" s="50"/>
      <c r="IJ255" s="50"/>
      <c r="IK255" s="50"/>
      <c r="IL255" s="50"/>
      <c r="IM255" s="50"/>
      <c r="IN255" s="50"/>
      <c r="IO255" s="50"/>
      <c r="IP255" s="50"/>
      <c r="IQ255" s="50"/>
      <c r="IR255" s="50"/>
      <c r="IS255" s="50"/>
      <c r="IT255" s="50"/>
      <c r="IU255" s="50"/>
      <c r="IV255" s="50"/>
      <c r="IW255" s="28"/>
      <c r="IX255" s="28"/>
    </row>
    <row r="256" spans="1:258">
      <c r="A256" s="77" t="s">
        <v>73</v>
      </c>
      <c r="B256" s="68" t="s">
        <v>279</v>
      </c>
      <c r="C256" s="114">
        <v>2</v>
      </c>
      <c r="D256" s="60" t="s">
        <v>302</v>
      </c>
      <c r="E256" s="395"/>
      <c r="F256" s="274">
        <f t="shared" si="25"/>
        <v>0</v>
      </c>
      <c r="G256" s="48"/>
      <c r="H256" s="256"/>
      <c r="I256" s="256"/>
      <c r="J256" s="49"/>
      <c r="K256" s="28"/>
      <c r="L256" s="257"/>
      <c r="M256" s="28"/>
      <c r="N256" s="28"/>
      <c r="O256" s="25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50"/>
      <c r="AK256" s="50"/>
      <c r="AL256" s="50"/>
      <c r="AM256" s="50"/>
      <c r="AN256" s="50"/>
      <c r="AO256" s="50"/>
      <c r="AP256" s="50"/>
      <c r="AQ256" s="50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  <c r="IW256" s="28"/>
      <c r="IX256" s="28"/>
    </row>
    <row r="257" spans="1:258" ht="12.75" customHeight="1">
      <c r="A257" s="77" t="s">
        <v>74</v>
      </c>
      <c r="B257" s="79" t="s">
        <v>280</v>
      </c>
      <c r="C257" s="114">
        <v>2</v>
      </c>
      <c r="D257" s="60" t="s">
        <v>302</v>
      </c>
      <c r="E257" s="395"/>
      <c r="F257" s="274">
        <f t="shared" si="25"/>
        <v>0</v>
      </c>
      <c r="G257" s="48"/>
      <c r="H257" s="263"/>
      <c r="I257" s="265"/>
      <c r="J257" s="265"/>
      <c r="K257" s="265"/>
      <c r="L257" s="266"/>
      <c r="M257" s="266"/>
      <c r="N257" s="266"/>
      <c r="O257" s="266"/>
      <c r="P257" s="266"/>
      <c r="Q257" s="266"/>
      <c r="R257" s="266"/>
      <c r="S257" s="266"/>
      <c r="T257" s="266"/>
      <c r="U257" s="266"/>
      <c r="V257" s="266"/>
      <c r="W257" s="266"/>
      <c r="X257" s="266"/>
      <c r="Y257" s="266"/>
      <c r="Z257" s="266"/>
      <c r="AA257" s="266"/>
      <c r="AB257" s="266"/>
      <c r="AC257" s="266"/>
      <c r="AD257" s="266"/>
      <c r="AE257" s="266"/>
      <c r="AF257" s="266"/>
      <c r="AG257" s="266"/>
      <c r="AH257" s="266"/>
      <c r="AI257" s="266"/>
      <c r="AJ257" s="266"/>
      <c r="AK257" s="266"/>
      <c r="AL257" s="266"/>
      <c r="AM257" s="266"/>
      <c r="AN257" s="266"/>
      <c r="AO257" s="266"/>
      <c r="AP257" s="266"/>
      <c r="AQ257" s="266"/>
      <c r="AR257" s="266"/>
      <c r="AS257" s="266"/>
      <c r="AT257" s="266"/>
      <c r="AU257" s="266"/>
      <c r="AV257" s="266"/>
      <c r="AW257" s="266"/>
      <c r="AX257" s="266"/>
      <c r="AY257" s="266"/>
      <c r="AZ257" s="266"/>
      <c r="BA257" s="266"/>
      <c r="BB257" s="266"/>
      <c r="BC257" s="266"/>
      <c r="BD257" s="266"/>
      <c r="BE257" s="266"/>
      <c r="BF257" s="266"/>
      <c r="BG257" s="266"/>
      <c r="BH257" s="266"/>
      <c r="BI257" s="266"/>
      <c r="BJ257" s="266"/>
      <c r="BK257" s="266"/>
      <c r="BL257" s="266"/>
      <c r="BM257" s="266"/>
      <c r="BN257" s="266"/>
      <c r="BO257" s="266"/>
      <c r="BP257" s="266"/>
      <c r="BQ257" s="266"/>
      <c r="BR257" s="266"/>
      <c r="BS257" s="266"/>
      <c r="BT257" s="266"/>
      <c r="BU257" s="266"/>
      <c r="BV257" s="266"/>
      <c r="BW257" s="266"/>
      <c r="BX257" s="266"/>
      <c r="BY257" s="266"/>
      <c r="BZ257" s="266"/>
      <c r="CA257" s="266"/>
      <c r="CB257" s="266"/>
      <c r="CC257" s="266"/>
      <c r="CD257" s="266"/>
      <c r="CE257" s="266"/>
      <c r="CF257" s="266"/>
      <c r="CG257" s="266"/>
      <c r="CH257" s="266"/>
      <c r="CI257" s="266"/>
      <c r="CJ257" s="266"/>
      <c r="CK257" s="266"/>
      <c r="CL257" s="266"/>
      <c r="CM257" s="266"/>
      <c r="CN257" s="266"/>
      <c r="CO257" s="266"/>
      <c r="CP257" s="266"/>
      <c r="CQ257" s="266"/>
      <c r="CR257" s="266"/>
      <c r="CS257" s="266"/>
      <c r="CT257" s="266"/>
      <c r="CU257" s="266"/>
      <c r="CV257" s="266"/>
      <c r="CW257" s="266"/>
      <c r="CX257" s="266"/>
      <c r="CY257" s="266"/>
      <c r="CZ257" s="266"/>
      <c r="DA257" s="266"/>
      <c r="DB257" s="266"/>
      <c r="DC257" s="266"/>
      <c r="DD257" s="266"/>
      <c r="DE257" s="266"/>
      <c r="DF257" s="266"/>
      <c r="DG257" s="266"/>
      <c r="DH257" s="266"/>
      <c r="DI257" s="266"/>
      <c r="DJ257" s="266"/>
      <c r="DK257" s="266"/>
      <c r="DL257" s="266"/>
      <c r="DM257" s="266"/>
      <c r="DN257" s="266"/>
      <c r="DO257" s="266"/>
      <c r="DP257" s="266"/>
      <c r="DQ257" s="266"/>
      <c r="DR257" s="266"/>
      <c r="DS257" s="266"/>
      <c r="DT257" s="266"/>
      <c r="DU257" s="266"/>
      <c r="DV257" s="266"/>
      <c r="DW257" s="266"/>
      <c r="DX257" s="266"/>
      <c r="DY257" s="266"/>
      <c r="DZ257" s="266"/>
      <c r="EA257" s="266"/>
      <c r="EB257" s="266"/>
      <c r="EC257" s="266"/>
      <c r="ED257" s="266"/>
      <c r="EE257" s="266"/>
      <c r="EF257" s="266"/>
      <c r="EG257" s="266"/>
      <c r="EH257" s="266"/>
      <c r="EI257" s="266"/>
      <c r="EJ257" s="266"/>
      <c r="EK257" s="266"/>
      <c r="EL257" s="266"/>
      <c r="EM257" s="266"/>
      <c r="EN257" s="266"/>
      <c r="EO257" s="266"/>
      <c r="EP257" s="266"/>
      <c r="EQ257" s="266"/>
      <c r="ER257" s="266"/>
      <c r="ES257" s="266"/>
      <c r="ET257" s="266"/>
      <c r="EU257" s="266"/>
      <c r="EV257" s="266"/>
      <c r="EW257" s="266"/>
      <c r="EX257" s="266"/>
      <c r="EY257" s="266"/>
      <c r="EZ257" s="266"/>
      <c r="FA257" s="266"/>
      <c r="FB257" s="266"/>
      <c r="FC257" s="266"/>
      <c r="FD257" s="266"/>
      <c r="FE257" s="266"/>
      <c r="FF257" s="266"/>
      <c r="FG257" s="266"/>
      <c r="FH257" s="266"/>
      <c r="FI257" s="266"/>
      <c r="FJ257" s="266"/>
      <c r="FK257" s="266"/>
      <c r="FL257" s="266"/>
      <c r="FM257" s="266"/>
      <c r="FN257" s="266"/>
      <c r="FO257" s="266"/>
      <c r="FP257" s="266"/>
      <c r="FQ257" s="266"/>
      <c r="FR257" s="266"/>
      <c r="FS257" s="266"/>
      <c r="FT257" s="266"/>
      <c r="FU257" s="266"/>
      <c r="FV257" s="266"/>
      <c r="FW257" s="266"/>
      <c r="FX257" s="266"/>
      <c r="FY257" s="266"/>
      <c r="FZ257" s="266"/>
      <c r="GA257" s="266"/>
      <c r="GB257" s="266"/>
      <c r="GC257" s="266"/>
      <c r="GD257" s="266"/>
      <c r="GE257" s="266"/>
      <c r="GF257" s="266"/>
      <c r="GG257" s="266"/>
      <c r="GH257" s="266"/>
      <c r="GI257" s="266"/>
      <c r="GJ257" s="266"/>
      <c r="GK257" s="266"/>
      <c r="GL257" s="266"/>
      <c r="GM257" s="266"/>
      <c r="GN257" s="266"/>
      <c r="GO257" s="266"/>
      <c r="GP257" s="266"/>
      <c r="GQ257" s="266"/>
      <c r="GR257" s="266"/>
      <c r="GS257" s="266"/>
      <c r="GT257" s="266"/>
      <c r="GU257" s="266"/>
      <c r="GV257" s="266"/>
      <c r="GW257" s="266"/>
      <c r="GX257" s="266"/>
      <c r="GY257" s="266"/>
      <c r="GZ257" s="266"/>
      <c r="HA257" s="266"/>
      <c r="HB257" s="266"/>
      <c r="HC257" s="266"/>
      <c r="HD257" s="266"/>
      <c r="HE257" s="266"/>
      <c r="HF257" s="266"/>
      <c r="HG257" s="266"/>
      <c r="HH257" s="266"/>
      <c r="HI257" s="266"/>
      <c r="HJ257" s="266"/>
      <c r="HK257" s="266"/>
      <c r="HL257" s="266"/>
      <c r="HM257" s="266"/>
      <c r="HN257" s="266"/>
      <c r="HO257" s="266"/>
      <c r="HP257" s="266"/>
      <c r="HQ257" s="266"/>
      <c r="HR257" s="266"/>
      <c r="HS257" s="266"/>
      <c r="HT257" s="266"/>
      <c r="HU257" s="266"/>
      <c r="HV257" s="266"/>
      <c r="HW257" s="266"/>
      <c r="HX257" s="266"/>
      <c r="HY257" s="266"/>
      <c r="HZ257" s="266"/>
      <c r="IA257" s="266"/>
      <c r="IB257" s="266"/>
      <c r="IC257" s="266"/>
      <c r="ID257" s="266"/>
      <c r="IE257" s="266"/>
      <c r="IF257" s="266"/>
      <c r="IG257" s="266"/>
      <c r="IH257" s="266"/>
      <c r="II257" s="266"/>
      <c r="IJ257" s="266"/>
      <c r="IK257" s="266"/>
      <c r="IL257" s="266"/>
      <c r="IM257" s="266"/>
      <c r="IN257" s="266"/>
      <c r="IO257" s="266"/>
      <c r="IP257" s="266"/>
      <c r="IQ257" s="266"/>
      <c r="IR257" s="266"/>
      <c r="IS257" s="266"/>
      <c r="IT257" s="266"/>
      <c r="IU257" s="266"/>
      <c r="IV257" s="266"/>
      <c r="IW257" s="266"/>
      <c r="IX257" s="266"/>
    </row>
    <row r="258" spans="1:258" s="280" customFormat="1" ht="16.5">
      <c r="A258" s="77" t="s">
        <v>75</v>
      </c>
      <c r="B258" s="79" t="s">
        <v>272</v>
      </c>
      <c r="C258" s="275">
        <v>7.14</v>
      </c>
      <c r="D258" s="60" t="s">
        <v>301</v>
      </c>
      <c r="E258" s="422"/>
      <c r="F258" s="276">
        <f t="shared" ref="F258:F260" si="26">C258*E258</f>
        <v>0</v>
      </c>
      <c r="G258" s="48"/>
      <c r="H258" s="263"/>
      <c r="I258" s="265"/>
      <c r="J258" s="265"/>
      <c r="K258" s="265"/>
      <c r="L258" s="266"/>
      <c r="M258" s="266"/>
      <c r="N258" s="266"/>
      <c r="O258" s="266"/>
      <c r="P258" s="266"/>
      <c r="Q258" s="266"/>
      <c r="R258" s="266"/>
      <c r="S258" s="266"/>
      <c r="T258" s="266"/>
      <c r="U258" s="266"/>
      <c r="V258" s="266"/>
      <c r="W258" s="266"/>
      <c r="X258" s="266"/>
      <c r="Y258" s="266"/>
      <c r="Z258" s="266"/>
      <c r="AA258" s="266"/>
      <c r="AB258" s="266"/>
      <c r="AC258" s="266"/>
      <c r="AD258" s="266"/>
      <c r="AE258" s="266"/>
      <c r="AF258" s="266"/>
      <c r="AG258" s="266"/>
      <c r="AH258" s="266"/>
      <c r="AI258" s="266"/>
      <c r="AJ258" s="266"/>
      <c r="AK258" s="266"/>
      <c r="AL258" s="266"/>
      <c r="AM258" s="266"/>
      <c r="AN258" s="266"/>
      <c r="AO258" s="266"/>
      <c r="AP258" s="266"/>
      <c r="AQ258" s="266"/>
      <c r="AR258" s="266"/>
      <c r="AS258" s="266"/>
      <c r="AT258" s="266"/>
      <c r="AU258" s="266"/>
      <c r="AV258" s="266"/>
      <c r="AW258" s="266"/>
      <c r="AX258" s="266"/>
      <c r="AY258" s="266"/>
      <c r="AZ258" s="266"/>
      <c r="BA258" s="266"/>
      <c r="BB258" s="266"/>
      <c r="BC258" s="266"/>
      <c r="BD258" s="266"/>
      <c r="BE258" s="266"/>
      <c r="BF258" s="266"/>
      <c r="BG258" s="266"/>
      <c r="BH258" s="266"/>
      <c r="BI258" s="266"/>
      <c r="BJ258" s="266"/>
      <c r="BK258" s="266"/>
      <c r="BL258" s="266"/>
      <c r="BM258" s="266"/>
      <c r="BN258" s="266"/>
      <c r="BO258" s="266"/>
      <c r="BP258" s="266"/>
      <c r="BQ258" s="266"/>
      <c r="BR258" s="266"/>
      <c r="BS258" s="266"/>
      <c r="BT258" s="266"/>
      <c r="BU258" s="266"/>
      <c r="BV258" s="266"/>
      <c r="BW258" s="266"/>
      <c r="BX258" s="266"/>
      <c r="BY258" s="266"/>
      <c r="BZ258" s="266"/>
      <c r="CA258" s="266"/>
      <c r="CB258" s="266"/>
      <c r="CC258" s="266"/>
      <c r="CD258" s="266"/>
      <c r="CE258" s="266"/>
      <c r="CF258" s="266"/>
      <c r="CG258" s="266"/>
      <c r="CH258" s="266"/>
      <c r="CI258" s="266"/>
      <c r="CJ258" s="266"/>
      <c r="CK258" s="266"/>
      <c r="CL258" s="266"/>
      <c r="CM258" s="266"/>
      <c r="CN258" s="266"/>
      <c r="CO258" s="266"/>
      <c r="CP258" s="266"/>
      <c r="CQ258" s="266"/>
      <c r="CR258" s="266"/>
      <c r="CS258" s="266"/>
      <c r="CT258" s="266"/>
      <c r="CU258" s="266"/>
      <c r="CV258" s="266"/>
      <c r="CW258" s="266"/>
      <c r="CX258" s="266"/>
      <c r="CY258" s="266"/>
      <c r="CZ258" s="266"/>
      <c r="DA258" s="266"/>
      <c r="DB258" s="266"/>
      <c r="DC258" s="266"/>
      <c r="DD258" s="266"/>
      <c r="DE258" s="266"/>
      <c r="DF258" s="266"/>
      <c r="DG258" s="266"/>
      <c r="DH258" s="266"/>
      <c r="DI258" s="266"/>
      <c r="DJ258" s="266"/>
      <c r="DK258" s="266"/>
      <c r="DL258" s="266"/>
      <c r="DM258" s="266"/>
      <c r="DN258" s="266"/>
      <c r="DO258" s="266"/>
      <c r="DP258" s="266"/>
      <c r="DQ258" s="266"/>
      <c r="DR258" s="266"/>
      <c r="DS258" s="266"/>
      <c r="DT258" s="266"/>
      <c r="DU258" s="266"/>
      <c r="DV258" s="266"/>
      <c r="DW258" s="266"/>
      <c r="DX258" s="266"/>
      <c r="DY258" s="266"/>
      <c r="DZ258" s="266"/>
      <c r="EA258" s="266"/>
      <c r="EB258" s="266"/>
      <c r="EC258" s="266"/>
      <c r="ED258" s="266"/>
      <c r="EE258" s="266"/>
      <c r="EF258" s="266"/>
      <c r="EG258" s="266"/>
      <c r="EH258" s="266"/>
      <c r="EI258" s="266"/>
      <c r="EJ258" s="266"/>
      <c r="EK258" s="266"/>
      <c r="EL258" s="266"/>
      <c r="EM258" s="266"/>
      <c r="EN258" s="266"/>
      <c r="EO258" s="266"/>
      <c r="EP258" s="266"/>
      <c r="EQ258" s="266"/>
      <c r="ER258" s="266"/>
      <c r="ES258" s="266"/>
      <c r="ET258" s="266"/>
      <c r="EU258" s="266"/>
      <c r="EV258" s="266"/>
      <c r="EW258" s="266"/>
      <c r="EX258" s="266"/>
      <c r="EY258" s="266"/>
      <c r="EZ258" s="266"/>
      <c r="FA258" s="266"/>
      <c r="FB258" s="266"/>
      <c r="FC258" s="266"/>
      <c r="FD258" s="266"/>
      <c r="FE258" s="266"/>
      <c r="FF258" s="266"/>
      <c r="FG258" s="266"/>
      <c r="FH258" s="266"/>
      <c r="FI258" s="266"/>
      <c r="FJ258" s="266"/>
      <c r="FK258" s="266"/>
      <c r="FL258" s="266"/>
      <c r="FM258" s="266"/>
      <c r="FN258" s="266"/>
      <c r="FO258" s="266"/>
      <c r="FP258" s="266"/>
      <c r="FQ258" s="266"/>
      <c r="FR258" s="266"/>
      <c r="FS258" s="266"/>
      <c r="FT258" s="266"/>
      <c r="FU258" s="266"/>
      <c r="FV258" s="266"/>
      <c r="FW258" s="266"/>
      <c r="FX258" s="266"/>
      <c r="FY258" s="266"/>
      <c r="FZ258" s="266"/>
      <c r="GA258" s="266"/>
      <c r="GB258" s="266"/>
      <c r="GC258" s="266"/>
      <c r="GD258" s="266"/>
      <c r="GE258" s="266"/>
      <c r="GF258" s="266"/>
      <c r="GG258" s="266"/>
      <c r="GH258" s="266"/>
      <c r="GI258" s="266"/>
      <c r="GJ258" s="266"/>
      <c r="GK258" s="266"/>
      <c r="GL258" s="266"/>
      <c r="GM258" s="266"/>
      <c r="GN258" s="266"/>
      <c r="GO258" s="266"/>
      <c r="GP258" s="266"/>
      <c r="GQ258" s="266"/>
      <c r="GR258" s="266"/>
      <c r="GS258" s="266"/>
      <c r="GT258" s="266"/>
      <c r="GU258" s="266"/>
      <c r="GV258" s="266"/>
      <c r="GW258" s="266"/>
      <c r="GX258" s="266"/>
      <c r="GY258" s="266"/>
      <c r="GZ258" s="266"/>
      <c r="HA258" s="266"/>
      <c r="HB258" s="266"/>
      <c r="HC258" s="266"/>
      <c r="HD258" s="266"/>
      <c r="HE258" s="266"/>
      <c r="HF258" s="266"/>
      <c r="HG258" s="266"/>
      <c r="HH258" s="266"/>
      <c r="HI258" s="266"/>
      <c r="HJ258" s="266"/>
      <c r="HK258" s="266"/>
      <c r="HL258" s="266"/>
      <c r="HM258" s="266"/>
      <c r="HN258" s="266"/>
      <c r="HO258" s="266"/>
      <c r="HP258" s="266"/>
      <c r="HQ258" s="266"/>
      <c r="HR258" s="266"/>
      <c r="HS258" s="266"/>
      <c r="HT258" s="266"/>
      <c r="HU258" s="266"/>
      <c r="HV258" s="266"/>
      <c r="HW258" s="266"/>
      <c r="HX258" s="266"/>
      <c r="HY258" s="266"/>
      <c r="HZ258" s="266"/>
      <c r="IA258" s="266"/>
      <c r="IB258" s="266"/>
      <c r="IC258" s="266"/>
      <c r="ID258" s="266"/>
      <c r="IE258" s="266"/>
      <c r="IF258" s="266"/>
      <c r="IG258" s="266"/>
      <c r="IH258" s="266"/>
      <c r="II258" s="266"/>
      <c r="IJ258" s="266"/>
      <c r="IK258" s="266"/>
      <c r="IL258" s="266"/>
      <c r="IM258" s="266"/>
      <c r="IN258" s="266"/>
      <c r="IO258" s="266"/>
      <c r="IP258" s="266"/>
      <c r="IQ258" s="266"/>
      <c r="IR258" s="266"/>
      <c r="IS258" s="266"/>
      <c r="IT258" s="266"/>
      <c r="IU258" s="266"/>
      <c r="IV258" s="266"/>
      <c r="IW258" s="266"/>
      <c r="IX258" s="266"/>
    </row>
    <row r="259" spans="1:258" s="280" customFormat="1" ht="16.5">
      <c r="A259" s="77" t="s">
        <v>76</v>
      </c>
      <c r="B259" s="79" t="s">
        <v>273</v>
      </c>
      <c r="C259" s="275">
        <v>6.37</v>
      </c>
      <c r="D259" s="60" t="s">
        <v>301</v>
      </c>
      <c r="E259" s="422"/>
      <c r="F259" s="276">
        <f t="shared" si="26"/>
        <v>0</v>
      </c>
      <c r="G259" s="48"/>
      <c r="H259" s="279"/>
      <c r="I259" s="265"/>
      <c r="J259" s="265"/>
      <c r="K259" s="265"/>
      <c r="L259" s="266"/>
      <c r="M259" s="266"/>
      <c r="N259" s="266"/>
      <c r="O259" s="266"/>
      <c r="P259" s="266"/>
      <c r="Q259" s="266"/>
      <c r="R259" s="266"/>
      <c r="S259" s="266"/>
      <c r="T259" s="266"/>
      <c r="U259" s="266"/>
      <c r="V259" s="266"/>
      <c r="W259" s="266"/>
      <c r="X259" s="266"/>
      <c r="Y259" s="266"/>
      <c r="Z259" s="266"/>
      <c r="AA259" s="266"/>
      <c r="AB259" s="266"/>
      <c r="AC259" s="266"/>
      <c r="AD259" s="266"/>
      <c r="AE259" s="266"/>
      <c r="AF259" s="266"/>
      <c r="AG259" s="266"/>
      <c r="AH259" s="266"/>
      <c r="AI259" s="266"/>
      <c r="AJ259" s="266"/>
      <c r="AK259" s="266"/>
      <c r="AL259" s="266"/>
      <c r="AM259" s="266"/>
      <c r="AN259" s="266"/>
      <c r="AO259" s="266"/>
      <c r="AP259" s="266"/>
      <c r="AQ259" s="266"/>
      <c r="AR259" s="266"/>
      <c r="AS259" s="266"/>
      <c r="AT259" s="266"/>
      <c r="AU259" s="266"/>
      <c r="AV259" s="266"/>
      <c r="AW259" s="266"/>
      <c r="AX259" s="266"/>
      <c r="AY259" s="266"/>
      <c r="AZ259" s="266"/>
      <c r="BA259" s="266"/>
      <c r="BB259" s="266"/>
      <c r="BC259" s="266"/>
      <c r="BD259" s="266"/>
      <c r="BE259" s="266"/>
      <c r="BF259" s="266"/>
      <c r="BG259" s="266"/>
      <c r="BH259" s="266"/>
      <c r="BI259" s="266"/>
      <c r="BJ259" s="266"/>
      <c r="BK259" s="266"/>
      <c r="BL259" s="266"/>
      <c r="BM259" s="266"/>
      <c r="BN259" s="266"/>
      <c r="BO259" s="266"/>
      <c r="BP259" s="266"/>
      <c r="BQ259" s="266"/>
      <c r="BR259" s="266"/>
      <c r="BS259" s="266"/>
      <c r="BT259" s="266"/>
      <c r="BU259" s="266"/>
      <c r="BV259" s="266"/>
      <c r="BW259" s="266"/>
      <c r="BX259" s="266"/>
      <c r="BY259" s="266"/>
      <c r="BZ259" s="266"/>
      <c r="CA259" s="266"/>
      <c r="CB259" s="266"/>
      <c r="CC259" s="266"/>
      <c r="CD259" s="266"/>
      <c r="CE259" s="266"/>
      <c r="CF259" s="266"/>
      <c r="CG259" s="266"/>
      <c r="CH259" s="266"/>
      <c r="CI259" s="266"/>
      <c r="CJ259" s="266"/>
      <c r="CK259" s="266"/>
      <c r="CL259" s="266"/>
      <c r="CM259" s="266"/>
      <c r="CN259" s="266"/>
      <c r="CO259" s="266"/>
      <c r="CP259" s="266"/>
      <c r="CQ259" s="266"/>
      <c r="CR259" s="266"/>
      <c r="CS259" s="266"/>
      <c r="CT259" s="266"/>
      <c r="CU259" s="266"/>
      <c r="CV259" s="266"/>
      <c r="CW259" s="266"/>
      <c r="CX259" s="266"/>
      <c r="CY259" s="266"/>
      <c r="CZ259" s="266"/>
      <c r="DA259" s="266"/>
      <c r="DB259" s="266"/>
      <c r="DC259" s="266"/>
      <c r="DD259" s="266"/>
      <c r="DE259" s="266"/>
      <c r="DF259" s="266"/>
      <c r="DG259" s="266"/>
      <c r="DH259" s="266"/>
      <c r="DI259" s="266"/>
      <c r="DJ259" s="266"/>
      <c r="DK259" s="266"/>
      <c r="DL259" s="266"/>
      <c r="DM259" s="266"/>
      <c r="DN259" s="266"/>
      <c r="DO259" s="266"/>
      <c r="DP259" s="266"/>
      <c r="DQ259" s="266"/>
      <c r="DR259" s="266"/>
      <c r="DS259" s="266"/>
      <c r="DT259" s="266"/>
      <c r="DU259" s="266"/>
      <c r="DV259" s="266"/>
      <c r="DW259" s="266"/>
      <c r="DX259" s="266"/>
      <c r="DY259" s="266"/>
      <c r="DZ259" s="266"/>
      <c r="EA259" s="266"/>
      <c r="EB259" s="266"/>
      <c r="EC259" s="266"/>
      <c r="ED259" s="266"/>
      <c r="EE259" s="266"/>
      <c r="EF259" s="266"/>
      <c r="EG259" s="266"/>
      <c r="EH259" s="266"/>
      <c r="EI259" s="266"/>
      <c r="EJ259" s="266"/>
      <c r="EK259" s="266"/>
      <c r="EL259" s="266"/>
      <c r="EM259" s="266"/>
      <c r="EN259" s="266"/>
      <c r="EO259" s="266"/>
      <c r="EP259" s="266"/>
      <c r="EQ259" s="266"/>
      <c r="ER259" s="266"/>
      <c r="ES259" s="266"/>
      <c r="ET259" s="266"/>
      <c r="EU259" s="266"/>
      <c r="EV259" s="266"/>
      <c r="EW259" s="266"/>
      <c r="EX259" s="266"/>
      <c r="EY259" s="266"/>
      <c r="EZ259" s="266"/>
      <c r="FA259" s="266"/>
      <c r="FB259" s="266"/>
      <c r="FC259" s="266"/>
      <c r="FD259" s="266"/>
      <c r="FE259" s="266"/>
      <c r="FF259" s="266"/>
      <c r="FG259" s="266"/>
      <c r="FH259" s="266"/>
      <c r="FI259" s="266"/>
      <c r="FJ259" s="266"/>
      <c r="FK259" s="266"/>
      <c r="FL259" s="266"/>
      <c r="FM259" s="266"/>
      <c r="FN259" s="266"/>
      <c r="FO259" s="266"/>
      <c r="FP259" s="266"/>
      <c r="FQ259" s="266"/>
      <c r="FR259" s="266"/>
      <c r="FS259" s="266"/>
      <c r="FT259" s="266"/>
      <c r="FU259" s="266"/>
      <c r="FV259" s="266"/>
      <c r="FW259" s="266"/>
      <c r="FX259" s="266"/>
      <c r="FY259" s="266"/>
      <c r="FZ259" s="266"/>
      <c r="GA259" s="266"/>
      <c r="GB259" s="266"/>
      <c r="GC259" s="266"/>
      <c r="GD259" s="266"/>
      <c r="GE259" s="266"/>
      <c r="GF259" s="266"/>
      <c r="GG259" s="266"/>
      <c r="GH259" s="266"/>
      <c r="GI259" s="266"/>
      <c r="GJ259" s="266"/>
      <c r="GK259" s="266"/>
      <c r="GL259" s="266"/>
      <c r="GM259" s="266"/>
      <c r="GN259" s="266"/>
      <c r="GO259" s="266"/>
      <c r="GP259" s="266"/>
      <c r="GQ259" s="266"/>
      <c r="GR259" s="266"/>
      <c r="GS259" s="266"/>
      <c r="GT259" s="266"/>
      <c r="GU259" s="266"/>
      <c r="GV259" s="266"/>
      <c r="GW259" s="266"/>
      <c r="GX259" s="266"/>
      <c r="GY259" s="266"/>
      <c r="GZ259" s="266"/>
      <c r="HA259" s="266"/>
      <c r="HB259" s="266"/>
      <c r="HC259" s="266"/>
      <c r="HD259" s="266"/>
      <c r="HE259" s="266"/>
      <c r="HF259" s="266"/>
      <c r="HG259" s="266"/>
      <c r="HH259" s="266"/>
      <c r="HI259" s="266"/>
      <c r="HJ259" s="266"/>
      <c r="HK259" s="266"/>
      <c r="HL259" s="266"/>
      <c r="HM259" s="266"/>
      <c r="HN259" s="266"/>
      <c r="HO259" s="266"/>
      <c r="HP259" s="266"/>
      <c r="HQ259" s="266"/>
      <c r="HR259" s="266"/>
      <c r="HS259" s="266"/>
      <c r="HT259" s="266"/>
      <c r="HU259" s="266"/>
      <c r="HV259" s="266"/>
      <c r="HW259" s="266"/>
      <c r="HX259" s="266"/>
      <c r="HY259" s="266"/>
      <c r="HZ259" s="266"/>
      <c r="IA259" s="266"/>
      <c r="IB259" s="266"/>
      <c r="IC259" s="266"/>
      <c r="ID259" s="266"/>
      <c r="IE259" s="266"/>
      <c r="IF259" s="266"/>
      <c r="IG259" s="266"/>
      <c r="IH259" s="266"/>
      <c r="II259" s="266"/>
      <c r="IJ259" s="266"/>
      <c r="IK259" s="266"/>
      <c r="IL259" s="266"/>
      <c r="IM259" s="266"/>
      <c r="IN259" s="266"/>
      <c r="IO259" s="266"/>
      <c r="IP259" s="266"/>
      <c r="IQ259" s="266"/>
      <c r="IR259" s="266"/>
      <c r="IS259" s="266"/>
      <c r="IT259" s="266"/>
      <c r="IU259" s="266"/>
      <c r="IV259" s="266"/>
      <c r="IW259" s="266"/>
      <c r="IX259" s="266"/>
    </row>
    <row r="260" spans="1:258" s="280" customFormat="1" ht="12.75" customHeight="1">
      <c r="A260" s="77" t="s">
        <v>77</v>
      </c>
      <c r="B260" s="79" t="s">
        <v>274</v>
      </c>
      <c r="C260" s="275">
        <v>1</v>
      </c>
      <c r="D260" s="60" t="s">
        <v>302</v>
      </c>
      <c r="E260" s="422"/>
      <c r="F260" s="276">
        <f t="shared" si="26"/>
        <v>0</v>
      </c>
      <c r="G260" s="48"/>
      <c r="H260" s="256"/>
      <c r="I260" s="99"/>
      <c r="J260" s="281"/>
      <c r="K260" s="28"/>
      <c r="L260" s="257"/>
      <c r="M260" s="28"/>
      <c r="N260" s="28"/>
      <c r="O260" s="28"/>
      <c r="P260" s="28"/>
      <c r="Q260" s="69">
        <f>SUM(Q253:Q256)</f>
        <v>0</v>
      </c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50"/>
      <c r="AK260" s="50"/>
      <c r="AL260" s="50"/>
      <c r="AM260" s="50"/>
      <c r="AN260" s="50"/>
      <c r="AO260" s="50"/>
      <c r="AP260" s="50"/>
      <c r="AQ260" s="50"/>
      <c r="AR260" s="50"/>
      <c r="AS260" s="50"/>
      <c r="AT260" s="50"/>
      <c r="AU260" s="50"/>
      <c r="AV260" s="50"/>
      <c r="AW260" s="50"/>
      <c r="AX260" s="50"/>
      <c r="AY260" s="50"/>
      <c r="AZ260" s="50"/>
      <c r="BA260" s="50"/>
      <c r="BB260" s="50"/>
      <c r="BC260" s="50"/>
      <c r="BD260" s="50"/>
      <c r="BE260" s="50"/>
      <c r="BF260" s="50"/>
      <c r="BG260" s="50"/>
      <c r="BH260" s="50"/>
      <c r="BI260" s="50"/>
      <c r="BJ260" s="50"/>
      <c r="BK260" s="50"/>
      <c r="BL260" s="50"/>
      <c r="BM260" s="50"/>
      <c r="BN260" s="50"/>
      <c r="BO260" s="50"/>
      <c r="BP260" s="50"/>
      <c r="BQ260" s="50"/>
      <c r="BR260" s="50"/>
      <c r="BS260" s="50"/>
      <c r="BT260" s="50"/>
      <c r="BU260" s="50"/>
      <c r="BV260" s="50"/>
      <c r="BW260" s="50"/>
      <c r="BX260" s="50"/>
      <c r="BY260" s="50"/>
      <c r="BZ260" s="50"/>
      <c r="CA260" s="50"/>
      <c r="CB260" s="50"/>
      <c r="CC260" s="50"/>
      <c r="CD260" s="50"/>
      <c r="CE260" s="50"/>
      <c r="CF260" s="50"/>
      <c r="CG260" s="50"/>
      <c r="CH260" s="50"/>
      <c r="CI260" s="50"/>
      <c r="CJ260" s="50"/>
      <c r="CK260" s="50"/>
      <c r="CL260" s="50"/>
      <c r="CM260" s="50"/>
      <c r="CN260" s="50"/>
      <c r="CO260" s="50"/>
      <c r="CP260" s="50"/>
      <c r="CQ260" s="50"/>
      <c r="CR260" s="50"/>
      <c r="CS260" s="50"/>
      <c r="CT260" s="50"/>
      <c r="CU260" s="50"/>
      <c r="CV260" s="50"/>
      <c r="CW260" s="50"/>
      <c r="CX260" s="50"/>
      <c r="CY260" s="50"/>
      <c r="CZ260" s="50"/>
      <c r="DA260" s="50"/>
      <c r="DB260" s="50"/>
      <c r="DC260" s="50"/>
      <c r="DD260" s="50"/>
      <c r="DE260" s="50"/>
      <c r="DF260" s="50"/>
      <c r="DG260" s="50"/>
      <c r="DH260" s="50"/>
      <c r="DI260" s="50"/>
      <c r="DJ260" s="50"/>
      <c r="DK260" s="50"/>
      <c r="DL260" s="50"/>
      <c r="DM260" s="50"/>
      <c r="DN260" s="50"/>
      <c r="DO260" s="50"/>
      <c r="DP260" s="50"/>
      <c r="DQ260" s="50"/>
      <c r="DR260" s="50"/>
      <c r="DS260" s="50"/>
      <c r="DT260" s="50"/>
      <c r="DU260" s="50"/>
      <c r="DV260" s="50"/>
      <c r="DW260" s="50"/>
      <c r="DX260" s="50"/>
      <c r="DY260" s="50"/>
      <c r="DZ260" s="50"/>
      <c r="EA260" s="50"/>
      <c r="EB260" s="50"/>
      <c r="EC260" s="50"/>
      <c r="ED260" s="50"/>
      <c r="EE260" s="50"/>
      <c r="EF260" s="50"/>
      <c r="EG260" s="50"/>
      <c r="EH260" s="50"/>
      <c r="EI260" s="50"/>
      <c r="EJ260" s="50"/>
      <c r="EK260" s="50"/>
      <c r="EL260" s="50"/>
      <c r="EM260" s="50"/>
      <c r="EN260" s="50"/>
      <c r="EO260" s="50"/>
      <c r="EP260" s="50"/>
      <c r="EQ260" s="50"/>
      <c r="ER260" s="50"/>
      <c r="ES260" s="50"/>
      <c r="ET260" s="50"/>
      <c r="EU260" s="50"/>
      <c r="EV260" s="50"/>
      <c r="EW260" s="50"/>
      <c r="EX260" s="50"/>
      <c r="EY260" s="50"/>
      <c r="EZ260" s="50"/>
      <c r="FA260" s="50"/>
      <c r="FB260" s="50"/>
      <c r="FC260" s="50"/>
      <c r="FD260" s="50"/>
      <c r="FE260" s="50"/>
      <c r="FF260" s="50"/>
      <c r="FG260" s="50"/>
      <c r="FH260" s="50"/>
      <c r="FI260" s="50"/>
      <c r="FJ260" s="50"/>
      <c r="FK260" s="50"/>
      <c r="FL260" s="50"/>
      <c r="FM260" s="50"/>
      <c r="FN260" s="50"/>
      <c r="FO260" s="50"/>
      <c r="FP260" s="50"/>
      <c r="FQ260" s="50"/>
      <c r="FR260" s="50"/>
      <c r="FS260" s="50"/>
      <c r="FT260" s="50"/>
      <c r="FU260" s="50"/>
      <c r="FV260" s="50"/>
      <c r="FW260" s="50"/>
      <c r="FX260" s="50"/>
      <c r="FY260" s="50"/>
      <c r="FZ260" s="50"/>
      <c r="GA260" s="50"/>
      <c r="GB260" s="50"/>
      <c r="GC260" s="50"/>
      <c r="GD260" s="50"/>
      <c r="GE260" s="50"/>
      <c r="GF260" s="50"/>
      <c r="GG260" s="50"/>
      <c r="GH260" s="50"/>
      <c r="GI260" s="50"/>
      <c r="GJ260" s="50"/>
      <c r="GK260" s="50"/>
      <c r="GL260" s="50"/>
      <c r="GM260" s="50"/>
      <c r="GN260" s="50"/>
      <c r="GO260" s="50"/>
      <c r="GP260" s="50"/>
      <c r="GQ260" s="50"/>
      <c r="GR260" s="50"/>
      <c r="GS260" s="50"/>
      <c r="GT260" s="50"/>
      <c r="GU260" s="50"/>
      <c r="GV260" s="50"/>
      <c r="GW260" s="50"/>
      <c r="GX260" s="50"/>
      <c r="GY260" s="50"/>
      <c r="GZ260" s="50"/>
      <c r="HA260" s="50"/>
      <c r="HB260" s="50"/>
      <c r="HC260" s="50"/>
      <c r="HD260" s="50"/>
      <c r="HE260" s="50"/>
      <c r="HF260" s="50"/>
      <c r="HG260" s="50"/>
      <c r="HH260" s="50"/>
      <c r="HI260" s="50"/>
      <c r="HJ260" s="50"/>
      <c r="HK260" s="50"/>
      <c r="HL260" s="50"/>
      <c r="HM260" s="50"/>
      <c r="HN260" s="50"/>
      <c r="HO260" s="50"/>
      <c r="HP260" s="50"/>
      <c r="HQ260" s="50"/>
      <c r="HR260" s="50"/>
      <c r="HS260" s="50"/>
      <c r="HT260" s="50"/>
      <c r="HU260" s="50"/>
      <c r="HV260" s="50"/>
      <c r="HW260" s="50"/>
      <c r="HX260" s="50"/>
      <c r="HY260" s="50"/>
      <c r="HZ260" s="50"/>
      <c r="IA260" s="50"/>
      <c r="IB260" s="50"/>
      <c r="IC260" s="50"/>
      <c r="ID260" s="50"/>
      <c r="IE260" s="50"/>
      <c r="IF260" s="50"/>
      <c r="IG260" s="50"/>
      <c r="IH260" s="50"/>
      <c r="II260" s="50"/>
      <c r="IJ260" s="50"/>
      <c r="IK260" s="50"/>
      <c r="IL260" s="50"/>
      <c r="IM260" s="50"/>
      <c r="IN260" s="50"/>
      <c r="IO260" s="50"/>
      <c r="IP260" s="50"/>
      <c r="IQ260" s="50"/>
      <c r="IR260" s="50"/>
      <c r="IS260" s="50"/>
      <c r="IT260" s="50"/>
      <c r="IU260" s="50"/>
      <c r="IV260" s="50"/>
      <c r="IW260" s="28"/>
      <c r="IX260" s="28"/>
    </row>
    <row r="261" spans="1:258" s="280" customFormat="1" ht="12.75" customHeight="1">
      <c r="A261" s="77" t="s">
        <v>78</v>
      </c>
      <c r="B261" s="68" t="s">
        <v>29</v>
      </c>
      <c r="C261" s="114">
        <v>1</v>
      </c>
      <c r="D261" s="60" t="s">
        <v>302</v>
      </c>
      <c r="E261" s="395"/>
      <c r="F261" s="274">
        <f t="shared" si="25"/>
        <v>0</v>
      </c>
      <c r="G261" s="48"/>
      <c r="H261" s="256"/>
      <c r="I261" s="99"/>
      <c r="J261" s="281"/>
      <c r="K261" s="28"/>
      <c r="L261" s="257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50"/>
      <c r="AK261" s="50"/>
      <c r="AL261" s="50"/>
      <c r="AM261" s="50"/>
      <c r="AN261" s="50"/>
      <c r="AO261" s="50"/>
      <c r="AP261" s="50"/>
      <c r="AQ261" s="50"/>
      <c r="AR261" s="50"/>
      <c r="AS261" s="50"/>
      <c r="AT261" s="50"/>
      <c r="AU261" s="50"/>
      <c r="AV261" s="50"/>
      <c r="AW261" s="50"/>
      <c r="AX261" s="50"/>
      <c r="AY261" s="50"/>
      <c r="AZ261" s="50"/>
      <c r="BA261" s="50"/>
      <c r="BB261" s="50"/>
      <c r="BC261" s="50"/>
      <c r="BD261" s="50"/>
      <c r="BE261" s="50"/>
      <c r="BF261" s="50"/>
      <c r="BG261" s="50"/>
      <c r="BH261" s="50"/>
      <c r="BI261" s="50"/>
      <c r="BJ261" s="50"/>
      <c r="BK261" s="50"/>
      <c r="BL261" s="50"/>
      <c r="BM261" s="50"/>
      <c r="BN261" s="50"/>
      <c r="BO261" s="50"/>
      <c r="BP261" s="50"/>
      <c r="BQ261" s="50"/>
      <c r="BR261" s="50"/>
      <c r="BS261" s="50"/>
      <c r="BT261" s="50"/>
      <c r="BU261" s="50"/>
      <c r="BV261" s="50"/>
      <c r="BW261" s="50"/>
      <c r="BX261" s="50"/>
      <c r="BY261" s="50"/>
      <c r="BZ261" s="50"/>
      <c r="CA261" s="50"/>
      <c r="CB261" s="50"/>
      <c r="CC261" s="50"/>
      <c r="CD261" s="50"/>
      <c r="CE261" s="50"/>
      <c r="CF261" s="50"/>
      <c r="CG261" s="50"/>
      <c r="CH261" s="50"/>
      <c r="CI261" s="50"/>
      <c r="CJ261" s="50"/>
      <c r="CK261" s="50"/>
      <c r="CL261" s="50"/>
      <c r="CM261" s="50"/>
      <c r="CN261" s="50"/>
      <c r="CO261" s="50"/>
      <c r="CP261" s="50"/>
      <c r="CQ261" s="50"/>
      <c r="CR261" s="50"/>
      <c r="CS261" s="50"/>
      <c r="CT261" s="50"/>
      <c r="CU261" s="50"/>
      <c r="CV261" s="50"/>
      <c r="CW261" s="50"/>
      <c r="CX261" s="50"/>
      <c r="CY261" s="50"/>
      <c r="CZ261" s="50"/>
      <c r="DA261" s="50"/>
      <c r="DB261" s="50"/>
      <c r="DC261" s="50"/>
      <c r="DD261" s="50"/>
      <c r="DE261" s="50"/>
      <c r="DF261" s="50"/>
      <c r="DG261" s="50"/>
      <c r="DH261" s="50"/>
      <c r="DI261" s="50"/>
      <c r="DJ261" s="50"/>
      <c r="DK261" s="50"/>
      <c r="DL261" s="50"/>
      <c r="DM261" s="50"/>
      <c r="DN261" s="50"/>
      <c r="DO261" s="50"/>
      <c r="DP261" s="50"/>
      <c r="DQ261" s="50"/>
      <c r="DR261" s="50"/>
      <c r="DS261" s="50"/>
      <c r="DT261" s="50"/>
      <c r="DU261" s="50"/>
      <c r="DV261" s="50"/>
      <c r="DW261" s="50"/>
      <c r="DX261" s="50"/>
      <c r="DY261" s="50"/>
      <c r="DZ261" s="50"/>
      <c r="EA261" s="50"/>
      <c r="EB261" s="50"/>
      <c r="EC261" s="50"/>
      <c r="ED261" s="50"/>
      <c r="EE261" s="50"/>
      <c r="EF261" s="50"/>
      <c r="EG261" s="50"/>
      <c r="EH261" s="50"/>
      <c r="EI261" s="50"/>
      <c r="EJ261" s="50"/>
      <c r="EK261" s="50"/>
      <c r="EL261" s="50"/>
      <c r="EM261" s="50"/>
      <c r="EN261" s="50"/>
      <c r="EO261" s="50"/>
      <c r="EP261" s="50"/>
      <c r="EQ261" s="50"/>
      <c r="ER261" s="50"/>
      <c r="ES261" s="50"/>
      <c r="ET261" s="50"/>
      <c r="EU261" s="50"/>
      <c r="EV261" s="50"/>
      <c r="EW261" s="50"/>
      <c r="EX261" s="50"/>
      <c r="EY261" s="50"/>
      <c r="EZ261" s="50"/>
      <c r="FA261" s="50"/>
      <c r="FB261" s="50"/>
      <c r="FC261" s="50"/>
      <c r="FD261" s="50"/>
      <c r="FE261" s="50"/>
      <c r="FF261" s="50"/>
      <c r="FG261" s="50"/>
      <c r="FH261" s="50"/>
      <c r="FI261" s="50"/>
      <c r="FJ261" s="50"/>
      <c r="FK261" s="50"/>
      <c r="FL261" s="50"/>
      <c r="FM261" s="50"/>
      <c r="FN261" s="50"/>
      <c r="FO261" s="50"/>
      <c r="FP261" s="50"/>
      <c r="FQ261" s="50"/>
      <c r="FR261" s="50"/>
      <c r="FS261" s="50"/>
      <c r="FT261" s="50"/>
      <c r="FU261" s="50"/>
      <c r="FV261" s="50"/>
      <c r="FW261" s="50"/>
      <c r="FX261" s="50"/>
      <c r="FY261" s="50"/>
      <c r="FZ261" s="50"/>
      <c r="GA261" s="50"/>
      <c r="GB261" s="50"/>
      <c r="GC261" s="50"/>
      <c r="GD261" s="50"/>
      <c r="GE261" s="50"/>
      <c r="GF261" s="50"/>
      <c r="GG261" s="50"/>
      <c r="GH261" s="50"/>
      <c r="GI261" s="50"/>
      <c r="GJ261" s="50"/>
      <c r="GK261" s="50"/>
      <c r="GL261" s="50"/>
      <c r="GM261" s="50"/>
      <c r="GN261" s="50"/>
      <c r="GO261" s="50"/>
      <c r="GP261" s="50"/>
      <c r="GQ261" s="50"/>
      <c r="GR261" s="50"/>
      <c r="GS261" s="50"/>
      <c r="GT261" s="50"/>
      <c r="GU261" s="50"/>
      <c r="GV261" s="50"/>
      <c r="GW261" s="50"/>
      <c r="GX261" s="50"/>
      <c r="GY261" s="50"/>
      <c r="GZ261" s="50"/>
      <c r="HA261" s="50"/>
      <c r="HB261" s="50"/>
      <c r="HC261" s="50"/>
      <c r="HD261" s="50"/>
      <c r="HE261" s="50"/>
      <c r="HF261" s="50"/>
      <c r="HG261" s="50"/>
      <c r="HH261" s="50"/>
      <c r="HI261" s="50"/>
      <c r="HJ261" s="50"/>
      <c r="HK261" s="50"/>
      <c r="HL261" s="50"/>
      <c r="HM261" s="50"/>
      <c r="HN261" s="50"/>
      <c r="HO261" s="50"/>
      <c r="HP261" s="50"/>
      <c r="HQ261" s="50"/>
      <c r="HR261" s="50"/>
      <c r="HS261" s="50"/>
      <c r="HT261" s="50"/>
      <c r="HU261" s="50"/>
      <c r="HV261" s="50"/>
      <c r="HW261" s="50"/>
      <c r="HX261" s="50"/>
      <c r="HY261" s="50"/>
      <c r="HZ261" s="50"/>
      <c r="IA261" s="50"/>
      <c r="IB261" s="50"/>
      <c r="IC261" s="50"/>
      <c r="ID261" s="50"/>
      <c r="IE261" s="50"/>
      <c r="IF261" s="50"/>
      <c r="IG261" s="50"/>
      <c r="IH261" s="50"/>
      <c r="II261" s="50"/>
      <c r="IJ261" s="50"/>
      <c r="IK261" s="50"/>
      <c r="IL261" s="50"/>
      <c r="IM261" s="50"/>
      <c r="IN261" s="50"/>
      <c r="IO261" s="50"/>
      <c r="IP261" s="50"/>
      <c r="IQ261" s="50"/>
      <c r="IR261" s="50"/>
      <c r="IS261" s="50"/>
      <c r="IT261" s="50"/>
      <c r="IU261" s="50"/>
      <c r="IV261" s="50"/>
      <c r="IW261" s="28"/>
      <c r="IX261" s="28"/>
    </row>
    <row r="262" spans="1:258" s="280" customFormat="1" ht="8.25" customHeight="1">
      <c r="A262" s="77"/>
      <c r="B262" s="68"/>
      <c r="C262" s="114"/>
      <c r="D262" s="138"/>
      <c r="E262" s="395"/>
      <c r="F262" s="274"/>
      <c r="G262" s="48"/>
      <c r="H262" s="256"/>
      <c r="I262" s="99"/>
      <c r="J262" s="281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50"/>
      <c r="AK262" s="50"/>
      <c r="AL262" s="50"/>
      <c r="AM262" s="50"/>
      <c r="AN262" s="50"/>
      <c r="AO262" s="50"/>
      <c r="AP262" s="50"/>
      <c r="AQ262" s="50"/>
      <c r="AR262" s="50"/>
      <c r="AS262" s="50"/>
      <c r="AT262" s="50"/>
      <c r="AU262" s="50"/>
      <c r="AV262" s="50"/>
      <c r="AW262" s="50"/>
      <c r="AX262" s="50"/>
      <c r="AY262" s="50"/>
      <c r="AZ262" s="50"/>
      <c r="BA262" s="50"/>
      <c r="BB262" s="50"/>
      <c r="BC262" s="50"/>
      <c r="BD262" s="50"/>
      <c r="BE262" s="50"/>
      <c r="BF262" s="50"/>
      <c r="BG262" s="50"/>
      <c r="BH262" s="50"/>
      <c r="BI262" s="50"/>
      <c r="BJ262" s="50"/>
      <c r="BK262" s="50"/>
      <c r="BL262" s="50"/>
      <c r="BM262" s="50"/>
      <c r="BN262" s="50"/>
      <c r="BO262" s="50"/>
      <c r="BP262" s="50"/>
      <c r="BQ262" s="50"/>
      <c r="BR262" s="50"/>
      <c r="BS262" s="50"/>
      <c r="BT262" s="50"/>
      <c r="BU262" s="50"/>
      <c r="BV262" s="50"/>
      <c r="BW262" s="50"/>
      <c r="BX262" s="50"/>
      <c r="BY262" s="50"/>
      <c r="BZ262" s="50"/>
      <c r="CA262" s="50"/>
      <c r="CB262" s="50"/>
      <c r="CC262" s="50"/>
      <c r="CD262" s="50"/>
      <c r="CE262" s="50"/>
      <c r="CF262" s="50"/>
      <c r="CG262" s="50"/>
      <c r="CH262" s="50"/>
      <c r="CI262" s="50"/>
      <c r="CJ262" s="50"/>
      <c r="CK262" s="50"/>
      <c r="CL262" s="50"/>
      <c r="CM262" s="50"/>
      <c r="CN262" s="50"/>
      <c r="CO262" s="50"/>
      <c r="CP262" s="50"/>
      <c r="CQ262" s="50"/>
      <c r="CR262" s="50"/>
      <c r="CS262" s="50"/>
      <c r="CT262" s="50"/>
      <c r="CU262" s="50"/>
      <c r="CV262" s="50"/>
      <c r="CW262" s="50"/>
      <c r="CX262" s="50"/>
      <c r="CY262" s="50"/>
      <c r="CZ262" s="50"/>
      <c r="DA262" s="50"/>
      <c r="DB262" s="50"/>
      <c r="DC262" s="50"/>
      <c r="DD262" s="50"/>
      <c r="DE262" s="50"/>
      <c r="DF262" s="50"/>
      <c r="DG262" s="50"/>
      <c r="DH262" s="50"/>
      <c r="DI262" s="50"/>
      <c r="DJ262" s="50"/>
      <c r="DK262" s="50"/>
      <c r="DL262" s="50"/>
      <c r="DM262" s="50"/>
      <c r="DN262" s="50"/>
      <c r="DO262" s="50"/>
      <c r="DP262" s="50"/>
      <c r="DQ262" s="50"/>
      <c r="DR262" s="50"/>
      <c r="DS262" s="50"/>
      <c r="DT262" s="50"/>
      <c r="DU262" s="50"/>
      <c r="DV262" s="50"/>
      <c r="DW262" s="50"/>
      <c r="DX262" s="50"/>
      <c r="DY262" s="50"/>
      <c r="DZ262" s="50"/>
      <c r="EA262" s="50"/>
      <c r="EB262" s="50"/>
      <c r="EC262" s="50"/>
      <c r="ED262" s="50"/>
      <c r="EE262" s="50"/>
      <c r="EF262" s="50"/>
      <c r="EG262" s="50"/>
      <c r="EH262" s="50"/>
      <c r="EI262" s="50"/>
      <c r="EJ262" s="50"/>
      <c r="EK262" s="50"/>
      <c r="EL262" s="50"/>
      <c r="EM262" s="50"/>
      <c r="EN262" s="50"/>
      <c r="EO262" s="50"/>
      <c r="EP262" s="50"/>
      <c r="EQ262" s="50"/>
      <c r="ER262" s="50"/>
      <c r="ES262" s="50"/>
      <c r="ET262" s="50"/>
      <c r="EU262" s="50"/>
      <c r="EV262" s="50"/>
      <c r="EW262" s="50"/>
      <c r="EX262" s="50"/>
      <c r="EY262" s="50"/>
      <c r="EZ262" s="50"/>
      <c r="FA262" s="50"/>
      <c r="FB262" s="50"/>
      <c r="FC262" s="50"/>
      <c r="FD262" s="50"/>
      <c r="FE262" s="50"/>
      <c r="FF262" s="50"/>
      <c r="FG262" s="50"/>
      <c r="FH262" s="50"/>
      <c r="FI262" s="50"/>
      <c r="FJ262" s="50"/>
      <c r="FK262" s="50"/>
      <c r="FL262" s="50"/>
      <c r="FM262" s="50"/>
      <c r="FN262" s="50"/>
      <c r="FO262" s="50"/>
      <c r="FP262" s="50"/>
      <c r="FQ262" s="50"/>
      <c r="FR262" s="50"/>
      <c r="FS262" s="50"/>
      <c r="FT262" s="50"/>
      <c r="FU262" s="50"/>
      <c r="FV262" s="50"/>
      <c r="FW262" s="50"/>
      <c r="FX262" s="50"/>
      <c r="FY262" s="50"/>
      <c r="FZ262" s="50"/>
      <c r="GA262" s="50"/>
      <c r="GB262" s="50"/>
      <c r="GC262" s="50"/>
      <c r="GD262" s="50"/>
      <c r="GE262" s="50"/>
      <c r="GF262" s="50"/>
      <c r="GG262" s="50"/>
      <c r="GH262" s="50"/>
      <c r="GI262" s="50"/>
      <c r="GJ262" s="50"/>
      <c r="GK262" s="50"/>
      <c r="GL262" s="50"/>
      <c r="GM262" s="50"/>
      <c r="GN262" s="50"/>
      <c r="GO262" s="50"/>
      <c r="GP262" s="50"/>
      <c r="GQ262" s="50"/>
      <c r="GR262" s="50"/>
      <c r="GS262" s="50"/>
      <c r="GT262" s="50"/>
      <c r="GU262" s="50"/>
      <c r="GV262" s="50"/>
      <c r="GW262" s="50"/>
      <c r="GX262" s="50"/>
      <c r="GY262" s="50"/>
      <c r="GZ262" s="50"/>
      <c r="HA262" s="50"/>
      <c r="HB262" s="50"/>
      <c r="HC262" s="50"/>
      <c r="HD262" s="50"/>
      <c r="HE262" s="50"/>
      <c r="HF262" s="50"/>
      <c r="HG262" s="50"/>
      <c r="HH262" s="50"/>
      <c r="HI262" s="50"/>
      <c r="HJ262" s="50"/>
      <c r="HK262" s="50"/>
      <c r="HL262" s="50"/>
      <c r="HM262" s="50"/>
      <c r="HN262" s="50"/>
      <c r="HO262" s="50"/>
      <c r="HP262" s="50"/>
      <c r="HQ262" s="50"/>
      <c r="HR262" s="50"/>
      <c r="HS262" s="50"/>
      <c r="HT262" s="50"/>
      <c r="HU262" s="50"/>
      <c r="HV262" s="50"/>
      <c r="HW262" s="50"/>
      <c r="HX262" s="50"/>
      <c r="HY262" s="50"/>
      <c r="HZ262" s="50"/>
      <c r="IA262" s="50"/>
      <c r="IB262" s="50"/>
      <c r="IC262" s="50"/>
      <c r="ID262" s="50"/>
      <c r="IE262" s="50"/>
      <c r="IF262" s="50"/>
      <c r="IG262" s="50"/>
      <c r="IH262" s="50"/>
      <c r="II262" s="50"/>
      <c r="IJ262" s="50"/>
      <c r="IK262" s="50"/>
      <c r="IL262" s="50"/>
      <c r="IM262" s="50"/>
      <c r="IN262" s="50"/>
      <c r="IO262" s="50"/>
      <c r="IP262" s="50"/>
      <c r="IQ262" s="50"/>
      <c r="IR262" s="50"/>
      <c r="IS262" s="50"/>
      <c r="IT262" s="50"/>
      <c r="IU262" s="50"/>
      <c r="IV262" s="50"/>
      <c r="IW262" s="28"/>
      <c r="IX262" s="28"/>
    </row>
    <row r="263" spans="1:258" s="281" customFormat="1" ht="12.95" customHeight="1">
      <c r="A263" s="58">
        <v>9.3000000000000007</v>
      </c>
      <c r="B263" s="78" t="s">
        <v>281</v>
      </c>
      <c r="C263" s="272"/>
      <c r="D263" s="273"/>
      <c r="E263" s="421"/>
      <c r="F263" s="274"/>
      <c r="G263" s="48"/>
      <c r="H263" s="256"/>
      <c r="I263" s="256"/>
      <c r="K263" s="28"/>
      <c r="L263" s="257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50"/>
      <c r="AK263" s="50"/>
      <c r="AL263" s="50"/>
      <c r="AM263" s="50"/>
      <c r="AN263" s="50"/>
      <c r="AO263" s="50"/>
      <c r="AP263" s="50"/>
      <c r="AQ263" s="50"/>
      <c r="AR263" s="50"/>
      <c r="AS263" s="50"/>
      <c r="AT263" s="50"/>
      <c r="AU263" s="50"/>
      <c r="AV263" s="50"/>
      <c r="AW263" s="50"/>
      <c r="AX263" s="50"/>
      <c r="AY263" s="50"/>
      <c r="AZ263" s="50"/>
      <c r="BA263" s="50"/>
      <c r="BB263" s="50"/>
      <c r="BC263" s="50"/>
      <c r="BD263" s="50"/>
      <c r="BE263" s="50"/>
      <c r="BF263" s="50"/>
      <c r="BG263" s="50"/>
      <c r="BH263" s="50"/>
      <c r="BI263" s="50"/>
      <c r="BJ263" s="50"/>
      <c r="BK263" s="50"/>
      <c r="BL263" s="50"/>
      <c r="BM263" s="50"/>
      <c r="BN263" s="50"/>
      <c r="BO263" s="50"/>
      <c r="BP263" s="50"/>
      <c r="BQ263" s="50"/>
      <c r="BR263" s="50"/>
      <c r="BS263" s="50"/>
      <c r="BT263" s="50"/>
      <c r="BU263" s="50"/>
      <c r="BV263" s="50"/>
      <c r="BW263" s="50"/>
      <c r="BX263" s="50"/>
      <c r="BY263" s="50"/>
      <c r="BZ263" s="50"/>
      <c r="CA263" s="50"/>
      <c r="CB263" s="50"/>
      <c r="CC263" s="50"/>
      <c r="CD263" s="50"/>
      <c r="CE263" s="50"/>
      <c r="CF263" s="50"/>
      <c r="CG263" s="50"/>
      <c r="CH263" s="50"/>
      <c r="CI263" s="50"/>
      <c r="CJ263" s="50"/>
      <c r="CK263" s="50"/>
      <c r="CL263" s="50"/>
      <c r="CM263" s="50"/>
      <c r="CN263" s="50"/>
      <c r="CO263" s="50"/>
      <c r="CP263" s="50"/>
      <c r="CQ263" s="50"/>
      <c r="CR263" s="50"/>
      <c r="CS263" s="50"/>
      <c r="CT263" s="50"/>
      <c r="CU263" s="50"/>
      <c r="CV263" s="50"/>
      <c r="CW263" s="50"/>
      <c r="CX263" s="50"/>
      <c r="CY263" s="50"/>
      <c r="CZ263" s="50"/>
      <c r="DA263" s="50"/>
      <c r="DB263" s="50"/>
      <c r="DC263" s="50"/>
      <c r="DD263" s="50"/>
      <c r="DE263" s="50"/>
      <c r="DF263" s="50"/>
      <c r="DG263" s="50"/>
      <c r="DH263" s="50"/>
      <c r="DI263" s="50"/>
      <c r="DJ263" s="50"/>
      <c r="DK263" s="50"/>
      <c r="DL263" s="50"/>
      <c r="DM263" s="50"/>
      <c r="DN263" s="50"/>
      <c r="DO263" s="50"/>
      <c r="DP263" s="50"/>
      <c r="DQ263" s="50"/>
      <c r="DR263" s="50"/>
      <c r="DS263" s="50"/>
      <c r="DT263" s="50"/>
      <c r="DU263" s="50"/>
      <c r="DV263" s="50"/>
      <c r="DW263" s="50"/>
      <c r="DX263" s="50"/>
      <c r="DY263" s="50"/>
      <c r="DZ263" s="50"/>
      <c r="EA263" s="50"/>
      <c r="EB263" s="50"/>
      <c r="EC263" s="50"/>
      <c r="ED263" s="50"/>
      <c r="EE263" s="50"/>
      <c r="EF263" s="50"/>
      <c r="EG263" s="50"/>
      <c r="EH263" s="50"/>
      <c r="EI263" s="50"/>
      <c r="EJ263" s="50"/>
      <c r="EK263" s="50"/>
      <c r="EL263" s="50"/>
      <c r="EM263" s="50"/>
      <c r="EN263" s="50"/>
      <c r="EO263" s="50"/>
      <c r="EP263" s="50"/>
      <c r="EQ263" s="50"/>
      <c r="ER263" s="50"/>
      <c r="ES263" s="50"/>
      <c r="ET263" s="50"/>
      <c r="EU263" s="50"/>
      <c r="EV263" s="50"/>
      <c r="EW263" s="50"/>
      <c r="EX263" s="50"/>
      <c r="EY263" s="50"/>
      <c r="EZ263" s="50"/>
      <c r="FA263" s="50"/>
      <c r="FB263" s="50"/>
      <c r="FC263" s="50"/>
      <c r="FD263" s="50"/>
      <c r="FE263" s="50"/>
      <c r="FF263" s="50"/>
      <c r="FG263" s="50"/>
      <c r="FH263" s="50"/>
      <c r="FI263" s="50"/>
      <c r="FJ263" s="50"/>
      <c r="FK263" s="50"/>
      <c r="FL263" s="50"/>
      <c r="FM263" s="50"/>
      <c r="FN263" s="50"/>
      <c r="FO263" s="50"/>
      <c r="FP263" s="50"/>
      <c r="FQ263" s="50"/>
      <c r="FR263" s="50"/>
      <c r="FS263" s="50"/>
      <c r="FT263" s="50"/>
      <c r="FU263" s="50"/>
      <c r="FV263" s="50"/>
      <c r="FW263" s="50"/>
      <c r="FX263" s="50"/>
      <c r="FY263" s="50"/>
      <c r="FZ263" s="50"/>
      <c r="GA263" s="50"/>
      <c r="GB263" s="50"/>
      <c r="GC263" s="50"/>
      <c r="GD263" s="50"/>
      <c r="GE263" s="50"/>
      <c r="GF263" s="50"/>
      <c r="GG263" s="50"/>
      <c r="GH263" s="50"/>
      <c r="GI263" s="50"/>
      <c r="GJ263" s="50"/>
      <c r="GK263" s="50"/>
      <c r="GL263" s="50"/>
      <c r="GM263" s="50"/>
      <c r="GN263" s="50"/>
      <c r="GO263" s="50"/>
      <c r="GP263" s="50"/>
      <c r="GQ263" s="50"/>
      <c r="GR263" s="50"/>
      <c r="GS263" s="50"/>
      <c r="GT263" s="50"/>
      <c r="GU263" s="50"/>
      <c r="GV263" s="50"/>
      <c r="GW263" s="50"/>
      <c r="GX263" s="50"/>
      <c r="GY263" s="50"/>
      <c r="GZ263" s="50"/>
      <c r="HA263" s="50"/>
      <c r="HB263" s="50"/>
      <c r="HC263" s="50"/>
      <c r="HD263" s="50"/>
      <c r="HE263" s="50"/>
      <c r="HF263" s="50"/>
      <c r="HG263" s="50"/>
      <c r="HH263" s="50"/>
      <c r="HI263" s="50"/>
      <c r="HJ263" s="50"/>
      <c r="HK263" s="50"/>
      <c r="HL263" s="50"/>
      <c r="HM263" s="50"/>
      <c r="HN263" s="50"/>
      <c r="HO263" s="50"/>
      <c r="HP263" s="50"/>
      <c r="HQ263" s="50"/>
      <c r="HR263" s="50"/>
      <c r="HS263" s="50"/>
      <c r="HT263" s="50"/>
      <c r="HU263" s="50"/>
      <c r="HV263" s="50"/>
      <c r="HW263" s="50"/>
      <c r="HX263" s="50"/>
      <c r="HY263" s="50"/>
      <c r="HZ263" s="50"/>
      <c r="IA263" s="50"/>
      <c r="IB263" s="50"/>
      <c r="IC263" s="50"/>
      <c r="ID263" s="50"/>
      <c r="IE263" s="50"/>
      <c r="IF263" s="50"/>
      <c r="IG263" s="50"/>
      <c r="IH263" s="50"/>
      <c r="II263" s="50"/>
      <c r="IJ263" s="50"/>
      <c r="IK263" s="50"/>
      <c r="IL263" s="50"/>
      <c r="IM263" s="50"/>
      <c r="IN263" s="50"/>
      <c r="IO263" s="50"/>
      <c r="IP263" s="50"/>
      <c r="IQ263" s="50"/>
      <c r="IR263" s="50"/>
      <c r="IS263" s="50"/>
      <c r="IT263" s="50"/>
      <c r="IU263" s="50"/>
      <c r="IV263" s="50"/>
      <c r="IW263" s="28"/>
      <c r="IX263" s="28"/>
    </row>
    <row r="264" spans="1:258" s="282" customFormat="1" ht="17.25" customHeight="1">
      <c r="A264" s="77" t="s">
        <v>79</v>
      </c>
      <c r="B264" s="68" t="s">
        <v>192</v>
      </c>
      <c r="C264" s="115">
        <v>1</v>
      </c>
      <c r="D264" s="60" t="s">
        <v>302</v>
      </c>
      <c r="E264" s="396"/>
      <c r="F264" s="274">
        <f t="shared" ref="F264:F272" si="27">ROUND(E264*C264,2)</f>
        <v>0</v>
      </c>
      <c r="G264" s="48"/>
      <c r="H264" s="256"/>
      <c r="I264" s="99"/>
      <c r="K264" s="69"/>
      <c r="L264" s="257"/>
      <c r="M264" s="257"/>
      <c r="N264" s="28"/>
      <c r="O264" s="258"/>
      <c r="P264" s="28"/>
      <c r="Q264" s="28"/>
      <c r="R264" s="259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50"/>
      <c r="AK264" s="50"/>
      <c r="AL264" s="50"/>
      <c r="AM264" s="50"/>
      <c r="AN264" s="50"/>
      <c r="AO264" s="50"/>
      <c r="AP264" s="50"/>
      <c r="AQ264" s="50"/>
      <c r="AR264" s="50"/>
      <c r="AS264" s="50"/>
      <c r="AT264" s="50"/>
      <c r="AU264" s="50"/>
      <c r="AV264" s="50"/>
      <c r="AW264" s="50"/>
      <c r="AX264" s="50"/>
      <c r="AY264" s="50"/>
      <c r="AZ264" s="50"/>
      <c r="BA264" s="50"/>
      <c r="BB264" s="50"/>
      <c r="BC264" s="50"/>
      <c r="BD264" s="50"/>
      <c r="BE264" s="50"/>
      <c r="BF264" s="50"/>
      <c r="BG264" s="50"/>
      <c r="BH264" s="50"/>
      <c r="BI264" s="50"/>
      <c r="BJ264" s="50"/>
      <c r="BK264" s="50"/>
      <c r="BL264" s="50"/>
      <c r="BM264" s="50"/>
      <c r="BN264" s="50"/>
      <c r="BO264" s="50"/>
      <c r="BP264" s="50"/>
      <c r="BQ264" s="50"/>
      <c r="BR264" s="50"/>
      <c r="BS264" s="50"/>
      <c r="BT264" s="50"/>
      <c r="BU264" s="50"/>
      <c r="BV264" s="50"/>
      <c r="BW264" s="50"/>
      <c r="BX264" s="50"/>
      <c r="BY264" s="50"/>
      <c r="BZ264" s="50"/>
      <c r="CA264" s="50"/>
      <c r="CB264" s="50"/>
      <c r="CC264" s="50"/>
      <c r="CD264" s="50"/>
      <c r="CE264" s="50"/>
      <c r="CF264" s="50"/>
      <c r="CG264" s="50"/>
      <c r="CH264" s="50"/>
      <c r="CI264" s="50"/>
      <c r="CJ264" s="50"/>
      <c r="CK264" s="50"/>
      <c r="CL264" s="50"/>
      <c r="CM264" s="50"/>
      <c r="CN264" s="50"/>
      <c r="CO264" s="50"/>
      <c r="CP264" s="50"/>
      <c r="CQ264" s="50"/>
      <c r="CR264" s="50"/>
      <c r="CS264" s="50"/>
      <c r="CT264" s="50"/>
      <c r="CU264" s="50"/>
      <c r="CV264" s="50"/>
      <c r="CW264" s="50"/>
      <c r="CX264" s="50"/>
      <c r="CY264" s="50"/>
      <c r="CZ264" s="50"/>
      <c r="DA264" s="50"/>
      <c r="DB264" s="50"/>
      <c r="DC264" s="50"/>
      <c r="DD264" s="50"/>
      <c r="DE264" s="50"/>
      <c r="DF264" s="50"/>
      <c r="DG264" s="50"/>
      <c r="DH264" s="50"/>
      <c r="DI264" s="50"/>
      <c r="DJ264" s="50"/>
      <c r="DK264" s="50"/>
      <c r="DL264" s="50"/>
      <c r="DM264" s="50"/>
      <c r="DN264" s="50"/>
      <c r="DO264" s="50"/>
      <c r="DP264" s="50"/>
      <c r="DQ264" s="50"/>
      <c r="DR264" s="50"/>
      <c r="DS264" s="50"/>
      <c r="DT264" s="50"/>
      <c r="DU264" s="50"/>
      <c r="DV264" s="50"/>
      <c r="DW264" s="50"/>
      <c r="DX264" s="50"/>
      <c r="DY264" s="50"/>
      <c r="DZ264" s="50"/>
      <c r="EA264" s="50"/>
      <c r="EB264" s="50"/>
      <c r="EC264" s="50"/>
      <c r="ED264" s="50"/>
      <c r="EE264" s="50"/>
      <c r="EF264" s="50"/>
      <c r="EG264" s="50"/>
      <c r="EH264" s="50"/>
      <c r="EI264" s="50"/>
      <c r="EJ264" s="50"/>
      <c r="EK264" s="50"/>
      <c r="EL264" s="50"/>
      <c r="EM264" s="50"/>
      <c r="EN264" s="50"/>
      <c r="EO264" s="50"/>
      <c r="EP264" s="50"/>
      <c r="EQ264" s="50"/>
      <c r="ER264" s="50"/>
      <c r="ES264" s="50"/>
      <c r="ET264" s="50"/>
      <c r="EU264" s="50"/>
      <c r="EV264" s="50"/>
      <c r="EW264" s="50"/>
      <c r="EX264" s="50"/>
      <c r="EY264" s="50"/>
      <c r="EZ264" s="50"/>
      <c r="FA264" s="50"/>
      <c r="FB264" s="50"/>
      <c r="FC264" s="50"/>
      <c r="FD264" s="50"/>
      <c r="FE264" s="50"/>
      <c r="FF264" s="50"/>
      <c r="FG264" s="50"/>
      <c r="FH264" s="50"/>
      <c r="FI264" s="50"/>
      <c r="FJ264" s="50"/>
      <c r="FK264" s="50"/>
      <c r="FL264" s="50"/>
      <c r="FM264" s="50"/>
      <c r="FN264" s="50"/>
      <c r="FO264" s="50"/>
      <c r="FP264" s="50"/>
      <c r="FQ264" s="50"/>
      <c r="FR264" s="50"/>
      <c r="FS264" s="50"/>
      <c r="FT264" s="50"/>
      <c r="FU264" s="50"/>
      <c r="FV264" s="50"/>
      <c r="FW264" s="50"/>
      <c r="FX264" s="50"/>
      <c r="FY264" s="50"/>
      <c r="FZ264" s="50"/>
      <c r="GA264" s="50"/>
      <c r="GB264" s="50"/>
      <c r="GC264" s="50"/>
      <c r="GD264" s="50"/>
      <c r="GE264" s="50"/>
      <c r="GF264" s="50"/>
      <c r="GG264" s="50"/>
      <c r="GH264" s="50"/>
      <c r="GI264" s="50"/>
      <c r="GJ264" s="50"/>
      <c r="GK264" s="50"/>
      <c r="GL264" s="50"/>
      <c r="GM264" s="50"/>
      <c r="GN264" s="50"/>
      <c r="GO264" s="50"/>
      <c r="GP264" s="50"/>
      <c r="GQ264" s="50"/>
      <c r="GR264" s="50"/>
      <c r="GS264" s="50"/>
      <c r="GT264" s="50"/>
      <c r="GU264" s="50"/>
      <c r="GV264" s="50"/>
      <c r="GW264" s="50"/>
      <c r="GX264" s="50"/>
      <c r="GY264" s="50"/>
      <c r="GZ264" s="50"/>
      <c r="HA264" s="50"/>
      <c r="HB264" s="50"/>
      <c r="HC264" s="50"/>
      <c r="HD264" s="50"/>
      <c r="HE264" s="50"/>
      <c r="HF264" s="50"/>
      <c r="HG264" s="50"/>
      <c r="HH264" s="50"/>
      <c r="HI264" s="50"/>
      <c r="HJ264" s="50"/>
      <c r="HK264" s="50"/>
      <c r="HL264" s="50"/>
      <c r="HM264" s="50"/>
      <c r="HN264" s="50"/>
      <c r="HO264" s="50"/>
      <c r="HP264" s="50"/>
      <c r="HQ264" s="50"/>
      <c r="HR264" s="50"/>
      <c r="HS264" s="50"/>
      <c r="HT264" s="50"/>
      <c r="HU264" s="50"/>
      <c r="HV264" s="50"/>
      <c r="HW264" s="50"/>
      <c r="HX264" s="50"/>
      <c r="HY264" s="50"/>
      <c r="HZ264" s="50"/>
      <c r="IA264" s="50"/>
      <c r="IB264" s="50"/>
      <c r="IC264" s="50"/>
      <c r="ID264" s="50"/>
      <c r="IE264" s="50"/>
      <c r="IF264" s="50"/>
      <c r="IG264" s="50"/>
      <c r="IH264" s="50"/>
      <c r="II264" s="50"/>
      <c r="IJ264" s="50"/>
      <c r="IK264" s="50"/>
      <c r="IL264" s="50"/>
      <c r="IM264" s="50"/>
      <c r="IN264" s="50"/>
      <c r="IO264" s="50"/>
      <c r="IP264" s="50"/>
      <c r="IQ264" s="50"/>
      <c r="IR264" s="50"/>
      <c r="IS264" s="50"/>
      <c r="IT264" s="50"/>
      <c r="IU264" s="50"/>
      <c r="IV264" s="50"/>
      <c r="IW264" s="28"/>
      <c r="IX264" s="28"/>
    </row>
    <row r="265" spans="1:258" s="28" customFormat="1" ht="25.5">
      <c r="A265" s="77" t="s">
        <v>80</v>
      </c>
      <c r="B265" s="68" t="s">
        <v>282</v>
      </c>
      <c r="C265" s="114">
        <v>10</v>
      </c>
      <c r="D265" s="138" t="s">
        <v>5</v>
      </c>
      <c r="E265" s="395"/>
      <c r="F265" s="274">
        <f t="shared" si="27"/>
        <v>0</v>
      </c>
      <c r="G265" s="48"/>
      <c r="H265" s="256"/>
      <c r="I265" s="256"/>
      <c r="K265" s="61"/>
      <c r="L265" s="257"/>
      <c r="M265" s="257"/>
      <c r="O265" s="258"/>
      <c r="P265" s="164"/>
      <c r="R265" s="259"/>
      <c r="AJ265" s="50"/>
      <c r="AK265" s="50"/>
      <c r="AL265" s="50"/>
      <c r="AM265" s="50"/>
      <c r="AN265" s="50"/>
      <c r="AO265" s="50"/>
      <c r="AP265" s="50"/>
      <c r="AQ265" s="50"/>
      <c r="AR265" s="50"/>
      <c r="AS265" s="50"/>
      <c r="AT265" s="50"/>
      <c r="AU265" s="50"/>
      <c r="AV265" s="50"/>
      <c r="AW265" s="50"/>
      <c r="AX265" s="50"/>
      <c r="AY265" s="50"/>
      <c r="AZ265" s="50"/>
      <c r="BA265" s="50"/>
      <c r="BB265" s="50"/>
      <c r="BC265" s="50"/>
      <c r="BD265" s="50"/>
      <c r="BE265" s="50"/>
      <c r="BF265" s="50"/>
      <c r="BG265" s="50"/>
      <c r="BH265" s="50"/>
      <c r="BI265" s="50"/>
      <c r="BJ265" s="50"/>
      <c r="BK265" s="50"/>
      <c r="BL265" s="50"/>
      <c r="BM265" s="50"/>
      <c r="BN265" s="50"/>
      <c r="BO265" s="50"/>
      <c r="BP265" s="50"/>
      <c r="BQ265" s="50"/>
      <c r="BR265" s="50"/>
      <c r="BS265" s="50"/>
      <c r="BT265" s="50"/>
      <c r="BU265" s="50"/>
      <c r="BV265" s="50"/>
      <c r="BW265" s="50"/>
      <c r="BX265" s="50"/>
      <c r="BY265" s="50"/>
      <c r="BZ265" s="50"/>
      <c r="CA265" s="50"/>
      <c r="CB265" s="50"/>
      <c r="CC265" s="50"/>
      <c r="CD265" s="50"/>
      <c r="CE265" s="50"/>
      <c r="CF265" s="50"/>
      <c r="CG265" s="50"/>
      <c r="CH265" s="50"/>
      <c r="CI265" s="50"/>
      <c r="CJ265" s="50"/>
      <c r="CK265" s="50"/>
      <c r="CL265" s="50"/>
      <c r="CM265" s="50"/>
      <c r="CN265" s="50"/>
      <c r="CO265" s="50"/>
      <c r="CP265" s="50"/>
      <c r="CQ265" s="50"/>
      <c r="CR265" s="50"/>
      <c r="CS265" s="50"/>
      <c r="CT265" s="50"/>
      <c r="CU265" s="50"/>
      <c r="CV265" s="50"/>
      <c r="CW265" s="50"/>
      <c r="CX265" s="50"/>
      <c r="CY265" s="50"/>
      <c r="CZ265" s="50"/>
      <c r="DA265" s="50"/>
      <c r="DB265" s="50"/>
      <c r="DC265" s="50"/>
      <c r="DD265" s="50"/>
      <c r="DE265" s="50"/>
      <c r="DF265" s="50"/>
      <c r="DG265" s="50"/>
      <c r="DH265" s="50"/>
      <c r="DI265" s="50"/>
      <c r="DJ265" s="50"/>
      <c r="DK265" s="50"/>
      <c r="DL265" s="50"/>
      <c r="DM265" s="50"/>
      <c r="DN265" s="50"/>
      <c r="DO265" s="50"/>
      <c r="DP265" s="50"/>
      <c r="DQ265" s="50"/>
      <c r="DR265" s="50"/>
      <c r="DS265" s="50"/>
      <c r="DT265" s="50"/>
      <c r="DU265" s="50"/>
      <c r="DV265" s="50"/>
      <c r="DW265" s="50"/>
      <c r="DX265" s="50"/>
      <c r="DY265" s="50"/>
      <c r="DZ265" s="50"/>
      <c r="EA265" s="50"/>
      <c r="EB265" s="50"/>
      <c r="EC265" s="50"/>
      <c r="ED265" s="50"/>
      <c r="EE265" s="50"/>
      <c r="EF265" s="50"/>
      <c r="EG265" s="50"/>
      <c r="EH265" s="50"/>
      <c r="EI265" s="50"/>
      <c r="EJ265" s="50"/>
      <c r="EK265" s="50"/>
      <c r="EL265" s="50"/>
      <c r="EM265" s="50"/>
      <c r="EN265" s="50"/>
      <c r="EO265" s="50"/>
      <c r="EP265" s="50"/>
      <c r="EQ265" s="50"/>
      <c r="ER265" s="50"/>
      <c r="ES265" s="50"/>
      <c r="ET265" s="50"/>
      <c r="EU265" s="50"/>
      <c r="EV265" s="50"/>
      <c r="EW265" s="50"/>
      <c r="EX265" s="50"/>
      <c r="EY265" s="50"/>
      <c r="EZ265" s="50"/>
      <c r="FA265" s="50"/>
      <c r="FB265" s="50"/>
      <c r="FC265" s="50"/>
      <c r="FD265" s="50"/>
      <c r="FE265" s="50"/>
      <c r="FF265" s="50"/>
      <c r="FG265" s="50"/>
      <c r="FH265" s="50"/>
      <c r="FI265" s="50"/>
      <c r="FJ265" s="50"/>
      <c r="FK265" s="50"/>
      <c r="FL265" s="50"/>
      <c r="FM265" s="50"/>
      <c r="FN265" s="50"/>
      <c r="FO265" s="50"/>
      <c r="FP265" s="50"/>
      <c r="FQ265" s="50"/>
      <c r="FR265" s="50"/>
      <c r="FS265" s="50"/>
      <c r="FT265" s="50"/>
      <c r="FU265" s="50"/>
      <c r="FV265" s="50"/>
      <c r="FW265" s="50"/>
      <c r="FX265" s="50"/>
      <c r="FY265" s="50"/>
      <c r="FZ265" s="50"/>
      <c r="GA265" s="50"/>
      <c r="GB265" s="50"/>
      <c r="GC265" s="50"/>
      <c r="GD265" s="50"/>
      <c r="GE265" s="50"/>
      <c r="GF265" s="50"/>
      <c r="GG265" s="50"/>
      <c r="GH265" s="50"/>
      <c r="GI265" s="50"/>
      <c r="GJ265" s="50"/>
      <c r="GK265" s="50"/>
      <c r="GL265" s="50"/>
      <c r="GM265" s="50"/>
      <c r="GN265" s="50"/>
      <c r="GO265" s="50"/>
      <c r="GP265" s="50"/>
      <c r="GQ265" s="50"/>
      <c r="GR265" s="50"/>
      <c r="GS265" s="50"/>
      <c r="GT265" s="50"/>
      <c r="GU265" s="50"/>
      <c r="GV265" s="50"/>
      <c r="GW265" s="50"/>
      <c r="GX265" s="50"/>
      <c r="GY265" s="50"/>
      <c r="GZ265" s="50"/>
      <c r="HA265" s="50"/>
      <c r="HB265" s="50"/>
      <c r="HC265" s="50"/>
      <c r="HD265" s="50"/>
      <c r="HE265" s="50"/>
      <c r="HF265" s="50"/>
      <c r="HG265" s="50"/>
      <c r="HH265" s="50"/>
      <c r="HI265" s="50"/>
      <c r="HJ265" s="50"/>
      <c r="HK265" s="50"/>
      <c r="HL265" s="50"/>
      <c r="HM265" s="50"/>
      <c r="HN265" s="50"/>
      <c r="HO265" s="50"/>
      <c r="HP265" s="50"/>
      <c r="HQ265" s="50"/>
      <c r="HR265" s="50"/>
      <c r="HS265" s="50"/>
      <c r="HT265" s="50"/>
      <c r="HU265" s="50"/>
      <c r="HV265" s="50"/>
      <c r="HW265" s="50"/>
      <c r="HX265" s="50"/>
      <c r="HY265" s="50"/>
      <c r="HZ265" s="50"/>
      <c r="IA265" s="50"/>
      <c r="IB265" s="50"/>
      <c r="IC265" s="50"/>
      <c r="ID265" s="50"/>
      <c r="IE265" s="50"/>
      <c r="IF265" s="50"/>
      <c r="IG265" s="50"/>
      <c r="IH265" s="50"/>
      <c r="II265" s="50"/>
      <c r="IJ265" s="50"/>
      <c r="IK265" s="50"/>
      <c r="IL265" s="50"/>
      <c r="IM265" s="50"/>
      <c r="IN265" s="50"/>
      <c r="IO265" s="50"/>
      <c r="IP265" s="50"/>
      <c r="IQ265" s="50"/>
      <c r="IR265" s="50"/>
      <c r="IS265" s="50"/>
      <c r="IT265" s="50"/>
      <c r="IU265" s="50"/>
      <c r="IV265" s="50"/>
    </row>
    <row r="266" spans="1:258" s="69" customFormat="1" ht="12" customHeight="1">
      <c r="A266" s="77" t="s">
        <v>81</v>
      </c>
      <c r="B266" s="68" t="s">
        <v>283</v>
      </c>
      <c r="C266" s="114">
        <v>4</v>
      </c>
      <c r="D266" s="60" t="s">
        <v>302</v>
      </c>
      <c r="E266" s="395"/>
      <c r="F266" s="274">
        <f t="shared" si="27"/>
        <v>0</v>
      </c>
      <c r="G266" s="48"/>
      <c r="H266" s="256"/>
      <c r="I266" s="99"/>
      <c r="K266" s="61"/>
      <c r="L266" s="257"/>
      <c r="M266" s="257"/>
      <c r="N266" s="28"/>
      <c r="O266" s="258"/>
      <c r="P266" s="164"/>
      <c r="Q266" s="28"/>
      <c r="R266" s="257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50"/>
      <c r="AK266" s="50"/>
      <c r="AL266" s="50"/>
      <c r="AM266" s="50"/>
      <c r="AN266" s="50"/>
      <c r="AO266" s="50"/>
      <c r="AP266" s="50"/>
      <c r="AQ266" s="50"/>
      <c r="AR266" s="50"/>
      <c r="AS266" s="50"/>
      <c r="AT266" s="50"/>
      <c r="AU266" s="50"/>
      <c r="AV266" s="50"/>
      <c r="AW266" s="50"/>
      <c r="AX266" s="50"/>
      <c r="AY266" s="50"/>
      <c r="AZ266" s="50"/>
      <c r="BA266" s="50"/>
      <c r="BB266" s="50"/>
      <c r="BC266" s="50"/>
      <c r="BD266" s="50"/>
      <c r="BE266" s="50"/>
      <c r="BF266" s="50"/>
      <c r="BG266" s="50"/>
      <c r="BH266" s="50"/>
      <c r="BI266" s="50"/>
      <c r="BJ266" s="50"/>
      <c r="BK266" s="50"/>
      <c r="BL266" s="50"/>
      <c r="BM266" s="50"/>
      <c r="BN266" s="50"/>
      <c r="BO266" s="50"/>
      <c r="BP266" s="50"/>
      <c r="BQ266" s="50"/>
      <c r="BR266" s="50"/>
      <c r="BS266" s="50"/>
      <c r="BT266" s="50"/>
      <c r="BU266" s="50"/>
      <c r="BV266" s="50"/>
      <c r="BW266" s="50"/>
      <c r="BX266" s="50"/>
      <c r="BY266" s="50"/>
      <c r="BZ266" s="50"/>
      <c r="CA266" s="50"/>
      <c r="CB266" s="50"/>
      <c r="CC266" s="50"/>
      <c r="CD266" s="50"/>
      <c r="CE266" s="50"/>
      <c r="CF266" s="50"/>
      <c r="CG266" s="50"/>
      <c r="CH266" s="50"/>
      <c r="CI266" s="50"/>
      <c r="CJ266" s="50"/>
      <c r="CK266" s="50"/>
      <c r="CL266" s="50"/>
      <c r="CM266" s="50"/>
      <c r="CN266" s="50"/>
      <c r="CO266" s="50"/>
      <c r="CP266" s="50"/>
      <c r="CQ266" s="50"/>
      <c r="CR266" s="50"/>
      <c r="CS266" s="50"/>
      <c r="CT266" s="50"/>
      <c r="CU266" s="50"/>
      <c r="CV266" s="50"/>
      <c r="CW266" s="50"/>
      <c r="CX266" s="50"/>
      <c r="CY266" s="50"/>
      <c r="CZ266" s="50"/>
      <c r="DA266" s="50"/>
      <c r="DB266" s="50"/>
      <c r="DC266" s="50"/>
      <c r="DD266" s="50"/>
      <c r="DE266" s="50"/>
      <c r="DF266" s="50"/>
      <c r="DG266" s="50"/>
      <c r="DH266" s="50"/>
      <c r="DI266" s="50"/>
      <c r="DJ266" s="50"/>
      <c r="DK266" s="50"/>
      <c r="DL266" s="50"/>
      <c r="DM266" s="50"/>
      <c r="DN266" s="50"/>
      <c r="DO266" s="50"/>
      <c r="DP266" s="50"/>
      <c r="DQ266" s="50"/>
      <c r="DR266" s="50"/>
      <c r="DS266" s="50"/>
      <c r="DT266" s="50"/>
      <c r="DU266" s="50"/>
      <c r="DV266" s="50"/>
      <c r="DW266" s="50"/>
      <c r="DX266" s="50"/>
      <c r="DY266" s="50"/>
      <c r="DZ266" s="50"/>
      <c r="EA266" s="50"/>
      <c r="EB266" s="50"/>
      <c r="EC266" s="50"/>
      <c r="ED266" s="50"/>
      <c r="EE266" s="50"/>
      <c r="EF266" s="50"/>
      <c r="EG266" s="50"/>
      <c r="EH266" s="50"/>
      <c r="EI266" s="50"/>
      <c r="EJ266" s="50"/>
      <c r="EK266" s="50"/>
      <c r="EL266" s="50"/>
      <c r="EM266" s="50"/>
      <c r="EN266" s="50"/>
      <c r="EO266" s="50"/>
      <c r="EP266" s="50"/>
      <c r="EQ266" s="50"/>
      <c r="ER266" s="50"/>
      <c r="ES266" s="50"/>
      <c r="ET266" s="50"/>
      <c r="EU266" s="50"/>
      <c r="EV266" s="50"/>
      <c r="EW266" s="50"/>
      <c r="EX266" s="50"/>
      <c r="EY266" s="50"/>
      <c r="EZ266" s="50"/>
      <c r="FA266" s="50"/>
      <c r="FB266" s="50"/>
      <c r="FC266" s="50"/>
      <c r="FD266" s="50"/>
      <c r="FE266" s="50"/>
      <c r="FF266" s="50"/>
      <c r="FG266" s="50"/>
      <c r="FH266" s="50"/>
      <c r="FI266" s="50"/>
      <c r="FJ266" s="50"/>
      <c r="FK266" s="50"/>
      <c r="FL266" s="50"/>
      <c r="FM266" s="50"/>
      <c r="FN266" s="50"/>
      <c r="FO266" s="50"/>
      <c r="FP266" s="50"/>
      <c r="FQ266" s="50"/>
      <c r="FR266" s="50"/>
      <c r="FS266" s="50"/>
      <c r="FT266" s="50"/>
      <c r="FU266" s="50"/>
      <c r="FV266" s="50"/>
      <c r="FW266" s="50"/>
      <c r="FX266" s="50"/>
      <c r="FY266" s="50"/>
      <c r="FZ266" s="50"/>
      <c r="GA266" s="50"/>
      <c r="GB266" s="50"/>
      <c r="GC266" s="50"/>
      <c r="GD266" s="50"/>
      <c r="GE266" s="50"/>
      <c r="GF266" s="50"/>
      <c r="GG266" s="50"/>
      <c r="GH266" s="50"/>
      <c r="GI266" s="50"/>
      <c r="GJ266" s="50"/>
      <c r="GK266" s="50"/>
      <c r="GL266" s="50"/>
      <c r="GM266" s="50"/>
      <c r="GN266" s="50"/>
      <c r="GO266" s="50"/>
      <c r="GP266" s="50"/>
      <c r="GQ266" s="50"/>
      <c r="GR266" s="50"/>
      <c r="GS266" s="50"/>
      <c r="GT266" s="50"/>
      <c r="GU266" s="50"/>
      <c r="GV266" s="50"/>
      <c r="GW266" s="50"/>
      <c r="GX266" s="50"/>
      <c r="GY266" s="50"/>
      <c r="GZ266" s="50"/>
      <c r="HA266" s="50"/>
      <c r="HB266" s="50"/>
      <c r="HC266" s="50"/>
      <c r="HD266" s="50"/>
      <c r="HE266" s="50"/>
      <c r="HF266" s="50"/>
      <c r="HG266" s="50"/>
      <c r="HH266" s="50"/>
      <c r="HI266" s="50"/>
      <c r="HJ266" s="50"/>
      <c r="HK266" s="50"/>
      <c r="HL266" s="50"/>
      <c r="HM266" s="50"/>
      <c r="HN266" s="50"/>
      <c r="HO266" s="50"/>
      <c r="HP266" s="50"/>
      <c r="HQ266" s="50"/>
      <c r="HR266" s="50"/>
      <c r="HS266" s="50"/>
      <c r="HT266" s="50"/>
      <c r="HU266" s="50"/>
      <c r="HV266" s="50"/>
      <c r="HW266" s="50"/>
      <c r="HX266" s="50"/>
      <c r="HY266" s="50"/>
      <c r="HZ266" s="50"/>
      <c r="IA266" s="50"/>
      <c r="IB266" s="50"/>
      <c r="IC266" s="50"/>
      <c r="ID266" s="50"/>
      <c r="IE266" s="50"/>
      <c r="IF266" s="50"/>
      <c r="IG266" s="50"/>
      <c r="IH266" s="50"/>
      <c r="II266" s="50"/>
      <c r="IJ266" s="50"/>
      <c r="IK266" s="50"/>
      <c r="IL266" s="50"/>
      <c r="IM266" s="50"/>
      <c r="IN266" s="50"/>
      <c r="IO266" s="50"/>
      <c r="IP266" s="50"/>
      <c r="IQ266" s="50"/>
      <c r="IR266" s="50"/>
      <c r="IS266" s="50"/>
      <c r="IT266" s="50"/>
      <c r="IU266" s="50"/>
      <c r="IV266" s="50"/>
      <c r="IW266" s="28"/>
      <c r="IX266" s="28"/>
    </row>
    <row r="267" spans="1:258" s="69" customFormat="1" ht="12.75" customHeight="1">
      <c r="A267" s="77" t="s">
        <v>82</v>
      </c>
      <c r="B267" s="68" t="s">
        <v>270</v>
      </c>
      <c r="C267" s="114">
        <v>2</v>
      </c>
      <c r="D267" s="60" t="s">
        <v>302</v>
      </c>
      <c r="E267" s="395"/>
      <c r="F267" s="274">
        <f t="shared" si="27"/>
        <v>0</v>
      </c>
      <c r="G267" s="48"/>
      <c r="H267" s="256"/>
      <c r="I267" s="99"/>
      <c r="K267" s="28"/>
      <c r="L267" s="257"/>
      <c r="M267" s="28"/>
      <c r="N267" s="28"/>
      <c r="O267" s="25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50"/>
      <c r="AK267" s="50"/>
      <c r="AL267" s="50"/>
      <c r="AM267" s="50"/>
      <c r="AN267" s="50"/>
      <c r="AO267" s="50"/>
      <c r="AP267" s="50"/>
      <c r="AQ267" s="50"/>
      <c r="AR267" s="50"/>
      <c r="AS267" s="50"/>
      <c r="AT267" s="50"/>
      <c r="AU267" s="50"/>
      <c r="AV267" s="50"/>
      <c r="AW267" s="50"/>
      <c r="AX267" s="50"/>
      <c r="AY267" s="50"/>
      <c r="AZ267" s="50"/>
      <c r="BA267" s="50"/>
      <c r="BB267" s="50"/>
      <c r="BC267" s="50"/>
      <c r="BD267" s="50"/>
      <c r="BE267" s="50"/>
      <c r="BF267" s="50"/>
      <c r="BG267" s="50"/>
      <c r="BH267" s="50"/>
      <c r="BI267" s="50"/>
      <c r="BJ267" s="50"/>
      <c r="BK267" s="50"/>
      <c r="BL267" s="50"/>
      <c r="BM267" s="50"/>
      <c r="BN267" s="50"/>
      <c r="BO267" s="50"/>
      <c r="BP267" s="50"/>
      <c r="BQ267" s="50"/>
      <c r="BR267" s="50"/>
      <c r="BS267" s="50"/>
      <c r="BT267" s="50"/>
      <c r="BU267" s="50"/>
      <c r="BV267" s="50"/>
      <c r="BW267" s="50"/>
      <c r="BX267" s="50"/>
      <c r="BY267" s="50"/>
      <c r="BZ267" s="50"/>
      <c r="CA267" s="50"/>
      <c r="CB267" s="50"/>
      <c r="CC267" s="50"/>
      <c r="CD267" s="50"/>
      <c r="CE267" s="50"/>
      <c r="CF267" s="50"/>
      <c r="CG267" s="50"/>
      <c r="CH267" s="50"/>
      <c r="CI267" s="50"/>
      <c r="CJ267" s="50"/>
      <c r="CK267" s="50"/>
      <c r="CL267" s="50"/>
      <c r="CM267" s="50"/>
      <c r="CN267" s="50"/>
      <c r="CO267" s="50"/>
      <c r="CP267" s="50"/>
      <c r="CQ267" s="50"/>
      <c r="CR267" s="50"/>
      <c r="CS267" s="50"/>
      <c r="CT267" s="50"/>
      <c r="CU267" s="50"/>
      <c r="CV267" s="50"/>
      <c r="CW267" s="50"/>
      <c r="CX267" s="50"/>
      <c r="CY267" s="50"/>
      <c r="CZ267" s="50"/>
      <c r="DA267" s="50"/>
      <c r="DB267" s="50"/>
      <c r="DC267" s="50"/>
      <c r="DD267" s="50"/>
      <c r="DE267" s="50"/>
      <c r="DF267" s="50"/>
      <c r="DG267" s="50"/>
      <c r="DH267" s="50"/>
      <c r="DI267" s="50"/>
      <c r="DJ267" s="50"/>
      <c r="DK267" s="50"/>
      <c r="DL267" s="50"/>
      <c r="DM267" s="50"/>
      <c r="DN267" s="50"/>
      <c r="DO267" s="50"/>
      <c r="DP267" s="50"/>
      <c r="DQ267" s="50"/>
      <c r="DR267" s="50"/>
      <c r="DS267" s="50"/>
      <c r="DT267" s="50"/>
      <c r="DU267" s="50"/>
      <c r="DV267" s="50"/>
      <c r="DW267" s="50"/>
      <c r="DX267" s="50"/>
      <c r="DY267" s="50"/>
      <c r="DZ267" s="50"/>
      <c r="EA267" s="50"/>
      <c r="EB267" s="50"/>
      <c r="EC267" s="50"/>
      <c r="ED267" s="50"/>
      <c r="EE267" s="50"/>
      <c r="EF267" s="50"/>
      <c r="EG267" s="50"/>
      <c r="EH267" s="50"/>
      <c r="EI267" s="50"/>
      <c r="EJ267" s="50"/>
      <c r="EK267" s="50"/>
      <c r="EL267" s="50"/>
      <c r="EM267" s="50"/>
      <c r="EN267" s="50"/>
      <c r="EO267" s="50"/>
      <c r="EP267" s="50"/>
      <c r="EQ267" s="50"/>
      <c r="ER267" s="50"/>
      <c r="ES267" s="50"/>
      <c r="ET267" s="50"/>
      <c r="EU267" s="50"/>
      <c r="EV267" s="50"/>
      <c r="EW267" s="50"/>
      <c r="EX267" s="50"/>
      <c r="EY267" s="50"/>
      <c r="EZ267" s="50"/>
      <c r="FA267" s="50"/>
      <c r="FB267" s="50"/>
      <c r="FC267" s="50"/>
      <c r="FD267" s="50"/>
      <c r="FE267" s="50"/>
      <c r="FF267" s="50"/>
      <c r="FG267" s="50"/>
      <c r="FH267" s="50"/>
      <c r="FI267" s="50"/>
      <c r="FJ267" s="50"/>
      <c r="FK267" s="50"/>
      <c r="FL267" s="50"/>
      <c r="FM267" s="50"/>
      <c r="FN267" s="50"/>
      <c r="FO267" s="50"/>
      <c r="FP267" s="50"/>
      <c r="FQ267" s="50"/>
      <c r="FR267" s="50"/>
      <c r="FS267" s="50"/>
      <c r="FT267" s="50"/>
      <c r="FU267" s="50"/>
      <c r="FV267" s="50"/>
      <c r="FW267" s="50"/>
      <c r="FX267" s="50"/>
      <c r="FY267" s="50"/>
      <c r="FZ267" s="50"/>
      <c r="GA267" s="50"/>
      <c r="GB267" s="50"/>
      <c r="GC267" s="50"/>
      <c r="GD267" s="50"/>
      <c r="GE267" s="50"/>
      <c r="GF267" s="50"/>
      <c r="GG267" s="50"/>
      <c r="GH267" s="50"/>
      <c r="GI267" s="50"/>
      <c r="GJ267" s="50"/>
      <c r="GK267" s="50"/>
      <c r="GL267" s="50"/>
      <c r="GM267" s="50"/>
      <c r="GN267" s="50"/>
      <c r="GO267" s="50"/>
      <c r="GP267" s="50"/>
      <c r="GQ267" s="50"/>
      <c r="GR267" s="50"/>
      <c r="GS267" s="50"/>
      <c r="GT267" s="50"/>
      <c r="GU267" s="50"/>
      <c r="GV267" s="50"/>
      <c r="GW267" s="50"/>
      <c r="GX267" s="50"/>
      <c r="GY267" s="50"/>
      <c r="GZ267" s="50"/>
      <c r="HA267" s="50"/>
      <c r="HB267" s="50"/>
      <c r="HC267" s="50"/>
      <c r="HD267" s="50"/>
      <c r="HE267" s="50"/>
      <c r="HF267" s="50"/>
      <c r="HG267" s="50"/>
      <c r="HH267" s="50"/>
      <c r="HI267" s="50"/>
      <c r="HJ267" s="50"/>
      <c r="HK267" s="50"/>
      <c r="HL267" s="50"/>
      <c r="HM267" s="50"/>
      <c r="HN267" s="50"/>
      <c r="HO267" s="50"/>
      <c r="HP267" s="50"/>
      <c r="HQ267" s="50"/>
      <c r="HR267" s="50"/>
      <c r="HS267" s="50"/>
      <c r="HT267" s="50"/>
      <c r="HU267" s="50"/>
      <c r="HV267" s="50"/>
      <c r="HW267" s="50"/>
      <c r="HX267" s="50"/>
      <c r="HY267" s="50"/>
      <c r="HZ267" s="50"/>
      <c r="IA267" s="50"/>
      <c r="IB267" s="50"/>
      <c r="IC267" s="50"/>
      <c r="ID267" s="50"/>
      <c r="IE267" s="50"/>
      <c r="IF267" s="50"/>
      <c r="IG267" s="50"/>
      <c r="IH267" s="50"/>
      <c r="II267" s="50"/>
      <c r="IJ267" s="50"/>
      <c r="IK267" s="50"/>
      <c r="IL267" s="50"/>
      <c r="IM267" s="50"/>
      <c r="IN267" s="50"/>
      <c r="IO267" s="50"/>
      <c r="IP267" s="50"/>
      <c r="IQ267" s="50"/>
      <c r="IR267" s="50"/>
      <c r="IS267" s="50"/>
      <c r="IT267" s="50"/>
      <c r="IU267" s="50"/>
      <c r="IV267" s="50"/>
      <c r="IW267" s="28"/>
      <c r="IX267" s="28"/>
    </row>
    <row r="268" spans="1:258" s="281" customFormat="1" ht="12.75" customHeight="1">
      <c r="A268" s="77" t="s">
        <v>83</v>
      </c>
      <c r="B268" s="79" t="s">
        <v>280</v>
      </c>
      <c r="C268" s="114">
        <v>2</v>
      </c>
      <c r="D268" s="60" t="s">
        <v>302</v>
      </c>
      <c r="E268" s="395"/>
      <c r="F268" s="274">
        <f t="shared" si="27"/>
        <v>0</v>
      </c>
      <c r="G268" s="48"/>
      <c r="H268" s="279"/>
      <c r="I268" s="264"/>
      <c r="K268" s="265"/>
      <c r="L268" s="266"/>
      <c r="M268" s="267"/>
      <c r="N268" s="267"/>
      <c r="O268" s="267"/>
      <c r="P268" s="267"/>
      <c r="Q268" s="267"/>
      <c r="R268" s="267"/>
      <c r="S268" s="267"/>
      <c r="T268" s="267"/>
      <c r="U268" s="267"/>
      <c r="V268" s="267"/>
      <c r="W268" s="267"/>
      <c r="X268" s="267"/>
      <c r="Y268" s="267"/>
      <c r="Z268" s="267"/>
      <c r="AA268" s="267"/>
      <c r="AB268" s="267"/>
      <c r="AC268" s="267"/>
      <c r="AD268" s="267"/>
      <c r="AE268" s="267"/>
      <c r="AF268" s="267"/>
      <c r="AG268" s="267"/>
      <c r="AH268" s="267"/>
      <c r="AI268" s="267"/>
      <c r="AJ268" s="267"/>
      <c r="AK268" s="267"/>
      <c r="AL268" s="267"/>
      <c r="AM268" s="267"/>
      <c r="AN268" s="267"/>
      <c r="AO268" s="267"/>
      <c r="AP268" s="267"/>
      <c r="AQ268" s="267"/>
      <c r="AR268" s="267"/>
      <c r="AS268" s="267"/>
      <c r="AT268" s="267"/>
      <c r="AU268" s="267"/>
      <c r="AV268" s="267"/>
      <c r="AW268" s="267"/>
      <c r="AX268" s="267"/>
      <c r="AY268" s="267"/>
      <c r="AZ268" s="267"/>
      <c r="BA268" s="267"/>
      <c r="BB268" s="267"/>
      <c r="BC268" s="267"/>
      <c r="BD268" s="267"/>
      <c r="BE268" s="267"/>
      <c r="BF268" s="267"/>
      <c r="BG268" s="267"/>
      <c r="BH268" s="267"/>
      <c r="BI268" s="267"/>
      <c r="BJ268" s="267"/>
      <c r="BK268" s="267"/>
      <c r="BL268" s="267"/>
      <c r="BM268" s="267"/>
      <c r="BN268" s="267"/>
      <c r="BO268" s="267"/>
      <c r="BP268" s="267"/>
      <c r="BQ268" s="267"/>
      <c r="BR268" s="267"/>
      <c r="BS268" s="267"/>
      <c r="BT268" s="267"/>
      <c r="BU268" s="267"/>
      <c r="BV268" s="267"/>
      <c r="BW268" s="267"/>
      <c r="BX268" s="267"/>
      <c r="BY268" s="267"/>
      <c r="BZ268" s="267"/>
      <c r="CA268" s="267"/>
      <c r="CB268" s="267"/>
      <c r="CC268" s="267"/>
      <c r="CD268" s="267"/>
      <c r="CE268" s="267"/>
      <c r="CF268" s="267"/>
      <c r="CG268" s="267"/>
      <c r="CH268" s="267"/>
      <c r="CI268" s="267"/>
      <c r="CJ268" s="267"/>
      <c r="CK268" s="267"/>
      <c r="CL268" s="267"/>
      <c r="CM268" s="267"/>
      <c r="CN268" s="267"/>
      <c r="CO268" s="267"/>
      <c r="CP268" s="267"/>
      <c r="CQ268" s="267"/>
      <c r="CR268" s="267"/>
      <c r="CS268" s="267"/>
      <c r="CT268" s="267"/>
      <c r="CU268" s="267"/>
      <c r="CV268" s="267"/>
      <c r="CW268" s="267"/>
      <c r="CX268" s="267"/>
      <c r="CY268" s="267"/>
      <c r="CZ268" s="267"/>
      <c r="DA268" s="267"/>
      <c r="DB268" s="267"/>
      <c r="DC268" s="267"/>
      <c r="DD268" s="267"/>
      <c r="DE268" s="267"/>
      <c r="DF268" s="267"/>
      <c r="DG268" s="267"/>
      <c r="DH268" s="267"/>
      <c r="DI268" s="267"/>
      <c r="DJ268" s="267"/>
      <c r="DK268" s="267"/>
      <c r="DL268" s="267"/>
      <c r="DM268" s="267"/>
      <c r="DN268" s="267"/>
      <c r="DO268" s="267"/>
      <c r="DP268" s="267"/>
      <c r="DQ268" s="267"/>
      <c r="DR268" s="267"/>
      <c r="DS268" s="267"/>
      <c r="DT268" s="267"/>
      <c r="DU268" s="267"/>
      <c r="DV268" s="267"/>
      <c r="DW268" s="267"/>
      <c r="DX268" s="267"/>
      <c r="DY268" s="267"/>
      <c r="DZ268" s="267"/>
      <c r="EA268" s="267"/>
      <c r="EB268" s="267"/>
      <c r="EC268" s="267"/>
      <c r="ED268" s="267"/>
      <c r="EE268" s="267"/>
      <c r="EF268" s="267"/>
      <c r="EG268" s="267"/>
      <c r="EH268" s="267"/>
      <c r="EI268" s="267"/>
      <c r="EJ268" s="267"/>
      <c r="EK268" s="267"/>
      <c r="EL268" s="267"/>
      <c r="EM268" s="267"/>
      <c r="EN268" s="267"/>
      <c r="EO268" s="267"/>
      <c r="EP268" s="267"/>
      <c r="EQ268" s="267"/>
      <c r="ER268" s="267"/>
      <c r="ES268" s="267"/>
      <c r="ET268" s="267"/>
      <c r="EU268" s="267"/>
      <c r="EV268" s="267"/>
      <c r="EW268" s="267"/>
      <c r="EX268" s="267"/>
      <c r="EY268" s="267"/>
      <c r="EZ268" s="267"/>
      <c r="FA268" s="267"/>
      <c r="FB268" s="267"/>
      <c r="FC268" s="267"/>
      <c r="FD268" s="267"/>
      <c r="FE268" s="267"/>
      <c r="FF268" s="267"/>
      <c r="FG268" s="267"/>
      <c r="FH268" s="267"/>
      <c r="FI268" s="267"/>
      <c r="FJ268" s="267"/>
      <c r="FK268" s="267"/>
      <c r="FL268" s="267"/>
      <c r="FM268" s="267"/>
      <c r="FN268" s="267"/>
      <c r="FO268" s="267"/>
      <c r="FP268" s="267"/>
      <c r="FQ268" s="267"/>
      <c r="FR268" s="267"/>
      <c r="FS268" s="267"/>
      <c r="FT268" s="267"/>
      <c r="FU268" s="267"/>
      <c r="FV268" s="267"/>
      <c r="FW268" s="267"/>
      <c r="FX268" s="267"/>
      <c r="FY268" s="267"/>
      <c r="FZ268" s="267"/>
      <c r="GA268" s="267"/>
      <c r="GB268" s="267"/>
      <c r="GC268" s="267"/>
      <c r="GD268" s="267"/>
      <c r="GE268" s="267"/>
      <c r="GF268" s="267"/>
      <c r="GG268" s="267"/>
      <c r="GH268" s="267"/>
      <c r="GI268" s="267"/>
      <c r="GJ268" s="267"/>
      <c r="GK268" s="267"/>
      <c r="GL268" s="267"/>
      <c r="GM268" s="267"/>
      <c r="GN268" s="267"/>
      <c r="GO268" s="267"/>
      <c r="GP268" s="267"/>
      <c r="GQ268" s="267"/>
      <c r="GR268" s="267"/>
      <c r="GS268" s="267"/>
      <c r="GT268" s="267"/>
      <c r="GU268" s="267"/>
      <c r="GV268" s="267"/>
      <c r="GW268" s="267"/>
      <c r="GX268" s="267"/>
      <c r="GY268" s="267"/>
      <c r="GZ268" s="267"/>
      <c r="HA268" s="267"/>
      <c r="HB268" s="267"/>
      <c r="HC268" s="267"/>
      <c r="HD268" s="267"/>
      <c r="HE268" s="267"/>
      <c r="HF268" s="267"/>
      <c r="HG268" s="267"/>
      <c r="HH268" s="267"/>
      <c r="HI268" s="267"/>
      <c r="HJ268" s="267"/>
      <c r="HK268" s="267"/>
      <c r="HL268" s="267"/>
      <c r="HM268" s="267"/>
      <c r="HN268" s="267"/>
      <c r="HO268" s="267"/>
      <c r="HP268" s="267"/>
      <c r="HQ268" s="267"/>
      <c r="HR268" s="267"/>
      <c r="HS268" s="267"/>
      <c r="HT268" s="267"/>
      <c r="HU268" s="267"/>
      <c r="HV268" s="267"/>
      <c r="HW268" s="267"/>
      <c r="HX268" s="267"/>
      <c r="HY268" s="267"/>
      <c r="HZ268" s="267"/>
      <c r="IA268" s="267"/>
      <c r="IB268" s="267"/>
      <c r="IC268" s="267"/>
      <c r="ID268" s="267"/>
      <c r="IE268" s="267"/>
      <c r="IF268" s="267"/>
      <c r="IG268" s="267"/>
      <c r="IH268" s="267"/>
      <c r="II268" s="267"/>
      <c r="IJ268" s="267"/>
      <c r="IK268" s="267"/>
      <c r="IL268" s="267"/>
      <c r="IM268" s="267"/>
      <c r="IN268" s="267"/>
      <c r="IO268" s="267"/>
      <c r="IP268" s="267"/>
      <c r="IQ268" s="267"/>
      <c r="IR268" s="267"/>
      <c r="IS268" s="267"/>
      <c r="IT268" s="267"/>
      <c r="IU268" s="267"/>
      <c r="IV268" s="267"/>
      <c r="IW268" s="267"/>
      <c r="IX268" s="267"/>
    </row>
    <row r="269" spans="1:258" s="69" customFormat="1" ht="12.95" customHeight="1">
      <c r="A269" s="77" t="s">
        <v>84</v>
      </c>
      <c r="B269" s="79" t="s">
        <v>272</v>
      </c>
      <c r="C269" s="275">
        <v>11.9</v>
      </c>
      <c r="D269" s="60" t="s">
        <v>301</v>
      </c>
      <c r="E269" s="422"/>
      <c r="F269" s="276">
        <f t="shared" ref="F269:F271" si="28">C269*E269</f>
        <v>0</v>
      </c>
      <c r="G269" s="48"/>
      <c r="H269" s="279"/>
      <c r="I269" s="264"/>
      <c r="K269" s="265"/>
      <c r="L269" s="266"/>
      <c r="M269" s="267"/>
      <c r="N269" s="267"/>
      <c r="O269" s="267"/>
      <c r="P269" s="267"/>
      <c r="Q269" s="267"/>
      <c r="R269" s="267"/>
      <c r="S269" s="267"/>
      <c r="T269" s="267"/>
      <c r="U269" s="267"/>
      <c r="V269" s="267"/>
      <c r="W269" s="267"/>
      <c r="X269" s="267"/>
      <c r="Y269" s="267"/>
      <c r="Z269" s="267"/>
      <c r="AA269" s="267"/>
      <c r="AB269" s="267"/>
      <c r="AC269" s="267"/>
      <c r="AD269" s="267"/>
      <c r="AE269" s="267"/>
      <c r="AF269" s="267"/>
      <c r="AG269" s="267"/>
      <c r="AH269" s="267"/>
      <c r="AI269" s="267"/>
      <c r="AJ269" s="267"/>
      <c r="AK269" s="267"/>
      <c r="AL269" s="267"/>
      <c r="AM269" s="267"/>
      <c r="AN269" s="267"/>
      <c r="AO269" s="267"/>
      <c r="AP269" s="267"/>
      <c r="AQ269" s="267"/>
      <c r="AR269" s="267"/>
      <c r="AS269" s="267"/>
      <c r="AT269" s="267"/>
      <c r="AU269" s="267"/>
      <c r="AV269" s="267"/>
      <c r="AW269" s="267"/>
      <c r="AX269" s="267"/>
      <c r="AY269" s="267"/>
      <c r="AZ269" s="267"/>
      <c r="BA269" s="267"/>
      <c r="BB269" s="267"/>
      <c r="BC269" s="267"/>
      <c r="BD269" s="267"/>
      <c r="BE269" s="267"/>
      <c r="BF269" s="267"/>
      <c r="BG269" s="267"/>
      <c r="BH269" s="267"/>
      <c r="BI269" s="267"/>
      <c r="BJ269" s="267"/>
      <c r="BK269" s="267"/>
      <c r="BL269" s="267"/>
      <c r="BM269" s="267"/>
      <c r="BN269" s="267"/>
      <c r="BO269" s="267"/>
      <c r="BP269" s="267"/>
      <c r="BQ269" s="267"/>
      <c r="BR269" s="267"/>
      <c r="BS269" s="267"/>
      <c r="BT269" s="267"/>
      <c r="BU269" s="267"/>
      <c r="BV269" s="267"/>
      <c r="BW269" s="267"/>
      <c r="BX269" s="267"/>
      <c r="BY269" s="267"/>
      <c r="BZ269" s="267"/>
      <c r="CA269" s="267"/>
      <c r="CB269" s="267"/>
      <c r="CC269" s="267"/>
      <c r="CD269" s="267"/>
      <c r="CE269" s="267"/>
      <c r="CF269" s="267"/>
      <c r="CG269" s="267"/>
      <c r="CH269" s="267"/>
      <c r="CI269" s="267"/>
      <c r="CJ269" s="267"/>
      <c r="CK269" s="267"/>
      <c r="CL269" s="267"/>
      <c r="CM269" s="267"/>
      <c r="CN269" s="267"/>
      <c r="CO269" s="267"/>
      <c r="CP269" s="267"/>
      <c r="CQ269" s="267"/>
      <c r="CR269" s="267"/>
      <c r="CS269" s="267"/>
      <c r="CT269" s="267"/>
      <c r="CU269" s="267"/>
      <c r="CV269" s="267"/>
      <c r="CW269" s="267"/>
      <c r="CX269" s="267"/>
      <c r="CY269" s="267"/>
      <c r="CZ269" s="267"/>
      <c r="DA269" s="267"/>
      <c r="DB269" s="267"/>
      <c r="DC269" s="267"/>
      <c r="DD269" s="267"/>
      <c r="DE269" s="267"/>
      <c r="DF269" s="267"/>
      <c r="DG269" s="267"/>
      <c r="DH269" s="267"/>
      <c r="DI269" s="267"/>
      <c r="DJ269" s="267"/>
      <c r="DK269" s="267"/>
      <c r="DL269" s="267"/>
      <c r="DM269" s="267"/>
      <c r="DN269" s="267"/>
      <c r="DO269" s="267"/>
      <c r="DP269" s="267"/>
      <c r="DQ269" s="267"/>
      <c r="DR269" s="267"/>
      <c r="DS269" s="267"/>
      <c r="DT269" s="267"/>
      <c r="DU269" s="267"/>
      <c r="DV269" s="267"/>
      <c r="DW269" s="267"/>
      <c r="DX269" s="267"/>
      <c r="DY269" s="267"/>
      <c r="DZ269" s="267"/>
      <c r="EA269" s="267"/>
      <c r="EB269" s="267"/>
      <c r="EC269" s="267"/>
      <c r="ED269" s="267"/>
      <c r="EE269" s="267"/>
      <c r="EF269" s="267"/>
      <c r="EG269" s="267"/>
      <c r="EH269" s="267"/>
      <c r="EI269" s="267"/>
      <c r="EJ269" s="267"/>
      <c r="EK269" s="267"/>
      <c r="EL269" s="267"/>
      <c r="EM269" s="267"/>
      <c r="EN269" s="267"/>
      <c r="EO269" s="267"/>
      <c r="EP269" s="267"/>
      <c r="EQ269" s="267"/>
      <c r="ER269" s="267"/>
      <c r="ES269" s="267"/>
      <c r="ET269" s="267"/>
      <c r="EU269" s="267"/>
      <c r="EV269" s="267"/>
      <c r="EW269" s="267"/>
      <c r="EX269" s="267"/>
      <c r="EY269" s="267"/>
      <c r="EZ269" s="267"/>
      <c r="FA269" s="267"/>
      <c r="FB269" s="267"/>
      <c r="FC269" s="267"/>
      <c r="FD269" s="267"/>
      <c r="FE269" s="267"/>
      <c r="FF269" s="267"/>
      <c r="FG269" s="267"/>
      <c r="FH269" s="267"/>
      <c r="FI269" s="267"/>
      <c r="FJ269" s="267"/>
      <c r="FK269" s="267"/>
      <c r="FL269" s="267"/>
      <c r="FM269" s="267"/>
      <c r="FN269" s="267"/>
      <c r="FO269" s="267"/>
      <c r="FP269" s="267"/>
      <c r="FQ269" s="267"/>
      <c r="FR269" s="267"/>
      <c r="FS269" s="267"/>
      <c r="FT269" s="267"/>
      <c r="FU269" s="267"/>
      <c r="FV269" s="267"/>
      <c r="FW269" s="267"/>
      <c r="FX269" s="267"/>
      <c r="FY269" s="267"/>
      <c r="FZ269" s="267"/>
      <c r="GA269" s="267"/>
      <c r="GB269" s="267"/>
      <c r="GC269" s="267"/>
      <c r="GD269" s="267"/>
      <c r="GE269" s="267"/>
      <c r="GF269" s="267"/>
      <c r="GG269" s="267"/>
      <c r="GH269" s="267"/>
      <c r="GI269" s="267"/>
      <c r="GJ269" s="267"/>
      <c r="GK269" s="267"/>
      <c r="GL269" s="267"/>
      <c r="GM269" s="267"/>
      <c r="GN269" s="267"/>
      <c r="GO269" s="267"/>
      <c r="GP269" s="267"/>
      <c r="GQ269" s="267"/>
      <c r="GR269" s="267"/>
      <c r="GS269" s="267"/>
      <c r="GT269" s="267"/>
      <c r="GU269" s="267"/>
      <c r="GV269" s="267"/>
      <c r="GW269" s="267"/>
      <c r="GX269" s="267"/>
      <c r="GY269" s="267"/>
      <c r="GZ269" s="267"/>
      <c r="HA269" s="267"/>
      <c r="HB269" s="267"/>
      <c r="HC269" s="267"/>
      <c r="HD269" s="267"/>
      <c r="HE269" s="267"/>
      <c r="HF269" s="267"/>
      <c r="HG269" s="267"/>
      <c r="HH269" s="267"/>
      <c r="HI269" s="267"/>
      <c r="HJ269" s="267"/>
      <c r="HK269" s="267"/>
      <c r="HL269" s="267"/>
      <c r="HM269" s="267"/>
      <c r="HN269" s="267"/>
      <c r="HO269" s="267"/>
      <c r="HP269" s="267"/>
      <c r="HQ269" s="267"/>
      <c r="HR269" s="267"/>
      <c r="HS269" s="267"/>
      <c r="HT269" s="267"/>
      <c r="HU269" s="267"/>
      <c r="HV269" s="267"/>
      <c r="HW269" s="267"/>
      <c r="HX269" s="267"/>
      <c r="HY269" s="267"/>
      <c r="HZ269" s="267"/>
      <c r="IA269" s="267"/>
      <c r="IB269" s="267"/>
      <c r="IC269" s="267"/>
      <c r="ID269" s="267"/>
      <c r="IE269" s="267"/>
      <c r="IF269" s="267"/>
      <c r="IG269" s="267"/>
      <c r="IH269" s="267"/>
      <c r="II269" s="267"/>
      <c r="IJ269" s="267"/>
      <c r="IK269" s="267"/>
      <c r="IL269" s="267"/>
      <c r="IM269" s="267"/>
      <c r="IN269" s="267"/>
      <c r="IO269" s="267"/>
      <c r="IP269" s="267"/>
      <c r="IQ269" s="267"/>
      <c r="IR269" s="267"/>
      <c r="IS269" s="267"/>
      <c r="IT269" s="267"/>
      <c r="IU269" s="267"/>
      <c r="IV269" s="267"/>
      <c r="IW269" s="267"/>
      <c r="IX269" s="267"/>
    </row>
    <row r="270" spans="1:258" s="69" customFormat="1" ht="12.75" customHeight="1">
      <c r="A270" s="77" t="s">
        <v>85</v>
      </c>
      <c r="B270" s="79" t="s">
        <v>273</v>
      </c>
      <c r="C270" s="275">
        <v>10.61</v>
      </c>
      <c r="D270" s="60" t="s">
        <v>301</v>
      </c>
      <c r="E270" s="422"/>
      <c r="F270" s="276">
        <f t="shared" si="28"/>
        <v>0</v>
      </c>
      <c r="G270" s="48"/>
      <c r="H270" s="279"/>
      <c r="I270" s="269"/>
      <c r="K270" s="265"/>
      <c r="L270" s="266"/>
      <c r="M270" s="270"/>
      <c r="N270" s="270"/>
      <c r="O270" s="270"/>
      <c r="P270" s="270"/>
      <c r="Q270" s="270"/>
      <c r="R270" s="270"/>
      <c r="S270" s="270"/>
      <c r="T270" s="270"/>
      <c r="U270" s="270"/>
      <c r="V270" s="270"/>
      <c r="W270" s="270"/>
      <c r="X270" s="270"/>
      <c r="Y270" s="270"/>
      <c r="Z270" s="270"/>
      <c r="AA270" s="270"/>
      <c r="AB270" s="270"/>
      <c r="AC270" s="270"/>
      <c r="AD270" s="270"/>
      <c r="AE270" s="270"/>
      <c r="AF270" s="270"/>
      <c r="AG270" s="270"/>
      <c r="AH270" s="270"/>
      <c r="AI270" s="270"/>
      <c r="AJ270" s="270"/>
      <c r="AK270" s="270"/>
      <c r="AL270" s="270"/>
      <c r="AM270" s="270"/>
      <c r="AN270" s="270"/>
      <c r="AO270" s="270"/>
      <c r="AP270" s="270"/>
      <c r="AQ270" s="270"/>
      <c r="AR270" s="270"/>
      <c r="AS270" s="270"/>
      <c r="AT270" s="270"/>
      <c r="AU270" s="270"/>
      <c r="AV270" s="270"/>
      <c r="AW270" s="270"/>
      <c r="AX270" s="270"/>
      <c r="AY270" s="270"/>
      <c r="AZ270" s="270"/>
      <c r="BA270" s="270"/>
      <c r="BB270" s="270"/>
      <c r="BC270" s="270"/>
      <c r="BD270" s="270"/>
      <c r="BE270" s="270"/>
      <c r="BF270" s="270"/>
      <c r="BG270" s="270"/>
      <c r="BH270" s="270"/>
      <c r="BI270" s="270"/>
      <c r="BJ270" s="270"/>
      <c r="BK270" s="270"/>
      <c r="BL270" s="270"/>
      <c r="BM270" s="270"/>
      <c r="BN270" s="270"/>
      <c r="BO270" s="270"/>
      <c r="BP270" s="270"/>
      <c r="BQ270" s="270"/>
      <c r="BR270" s="270"/>
      <c r="BS270" s="270"/>
      <c r="BT270" s="270"/>
      <c r="BU270" s="270"/>
      <c r="BV270" s="270"/>
      <c r="BW270" s="270"/>
      <c r="BX270" s="270"/>
      <c r="BY270" s="270"/>
      <c r="BZ270" s="270"/>
      <c r="CA270" s="270"/>
      <c r="CB270" s="270"/>
      <c r="CC270" s="270"/>
      <c r="CD270" s="270"/>
      <c r="CE270" s="270"/>
      <c r="CF270" s="270"/>
      <c r="CG270" s="270"/>
      <c r="CH270" s="270"/>
      <c r="CI270" s="270"/>
      <c r="CJ270" s="270"/>
      <c r="CK270" s="270"/>
      <c r="CL270" s="270"/>
      <c r="CM270" s="270"/>
      <c r="CN270" s="270"/>
      <c r="CO270" s="270"/>
      <c r="CP270" s="270"/>
      <c r="CQ270" s="270"/>
      <c r="CR270" s="270"/>
      <c r="CS270" s="270"/>
      <c r="CT270" s="270"/>
      <c r="CU270" s="270"/>
      <c r="CV270" s="270"/>
      <c r="CW270" s="270"/>
      <c r="CX270" s="270"/>
      <c r="CY270" s="270"/>
      <c r="CZ270" s="270"/>
      <c r="DA270" s="270"/>
      <c r="DB270" s="270"/>
      <c r="DC270" s="270"/>
      <c r="DD270" s="270"/>
      <c r="DE270" s="270"/>
      <c r="DF270" s="270"/>
      <c r="DG270" s="270"/>
      <c r="DH270" s="270"/>
      <c r="DI270" s="270"/>
      <c r="DJ270" s="270"/>
      <c r="DK270" s="270"/>
      <c r="DL270" s="270"/>
      <c r="DM270" s="270"/>
      <c r="DN270" s="270"/>
      <c r="DO270" s="270"/>
      <c r="DP270" s="270"/>
      <c r="DQ270" s="270"/>
      <c r="DR270" s="270"/>
      <c r="DS270" s="270"/>
      <c r="DT270" s="270"/>
      <c r="DU270" s="270"/>
      <c r="DV270" s="270"/>
      <c r="DW270" s="270"/>
      <c r="DX270" s="270"/>
      <c r="DY270" s="270"/>
      <c r="DZ270" s="270"/>
      <c r="EA270" s="270"/>
      <c r="EB270" s="270"/>
      <c r="EC270" s="270"/>
      <c r="ED270" s="270"/>
      <c r="EE270" s="270"/>
      <c r="EF270" s="270"/>
      <c r="EG270" s="270"/>
      <c r="EH270" s="270"/>
      <c r="EI270" s="270"/>
      <c r="EJ270" s="270"/>
      <c r="EK270" s="270"/>
      <c r="EL270" s="270"/>
      <c r="EM270" s="270"/>
      <c r="EN270" s="270"/>
      <c r="EO270" s="270"/>
      <c r="EP270" s="270"/>
      <c r="EQ270" s="270"/>
      <c r="ER270" s="270"/>
      <c r="ES270" s="270"/>
      <c r="ET270" s="270"/>
      <c r="EU270" s="270"/>
      <c r="EV270" s="270"/>
      <c r="EW270" s="270"/>
      <c r="EX270" s="270"/>
      <c r="EY270" s="270"/>
      <c r="EZ270" s="270"/>
      <c r="FA270" s="270"/>
      <c r="FB270" s="270"/>
      <c r="FC270" s="270"/>
      <c r="FD270" s="270"/>
      <c r="FE270" s="270"/>
      <c r="FF270" s="270"/>
      <c r="FG270" s="270"/>
      <c r="FH270" s="270"/>
      <c r="FI270" s="270"/>
      <c r="FJ270" s="270"/>
      <c r="FK270" s="270"/>
      <c r="FL270" s="270"/>
      <c r="FM270" s="270"/>
      <c r="FN270" s="270"/>
      <c r="FO270" s="270"/>
      <c r="FP270" s="270"/>
      <c r="FQ270" s="270"/>
      <c r="FR270" s="270"/>
      <c r="FS270" s="270"/>
      <c r="FT270" s="270"/>
      <c r="FU270" s="270"/>
      <c r="FV270" s="270"/>
      <c r="FW270" s="270"/>
      <c r="FX270" s="270"/>
      <c r="FY270" s="270"/>
      <c r="FZ270" s="270"/>
      <c r="GA270" s="270"/>
      <c r="GB270" s="270"/>
      <c r="GC270" s="270"/>
      <c r="GD270" s="270"/>
      <c r="GE270" s="270"/>
      <c r="GF270" s="270"/>
      <c r="GG270" s="270"/>
      <c r="GH270" s="270"/>
      <c r="GI270" s="270"/>
      <c r="GJ270" s="270"/>
      <c r="GK270" s="270"/>
      <c r="GL270" s="270"/>
      <c r="GM270" s="270"/>
      <c r="GN270" s="270"/>
      <c r="GO270" s="270"/>
      <c r="GP270" s="270"/>
      <c r="GQ270" s="270"/>
      <c r="GR270" s="270"/>
      <c r="GS270" s="270"/>
      <c r="GT270" s="270"/>
      <c r="GU270" s="270"/>
      <c r="GV270" s="270"/>
      <c r="GW270" s="270"/>
      <c r="GX270" s="270"/>
      <c r="GY270" s="270"/>
      <c r="GZ270" s="270"/>
      <c r="HA270" s="270"/>
      <c r="HB270" s="270"/>
      <c r="HC270" s="270"/>
      <c r="HD270" s="270"/>
      <c r="HE270" s="270"/>
      <c r="HF270" s="270"/>
      <c r="HG270" s="270"/>
      <c r="HH270" s="270"/>
      <c r="HI270" s="270"/>
      <c r="HJ270" s="270"/>
      <c r="HK270" s="270"/>
      <c r="HL270" s="270"/>
      <c r="HM270" s="270"/>
      <c r="HN270" s="270"/>
      <c r="HO270" s="270"/>
      <c r="HP270" s="270"/>
      <c r="HQ270" s="270"/>
      <c r="HR270" s="270"/>
      <c r="HS270" s="270"/>
      <c r="HT270" s="270"/>
      <c r="HU270" s="270"/>
      <c r="HV270" s="270"/>
      <c r="HW270" s="270"/>
      <c r="HX270" s="270"/>
      <c r="HY270" s="270"/>
      <c r="HZ270" s="270"/>
      <c r="IA270" s="270"/>
      <c r="IB270" s="270"/>
      <c r="IC270" s="270"/>
      <c r="ID270" s="270"/>
      <c r="IE270" s="270"/>
      <c r="IF270" s="270"/>
      <c r="IG270" s="270"/>
      <c r="IH270" s="270"/>
      <c r="II270" s="270"/>
      <c r="IJ270" s="270"/>
      <c r="IK270" s="270"/>
      <c r="IL270" s="270"/>
      <c r="IM270" s="270"/>
      <c r="IN270" s="270"/>
      <c r="IO270" s="270"/>
      <c r="IP270" s="270"/>
      <c r="IQ270" s="270"/>
      <c r="IR270" s="270"/>
      <c r="IS270" s="270"/>
      <c r="IT270" s="270"/>
      <c r="IU270" s="270"/>
      <c r="IV270" s="270"/>
      <c r="IW270" s="270"/>
      <c r="IX270" s="270"/>
    </row>
    <row r="271" spans="1:258" s="282" customFormat="1" ht="12.75" customHeight="1">
      <c r="A271" s="77" t="s">
        <v>86</v>
      </c>
      <c r="B271" s="79" t="s">
        <v>274</v>
      </c>
      <c r="C271" s="275">
        <v>1</v>
      </c>
      <c r="D271" s="283" t="s">
        <v>7</v>
      </c>
      <c r="E271" s="422"/>
      <c r="F271" s="276">
        <f t="shared" si="28"/>
        <v>0</v>
      </c>
      <c r="G271" s="48"/>
      <c r="H271" s="256"/>
      <c r="I271" s="99"/>
      <c r="K271" s="28"/>
      <c r="L271" s="257"/>
      <c r="M271" s="28"/>
      <c r="N271" s="28"/>
      <c r="O271" s="28"/>
      <c r="P271" s="28"/>
      <c r="Q271" s="69">
        <f>SUM(Q264:Q267)</f>
        <v>0</v>
      </c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50"/>
      <c r="AK271" s="50"/>
      <c r="AL271" s="50"/>
      <c r="AM271" s="50"/>
      <c r="AN271" s="50"/>
      <c r="AO271" s="50"/>
      <c r="AP271" s="50"/>
      <c r="AQ271" s="50"/>
      <c r="AR271" s="50"/>
      <c r="AS271" s="50"/>
      <c r="AT271" s="50"/>
      <c r="AU271" s="50"/>
      <c r="AV271" s="50"/>
      <c r="AW271" s="50"/>
      <c r="AX271" s="50"/>
      <c r="AY271" s="50"/>
      <c r="AZ271" s="50"/>
      <c r="BA271" s="50"/>
      <c r="BB271" s="50"/>
      <c r="BC271" s="50"/>
      <c r="BD271" s="50"/>
      <c r="BE271" s="50"/>
      <c r="BF271" s="50"/>
      <c r="BG271" s="50"/>
      <c r="BH271" s="50"/>
      <c r="BI271" s="50"/>
      <c r="BJ271" s="50"/>
      <c r="BK271" s="50"/>
      <c r="BL271" s="50"/>
      <c r="BM271" s="50"/>
      <c r="BN271" s="50"/>
      <c r="BO271" s="50"/>
      <c r="BP271" s="50"/>
      <c r="BQ271" s="50"/>
      <c r="BR271" s="50"/>
      <c r="BS271" s="50"/>
      <c r="BT271" s="50"/>
      <c r="BU271" s="50"/>
      <c r="BV271" s="50"/>
      <c r="BW271" s="50"/>
      <c r="BX271" s="50"/>
      <c r="BY271" s="50"/>
      <c r="BZ271" s="50"/>
      <c r="CA271" s="50"/>
      <c r="CB271" s="50"/>
      <c r="CC271" s="50"/>
      <c r="CD271" s="50"/>
      <c r="CE271" s="50"/>
      <c r="CF271" s="50"/>
      <c r="CG271" s="50"/>
      <c r="CH271" s="50"/>
      <c r="CI271" s="50"/>
      <c r="CJ271" s="50"/>
      <c r="CK271" s="50"/>
      <c r="CL271" s="50"/>
      <c r="CM271" s="50"/>
      <c r="CN271" s="50"/>
      <c r="CO271" s="50"/>
      <c r="CP271" s="50"/>
      <c r="CQ271" s="50"/>
      <c r="CR271" s="50"/>
      <c r="CS271" s="50"/>
      <c r="CT271" s="50"/>
      <c r="CU271" s="50"/>
      <c r="CV271" s="50"/>
      <c r="CW271" s="50"/>
      <c r="CX271" s="50"/>
      <c r="CY271" s="50"/>
      <c r="CZ271" s="50"/>
      <c r="DA271" s="50"/>
      <c r="DB271" s="50"/>
      <c r="DC271" s="50"/>
      <c r="DD271" s="50"/>
      <c r="DE271" s="50"/>
      <c r="DF271" s="50"/>
      <c r="DG271" s="50"/>
      <c r="DH271" s="50"/>
      <c r="DI271" s="50"/>
      <c r="DJ271" s="50"/>
      <c r="DK271" s="50"/>
      <c r="DL271" s="50"/>
      <c r="DM271" s="50"/>
      <c r="DN271" s="50"/>
      <c r="DO271" s="50"/>
      <c r="DP271" s="50"/>
      <c r="DQ271" s="50"/>
      <c r="DR271" s="50"/>
      <c r="DS271" s="50"/>
      <c r="DT271" s="50"/>
      <c r="DU271" s="50"/>
      <c r="DV271" s="50"/>
      <c r="DW271" s="50"/>
      <c r="DX271" s="50"/>
      <c r="DY271" s="50"/>
      <c r="DZ271" s="50"/>
      <c r="EA271" s="50"/>
      <c r="EB271" s="50"/>
      <c r="EC271" s="50"/>
      <c r="ED271" s="50"/>
      <c r="EE271" s="50"/>
      <c r="EF271" s="50"/>
      <c r="EG271" s="50"/>
      <c r="EH271" s="50"/>
      <c r="EI271" s="50"/>
      <c r="EJ271" s="50"/>
      <c r="EK271" s="50"/>
      <c r="EL271" s="50"/>
      <c r="EM271" s="50"/>
      <c r="EN271" s="50"/>
      <c r="EO271" s="50"/>
      <c r="EP271" s="50"/>
      <c r="EQ271" s="50"/>
      <c r="ER271" s="50"/>
      <c r="ES271" s="50"/>
      <c r="ET271" s="50"/>
      <c r="EU271" s="50"/>
      <c r="EV271" s="50"/>
      <c r="EW271" s="50"/>
      <c r="EX271" s="50"/>
      <c r="EY271" s="50"/>
      <c r="EZ271" s="50"/>
      <c r="FA271" s="50"/>
      <c r="FB271" s="50"/>
      <c r="FC271" s="50"/>
      <c r="FD271" s="50"/>
      <c r="FE271" s="50"/>
      <c r="FF271" s="50"/>
      <c r="FG271" s="50"/>
      <c r="FH271" s="50"/>
      <c r="FI271" s="50"/>
      <c r="FJ271" s="50"/>
      <c r="FK271" s="50"/>
      <c r="FL271" s="50"/>
      <c r="FM271" s="50"/>
      <c r="FN271" s="50"/>
      <c r="FO271" s="50"/>
      <c r="FP271" s="50"/>
      <c r="FQ271" s="50"/>
      <c r="FR271" s="50"/>
      <c r="FS271" s="50"/>
      <c r="FT271" s="50"/>
      <c r="FU271" s="50"/>
      <c r="FV271" s="50"/>
      <c r="FW271" s="50"/>
      <c r="FX271" s="50"/>
      <c r="FY271" s="50"/>
      <c r="FZ271" s="50"/>
      <c r="GA271" s="50"/>
      <c r="GB271" s="50"/>
      <c r="GC271" s="50"/>
      <c r="GD271" s="50"/>
      <c r="GE271" s="50"/>
      <c r="GF271" s="50"/>
      <c r="GG271" s="50"/>
      <c r="GH271" s="50"/>
      <c r="GI271" s="50"/>
      <c r="GJ271" s="50"/>
      <c r="GK271" s="50"/>
      <c r="GL271" s="50"/>
      <c r="GM271" s="50"/>
      <c r="GN271" s="50"/>
      <c r="GO271" s="50"/>
      <c r="GP271" s="50"/>
      <c r="GQ271" s="50"/>
      <c r="GR271" s="50"/>
      <c r="GS271" s="50"/>
      <c r="GT271" s="50"/>
      <c r="GU271" s="50"/>
      <c r="GV271" s="50"/>
      <c r="GW271" s="50"/>
      <c r="GX271" s="50"/>
      <c r="GY271" s="50"/>
      <c r="GZ271" s="50"/>
      <c r="HA271" s="50"/>
      <c r="HB271" s="50"/>
      <c r="HC271" s="50"/>
      <c r="HD271" s="50"/>
      <c r="HE271" s="50"/>
      <c r="HF271" s="50"/>
      <c r="HG271" s="50"/>
      <c r="HH271" s="50"/>
      <c r="HI271" s="50"/>
      <c r="HJ271" s="50"/>
      <c r="HK271" s="50"/>
      <c r="HL271" s="50"/>
      <c r="HM271" s="50"/>
      <c r="HN271" s="50"/>
      <c r="HO271" s="50"/>
      <c r="HP271" s="50"/>
      <c r="HQ271" s="50"/>
      <c r="HR271" s="50"/>
      <c r="HS271" s="50"/>
      <c r="HT271" s="50"/>
      <c r="HU271" s="50"/>
      <c r="HV271" s="50"/>
      <c r="HW271" s="50"/>
      <c r="HX271" s="50"/>
      <c r="HY271" s="50"/>
      <c r="HZ271" s="50"/>
      <c r="IA271" s="50"/>
      <c r="IB271" s="50"/>
      <c r="IC271" s="50"/>
      <c r="ID271" s="50"/>
      <c r="IE271" s="50"/>
      <c r="IF271" s="50"/>
      <c r="IG271" s="50"/>
      <c r="IH271" s="50"/>
      <c r="II271" s="50"/>
      <c r="IJ271" s="50"/>
      <c r="IK271" s="50"/>
      <c r="IL271" s="50"/>
      <c r="IM271" s="50"/>
      <c r="IN271" s="50"/>
      <c r="IO271" s="50"/>
      <c r="IP271" s="50"/>
      <c r="IQ271" s="50"/>
      <c r="IR271" s="50"/>
      <c r="IS271" s="50"/>
      <c r="IT271" s="50"/>
      <c r="IU271" s="50"/>
      <c r="IV271" s="50"/>
      <c r="IW271" s="28"/>
      <c r="IX271" s="28"/>
    </row>
    <row r="272" spans="1:258" s="282" customFormat="1" ht="12.75" customHeight="1">
      <c r="A272" s="77" t="s">
        <v>87</v>
      </c>
      <c r="B272" s="68" t="s">
        <v>29</v>
      </c>
      <c r="C272" s="114">
        <v>1</v>
      </c>
      <c r="D272" s="60" t="s">
        <v>302</v>
      </c>
      <c r="E272" s="395"/>
      <c r="F272" s="274">
        <f t="shared" si="27"/>
        <v>0</v>
      </c>
      <c r="G272" s="48"/>
      <c r="H272" s="256"/>
      <c r="I272" s="99"/>
      <c r="J272" s="61"/>
      <c r="K272" s="28"/>
      <c r="L272" s="257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50"/>
      <c r="AK272" s="50"/>
      <c r="AL272" s="50"/>
      <c r="AM272" s="50"/>
      <c r="AN272" s="50"/>
      <c r="AO272" s="50"/>
      <c r="AP272" s="50"/>
      <c r="AQ272" s="50"/>
      <c r="AR272" s="50"/>
      <c r="AS272" s="50"/>
      <c r="AT272" s="50"/>
      <c r="AU272" s="50"/>
      <c r="AV272" s="50"/>
      <c r="AW272" s="50"/>
      <c r="AX272" s="50"/>
      <c r="AY272" s="50"/>
      <c r="AZ272" s="50"/>
      <c r="BA272" s="50"/>
      <c r="BB272" s="50"/>
      <c r="BC272" s="50"/>
      <c r="BD272" s="50"/>
      <c r="BE272" s="50"/>
      <c r="BF272" s="50"/>
      <c r="BG272" s="50"/>
      <c r="BH272" s="50"/>
      <c r="BI272" s="50"/>
      <c r="BJ272" s="50"/>
      <c r="BK272" s="50"/>
      <c r="BL272" s="50"/>
      <c r="BM272" s="50"/>
      <c r="BN272" s="50"/>
      <c r="BO272" s="50"/>
      <c r="BP272" s="50"/>
      <c r="BQ272" s="50"/>
      <c r="BR272" s="50"/>
      <c r="BS272" s="50"/>
      <c r="BT272" s="50"/>
      <c r="BU272" s="50"/>
      <c r="BV272" s="50"/>
      <c r="BW272" s="50"/>
      <c r="BX272" s="50"/>
      <c r="BY272" s="50"/>
      <c r="BZ272" s="50"/>
      <c r="CA272" s="50"/>
      <c r="CB272" s="50"/>
      <c r="CC272" s="50"/>
      <c r="CD272" s="50"/>
      <c r="CE272" s="50"/>
      <c r="CF272" s="50"/>
      <c r="CG272" s="50"/>
      <c r="CH272" s="50"/>
      <c r="CI272" s="50"/>
      <c r="CJ272" s="50"/>
      <c r="CK272" s="50"/>
      <c r="CL272" s="50"/>
      <c r="CM272" s="50"/>
      <c r="CN272" s="50"/>
      <c r="CO272" s="50"/>
      <c r="CP272" s="50"/>
      <c r="CQ272" s="50"/>
      <c r="CR272" s="50"/>
      <c r="CS272" s="50"/>
      <c r="CT272" s="50"/>
      <c r="CU272" s="50"/>
      <c r="CV272" s="50"/>
      <c r="CW272" s="50"/>
      <c r="CX272" s="50"/>
      <c r="CY272" s="50"/>
      <c r="CZ272" s="50"/>
      <c r="DA272" s="50"/>
      <c r="DB272" s="50"/>
      <c r="DC272" s="50"/>
      <c r="DD272" s="50"/>
      <c r="DE272" s="50"/>
      <c r="DF272" s="50"/>
      <c r="DG272" s="50"/>
      <c r="DH272" s="50"/>
      <c r="DI272" s="50"/>
      <c r="DJ272" s="50"/>
      <c r="DK272" s="50"/>
      <c r="DL272" s="50"/>
      <c r="DM272" s="50"/>
      <c r="DN272" s="50"/>
      <c r="DO272" s="50"/>
      <c r="DP272" s="50"/>
      <c r="DQ272" s="50"/>
      <c r="DR272" s="50"/>
      <c r="DS272" s="50"/>
      <c r="DT272" s="50"/>
      <c r="DU272" s="50"/>
      <c r="DV272" s="50"/>
      <c r="DW272" s="50"/>
      <c r="DX272" s="50"/>
      <c r="DY272" s="50"/>
      <c r="DZ272" s="50"/>
      <c r="EA272" s="50"/>
      <c r="EB272" s="50"/>
      <c r="EC272" s="50"/>
      <c r="ED272" s="50"/>
      <c r="EE272" s="50"/>
      <c r="EF272" s="50"/>
      <c r="EG272" s="50"/>
      <c r="EH272" s="50"/>
      <c r="EI272" s="50"/>
      <c r="EJ272" s="50"/>
      <c r="EK272" s="50"/>
      <c r="EL272" s="50"/>
      <c r="EM272" s="50"/>
      <c r="EN272" s="50"/>
      <c r="EO272" s="50"/>
      <c r="EP272" s="50"/>
      <c r="EQ272" s="50"/>
      <c r="ER272" s="50"/>
      <c r="ES272" s="50"/>
      <c r="ET272" s="50"/>
      <c r="EU272" s="50"/>
      <c r="EV272" s="50"/>
      <c r="EW272" s="50"/>
      <c r="EX272" s="50"/>
      <c r="EY272" s="50"/>
      <c r="EZ272" s="50"/>
      <c r="FA272" s="50"/>
      <c r="FB272" s="50"/>
      <c r="FC272" s="50"/>
      <c r="FD272" s="50"/>
      <c r="FE272" s="50"/>
      <c r="FF272" s="50"/>
      <c r="FG272" s="50"/>
      <c r="FH272" s="50"/>
      <c r="FI272" s="50"/>
      <c r="FJ272" s="50"/>
      <c r="FK272" s="50"/>
      <c r="FL272" s="50"/>
      <c r="FM272" s="50"/>
      <c r="FN272" s="50"/>
      <c r="FO272" s="50"/>
      <c r="FP272" s="50"/>
      <c r="FQ272" s="50"/>
      <c r="FR272" s="50"/>
      <c r="FS272" s="50"/>
      <c r="FT272" s="50"/>
      <c r="FU272" s="50"/>
      <c r="FV272" s="50"/>
      <c r="FW272" s="50"/>
      <c r="FX272" s="50"/>
      <c r="FY272" s="50"/>
      <c r="FZ272" s="50"/>
      <c r="GA272" s="50"/>
      <c r="GB272" s="50"/>
      <c r="GC272" s="50"/>
      <c r="GD272" s="50"/>
      <c r="GE272" s="50"/>
      <c r="GF272" s="50"/>
      <c r="GG272" s="50"/>
      <c r="GH272" s="50"/>
      <c r="GI272" s="50"/>
      <c r="GJ272" s="50"/>
      <c r="GK272" s="50"/>
      <c r="GL272" s="50"/>
      <c r="GM272" s="50"/>
      <c r="GN272" s="50"/>
      <c r="GO272" s="50"/>
      <c r="GP272" s="50"/>
      <c r="GQ272" s="50"/>
      <c r="GR272" s="50"/>
      <c r="GS272" s="50"/>
      <c r="GT272" s="50"/>
      <c r="GU272" s="50"/>
      <c r="GV272" s="50"/>
      <c r="GW272" s="50"/>
      <c r="GX272" s="50"/>
      <c r="GY272" s="50"/>
      <c r="GZ272" s="50"/>
      <c r="HA272" s="50"/>
      <c r="HB272" s="50"/>
      <c r="HC272" s="50"/>
      <c r="HD272" s="50"/>
      <c r="HE272" s="50"/>
      <c r="HF272" s="50"/>
      <c r="HG272" s="50"/>
      <c r="HH272" s="50"/>
      <c r="HI272" s="50"/>
      <c r="HJ272" s="50"/>
      <c r="HK272" s="50"/>
      <c r="HL272" s="50"/>
      <c r="HM272" s="50"/>
      <c r="HN272" s="50"/>
      <c r="HO272" s="50"/>
      <c r="HP272" s="50"/>
      <c r="HQ272" s="50"/>
      <c r="HR272" s="50"/>
      <c r="HS272" s="50"/>
      <c r="HT272" s="50"/>
      <c r="HU272" s="50"/>
      <c r="HV272" s="50"/>
      <c r="HW272" s="50"/>
      <c r="HX272" s="50"/>
      <c r="HY272" s="50"/>
      <c r="HZ272" s="50"/>
      <c r="IA272" s="50"/>
      <c r="IB272" s="50"/>
      <c r="IC272" s="50"/>
      <c r="ID272" s="50"/>
      <c r="IE272" s="50"/>
      <c r="IF272" s="50"/>
      <c r="IG272" s="50"/>
      <c r="IH272" s="50"/>
      <c r="II272" s="50"/>
      <c r="IJ272" s="50"/>
      <c r="IK272" s="50"/>
      <c r="IL272" s="50"/>
      <c r="IM272" s="50"/>
      <c r="IN272" s="50"/>
      <c r="IO272" s="50"/>
      <c r="IP272" s="50"/>
      <c r="IQ272" s="50"/>
      <c r="IR272" s="50"/>
      <c r="IS272" s="50"/>
      <c r="IT272" s="50"/>
      <c r="IU272" s="50"/>
      <c r="IV272" s="50"/>
      <c r="IW272" s="28"/>
      <c r="IX272" s="28"/>
    </row>
    <row r="273" spans="1:258" s="282" customFormat="1" ht="8.25" customHeight="1">
      <c r="A273" s="77"/>
      <c r="B273" s="68"/>
      <c r="C273" s="114"/>
      <c r="D273" s="138"/>
      <c r="E273" s="395"/>
      <c r="F273" s="274"/>
      <c r="G273" s="48"/>
      <c r="H273" s="256"/>
      <c r="I273" s="99"/>
      <c r="J273" s="61"/>
      <c r="K273" s="28"/>
      <c r="L273" s="257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50"/>
      <c r="AK273" s="50"/>
      <c r="AL273" s="50"/>
      <c r="AM273" s="50"/>
      <c r="AN273" s="50"/>
      <c r="AO273" s="50"/>
      <c r="AP273" s="50"/>
      <c r="AQ273" s="50"/>
      <c r="AR273" s="50"/>
      <c r="AS273" s="50"/>
      <c r="AT273" s="50"/>
      <c r="AU273" s="50"/>
      <c r="AV273" s="50"/>
      <c r="AW273" s="50"/>
      <c r="AX273" s="50"/>
      <c r="AY273" s="50"/>
      <c r="AZ273" s="50"/>
      <c r="BA273" s="50"/>
      <c r="BB273" s="50"/>
      <c r="BC273" s="50"/>
      <c r="BD273" s="50"/>
      <c r="BE273" s="50"/>
      <c r="BF273" s="50"/>
      <c r="BG273" s="50"/>
      <c r="BH273" s="50"/>
      <c r="BI273" s="50"/>
      <c r="BJ273" s="50"/>
      <c r="BK273" s="50"/>
      <c r="BL273" s="50"/>
      <c r="BM273" s="50"/>
      <c r="BN273" s="50"/>
      <c r="BO273" s="50"/>
      <c r="BP273" s="50"/>
      <c r="BQ273" s="50"/>
      <c r="BR273" s="50"/>
      <c r="BS273" s="50"/>
      <c r="BT273" s="50"/>
      <c r="BU273" s="50"/>
      <c r="BV273" s="50"/>
      <c r="BW273" s="50"/>
      <c r="BX273" s="50"/>
      <c r="BY273" s="50"/>
      <c r="BZ273" s="50"/>
      <c r="CA273" s="50"/>
      <c r="CB273" s="50"/>
      <c r="CC273" s="50"/>
      <c r="CD273" s="50"/>
      <c r="CE273" s="50"/>
      <c r="CF273" s="50"/>
      <c r="CG273" s="50"/>
      <c r="CH273" s="50"/>
      <c r="CI273" s="50"/>
      <c r="CJ273" s="50"/>
      <c r="CK273" s="50"/>
      <c r="CL273" s="50"/>
      <c r="CM273" s="50"/>
      <c r="CN273" s="50"/>
      <c r="CO273" s="50"/>
      <c r="CP273" s="50"/>
      <c r="CQ273" s="50"/>
      <c r="CR273" s="50"/>
      <c r="CS273" s="50"/>
      <c r="CT273" s="50"/>
      <c r="CU273" s="50"/>
      <c r="CV273" s="50"/>
      <c r="CW273" s="50"/>
      <c r="CX273" s="50"/>
      <c r="CY273" s="50"/>
      <c r="CZ273" s="50"/>
      <c r="DA273" s="50"/>
      <c r="DB273" s="50"/>
      <c r="DC273" s="50"/>
      <c r="DD273" s="50"/>
      <c r="DE273" s="50"/>
      <c r="DF273" s="50"/>
      <c r="DG273" s="50"/>
      <c r="DH273" s="50"/>
      <c r="DI273" s="50"/>
      <c r="DJ273" s="50"/>
      <c r="DK273" s="50"/>
      <c r="DL273" s="50"/>
      <c r="DM273" s="50"/>
      <c r="DN273" s="50"/>
      <c r="DO273" s="50"/>
      <c r="DP273" s="50"/>
      <c r="DQ273" s="50"/>
      <c r="DR273" s="50"/>
      <c r="DS273" s="50"/>
      <c r="DT273" s="50"/>
      <c r="DU273" s="50"/>
      <c r="DV273" s="50"/>
      <c r="DW273" s="50"/>
      <c r="DX273" s="50"/>
      <c r="DY273" s="50"/>
      <c r="DZ273" s="50"/>
      <c r="EA273" s="50"/>
      <c r="EB273" s="50"/>
      <c r="EC273" s="50"/>
      <c r="ED273" s="50"/>
      <c r="EE273" s="50"/>
      <c r="EF273" s="50"/>
      <c r="EG273" s="50"/>
      <c r="EH273" s="50"/>
      <c r="EI273" s="50"/>
      <c r="EJ273" s="50"/>
      <c r="EK273" s="50"/>
      <c r="EL273" s="50"/>
      <c r="EM273" s="50"/>
      <c r="EN273" s="50"/>
      <c r="EO273" s="50"/>
      <c r="EP273" s="50"/>
      <c r="EQ273" s="50"/>
      <c r="ER273" s="50"/>
      <c r="ES273" s="50"/>
      <c r="ET273" s="50"/>
      <c r="EU273" s="50"/>
      <c r="EV273" s="50"/>
      <c r="EW273" s="50"/>
      <c r="EX273" s="50"/>
      <c r="EY273" s="50"/>
      <c r="EZ273" s="50"/>
      <c r="FA273" s="50"/>
      <c r="FB273" s="50"/>
      <c r="FC273" s="50"/>
      <c r="FD273" s="50"/>
      <c r="FE273" s="50"/>
      <c r="FF273" s="50"/>
      <c r="FG273" s="50"/>
      <c r="FH273" s="50"/>
      <c r="FI273" s="50"/>
      <c r="FJ273" s="50"/>
      <c r="FK273" s="50"/>
      <c r="FL273" s="50"/>
      <c r="FM273" s="50"/>
      <c r="FN273" s="50"/>
      <c r="FO273" s="50"/>
      <c r="FP273" s="50"/>
      <c r="FQ273" s="50"/>
      <c r="FR273" s="50"/>
      <c r="FS273" s="50"/>
      <c r="FT273" s="50"/>
      <c r="FU273" s="50"/>
      <c r="FV273" s="50"/>
      <c r="FW273" s="50"/>
      <c r="FX273" s="50"/>
      <c r="FY273" s="50"/>
      <c r="FZ273" s="50"/>
      <c r="GA273" s="50"/>
      <c r="GB273" s="50"/>
      <c r="GC273" s="50"/>
      <c r="GD273" s="50"/>
      <c r="GE273" s="50"/>
      <c r="GF273" s="50"/>
      <c r="GG273" s="50"/>
      <c r="GH273" s="50"/>
      <c r="GI273" s="50"/>
      <c r="GJ273" s="50"/>
      <c r="GK273" s="50"/>
      <c r="GL273" s="50"/>
      <c r="GM273" s="50"/>
      <c r="GN273" s="50"/>
      <c r="GO273" s="50"/>
      <c r="GP273" s="50"/>
      <c r="GQ273" s="50"/>
      <c r="GR273" s="50"/>
      <c r="GS273" s="50"/>
      <c r="GT273" s="50"/>
      <c r="GU273" s="50"/>
      <c r="GV273" s="50"/>
      <c r="GW273" s="50"/>
      <c r="GX273" s="50"/>
      <c r="GY273" s="50"/>
      <c r="GZ273" s="50"/>
      <c r="HA273" s="50"/>
      <c r="HB273" s="50"/>
      <c r="HC273" s="50"/>
      <c r="HD273" s="50"/>
      <c r="HE273" s="50"/>
      <c r="HF273" s="50"/>
      <c r="HG273" s="50"/>
      <c r="HH273" s="50"/>
      <c r="HI273" s="50"/>
      <c r="HJ273" s="50"/>
      <c r="HK273" s="50"/>
      <c r="HL273" s="50"/>
      <c r="HM273" s="50"/>
      <c r="HN273" s="50"/>
      <c r="HO273" s="50"/>
      <c r="HP273" s="50"/>
      <c r="HQ273" s="50"/>
      <c r="HR273" s="50"/>
      <c r="HS273" s="50"/>
      <c r="HT273" s="50"/>
      <c r="HU273" s="50"/>
      <c r="HV273" s="50"/>
      <c r="HW273" s="50"/>
      <c r="HX273" s="50"/>
      <c r="HY273" s="50"/>
      <c r="HZ273" s="50"/>
      <c r="IA273" s="50"/>
      <c r="IB273" s="50"/>
      <c r="IC273" s="50"/>
      <c r="ID273" s="50"/>
      <c r="IE273" s="50"/>
      <c r="IF273" s="50"/>
      <c r="IG273" s="50"/>
      <c r="IH273" s="50"/>
      <c r="II273" s="50"/>
      <c r="IJ273" s="50"/>
      <c r="IK273" s="50"/>
      <c r="IL273" s="50"/>
      <c r="IM273" s="50"/>
      <c r="IN273" s="50"/>
      <c r="IO273" s="50"/>
      <c r="IP273" s="50"/>
      <c r="IQ273" s="50"/>
      <c r="IR273" s="50"/>
      <c r="IS273" s="50"/>
      <c r="IT273" s="50"/>
      <c r="IU273" s="50"/>
      <c r="IV273" s="50"/>
      <c r="IW273" s="28"/>
      <c r="IX273" s="28"/>
    </row>
    <row r="274" spans="1:258" s="95" customFormat="1" ht="30" customHeight="1">
      <c r="A274" s="58">
        <v>9.4</v>
      </c>
      <c r="B274" s="78" t="s">
        <v>284</v>
      </c>
      <c r="C274" s="272"/>
      <c r="D274" s="273"/>
      <c r="E274" s="421"/>
      <c r="F274" s="274"/>
      <c r="G274" s="48"/>
      <c r="H274" s="284"/>
      <c r="I274" s="90"/>
      <c r="J274" s="61"/>
      <c r="K274" s="49"/>
      <c r="L274" s="285"/>
      <c r="M274" s="286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50"/>
      <c r="AK274" s="50"/>
      <c r="AL274" s="50"/>
      <c r="AM274" s="50"/>
      <c r="AN274" s="50"/>
      <c r="AO274" s="50"/>
      <c r="AP274" s="50"/>
      <c r="AQ274" s="50"/>
      <c r="AR274" s="50"/>
      <c r="AS274" s="50"/>
      <c r="AT274" s="50"/>
      <c r="AU274" s="50"/>
      <c r="AV274" s="50"/>
      <c r="AW274" s="50"/>
      <c r="AX274" s="50"/>
      <c r="AY274" s="50"/>
      <c r="AZ274" s="50"/>
      <c r="BA274" s="50"/>
      <c r="BB274" s="50"/>
      <c r="BC274" s="50"/>
      <c r="BD274" s="50"/>
      <c r="BE274" s="50"/>
      <c r="BF274" s="50"/>
      <c r="BG274" s="50"/>
      <c r="BH274" s="50"/>
      <c r="BI274" s="50"/>
      <c r="BJ274" s="50"/>
      <c r="BK274" s="50"/>
      <c r="BL274" s="50"/>
      <c r="BM274" s="50"/>
      <c r="BN274" s="50"/>
      <c r="BO274" s="50"/>
      <c r="BP274" s="50"/>
      <c r="BQ274" s="50"/>
      <c r="BR274" s="50"/>
      <c r="BS274" s="50"/>
      <c r="BT274" s="50"/>
      <c r="BU274" s="50"/>
      <c r="BV274" s="50"/>
      <c r="BW274" s="50"/>
      <c r="BX274" s="50"/>
      <c r="BY274" s="50"/>
      <c r="BZ274" s="50"/>
      <c r="CA274" s="50"/>
      <c r="CB274" s="50"/>
      <c r="CC274" s="50"/>
      <c r="CD274" s="50"/>
      <c r="CE274" s="50"/>
      <c r="CF274" s="50"/>
      <c r="CG274" s="50"/>
      <c r="CH274" s="50"/>
      <c r="CI274" s="50"/>
      <c r="CJ274" s="50"/>
      <c r="CK274" s="50"/>
      <c r="CL274" s="50"/>
      <c r="CM274" s="50"/>
      <c r="CN274" s="50"/>
      <c r="CO274" s="50"/>
      <c r="CP274" s="50"/>
      <c r="CQ274" s="50"/>
      <c r="CR274" s="50"/>
      <c r="CS274" s="50"/>
      <c r="CT274" s="50"/>
      <c r="CU274" s="50"/>
      <c r="CV274" s="50"/>
      <c r="CW274" s="50"/>
      <c r="CX274" s="50"/>
      <c r="CY274" s="50"/>
      <c r="CZ274" s="50"/>
      <c r="DA274" s="50"/>
      <c r="DB274" s="50"/>
      <c r="DC274" s="50"/>
      <c r="DD274" s="50"/>
      <c r="DE274" s="50"/>
      <c r="DF274" s="50"/>
      <c r="DG274" s="50"/>
      <c r="DH274" s="50"/>
      <c r="DI274" s="50"/>
      <c r="DJ274" s="50"/>
      <c r="DK274" s="50"/>
      <c r="DL274" s="50"/>
      <c r="DM274" s="50"/>
      <c r="DN274" s="50"/>
      <c r="DO274" s="50"/>
      <c r="DP274" s="50"/>
      <c r="DQ274" s="50"/>
      <c r="DR274" s="50"/>
      <c r="DS274" s="50"/>
      <c r="DT274" s="50"/>
      <c r="DU274" s="50"/>
      <c r="DV274" s="50"/>
      <c r="DW274" s="50"/>
      <c r="DX274" s="50"/>
      <c r="DY274" s="50"/>
      <c r="DZ274" s="50"/>
      <c r="EA274" s="50"/>
      <c r="EB274" s="50"/>
      <c r="EC274" s="50"/>
      <c r="ED274" s="50"/>
      <c r="EE274" s="50"/>
      <c r="EF274" s="50"/>
      <c r="EG274" s="50"/>
      <c r="EH274" s="50"/>
      <c r="EI274" s="50"/>
      <c r="EJ274" s="50"/>
      <c r="EK274" s="50"/>
      <c r="EL274" s="50"/>
      <c r="EM274" s="50"/>
      <c r="EN274" s="50"/>
      <c r="EO274" s="50"/>
      <c r="EP274" s="50"/>
      <c r="EQ274" s="50"/>
      <c r="ER274" s="50"/>
      <c r="ES274" s="50"/>
      <c r="ET274" s="50"/>
      <c r="EU274" s="50"/>
      <c r="EV274" s="50"/>
      <c r="EW274" s="50"/>
      <c r="EX274" s="50"/>
      <c r="EY274" s="50"/>
      <c r="EZ274" s="50"/>
      <c r="FA274" s="50"/>
      <c r="FB274" s="50"/>
      <c r="FC274" s="50"/>
      <c r="FD274" s="50"/>
      <c r="FE274" s="50"/>
      <c r="FF274" s="50"/>
      <c r="FG274" s="50"/>
      <c r="FH274" s="50"/>
      <c r="FI274" s="50"/>
      <c r="FJ274" s="50"/>
      <c r="FK274" s="50"/>
      <c r="FL274" s="50"/>
      <c r="FM274" s="50"/>
      <c r="FN274" s="50"/>
      <c r="FO274" s="50"/>
      <c r="FP274" s="50"/>
      <c r="FQ274" s="50"/>
      <c r="FR274" s="50"/>
      <c r="FS274" s="50"/>
      <c r="FT274" s="50"/>
      <c r="FU274" s="50"/>
      <c r="FV274" s="50"/>
      <c r="FW274" s="50"/>
      <c r="FX274" s="50"/>
      <c r="FY274" s="50"/>
      <c r="FZ274" s="50"/>
      <c r="GA274" s="50"/>
      <c r="GB274" s="50"/>
      <c r="GC274" s="50"/>
      <c r="GD274" s="50"/>
      <c r="GE274" s="50"/>
      <c r="GF274" s="50"/>
      <c r="GG274" s="50"/>
      <c r="GH274" s="50"/>
      <c r="GI274" s="50"/>
      <c r="GJ274" s="50"/>
      <c r="GK274" s="50"/>
      <c r="GL274" s="50"/>
      <c r="GM274" s="50"/>
      <c r="GN274" s="50"/>
      <c r="GO274" s="50"/>
      <c r="GP274" s="50"/>
      <c r="GQ274" s="50"/>
      <c r="GR274" s="50"/>
      <c r="GS274" s="50"/>
      <c r="GT274" s="50"/>
      <c r="GU274" s="50"/>
      <c r="GV274" s="50"/>
      <c r="GW274" s="50"/>
      <c r="GX274" s="50"/>
      <c r="GY274" s="50"/>
      <c r="GZ274" s="50"/>
      <c r="HA274" s="50"/>
      <c r="HB274" s="50"/>
      <c r="HC274" s="50"/>
      <c r="HD274" s="50"/>
      <c r="HE274" s="50"/>
      <c r="HF274" s="50"/>
      <c r="HG274" s="50"/>
      <c r="HH274" s="50"/>
      <c r="HI274" s="50"/>
      <c r="HJ274" s="50"/>
      <c r="HK274" s="50"/>
      <c r="HL274" s="50"/>
      <c r="HM274" s="50"/>
      <c r="HN274" s="50"/>
      <c r="HO274" s="50"/>
      <c r="HP274" s="50"/>
      <c r="HQ274" s="50"/>
      <c r="HR274" s="50"/>
      <c r="HS274" s="50"/>
      <c r="HT274" s="50"/>
      <c r="HU274" s="50"/>
      <c r="HV274" s="50"/>
      <c r="HW274" s="50"/>
      <c r="HX274" s="50"/>
      <c r="HY274" s="50"/>
      <c r="HZ274" s="50"/>
      <c r="IA274" s="50"/>
      <c r="IB274" s="50"/>
      <c r="IC274" s="50"/>
      <c r="ID274" s="50"/>
      <c r="IE274" s="50"/>
      <c r="IF274" s="50"/>
      <c r="IG274" s="50"/>
      <c r="IH274" s="50"/>
      <c r="II274" s="50"/>
      <c r="IJ274" s="50"/>
      <c r="IK274" s="50"/>
      <c r="IL274" s="50"/>
      <c r="IM274" s="50"/>
      <c r="IN274" s="50"/>
      <c r="IO274" s="50"/>
      <c r="IP274" s="50"/>
      <c r="IQ274" s="50"/>
      <c r="IR274" s="50"/>
      <c r="IS274" s="50"/>
      <c r="IT274" s="50"/>
      <c r="IU274" s="50"/>
      <c r="IV274" s="50"/>
      <c r="IW274" s="50"/>
      <c r="IX274" s="50"/>
    </row>
    <row r="275" spans="1:258" s="95" customFormat="1" ht="12.75" customHeight="1">
      <c r="A275" s="58"/>
      <c r="B275" s="78"/>
      <c r="C275" s="272"/>
      <c r="D275" s="273"/>
      <c r="E275" s="421"/>
      <c r="F275" s="274"/>
      <c r="G275" s="48"/>
      <c r="H275" s="284"/>
      <c r="I275" s="90"/>
      <c r="J275" s="61"/>
      <c r="K275" s="49"/>
      <c r="L275" s="285"/>
      <c r="M275" s="286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50"/>
      <c r="AK275" s="50"/>
      <c r="AL275" s="50"/>
      <c r="AM275" s="50"/>
      <c r="AN275" s="50"/>
      <c r="AO275" s="50"/>
      <c r="AP275" s="50"/>
      <c r="AQ275" s="50"/>
      <c r="AR275" s="50"/>
      <c r="AS275" s="50"/>
      <c r="AT275" s="50"/>
      <c r="AU275" s="50"/>
      <c r="AV275" s="50"/>
      <c r="AW275" s="50"/>
      <c r="AX275" s="50"/>
      <c r="AY275" s="50"/>
      <c r="AZ275" s="50"/>
      <c r="BA275" s="50"/>
      <c r="BB275" s="50"/>
      <c r="BC275" s="50"/>
      <c r="BD275" s="50"/>
      <c r="BE275" s="50"/>
      <c r="BF275" s="50"/>
      <c r="BG275" s="50"/>
      <c r="BH275" s="50"/>
      <c r="BI275" s="50"/>
      <c r="BJ275" s="50"/>
      <c r="BK275" s="50"/>
      <c r="BL275" s="50"/>
      <c r="BM275" s="50"/>
      <c r="BN275" s="50"/>
      <c r="BO275" s="50"/>
      <c r="BP275" s="50"/>
      <c r="BQ275" s="50"/>
      <c r="BR275" s="50"/>
      <c r="BS275" s="50"/>
      <c r="BT275" s="50"/>
      <c r="BU275" s="50"/>
      <c r="BV275" s="50"/>
      <c r="BW275" s="50"/>
      <c r="BX275" s="50"/>
      <c r="BY275" s="50"/>
      <c r="BZ275" s="50"/>
      <c r="CA275" s="50"/>
      <c r="CB275" s="50"/>
      <c r="CC275" s="50"/>
      <c r="CD275" s="50"/>
      <c r="CE275" s="50"/>
      <c r="CF275" s="50"/>
      <c r="CG275" s="50"/>
      <c r="CH275" s="50"/>
      <c r="CI275" s="50"/>
      <c r="CJ275" s="50"/>
      <c r="CK275" s="50"/>
      <c r="CL275" s="50"/>
      <c r="CM275" s="50"/>
      <c r="CN275" s="50"/>
      <c r="CO275" s="50"/>
      <c r="CP275" s="50"/>
      <c r="CQ275" s="50"/>
      <c r="CR275" s="50"/>
      <c r="CS275" s="50"/>
      <c r="CT275" s="50"/>
      <c r="CU275" s="50"/>
      <c r="CV275" s="50"/>
      <c r="CW275" s="50"/>
      <c r="CX275" s="50"/>
      <c r="CY275" s="50"/>
      <c r="CZ275" s="50"/>
      <c r="DA275" s="50"/>
      <c r="DB275" s="50"/>
      <c r="DC275" s="50"/>
      <c r="DD275" s="50"/>
      <c r="DE275" s="50"/>
      <c r="DF275" s="50"/>
      <c r="DG275" s="50"/>
      <c r="DH275" s="50"/>
      <c r="DI275" s="50"/>
      <c r="DJ275" s="50"/>
      <c r="DK275" s="50"/>
      <c r="DL275" s="50"/>
      <c r="DM275" s="50"/>
      <c r="DN275" s="50"/>
      <c r="DO275" s="50"/>
      <c r="DP275" s="50"/>
      <c r="DQ275" s="50"/>
      <c r="DR275" s="50"/>
      <c r="DS275" s="50"/>
      <c r="DT275" s="50"/>
      <c r="DU275" s="50"/>
      <c r="DV275" s="50"/>
      <c r="DW275" s="50"/>
      <c r="DX275" s="50"/>
      <c r="DY275" s="50"/>
      <c r="DZ275" s="50"/>
      <c r="EA275" s="50"/>
      <c r="EB275" s="50"/>
      <c r="EC275" s="50"/>
      <c r="ED275" s="50"/>
      <c r="EE275" s="50"/>
      <c r="EF275" s="50"/>
      <c r="EG275" s="50"/>
      <c r="EH275" s="50"/>
      <c r="EI275" s="50"/>
      <c r="EJ275" s="50"/>
      <c r="EK275" s="50"/>
      <c r="EL275" s="50"/>
      <c r="EM275" s="50"/>
      <c r="EN275" s="50"/>
      <c r="EO275" s="50"/>
      <c r="EP275" s="50"/>
      <c r="EQ275" s="50"/>
      <c r="ER275" s="50"/>
      <c r="ES275" s="50"/>
      <c r="ET275" s="50"/>
      <c r="EU275" s="50"/>
      <c r="EV275" s="50"/>
      <c r="EW275" s="50"/>
      <c r="EX275" s="50"/>
      <c r="EY275" s="50"/>
      <c r="EZ275" s="50"/>
      <c r="FA275" s="50"/>
      <c r="FB275" s="50"/>
      <c r="FC275" s="50"/>
      <c r="FD275" s="50"/>
      <c r="FE275" s="50"/>
      <c r="FF275" s="50"/>
      <c r="FG275" s="50"/>
      <c r="FH275" s="50"/>
      <c r="FI275" s="50"/>
      <c r="FJ275" s="50"/>
      <c r="FK275" s="50"/>
      <c r="FL275" s="50"/>
      <c r="FM275" s="50"/>
      <c r="FN275" s="50"/>
      <c r="FO275" s="50"/>
      <c r="FP275" s="50"/>
      <c r="FQ275" s="50"/>
      <c r="FR275" s="50"/>
      <c r="FS275" s="50"/>
      <c r="FT275" s="50"/>
      <c r="FU275" s="50"/>
      <c r="FV275" s="50"/>
      <c r="FW275" s="50"/>
      <c r="FX275" s="50"/>
      <c r="FY275" s="50"/>
      <c r="FZ275" s="50"/>
      <c r="GA275" s="50"/>
      <c r="GB275" s="50"/>
      <c r="GC275" s="50"/>
      <c r="GD275" s="50"/>
      <c r="GE275" s="50"/>
      <c r="GF275" s="50"/>
      <c r="GG275" s="50"/>
      <c r="GH275" s="50"/>
      <c r="GI275" s="50"/>
      <c r="GJ275" s="50"/>
      <c r="GK275" s="50"/>
      <c r="GL275" s="50"/>
      <c r="GM275" s="50"/>
      <c r="GN275" s="50"/>
      <c r="GO275" s="50"/>
      <c r="GP275" s="50"/>
      <c r="GQ275" s="50"/>
      <c r="GR275" s="50"/>
      <c r="GS275" s="50"/>
      <c r="GT275" s="50"/>
      <c r="GU275" s="50"/>
      <c r="GV275" s="50"/>
      <c r="GW275" s="50"/>
      <c r="GX275" s="50"/>
      <c r="GY275" s="50"/>
      <c r="GZ275" s="50"/>
      <c r="HA275" s="50"/>
      <c r="HB275" s="50"/>
      <c r="HC275" s="50"/>
      <c r="HD275" s="50"/>
      <c r="HE275" s="50"/>
      <c r="HF275" s="50"/>
      <c r="HG275" s="50"/>
      <c r="HH275" s="50"/>
      <c r="HI275" s="50"/>
      <c r="HJ275" s="50"/>
      <c r="HK275" s="50"/>
      <c r="HL275" s="50"/>
      <c r="HM275" s="50"/>
      <c r="HN275" s="50"/>
      <c r="HO275" s="50"/>
      <c r="HP275" s="50"/>
      <c r="HQ275" s="50"/>
      <c r="HR275" s="50"/>
      <c r="HS275" s="50"/>
      <c r="HT275" s="50"/>
      <c r="HU275" s="50"/>
      <c r="HV275" s="50"/>
      <c r="HW275" s="50"/>
      <c r="HX275" s="50"/>
      <c r="HY275" s="50"/>
      <c r="HZ275" s="50"/>
      <c r="IA275" s="50"/>
      <c r="IB275" s="50"/>
      <c r="IC275" s="50"/>
      <c r="ID275" s="50"/>
      <c r="IE275" s="50"/>
      <c r="IF275" s="50"/>
      <c r="IG275" s="50"/>
      <c r="IH275" s="50"/>
      <c r="II275" s="50"/>
      <c r="IJ275" s="50"/>
      <c r="IK275" s="50"/>
      <c r="IL275" s="50"/>
      <c r="IM275" s="50"/>
      <c r="IN275" s="50"/>
      <c r="IO275" s="50"/>
      <c r="IP275" s="50"/>
      <c r="IQ275" s="50"/>
      <c r="IR275" s="50"/>
      <c r="IS275" s="50"/>
      <c r="IT275" s="50"/>
      <c r="IU275" s="50"/>
      <c r="IV275" s="50"/>
      <c r="IW275" s="50"/>
      <c r="IX275" s="50"/>
    </row>
    <row r="276" spans="1:258" s="95" customFormat="1" ht="16.5" customHeight="1">
      <c r="A276" s="260" t="s">
        <v>88</v>
      </c>
      <c r="B276" s="385" t="s">
        <v>192</v>
      </c>
      <c r="C276" s="287">
        <v>1</v>
      </c>
      <c r="D276" s="386" t="s">
        <v>302</v>
      </c>
      <c r="E276" s="424"/>
      <c r="F276" s="288">
        <f t="shared" ref="F276:F278" si="29">ROUND(E276*C276,2)</f>
        <v>0</v>
      </c>
      <c r="G276" s="48"/>
      <c r="H276" s="116"/>
      <c r="I276" s="90"/>
      <c r="J276" s="61"/>
      <c r="K276" s="49"/>
      <c r="L276" s="49"/>
      <c r="M276" s="286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50"/>
      <c r="AK276" s="50"/>
      <c r="AL276" s="50"/>
      <c r="AM276" s="50"/>
      <c r="AN276" s="50"/>
      <c r="AO276" s="50"/>
      <c r="AP276" s="50"/>
      <c r="AQ276" s="50"/>
      <c r="AR276" s="50"/>
      <c r="AS276" s="50"/>
      <c r="AT276" s="50"/>
      <c r="AU276" s="50"/>
      <c r="AV276" s="50"/>
      <c r="AW276" s="50"/>
      <c r="AX276" s="50"/>
      <c r="AY276" s="50"/>
      <c r="AZ276" s="50"/>
      <c r="BA276" s="50"/>
      <c r="BB276" s="50"/>
      <c r="BC276" s="50"/>
      <c r="BD276" s="50"/>
      <c r="BE276" s="50"/>
      <c r="BF276" s="50"/>
      <c r="BG276" s="50"/>
      <c r="BH276" s="50"/>
      <c r="BI276" s="50"/>
      <c r="BJ276" s="50"/>
      <c r="BK276" s="50"/>
      <c r="BL276" s="50"/>
      <c r="BM276" s="50"/>
      <c r="BN276" s="50"/>
      <c r="BO276" s="50"/>
      <c r="BP276" s="50"/>
      <c r="BQ276" s="50"/>
      <c r="BR276" s="50"/>
      <c r="BS276" s="50"/>
      <c r="BT276" s="50"/>
      <c r="BU276" s="50"/>
      <c r="BV276" s="50"/>
      <c r="BW276" s="50"/>
      <c r="BX276" s="50"/>
      <c r="BY276" s="50"/>
      <c r="BZ276" s="50"/>
      <c r="CA276" s="50"/>
      <c r="CB276" s="50"/>
      <c r="CC276" s="50"/>
      <c r="CD276" s="50"/>
      <c r="CE276" s="50"/>
      <c r="CF276" s="50"/>
      <c r="CG276" s="50"/>
      <c r="CH276" s="50"/>
      <c r="CI276" s="50"/>
      <c r="CJ276" s="50"/>
      <c r="CK276" s="50"/>
      <c r="CL276" s="50"/>
      <c r="CM276" s="50"/>
      <c r="CN276" s="50"/>
      <c r="CO276" s="50"/>
      <c r="CP276" s="50"/>
      <c r="CQ276" s="50"/>
      <c r="CR276" s="50"/>
      <c r="CS276" s="50"/>
      <c r="CT276" s="50"/>
      <c r="CU276" s="50"/>
      <c r="CV276" s="50"/>
      <c r="CW276" s="50"/>
      <c r="CX276" s="50"/>
      <c r="CY276" s="50"/>
      <c r="CZ276" s="50"/>
      <c r="DA276" s="50"/>
      <c r="DB276" s="50"/>
      <c r="DC276" s="50"/>
      <c r="DD276" s="50"/>
      <c r="DE276" s="50"/>
      <c r="DF276" s="50"/>
      <c r="DG276" s="50"/>
      <c r="DH276" s="50"/>
      <c r="DI276" s="50"/>
      <c r="DJ276" s="50"/>
      <c r="DK276" s="50"/>
      <c r="DL276" s="50"/>
      <c r="DM276" s="50"/>
      <c r="DN276" s="50"/>
      <c r="DO276" s="50"/>
      <c r="DP276" s="50"/>
      <c r="DQ276" s="50"/>
      <c r="DR276" s="50"/>
      <c r="DS276" s="50"/>
      <c r="DT276" s="50"/>
      <c r="DU276" s="50"/>
      <c r="DV276" s="50"/>
      <c r="DW276" s="50"/>
      <c r="DX276" s="50"/>
      <c r="DY276" s="50"/>
      <c r="DZ276" s="50"/>
      <c r="EA276" s="50"/>
      <c r="EB276" s="50"/>
      <c r="EC276" s="50"/>
      <c r="ED276" s="50"/>
      <c r="EE276" s="50"/>
      <c r="EF276" s="50"/>
      <c r="EG276" s="50"/>
      <c r="EH276" s="50"/>
      <c r="EI276" s="50"/>
      <c r="EJ276" s="50"/>
      <c r="EK276" s="50"/>
      <c r="EL276" s="50"/>
      <c r="EM276" s="50"/>
      <c r="EN276" s="50"/>
      <c r="EO276" s="50"/>
      <c r="EP276" s="50"/>
      <c r="EQ276" s="50"/>
      <c r="ER276" s="50"/>
      <c r="ES276" s="50"/>
      <c r="ET276" s="50"/>
      <c r="EU276" s="50"/>
      <c r="EV276" s="50"/>
      <c r="EW276" s="50"/>
      <c r="EX276" s="50"/>
      <c r="EY276" s="50"/>
      <c r="EZ276" s="50"/>
      <c r="FA276" s="50"/>
      <c r="FB276" s="50"/>
      <c r="FC276" s="50"/>
      <c r="FD276" s="50"/>
      <c r="FE276" s="50"/>
      <c r="FF276" s="50"/>
      <c r="FG276" s="50"/>
      <c r="FH276" s="50"/>
      <c r="FI276" s="50"/>
      <c r="FJ276" s="50"/>
      <c r="FK276" s="50"/>
      <c r="FL276" s="50"/>
      <c r="FM276" s="50"/>
      <c r="FN276" s="50"/>
      <c r="FO276" s="50"/>
      <c r="FP276" s="50"/>
      <c r="FQ276" s="50"/>
      <c r="FR276" s="50"/>
      <c r="FS276" s="50"/>
      <c r="FT276" s="50"/>
      <c r="FU276" s="50"/>
      <c r="FV276" s="50"/>
      <c r="FW276" s="50"/>
      <c r="FX276" s="50"/>
      <c r="FY276" s="50"/>
      <c r="FZ276" s="50"/>
      <c r="GA276" s="50"/>
      <c r="GB276" s="50"/>
      <c r="GC276" s="50"/>
      <c r="GD276" s="50"/>
      <c r="GE276" s="50"/>
      <c r="GF276" s="50"/>
      <c r="GG276" s="50"/>
      <c r="GH276" s="50"/>
      <c r="GI276" s="50"/>
      <c r="GJ276" s="50"/>
      <c r="GK276" s="50"/>
      <c r="GL276" s="50"/>
      <c r="GM276" s="50"/>
      <c r="GN276" s="50"/>
      <c r="GO276" s="50"/>
      <c r="GP276" s="50"/>
      <c r="GQ276" s="50"/>
      <c r="GR276" s="50"/>
      <c r="GS276" s="50"/>
      <c r="GT276" s="50"/>
      <c r="GU276" s="50"/>
      <c r="GV276" s="50"/>
      <c r="GW276" s="50"/>
      <c r="GX276" s="50"/>
      <c r="GY276" s="50"/>
      <c r="GZ276" s="50"/>
      <c r="HA276" s="50"/>
      <c r="HB276" s="50"/>
      <c r="HC276" s="50"/>
      <c r="HD276" s="50"/>
      <c r="HE276" s="50"/>
      <c r="HF276" s="50"/>
      <c r="HG276" s="50"/>
      <c r="HH276" s="50"/>
      <c r="HI276" s="50"/>
      <c r="HJ276" s="50"/>
      <c r="HK276" s="50"/>
      <c r="HL276" s="50"/>
      <c r="HM276" s="50"/>
      <c r="HN276" s="50"/>
      <c r="HO276" s="50"/>
      <c r="HP276" s="50"/>
      <c r="HQ276" s="50"/>
      <c r="HR276" s="50"/>
      <c r="HS276" s="50"/>
      <c r="HT276" s="50"/>
      <c r="HU276" s="50"/>
      <c r="HV276" s="50"/>
      <c r="HW276" s="50"/>
      <c r="HX276" s="50"/>
      <c r="HY276" s="50"/>
      <c r="HZ276" s="50"/>
      <c r="IA276" s="50"/>
      <c r="IB276" s="50"/>
      <c r="IC276" s="50"/>
      <c r="ID276" s="50"/>
      <c r="IE276" s="50"/>
      <c r="IF276" s="50"/>
      <c r="IG276" s="50"/>
      <c r="IH276" s="50"/>
      <c r="II276" s="50"/>
      <c r="IJ276" s="50"/>
      <c r="IK276" s="50"/>
      <c r="IL276" s="50"/>
      <c r="IM276" s="50"/>
      <c r="IN276" s="50"/>
      <c r="IO276" s="50"/>
      <c r="IP276" s="50"/>
      <c r="IQ276" s="50"/>
      <c r="IR276" s="50"/>
      <c r="IS276" s="50"/>
      <c r="IT276" s="50"/>
      <c r="IU276" s="50"/>
      <c r="IV276" s="50"/>
      <c r="IW276" s="50"/>
      <c r="IX276" s="50"/>
    </row>
    <row r="277" spans="1:258" s="50" customFormat="1" ht="29.25" customHeight="1">
      <c r="A277" s="77" t="s">
        <v>89</v>
      </c>
      <c r="B277" s="68" t="s">
        <v>285</v>
      </c>
      <c r="C277" s="114">
        <v>42</v>
      </c>
      <c r="D277" s="138" t="s">
        <v>5</v>
      </c>
      <c r="E277" s="395"/>
      <c r="F277" s="274">
        <f t="shared" si="29"/>
        <v>0</v>
      </c>
      <c r="G277" s="48"/>
      <c r="H277" s="256"/>
      <c r="I277" s="99"/>
      <c r="J277" s="61"/>
      <c r="K277" s="106"/>
      <c r="L277" s="109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  <c r="AA277" s="100"/>
      <c r="AB277" s="100"/>
      <c r="AC277" s="100"/>
      <c r="AD277" s="100"/>
      <c r="AE277" s="100"/>
      <c r="AF277" s="100"/>
      <c r="AG277" s="100"/>
      <c r="AH277" s="100"/>
      <c r="AI277" s="100"/>
      <c r="AJ277" s="87"/>
      <c r="AK277" s="87"/>
      <c r="AL277" s="87"/>
      <c r="AM277" s="87"/>
      <c r="AN277" s="87"/>
      <c r="AO277" s="87"/>
      <c r="AP277" s="87"/>
      <c r="AQ277" s="87"/>
      <c r="AR277" s="87"/>
      <c r="AS277" s="87"/>
      <c r="AT277" s="87"/>
      <c r="AU277" s="87"/>
      <c r="AV277" s="87"/>
      <c r="AW277" s="87"/>
      <c r="AX277" s="87"/>
      <c r="AY277" s="87"/>
      <c r="AZ277" s="87"/>
      <c r="BA277" s="87"/>
      <c r="BB277" s="87"/>
      <c r="BC277" s="87"/>
      <c r="BD277" s="87"/>
      <c r="BE277" s="87"/>
      <c r="BF277" s="87"/>
      <c r="BG277" s="87"/>
      <c r="BH277" s="87"/>
      <c r="BI277" s="87"/>
      <c r="BJ277" s="87"/>
      <c r="BK277" s="87"/>
      <c r="BL277" s="87"/>
      <c r="BM277" s="87"/>
      <c r="BN277" s="87"/>
      <c r="BO277" s="87"/>
      <c r="BP277" s="87"/>
      <c r="BQ277" s="87"/>
      <c r="BR277" s="87"/>
      <c r="BS277" s="87"/>
      <c r="BT277" s="87"/>
      <c r="BU277" s="87"/>
      <c r="BV277" s="87"/>
      <c r="BW277" s="87"/>
      <c r="BX277" s="87"/>
      <c r="BY277" s="87"/>
      <c r="BZ277" s="87"/>
      <c r="CA277" s="87"/>
      <c r="CB277" s="87"/>
      <c r="CC277" s="87"/>
      <c r="CD277" s="87"/>
      <c r="CE277" s="87"/>
      <c r="CF277" s="87"/>
      <c r="CG277" s="87"/>
      <c r="CH277" s="87"/>
      <c r="CI277" s="87"/>
      <c r="CJ277" s="87"/>
      <c r="CK277" s="87"/>
      <c r="CL277" s="87"/>
      <c r="CM277" s="87"/>
      <c r="CN277" s="87"/>
      <c r="CO277" s="87"/>
      <c r="CP277" s="87"/>
      <c r="CQ277" s="87"/>
      <c r="CR277" s="87"/>
      <c r="CS277" s="87"/>
      <c r="CT277" s="87"/>
      <c r="CU277" s="87"/>
      <c r="CV277" s="87"/>
      <c r="CW277" s="87"/>
      <c r="CX277" s="87"/>
      <c r="CY277" s="87"/>
      <c r="CZ277" s="87"/>
      <c r="DA277" s="87"/>
      <c r="DB277" s="87"/>
      <c r="DC277" s="87"/>
      <c r="DD277" s="87"/>
      <c r="DE277" s="87"/>
      <c r="DF277" s="87"/>
      <c r="DG277" s="87"/>
      <c r="DH277" s="87"/>
      <c r="DI277" s="87"/>
      <c r="DJ277" s="87"/>
      <c r="DK277" s="87"/>
      <c r="DL277" s="87"/>
      <c r="DM277" s="87"/>
      <c r="DN277" s="87"/>
      <c r="DO277" s="87"/>
      <c r="DP277" s="87"/>
      <c r="DQ277" s="87"/>
      <c r="DR277" s="87"/>
      <c r="DS277" s="87"/>
      <c r="DT277" s="87"/>
      <c r="DU277" s="87"/>
      <c r="DV277" s="87"/>
      <c r="DW277" s="87"/>
      <c r="DX277" s="87"/>
      <c r="DY277" s="87"/>
      <c r="DZ277" s="87"/>
      <c r="EA277" s="87"/>
      <c r="EB277" s="87"/>
      <c r="EC277" s="87"/>
      <c r="ED277" s="87"/>
      <c r="EE277" s="87"/>
      <c r="EF277" s="87"/>
      <c r="EG277" s="87"/>
      <c r="EH277" s="87"/>
      <c r="EI277" s="87"/>
      <c r="EJ277" s="87"/>
      <c r="EK277" s="87"/>
      <c r="EL277" s="87"/>
      <c r="EM277" s="87"/>
      <c r="EN277" s="87"/>
      <c r="EO277" s="87"/>
      <c r="EP277" s="87"/>
      <c r="EQ277" s="87"/>
      <c r="ER277" s="87"/>
      <c r="ES277" s="87"/>
      <c r="ET277" s="87"/>
      <c r="EU277" s="87"/>
      <c r="EV277" s="87"/>
      <c r="EW277" s="87"/>
      <c r="EX277" s="87"/>
      <c r="EY277" s="87"/>
      <c r="EZ277" s="87"/>
      <c r="FA277" s="87"/>
      <c r="FB277" s="87"/>
      <c r="FC277" s="87"/>
      <c r="FD277" s="87"/>
      <c r="FE277" s="87"/>
      <c r="FF277" s="87"/>
      <c r="FG277" s="87"/>
      <c r="FH277" s="87"/>
      <c r="FI277" s="87"/>
      <c r="FJ277" s="87"/>
      <c r="FK277" s="87"/>
      <c r="FL277" s="87"/>
      <c r="FM277" s="87"/>
      <c r="FN277" s="87"/>
      <c r="FO277" s="87"/>
      <c r="FP277" s="87"/>
      <c r="FQ277" s="87"/>
      <c r="FR277" s="87"/>
      <c r="FS277" s="87"/>
      <c r="FT277" s="87"/>
      <c r="FU277" s="87"/>
      <c r="FV277" s="87"/>
      <c r="FW277" s="87"/>
      <c r="FX277" s="87"/>
      <c r="FY277" s="87"/>
      <c r="FZ277" s="87"/>
      <c r="GA277" s="87"/>
      <c r="GB277" s="87"/>
      <c r="GC277" s="87"/>
      <c r="GD277" s="87"/>
      <c r="GE277" s="87"/>
      <c r="GF277" s="87"/>
      <c r="GG277" s="87"/>
      <c r="GH277" s="87"/>
      <c r="GI277" s="87"/>
      <c r="GJ277" s="87"/>
      <c r="GK277" s="87"/>
      <c r="GL277" s="87"/>
      <c r="GM277" s="87"/>
      <c r="GN277" s="87"/>
      <c r="GO277" s="87"/>
      <c r="GP277" s="87"/>
      <c r="GQ277" s="87"/>
      <c r="GR277" s="87"/>
      <c r="GS277" s="87"/>
      <c r="GT277" s="87"/>
      <c r="GU277" s="87"/>
      <c r="GV277" s="87"/>
      <c r="GW277" s="87"/>
      <c r="GX277" s="87"/>
      <c r="GY277" s="87"/>
      <c r="GZ277" s="87"/>
      <c r="HA277" s="87"/>
      <c r="HB277" s="87"/>
      <c r="HC277" s="87"/>
      <c r="HD277" s="87"/>
      <c r="HE277" s="87"/>
      <c r="HF277" s="87"/>
      <c r="HG277" s="87"/>
      <c r="HH277" s="87"/>
      <c r="HI277" s="87"/>
      <c r="HJ277" s="87"/>
      <c r="HK277" s="87"/>
      <c r="HL277" s="87"/>
      <c r="HM277" s="87"/>
      <c r="HN277" s="87"/>
      <c r="HO277" s="87"/>
      <c r="HP277" s="87"/>
      <c r="HQ277" s="87"/>
      <c r="HR277" s="87"/>
      <c r="HS277" s="87"/>
      <c r="HT277" s="87"/>
      <c r="HU277" s="87"/>
      <c r="HV277" s="87"/>
      <c r="HW277" s="87"/>
      <c r="HX277" s="87"/>
      <c r="HY277" s="87"/>
      <c r="HZ277" s="87"/>
      <c r="IA277" s="87"/>
      <c r="IB277" s="87"/>
      <c r="IC277" s="87"/>
      <c r="ID277" s="87"/>
      <c r="IE277" s="87"/>
      <c r="IF277" s="87"/>
      <c r="IG277" s="87"/>
      <c r="IH277" s="87"/>
      <c r="II277" s="87"/>
      <c r="IJ277" s="87"/>
      <c r="IK277" s="87"/>
      <c r="IL277" s="87"/>
      <c r="IM277" s="87"/>
      <c r="IN277" s="87"/>
      <c r="IO277" s="87"/>
      <c r="IP277" s="87"/>
      <c r="IQ277" s="87"/>
      <c r="IR277" s="87"/>
      <c r="IS277" s="87"/>
      <c r="IT277" s="87"/>
      <c r="IU277" s="87"/>
      <c r="IV277" s="87"/>
      <c r="IW277" s="87"/>
      <c r="IX277" s="87"/>
    </row>
    <row r="278" spans="1:258" s="50" customFormat="1" ht="30.75" customHeight="1">
      <c r="A278" s="77" t="s">
        <v>90</v>
      </c>
      <c r="B278" s="68" t="s">
        <v>269</v>
      </c>
      <c r="C278" s="114">
        <v>4</v>
      </c>
      <c r="D278" s="60" t="s">
        <v>302</v>
      </c>
      <c r="E278" s="395"/>
      <c r="F278" s="274">
        <f t="shared" si="29"/>
        <v>0</v>
      </c>
      <c r="G278" s="48"/>
      <c r="H278" s="101"/>
      <c r="I278" s="101"/>
      <c r="J278" s="61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  <c r="AA278" s="100"/>
      <c r="AB278" s="100"/>
      <c r="AC278" s="100"/>
      <c r="AD278" s="100"/>
      <c r="AE278" s="100"/>
      <c r="AF278" s="100"/>
      <c r="AG278" s="100"/>
      <c r="AH278" s="100"/>
      <c r="AI278" s="100"/>
      <c r="AJ278" s="87"/>
      <c r="AK278" s="87"/>
      <c r="AL278" s="87"/>
      <c r="AM278" s="87"/>
      <c r="AN278" s="87"/>
      <c r="AO278" s="87"/>
      <c r="AP278" s="87"/>
      <c r="AQ278" s="87"/>
      <c r="AR278" s="87"/>
      <c r="AS278" s="87"/>
      <c r="AT278" s="87"/>
      <c r="AU278" s="87"/>
      <c r="AV278" s="87"/>
      <c r="AW278" s="87"/>
      <c r="AX278" s="87"/>
      <c r="AY278" s="87"/>
      <c r="AZ278" s="87"/>
      <c r="BA278" s="87"/>
      <c r="BB278" s="87"/>
      <c r="BC278" s="87"/>
      <c r="BD278" s="87"/>
      <c r="BE278" s="87"/>
      <c r="BF278" s="87"/>
      <c r="BG278" s="87"/>
      <c r="BH278" s="87"/>
      <c r="BI278" s="87"/>
      <c r="BJ278" s="87"/>
      <c r="BK278" s="87"/>
      <c r="BL278" s="87"/>
      <c r="BM278" s="87"/>
      <c r="BN278" s="87"/>
      <c r="BO278" s="87"/>
      <c r="BP278" s="87"/>
      <c r="BQ278" s="87"/>
      <c r="BR278" s="87"/>
      <c r="BS278" s="87"/>
      <c r="BT278" s="87"/>
      <c r="BU278" s="87"/>
      <c r="BV278" s="87"/>
      <c r="BW278" s="87"/>
      <c r="BX278" s="87"/>
      <c r="BY278" s="87"/>
      <c r="BZ278" s="87"/>
      <c r="CA278" s="87"/>
      <c r="CB278" s="87"/>
      <c r="CC278" s="87"/>
      <c r="CD278" s="87"/>
      <c r="CE278" s="87"/>
      <c r="CF278" s="87"/>
      <c r="CG278" s="87"/>
      <c r="CH278" s="87"/>
      <c r="CI278" s="87"/>
      <c r="CJ278" s="87"/>
      <c r="CK278" s="87"/>
      <c r="CL278" s="87"/>
      <c r="CM278" s="87"/>
      <c r="CN278" s="87"/>
      <c r="CO278" s="87"/>
      <c r="CP278" s="87"/>
      <c r="CQ278" s="87"/>
      <c r="CR278" s="87"/>
      <c r="CS278" s="87"/>
      <c r="CT278" s="87"/>
      <c r="CU278" s="87"/>
      <c r="CV278" s="87"/>
      <c r="CW278" s="87"/>
      <c r="CX278" s="87"/>
      <c r="CY278" s="87"/>
      <c r="CZ278" s="87"/>
      <c r="DA278" s="87"/>
      <c r="DB278" s="87"/>
      <c r="DC278" s="87"/>
      <c r="DD278" s="87"/>
      <c r="DE278" s="87"/>
      <c r="DF278" s="87"/>
      <c r="DG278" s="87"/>
      <c r="DH278" s="87"/>
      <c r="DI278" s="87"/>
      <c r="DJ278" s="87"/>
      <c r="DK278" s="87"/>
      <c r="DL278" s="87"/>
      <c r="DM278" s="87"/>
      <c r="DN278" s="87"/>
      <c r="DO278" s="87"/>
      <c r="DP278" s="87"/>
      <c r="DQ278" s="87"/>
      <c r="DR278" s="87"/>
      <c r="DS278" s="87"/>
      <c r="DT278" s="87"/>
      <c r="DU278" s="87"/>
      <c r="DV278" s="87"/>
      <c r="DW278" s="87"/>
      <c r="DX278" s="87"/>
      <c r="DY278" s="87"/>
      <c r="DZ278" s="87"/>
      <c r="EA278" s="87"/>
      <c r="EB278" s="87"/>
      <c r="EC278" s="87"/>
      <c r="ED278" s="87"/>
      <c r="EE278" s="87"/>
      <c r="EF278" s="87"/>
      <c r="EG278" s="87"/>
      <c r="EH278" s="87"/>
      <c r="EI278" s="87"/>
      <c r="EJ278" s="87"/>
      <c r="EK278" s="87"/>
      <c r="EL278" s="87"/>
      <c r="EM278" s="87"/>
      <c r="EN278" s="87"/>
      <c r="EO278" s="87"/>
      <c r="EP278" s="87"/>
      <c r="EQ278" s="87"/>
      <c r="ER278" s="87"/>
      <c r="ES278" s="87"/>
      <c r="ET278" s="87"/>
      <c r="EU278" s="87"/>
      <c r="EV278" s="87"/>
      <c r="EW278" s="87"/>
      <c r="EX278" s="87"/>
      <c r="EY278" s="87"/>
      <c r="EZ278" s="87"/>
      <c r="FA278" s="87"/>
      <c r="FB278" s="87"/>
      <c r="FC278" s="87"/>
      <c r="FD278" s="87"/>
      <c r="FE278" s="87"/>
      <c r="FF278" s="87"/>
      <c r="FG278" s="87"/>
      <c r="FH278" s="87"/>
      <c r="FI278" s="87"/>
      <c r="FJ278" s="87"/>
      <c r="FK278" s="87"/>
      <c r="FL278" s="87"/>
      <c r="FM278" s="87"/>
      <c r="FN278" s="87"/>
      <c r="FO278" s="87"/>
      <c r="FP278" s="87"/>
      <c r="FQ278" s="87"/>
      <c r="FR278" s="87"/>
      <c r="FS278" s="87"/>
      <c r="FT278" s="87"/>
      <c r="FU278" s="87"/>
      <c r="FV278" s="87"/>
      <c r="FW278" s="87"/>
      <c r="FX278" s="87"/>
      <c r="FY278" s="87"/>
      <c r="FZ278" s="87"/>
      <c r="GA278" s="87"/>
      <c r="GB278" s="87"/>
      <c r="GC278" s="87"/>
      <c r="GD278" s="87"/>
      <c r="GE278" s="87"/>
      <c r="GF278" s="87"/>
      <c r="GG278" s="87"/>
      <c r="GH278" s="87"/>
      <c r="GI278" s="87"/>
      <c r="GJ278" s="87"/>
      <c r="GK278" s="87"/>
      <c r="GL278" s="87"/>
      <c r="GM278" s="87"/>
      <c r="GN278" s="87"/>
      <c r="GO278" s="87"/>
      <c r="GP278" s="87"/>
      <c r="GQ278" s="87"/>
      <c r="GR278" s="87"/>
      <c r="GS278" s="87"/>
      <c r="GT278" s="87"/>
      <c r="GU278" s="87"/>
      <c r="GV278" s="87"/>
      <c r="GW278" s="87"/>
      <c r="GX278" s="87"/>
      <c r="GY278" s="87"/>
      <c r="GZ278" s="87"/>
      <c r="HA278" s="87"/>
      <c r="HB278" s="87"/>
      <c r="HC278" s="87"/>
      <c r="HD278" s="87"/>
      <c r="HE278" s="87"/>
      <c r="HF278" s="87"/>
      <c r="HG278" s="87"/>
      <c r="HH278" s="87"/>
      <c r="HI278" s="87"/>
      <c r="HJ278" s="87"/>
      <c r="HK278" s="87"/>
      <c r="HL278" s="87"/>
      <c r="HM278" s="87"/>
      <c r="HN278" s="87"/>
      <c r="HO278" s="87"/>
      <c r="HP278" s="87"/>
      <c r="HQ278" s="87"/>
      <c r="HR278" s="87"/>
      <c r="HS278" s="87"/>
      <c r="HT278" s="87"/>
      <c r="HU278" s="87"/>
      <c r="HV278" s="87"/>
      <c r="HW278" s="87"/>
      <c r="HX278" s="87"/>
      <c r="HY278" s="87"/>
      <c r="HZ278" s="87"/>
      <c r="IA278" s="87"/>
      <c r="IB278" s="87"/>
      <c r="IC278" s="87"/>
      <c r="ID278" s="87"/>
      <c r="IE278" s="87"/>
      <c r="IF278" s="87"/>
      <c r="IG278" s="87"/>
      <c r="IH278" s="87"/>
      <c r="II278" s="87"/>
      <c r="IJ278" s="87"/>
      <c r="IK278" s="87"/>
      <c r="IL278" s="87"/>
      <c r="IM278" s="87"/>
      <c r="IN278" s="87"/>
      <c r="IO278" s="87"/>
      <c r="IP278" s="87"/>
      <c r="IQ278" s="87"/>
      <c r="IR278" s="87"/>
      <c r="IS278" s="87"/>
      <c r="IT278" s="87"/>
      <c r="IU278" s="87"/>
      <c r="IV278" s="87"/>
      <c r="IW278" s="87"/>
      <c r="IX278" s="87"/>
    </row>
    <row r="279" spans="1:258" s="50" customFormat="1" ht="12.75" customHeight="1">
      <c r="A279" s="77" t="s">
        <v>91</v>
      </c>
      <c r="B279" s="68" t="s">
        <v>270</v>
      </c>
      <c r="C279" s="114">
        <v>2</v>
      </c>
      <c r="D279" s="60" t="s">
        <v>302</v>
      </c>
      <c r="E279" s="395"/>
      <c r="F279" s="274">
        <f>ROUND(E279*C279,2)</f>
        <v>0</v>
      </c>
      <c r="G279" s="48"/>
      <c r="H279" s="101"/>
      <c r="I279" s="101"/>
      <c r="J279" s="61"/>
      <c r="K279" s="100"/>
      <c r="L279" s="100"/>
      <c r="M279" s="106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  <c r="AA279" s="100"/>
      <c r="AB279" s="100"/>
      <c r="AC279" s="100"/>
      <c r="AD279" s="100"/>
      <c r="AE279" s="100"/>
      <c r="AF279" s="100"/>
      <c r="AG279" s="100"/>
      <c r="AH279" s="100"/>
      <c r="AI279" s="100"/>
      <c r="AJ279" s="87"/>
      <c r="AK279" s="87"/>
      <c r="AL279" s="87"/>
      <c r="AM279" s="87"/>
      <c r="AN279" s="87"/>
      <c r="AO279" s="87"/>
      <c r="AP279" s="87"/>
      <c r="AQ279" s="87"/>
      <c r="AR279" s="87"/>
      <c r="AS279" s="87"/>
      <c r="AT279" s="87"/>
      <c r="AU279" s="87"/>
      <c r="AV279" s="87"/>
      <c r="AW279" s="87"/>
      <c r="AX279" s="87"/>
      <c r="AY279" s="87"/>
      <c r="AZ279" s="87"/>
      <c r="BA279" s="87"/>
      <c r="BB279" s="87"/>
      <c r="BC279" s="87"/>
      <c r="BD279" s="87"/>
      <c r="BE279" s="87"/>
      <c r="BF279" s="87"/>
      <c r="BG279" s="87"/>
      <c r="BH279" s="87"/>
      <c r="BI279" s="87"/>
      <c r="BJ279" s="87"/>
      <c r="BK279" s="87"/>
      <c r="BL279" s="87"/>
      <c r="BM279" s="87"/>
      <c r="BN279" s="87"/>
      <c r="BO279" s="87"/>
      <c r="BP279" s="87"/>
      <c r="BQ279" s="87"/>
      <c r="BR279" s="87"/>
      <c r="BS279" s="87"/>
      <c r="BT279" s="87"/>
      <c r="BU279" s="87"/>
      <c r="BV279" s="87"/>
      <c r="BW279" s="87"/>
      <c r="BX279" s="87"/>
      <c r="BY279" s="87"/>
      <c r="BZ279" s="87"/>
      <c r="CA279" s="87"/>
      <c r="CB279" s="87"/>
      <c r="CC279" s="87"/>
      <c r="CD279" s="87"/>
      <c r="CE279" s="87"/>
      <c r="CF279" s="87"/>
      <c r="CG279" s="87"/>
      <c r="CH279" s="87"/>
      <c r="CI279" s="87"/>
      <c r="CJ279" s="87"/>
      <c r="CK279" s="87"/>
      <c r="CL279" s="87"/>
      <c r="CM279" s="87"/>
      <c r="CN279" s="87"/>
      <c r="CO279" s="87"/>
      <c r="CP279" s="87"/>
      <c r="CQ279" s="87"/>
      <c r="CR279" s="87"/>
      <c r="CS279" s="87"/>
      <c r="CT279" s="87"/>
      <c r="CU279" s="87"/>
      <c r="CV279" s="87"/>
      <c r="CW279" s="87"/>
      <c r="CX279" s="87"/>
      <c r="CY279" s="87"/>
      <c r="CZ279" s="87"/>
      <c r="DA279" s="87"/>
      <c r="DB279" s="87"/>
      <c r="DC279" s="87"/>
      <c r="DD279" s="87"/>
      <c r="DE279" s="87"/>
      <c r="DF279" s="87"/>
      <c r="DG279" s="87"/>
      <c r="DH279" s="87"/>
      <c r="DI279" s="87"/>
      <c r="DJ279" s="87"/>
      <c r="DK279" s="87"/>
      <c r="DL279" s="87"/>
      <c r="DM279" s="87"/>
      <c r="DN279" s="87"/>
      <c r="DO279" s="87"/>
      <c r="DP279" s="87"/>
      <c r="DQ279" s="87"/>
      <c r="DR279" s="87"/>
      <c r="DS279" s="87"/>
      <c r="DT279" s="87"/>
      <c r="DU279" s="87"/>
      <c r="DV279" s="87"/>
      <c r="DW279" s="87"/>
      <c r="DX279" s="87"/>
      <c r="DY279" s="87"/>
      <c r="DZ279" s="87"/>
      <c r="EA279" s="87"/>
      <c r="EB279" s="87"/>
      <c r="EC279" s="87"/>
      <c r="ED279" s="87"/>
      <c r="EE279" s="87"/>
      <c r="EF279" s="87"/>
      <c r="EG279" s="87"/>
      <c r="EH279" s="87"/>
      <c r="EI279" s="87"/>
      <c r="EJ279" s="87"/>
      <c r="EK279" s="87"/>
      <c r="EL279" s="87"/>
      <c r="EM279" s="87"/>
      <c r="EN279" s="87"/>
      <c r="EO279" s="87"/>
      <c r="EP279" s="87"/>
      <c r="EQ279" s="87"/>
      <c r="ER279" s="87"/>
      <c r="ES279" s="87"/>
      <c r="ET279" s="87"/>
      <c r="EU279" s="87"/>
      <c r="EV279" s="87"/>
      <c r="EW279" s="87"/>
      <c r="EX279" s="87"/>
      <c r="EY279" s="87"/>
      <c r="EZ279" s="87"/>
      <c r="FA279" s="87"/>
      <c r="FB279" s="87"/>
      <c r="FC279" s="87"/>
      <c r="FD279" s="87"/>
      <c r="FE279" s="87"/>
      <c r="FF279" s="87"/>
      <c r="FG279" s="87"/>
      <c r="FH279" s="87"/>
      <c r="FI279" s="87"/>
      <c r="FJ279" s="87"/>
      <c r="FK279" s="87"/>
      <c r="FL279" s="87"/>
      <c r="FM279" s="87"/>
      <c r="FN279" s="87"/>
      <c r="FO279" s="87"/>
      <c r="FP279" s="87"/>
      <c r="FQ279" s="87"/>
      <c r="FR279" s="87"/>
      <c r="FS279" s="87"/>
      <c r="FT279" s="87"/>
      <c r="FU279" s="87"/>
      <c r="FV279" s="87"/>
      <c r="FW279" s="87"/>
      <c r="FX279" s="87"/>
      <c r="FY279" s="87"/>
      <c r="FZ279" s="87"/>
      <c r="GA279" s="87"/>
      <c r="GB279" s="87"/>
      <c r="GC279" s="87"/>
      <c r="GD279" s="87"/>
      <c r="GE279" s="87"/>
      <c r="GF279" s="87"/>
      <c r="GG279" s="87"/>
      <c r="GH279" s="87"/>
      <c r="GI279" s="87"/>
      <c r="GJ279" s="87"/>
      <c r="GK279" s="87"/>
      <c r="GL279" s="87"/>
      <c r="GM279" s="87"/>
      <c r="GN279" s="87"/>
      <c r="GO279" s="87"/>
      <c r="GP279" s="87"/>
      <c r="GQ279" s="87"/>
      <c r="GR279" s="87"/>
      <c r="GS279" s="87"/>
      <c r="GT279" s="87"/>
      <c r="GU279" s="87"/>
      <c r="GV279" s="87"/>
      <c r="GW279" s="87"/>
      <c r="GX279" s="87"/>
      <c r="GY279" s="87"/>
      <c r="GZ279" s="87"/>
      <c r="HA279" s="87"/>
      <c r="HB279" s="87"/>
      <c r="HC279" s="87"/>
      <c r="HD279" s="87"/>
      <c r="HE279" s="87"/>
      <c r="HF279" s="87"/>
      <c r="HG279" s="87"/>
      <c r="HH279" s="87"/>
      <c r="HI279" s="87"/>
      <c r="HJ279" s="87"/>
      <c r="HK279" s="87"/>
      <c r="HL279" s="87"/>
      <c r="HM279" s="87"/>
      <c r="HN279" s="87"/>
      <c r="HO279" s="87"/>
      <c r="HP279" s="87"/>
      <c r="HQ279" s="87"/>
      <c r="HR279" s="87"/>
      <c r="HS279" s="87"/>
      <c r="HT279" s="87"/>
      <c r="HU279" s="87"/>
      <c r="HV279" s="87"/>
      <c r="HW279" s="87"/>
      <c r="HX279" s="87"/>
      <c r="HY279" s="87"/>
      <c r="HZ279" s="87"/>
      <c r="IA279" s="87"/>
      <c r="IB279" s="87"/>
      <c r="IC279" s="87"/>
      <c r="ID279" s="87"/>
      <c r="IE279" s="87"/>
      <c r="IF279" s="87"/>
      <c r="IG279" s="87"/>
      <c r="IH279" s="87"/>
      <c r="II279" s="87"/>
      <c r="IJ279" s="87"/>
      <c r="IK279" s="87"/>
      <c r="IL279" s="87"/>
      <c r="IM279" s="87"/>
      <c r="IN279" s="87"/>
      <c r="IO279" s="87"/>
      <c r="IP279" s="87"/>
      <c r="IQ279" s="87"/>
      <c r="IR279" s="87"/>
      <c r="IS279" s="87"/>
      <c r="IT279" s="87"/>
      <c r="IU279" s="87"/>
      <c r="IV279" s="87"/>
      <c r="IW279" s="87"/>
      <c r="IX279" s="87"/>
    </row>
    <row r="280" spans="1:258" s="95" customFormat="1" ht="12.75" customHeight="1">
      <c r="A280" s="77" t="s">
        <v>92</v>
      </c>
      <c r="B280" s="79" t="s">
        <v>286</v>
      </c>
      <c r="C280" s="114">
        <v>2</v>
      </c>
      <c r="D280" s="60" t="s">
        <v>302</v>
      </c>
      <c r="E280" s="395"/>
      <c r="F280" s="274">
        <f t="shared" ref="F280" si="30">ROUND(E280*C280,2)</f>
        <v>0</v>
      </c>
      <c r="G280" s="48"/>
      <c r="H280" s="108"/>
      <c r="I280" s="108"/>
      <c r="J280" s="265"/>
      <c r="K280" s="100"/>
      <c r="L280" s="109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  <c r="AA280" s="100"/>
      <c r="AB280" s="100"/>
      <c r="AC280" s="100"/>
      <c r="AD280" s="100"/>
      <c r="AE280" s="100"/>
      <c r="AF280" s="100"/>
      <c r="AG280" s="100"/>
      <c r="AH280" s="100"/>
      <c r="AI280" s="100"/>
      <c r="AJ280" s="87"/>
      <c r="AK280" s="87"/>
      <c r="AL280" s="87"/>
      <c r="AM280" s="87"/>
      <c r="AN280" s="87"/>
      <c r="AO280" s="87"/>
      <c r="AP280" s="87"/>
      <c r="AQ280" s="87"/>
      <c r="AR280" s="87"/>
      <c r="AS280" s="87"/>
      <c r="AT280" s="87"/>
      <c r="AU280" s="87"/>
      <c r="AV280" s="87"/>
      <c r="AW280" s="87"/>
      <c r="AX280" s="87"/>
      <c r="AY280" s="87"/>
      <c r="AZ280" s="87"/>
      <c r="BA280" s="87"/>
      <c r="BB280" s="87"/>
      <c r="BC280" s="87"/>
      <c r="BD280" s="87"/>
      <c r="BE280" s="87"/>
      <c r="BF280" s="87"/>
      <c r="BG280" s="87"/>
      <c r="BH280" s="87"/>
      <c r="BI280" s="87"/>
      <c r="BJ280" s="87"/>
      <c r="BK280" s="87"/>
      <c r="BL280" s="87"/>
      <c r="BM280" s="87"/>
      <c r="BN280" s="87"/>
      <c r="BO280" s="87"/>
      <c r="BP280" s="87"/>
      <c r="BQ280" s="87"/>
      <c r="BR280" s="87"/>
      <c r="BS280" s="87"/>
      <c r="BT280" s="87"/>
      <c r="BU280" s="87"/>
      <c r="BV280" s="87"/>
      <c r="BW280" s="87"/>
      <c r="BX280" s="87"/>
      <c r="BY280" s="87"/>
      <c r="BZ280" s="87"/>
      <c r="CA280" s="87"/>
      <c r="CB280" s="87"/>
      <c r="CC280" s="87"/>
      <c r="CD280" s="87"/>
      <c r="CE280" s="87"/>
      <c r="CF280" s="87"/>
      <c r="CG280" s="87"/>
      <c r="CH280" s="87"/>
      <c r="CI280" s="87"/>
      <c r="CJ280" s="87"/>
      <c r="CK280" s="87"/>
      <c r="CL280" s="87"/>
      <c r="CM280" s="87"/>
      <c r="CN280" s="87"/>
      <c r="CO280" s="87"/>
      <c r="CP280" s="87"/>
      <c r="CQ280" s="87"/>
      <c r="CR280" s="87"/>
      <c r="CS280" s="87"/>
      <c r="CT280" s="87"/>
      <c r="CU280" s="87"/>
      <c r="CV280" s="87"/>
      <c r="CW280" s="87"/>
      <c r="CX280" s="87"/>
      <c r="CY280" s="87"/>
      <c r="CZ280" s="87"/>
      <c r="DA280" s="87"/>
      <c r="DB280" s="87"/>
      <c r="DC280" s="87"/>
      <c r="DD280" s="87"/>
      <c r="DE280" s="87"/>
      <c r="DF280" s="87"/>
      <c r="DG280" s="87"/>
      <c r="DH280" s="87"/>
      <c r="DI280" s="87"/>
      <c r="DJ280" s="87"/>
      <c r="DK280" s="87"/>
      <c r="DL280" s="87"/>
      <c r="DM280" s="87"/>
      <c r="DN280" s="87"/>
      <c r="DO280" s="87"/>
      <c r="DP280" s="87"/>
      <c r="DQ280" s="87"/>
      <c r="DR280" s="87"/>
      <c r="DS280" s="87"/>
      <c r="DT280" s="87"/>
      <c r="DU280" s="87"/>
      <c r="DV280" s="87"/>
      <c r="DW280" s="87"/>
      <c r="DX280" s="87"/>
      <c r="DY280" s="87"/>
      <c r="DZ280" s="87"/>
      <c r="EA280" s="87"/>
      <c r="EB280" s="87"/>
      <c r="EC280" s="87"/>
      <c r="ED280" s="87"/>
      <c r="EE280" s="87"/>
      <c r="EF280" s="87"/>
      <c r="EG280" s="87"/>
      <c r="EH280" s="87"/>
      <c r="EI280" s="87"/>
      <c r="EJ280" s="87"/>
      <c r="EK280" s="87"/>
      <c r="EL280" s="87"/>
      <c r="EM280" s="87"/>
      <c r="EN280" s="87"/>
      <c r="EO280" s="87"/>
      <c r="EP280" s="87"/>
      <c r="EQ280" s="87"/>
      <c r="ER280" s="87"/>
      <c r="ES280" s="87"/>
      <c r="ET280" s="87"/>
      <c r="EU280" s="87"/>
      <c r="EV280" s="87"/>
      <c r="EW280" s="87"/>
      <c r="EX280" s="87"/>
      <c r="EY280" s="87"/>
      <c r="EZ280" s="87"/>
      <c r="FA280" s="87"/>
      <c r="FB280" s="87"/>
      <c r="FC280" s="87"/>
      <c r="FD280" s="87"/>
      <c r="FE280" s="87"/>
      <c r="FF280" s="87"/>
      <c r="FG280" s="87"/>
      <c r="FH280" s="87"/>
      <c r="FI280" s="87"/>
      <c r="FJ280" s="87"/>
      <c r="FK280" s="87"/>
      <c r="FL280" s="87"/>
      <c r="FM280" s="87"/>
      <c r="FN280" s="87"/>
      <c r="FO280" s="87"/>
      <c r="FP280" s="87"/>
      <c r="FQ280" s="87"/>
      <c r="FR280" s="87"/>
      <c r="FS280" s="87"/>
      <c r="FT280" s="87"/>
      <c r="FU280" s="87"/>
      <c r="FV280" s="87"/>
      <c r="FW280" s="87"/>
      <c r="FX280" s="87"/>
      <c r="FY280" s="87"/>
      <c r="FZ280" s="87"/>
      <c r="GA280" s="87"/>
      <c r="GB280" s="87"/>
      <c r="GC280" s="87"/>
      <c r="GD280" s="87"/>
      <c r="GE280" s="87"/>
      <c r="GF280" s="87"/>
      <c r="GG280" s="87"/>
      <c r="GH280" s="87"/>
      <c r="GI280" s="87"/>
      <c r="GJ280" s="87"/>
      <c r="GK280" s="87"/>
      <c r="GL280" s="87"/>
      <c r="GM280" s="87"/>
      <c r="GN280" s="87"/>
      <c r="GO280" s="87"/>
      <c r="GP280" s="87"/>
      <c r="GQ280" s="87"/>
      <c r="GR280" s="87"/>
      <c r="GS280" s="87"/>
      <c r="GT280" s="87"/>
      <c r="GU280" s="87"/>
      <c r="GV280" s="87"/>
      <c r="GW280" s="87"/>
      <c r="GX280" s="87"/>
      <c r="GY280" s="87"/>
      <c r="GZ280" s="87"/>
      <c r="HA280" s="87"/>
      <c r="HB280" s="87"/>
      <c r="HC280" s="87"/>
      <c r="HD280" s="87"/>
      <c r="HE280" s="87"/>
      <c r="HF280" s="87"/>
      <c r="HG280" s="87"/>
      <c r="HH280" s="87"/>
      <c r="HI280" s="87"/>
      <c r="HJ280" s="87"/>
      <c r="HK280" s="87"/>
      <c r="HL280" s="87"/>
      <c r="HM280" s="87"/>
      <c r="HN280" s="87"/>
      <c r="HO280" s="87"/>
      <c r="HP280" s="87"/>
      <c r="HQ280" s="87"/>
      <c r="HR280" s="87"/>
      <c r="HS280" s="87"/>
      <c r="HT280" s="87"/>
      <c r="HU280" s="87"/>
      <c r="HV280" s="87"/>
      <c r="HW280" s="87"/>
      <c r="HX280" s="87"/>
      <c r="HY280" s="87"/>
      <c r="HZ280" s="87"/>
      <c r="IA280" s="87"/>
      <c r="IB280" s="87"/>
      <c r="IC280" s="87"/>
      <c r="ID280" s="87"/>
      <c r="IE280" s="87"/>
      <c r="IF280" s="87"/>
      <c r="IG280" s="87"/>
      <c r="IH280" s="87"/>
      <c r="II280" s="87"/>
      <c r="IJ280" s="87"/>
      <c r="IK280" s="87"/>
      <c r="IL280" s="87"/>
      <c r="IM280" s="87"/>
      <c r="IN280" s="87"/>
      <c r="IO280" s="87"/>
      <c r="IP280" s="87"/>
      <c r="IQ280" s="87"/>
      <c r="IR280" s="87"/>
      <c r="IS280" s="87"/>
      <c r="IT280" s="87"/>
      <c r="IU280" s="87"/>
      <c r="IV280" s="87"/>
      <c r="IW280" s="87"/>
      <c r="IX280" s="87"/>
    </row>
    <row r="281" spans="1:258" s="95" customFormat="1" ht="16.5">
      <c r="A281" s="77" t="s">
        <v>93</v>
      </c>
      <c r="B281" s="79" t="s">
        <v>272</v>
      </c>
      <c r="C281" s="275">
        <v>49.98</v>
      </c>
      <c r="D281" s="60" t="s">
        <v>301</v>
      </c>
      <c r="E281" s="422"/>
      <c r="F281" s="276">
        <f t="shared" ref="F281:F283" si="31">C281*E281</f>
        <v>0</v>
      </c>
      <c r="G281" s="48"/>
      <c r="H281" s="108"/>
      <c r="I281" s="108"/>
      <c r="J281" s="265"/>
      <c r="K281" s="100"/>
      <c r="L281" s="109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  <c r="AA281" s="100"/>
      <c r="AB281" s="100"/>
      <c r="AC281" s="100"/>
      <c r="AD281" s="100"/>
      <c r="AE281" s="100"/>
      <c r="AF281" s="100"/>
      <c r="AG281" s="100"/>
      <c r="AH281" s="100"/>
      <c r="AI281" s="100"/>
      <c r="AJ281" s="87"/>
      <c r="AK281" s="87"/>
      <c r="AL281" s="87"/>
      <c r="AM281" s="87"/>
      <c r="AN281" s="87"/>
      <c r="AO281" s="87"/>
      <c r="AP281" s="87"/>
      <c r="AQ281" s="87"/>
      <c r="AR281" s="87"/>
      <c r="AS281" s="87"/>
      <c r="AT281" s="87"/>
      <c r="AU281" s="87"/>
      <c r="AV281" s="87"/>
      <c r="AW281" s="87"/>
      <c r="AX281" s="87"/>
      <c r="AY281" s="87"/>
      <c r="AZ281" s="87"/>
      <c r="BA281" s="87"/>
      <c r="BB281" s="87"/>
      <c r="BC281" s="87"/>
      <c r="BD281" s="87"/>
      <c r="BE281" s="87"/>
      <c r="BF281" s="87"/>
      <c r="BG281" s="87"/>
      <c r="BH281" s="87"/>
      <c r="BI281" s="87"/>
      <c r="BJ281" s="87"/>
      <c r="BK281" s="87"/>
      <c r="BL281" s="87"/>
      <c r="BM281" s="87"/>
      <c r="BN281" s="87"/>
      <c r="BO281" s="87"/>
      <c r="BP281" s="87"/>
      <c r="BQ281" s="87"/>
      <c r="BR281" s="87"/>
      <c r="BS281" s="87"/>
      <c r="BT281" s="87"/>
      <c r="BU281" s="87"/>
      <c r="BV281" s="87"/>
      <c r="BW281" s="87"/>
      <c r="BX281" s="87"/>
      <c r="BY281" s="87"/>
      <c r="BZ281" s="87"/>
      <c r="CA281" s="87"/>
      <c r="CB281" s="87"/>
      <c r="CC281" s="87"/>
      <c r="CD281" s="87"/>
      <c r="CE281" s="87"/>
      <c r="CF281" s="87"/>
      <c r="CG281" s="87"/>
      <c r="CH281" s="87"/>
      <c r="CI281" s="87"/>
      <c r="CJ281" s="87"/>
      <c r="CK281" s="87"/>
      <c r="CL281" s="87"/>
      <c r="CM281" s="87"/>
      <c r="CN281" s="87"/>
      <c r="CO281" s="87"/>
      <c r="CP281" s="87"/>
      <c r="CQ281" s="87"/>
      <c r="CR281" s="87"/>
      <c r="CS281" s="87"/>
      <c r="CT281" s="87"/>
      <c r="CU281" s="87"/>
      <c r="CV281" s="87"/>
      <c r="CW281" s="87"/>
      <c r="CX281" s="87"/>
      <c r="CY281" s="87"/>
      <c r="CZ281" s="87"/>
      <c r="DA281" s="87"/>
      <c r="DB281" s="87"/>
      <c r="DC281" s="87"/>
      <c r="DD281" s="87"/>
      <c r="DE281" s="87"/>
      <c r="DF281" s="87"/>
      <c r="DG281" s="87"/>
      <c r="DH281" s="87"/>
      <c r="DI281" s="87"/>
      <c r="DJ281" s="87"/>
      <c r="DK281" s="87"/>
      <c r="DL281" s="87"/>
      <c r="DM281" s="87"/>
      <c r="DN281" s="87"/>
      <c r="DO281" s="87"/>
      <c r="DP281" s="87"/>
      <c r="DQ281" s="87"/>
      <c r="DR281" s="87"/>
      <c r="DS281" s="87"/>
      <c r="DT281" s="87"/>
      <c r="DU281" s="87"/>
      <c r="DV281" s="87"/>
      <c r="DW281" s="87"/>
      <c r="DX281" s="87"/>
      <c r="DY281" s="87"/>
      <c r="DZ281" s="87"/>
      <c r="EA281" s="87"/>
      <c r="EB281" s="87"/>
      <c r="EC281" s="87"/>
      <c r="ED281" s="87"/>
      <c r="EE281" s="87"/>
      <c r="EF281" s="87"/>
      <c r="EG281" s="87"/>
      <c r="EH281" s="87"/>
      <c r="EI281" s="87"/>
      <c r="EJ281" s="87"/>
      <c r="EK281" s="87"/>
      <c r="EL281" s="87"/>
      <c r="EM281" s="87"/>
      <c r="EN281" s="87"/>
      <c r="EO281" s="87"/>
      <c r="EP281" s="87"/>
      <c r="EQ281" s="87"/>
      <c r="ER281" s="87"/>
      <c r="ES281" s="87"/>
      <c r="ET281" s="87"/>
      <c r="EU281" s="87"/>
      <c r="EV281" s="87"/>
      <c r="EW281" s="87"/>
      <c r="EX281" s="87"/>
      <c r="EY281" s="87"/>
      <c r="EZ281" s="87"/>
      <c r="FA281" s="87"/>
      <c r="FB281" s="87"/>
      <c r="FC281" s="87"/>
      <c r="FD281" s="87"/>
      <c r="FE281" s="87"/>
      <c r="FF281" s="87"/>
      <c r="FG281" s="87"/>
      <c r="FH281" s="87"/>
      <c r="FI281" s="87"/>
      <c r="FJ281" s="87"/>
      <c r="FK281" s="87"/>
      <c r="FL281" s="87"/>
      <c r="FM281" s="87"/>
      <c r="FN281" s="87"/>
      <c r="FO281" s="87"/>
      <c r="FP281" s="87"/>
      <c r="FQ281" s="87"/>
      <c r="FR281" s="87"/>
      <c r="FS281" s="87"/>
      <c r="FT281" s="87"/>
      <c r="FU281" s="87"/>
      <c r="FV281" s="87"/>
      <c r="FW281" s="87"/>
      <c r="FX281" s="87"/>
      <c r="FY281" s="87"/>
      <c r="FZ281" s="87"/>
      <c r="GA281" s="87"/>
      <c r="GB281" s="87"/>
      <c r="GC281" s="87"/>
      <c r="GD281" s="87"/>
      <c r="GE281" s="87"/>
      <c r="GF281" s="87"/>
      <c r="GG281" s="87"/>
      <c r="GH281" s="87"/>
      <c r="GI281" s="87"/>
      <c r="GJ281" s="87"/>
      <c r="GK281" s="87"/>
      <c r="GL281" s="87"/>
      <c r="GM281" s="87"/>
      <c r="GN281" s="87"/>
      <c r="GO281" s="87"/>
      <c r="GP281" s="87"/>
      <c r="GQ281" s="87"/>
      <c r="GR281" s="87"/>
      <c r="GS281" s="87"/>
      <c r="GT281" s="87"/>
      <c r="GU281" s="87"/>
      <c r="GV281" s="87"/>
      <c r="GW281" s="87"/>
      <c r="GX281" s="87"/>
      <c r="GY281" s="87"/>
      <c r="GZ281" s="87"/>
      <c r="HA281" s="87"/>
      <c r="HB281" s="87"/>
      <c r="HC281" s="87"/>
      <c r="HD281" s="87"/>
      <c r="HE281" s="87"/>
      <c r="HF281" s="87"/>
      <c r="HG281" s="87"/>
      <c r="HH281" s="87"/>
      <c r="HI281" s="87"/>
      <c r="HJ281" s="87"/>
      <c r="HK281" s="87"/>
      <c r="HL281" s="87"/>
      <c r="HM281" s="87"/>
      <c r="HN281" s="87"/>
      <c r="HO281" s="87"/>
      <c r="HP281" s="87"/>
      <c r="HQ281" s="87"/>
      <c r="HR281" s="87"/>
      <c r="HS281" s="87"/>
      <c r="HT281" s="87"/>
      <c r="HU281" s="87"/>
      <c r="HV281" s="87"/>
      <c r="HW281" s="87"/>
      <c r="HX281" s="87"/>
      <c r="HY281" s="87"/>
      <c r="HZ281" s="87"/>
      <c r="IA281" s="87"/>
      <c r="IB281" s="87"/>
      <c r="IC281" s="87"/>
      <c r="ID281" s="87"/>
      <c r="IE281" s="87"/>
      <c r="IF281" s="87"/>
      <c r="IG281" s="87"/>
      <c r="IH281" s="87"/>
      <c r="II281" s="87"/>
      <c r="IJ281" s="87"/>
      <c r="IK281" s="87"/>
      <c r="IL281" s="87"/>
      <c r="IM281" s="87"/>
      <c r="IN281" s="87"/>
      <c r="IO281" s="87"/>
      <c r="IP281" s="87"/>
      <c r="IQ281" s="87"/>
      <c r="IR281" s="87"/>
      <c r="IS281" s="87"/>
      <c r="IT281" s="87"/>
      <c r="IU281" s="87"/>
      <c r="IV281" s="87"/>
      <c r="IW281" s="87"/>
      <c r="IX281" s="87"/>
    </row>
    <row r="282" spans="1:258" s="95" customFormat="1" ht="12.75" customHeight="1">
      <c r="A282" s="77" t="s">
        <v>94</v>
      </c>
      <c r="B282" s="79" t="s">
        <v>273</v>
      </c>
      <c r="C282" s="275">
        <v>44.57</v>
      </c>
      <c r="D282" s="60" t="s">
        <v>301</v>
      </c>
      <c r="E282" s="422"/>
      <c r="F282" s="276">
        <f t="shared" si="31"/>
        <v>0</v>
      </c>
      <c r="G282" s="48"/>
      <c r="H282" s="108"/>
      <c r="I282" s="108"/>
      <c r="J282" s="265"/>
      <c r="K282" s="100"/>
      <c r="L282" s="109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  <c r="AA282" s="100"/>
      <c r="AB282" s="100"/>
      <c r="AC282" s="100"/>
      <c r="AD282" s="100"/>
      <c r="AE282" s="100"/>
      <c r="AF282" s="100"/>
      <c r="AG282" s="100"/>
      <c r="AH282" s="100"/>
      <c r="AI282" s="100"/>
      <c r="AJ282" s="87"/>
      <c r="AK282" s="87"/>
      <c r="AL282" s="87"/>
      <c r="AM282" s="87"/>
      <c r="AN282" s="87"/>
      <c r="AO282" s="87"/>
      <c r="AP282" s="87"/>
      <c r="AQ282" s="87"/>
      <c r="AR282" s="87"/>
      <c r="AS282" s="87"/>
      <c r="AT282" s="87"/>
      <c r="AU282" s="87"/>
      <c r="AV282" s="87"/>
      <c r="AW282" s="87"/>
      <c r="AX282" s="87"/>
      <c r="AY282" s="87"/>
      <c r="AZ282" s="87"/>
      <c r="BA282" s="87"/>
      <c r="BB282" s="87"/>
      <c r="BC282" s="87"/>
      <c r="BD282" s="87"/>
      <c r="BE282" s="87"/>
      <c r="BF282" s="87"/>
      <c r="BG282" s="87"/>
      <c r="BH282" s="87"/>
      <c r="BI282" s="87"/>
      <c r="BJ282" s="87"/>
      <c r="BK282" s="87"/>
      <c r="BL282" s="87"/>
      <c r="BM282" s="87"/>
      <c r="BN282" s="87"/>
      <c r="BO282" s="87"/>
      <c r="BP282" s="87"/>
      <c r="BQ282" s="87"/>
      <c r="BR282" s="87"/>
      <c r="BS282" s="87"/>
      <c r="BT282" s="87"/>
      <c r="BU282" s="87"/>
      <c r="BV282" s="87"/>
      <c r="BW282" s="87"/>
      <c r="BX282" s="87"/>
      <c r="BY282" s="87"/>
      <c r="BZ282" s="87"/>
      <c r="CA282" s="87"/>
      <c r="CB282" s="87"/>
      <c r="CC282" s="87"/>
      <c r="CD282" s="87"/>
      <c r="CE282" s="87"/>
      <c r="CF282" s="87"/>
      <c r="CG282" s="87"/>
      <c r="CH282" s="87"/>
      <c r="CI282" s="87"/>
      <c r="CJ282" s="87"/>
      <c r="CK282" s="87"/>
      <c r="CL282" s="87"/>
      <c r="CM282" s="87"/>
      <c r="CN282" s="87"/>
      <c r="CO282" s="87"/>
      <c r="CP282" s="87"/>
      <c r="CQ282" s="87"/>
      <c r="CR282" s="87"/>
      <c r="CS282" s="87"/>
      <c r="CT282" s="87"/>
      <c r="CU282" s="87"/>
      <c r="CV282" s="87"/>
      <c r="CW282" s="87"/>
      <c r="CX282" s="87"/>
      <c r="CY282" s="87"/>
      <c r="CZ282" s="87"/>
      <c r="DA282" s="87"/>
      <c r="DB282" s="87"/>
      <c r="DC282" s="87"/>
      <c r="DD282" s="87"/>
      <c r="DE282" s="87"/>
      <c r="DF282" s="87"/>
      <c r="DG282" s="87"/>
      <c r="DH282" s="87"/>
      <c r="DI282" s="87"/>
      <c r="DJ282" s="87"/>
      <c r="DK282" s="87"/>
      <c r="DL282" s="87"/>
      <c r="DM282" s="87"/>
      <c r="DN282" s="87"/>
      <c r="DO282" s="87"/>
      <c r="DP282" s="87"/>
      <c r="DQ282" s="87"/>
      <c r="DR282" s="87"/>
      <c r="DS282" s="87"/>
      <c r="DT282" s="87"/>
      <c r="DU282" s="87"/>
      <c r="DV282" s="87"/>
      <c r="DW282" s="87"/>
      <c r="DX282" s="87"/>
      <c r="DY282" s="87"/>
      <c r="DZ282" s="87"/>
      <c r="EA282" s="87"/>
      <c r="EB282" s="87"/>
      <c r="EC282" s="87"/>
      <c r="ED282" s="87"/>
      <c r="EE282" s="87"/>
      <c r="EF282" s="87"/>
      <c r="EG282" s="87"/>
      <c r="EH282" s="87"/>
      <c r="EI282" s="87"/>
      <c r="EJ282" s="87"/>
      <c r="EK282" s="87"/>
      <c r="EL282" s="87"/>
      <c r="EM282" s="87"/>
      <c r="EN282" s="87"/>
      <c r="EO282" s="87"/>
      <c r="EP282" s="87"/>
      <c r="EQ282" s="87"/>
      <c r="ER282" s="87"/>
      <c r="ES282" s="87"/>
      <c r="ET282" s="87"/>
      <c r="EU282" s="87"/>
      <c r="EV282" s="87"/>
      <c r="EW282" s="87"/>
      <c r="EX282" s="87"/>
      <c r="EY282" s="87"/>
      <c r="EZ282" s="87"/>
      <c r="FA282" s="87"/>
      <c r="FB282" s="87"/>
      <c r="FC282" s="87"/>
      <c r="FD282" s="87"/>
      <c r="FE282" s="87"/>
      <c r="FF282" s="87"/>
      <c r="FG282" s="87"/>
      <c r="FH282" s="87"/>
      <c r="FI282" s="87"/>
      <c r="FJ282" s="87"/>
      <c r="FK282" s="87"/>
      <c r="FL282" s="87"/>
      <c r="FM282" s="87"/>
      <c r="FN282" s="87"/>
      <c r="FO282" s="87"/>
      <c r="FP282" s="87"/>
      <c r="FQ282" s="87"/>
      <c r="FR282" s="87"/>
      <c r="FS282" s="87"/>
      <c r="FT282" s="87"/>
      <c r="FU282" s="87"/>
      <c r="FV282" s="87"/>
      <c r="FW282" s="87"/>
      <c r="FX282" s="87"/>
      <c r="FY282" s="87"/>
      <c r="FZ282" s="87"/>
      <c r="GA282" s="87"/>
      <c r="GB282" s="87"/>
      <c r="GC282" s="87"/>
      <c r="GD282" s="87"/>
      <c r="GE282" s="87"/>
      <c r="GF282" s="87"/>
      <c r="GG282" s="87"/>
      <c r="GH282" s="87"/>
      <c r="GI282" s="87"/>
      <c r="GJ282" s="87"/>
      <c r="GK282" s="87"/>
      <c r="GL282" s="87"/>
      <c r="GM282" s="87"/>
      <c r="GN282" s="87"/>
      <c r="GO282" s="87"/>
      <c r="GP282" s="87"/>
      <c r="GQ282" s="87"/>
      <c r="GR282" s="87"/>
      <c r="GS282" s="87"/>
      <c r="GT282" s="87"/>
      <c r="GU282" s="87"/>
      <c r="GV282" s="87"/>
      <c r="GW282" s="87"/>
      <c r="GX282" s="87"/>
      <c r="GY282" s="87"/>
      <c r="GZ282" s="87"/>
      <c r="HA282" s="87"/>
      <c r="HB282" s="87"/>
      <c r="HC282" s="87"/>
      <c r="HD282" s="87"/>
      <c r="HE282" s="87"/>
      <c r="HF282" s="87"/>
      <c r="HG282" s="87"/>
      <c r="HH282" s="87"/>
      <c r="HI282" s="87"/>
      <c r="HJ282" s="87"/>
      <c r="HK282" s="87"/>
      <c r="HL282" s="87"/>
      <c r="HM282" s="87"/>
      <c r="HN282" s="87"/>
      <c r="HO282" s="87"/>
      <c r="HP282" s="87"/>
      <c r="HQ282" s="87"/>
      <c r="HR282" s="87"/>
      <c r="HS282" s="87"/>
      <c r="HT282" s="87"/>
      <c r="HU282" s="87"/>
      <c r="HV282" s="87"/>
      <c r="HW282" s="87"/>
      <c r="HX282" s="87"/>
      <c r="HY282" s="87"/>
      <c r="HZ282" s="87"/>
      <c r="IA282" s="87"/>
      <c r="IB282" s="87"/>
      <c r="IC282" s="87"/>
      <c r="ID282" s="87"/>
      <c r="IE282" s="87"/>
      <c r="IF282" s="87"/>
      <c r="IG282" s="87"/>
      <c r="IH282" s="87"/>
      <c r="II282" s="87"/>
      <c r="IJ282" s="87"/>
      <c r="IK282" s="87"/>
      <c r="IL282" s="87"/>
      <c r="IM282" s="87"/>
      <c r="IN282" s="87"/>
      <c r="IO282" s="87"/>
      <c r="IP282" s="87"/>
      <c r="IQ282" s="87"/>
      <c r="IR282" s="87"/>
      <c r="IS282" s="87"/>
      <c r="IT282" s="87"/>
      <c r="IU282" s="87"/>
      <c r="IV282" s="87"/>
      <c r="IW282" s="87"/>
      <c r="IX282" s="87"/>
    </row>
    <row r="283" spans="1:258" ht="12.75" customHeight="1">
      <c r="A283" s="77" t="s">
        <v>95</v>
      </c>
      <c r="B283" s="79" t="s">
        <v>274</v>
      </c>
      <c r="C283" s="275">
        <v>6.49</v>
      </c>
      <c r="D283" s="60" t="s">
        <v>301</v>
      </c>
      <c r="E283" s="422"/>
      <c r="F283" s="276">
        <f t="shared" si="31"/>
        <v>0</v>
      </c>
      <c r="G283" s="48"/>
      <c r="H283" s="100"/>
      <c r="I283" s="28"/>
      <c r="J283" s="61"/>
      <c r="K283" s="61"/>
      <c r="L283" s="49"/>
      <c r="M283" s="28"/>
      <c r="N283" s="28"/>
      <c r="O283" s="289"/>
      <c r="P283" s="289"/>
      <c r="Q283" s="63"/>
      <c r="R283" s="63"/>
      <c r="S283" s="28"/>
      <c r="T283" s="28"/>
      <c r="U283" s="28"/>
      <c r="V283" s="290"/>
      <c r="W283" s="28"/>
      <c r="X283" s="289"/>
      <c r="Y283" s="28"/>
      <c r="Z283" s="289"/>
      <c r="AA283" s="28"/>
      <c r="AB283" s="49"/>
      <c r="AC283" s="28"/>
      <c r="AD283" s="282"/>
      <c r="AE283" s="63"/>
      <c r="AF283" s="63"/>
      <c r="AG283" s="63"/>
      <c r="AH283" s="63"/>
      <c r="AI283" s="63"/>
      <c r="AJ283" s="64"/>
      <c r="AK283" s="64"/>
      <c r="AL283" s="64"/>
      <c r="AM283" s="64"/>
      <c r="AN283" s="64"/>
      <c r="AO283" s="64"/>
      <c r="AP283" s="64"/>
      <c r="AQ283" s="64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4"/>
      <c r="BD283" s="64"/>
      <c r="BE283" s="64"/>
      <c r="BF283" s="64"/>
      <c r="BG283" s="64"/>
      <c r="BH283" s="64"/>
      <c r="BI283" s="64"/>
      <c r="BJ283" s="64"/>
      <c r="BK283" s="64"/>
      <c r="BL283" s="64"/>
      <c r="BM283" s="64"/>
      <c r="BN283" s="64"/>
      <c r="BO283" s="64"/>
      <c r="BP283" s="64"/>
      <c r="BQ283" s="64"/>
      <c r="BR283" s="64"/>
      <c r="BS283" s="64"/>
      <c r="BT283" s="64"/>
      <c r="BU283" s="64"/>
      <c r="BV283" s="64"/>
      <c r="BW283" s="64"/>
      <c r="BX283" s="64"/>
      <c r="BY283" s="64"/>
      <c r="BZ283" s="64"/>
      <c r="CA283" s="64"/>
      <c r="CB283" s="64"/>
      <c r="CC283" s="64"/>
      <c r="CD283" s="64"/>
      <c r="CE283" s="64"/>
      <c r="CF283" s="64"/>
      <c r="CG283" s="64"/>
      <c r="CH283" s="64"/>
      <c r="CI283" s="64"/>
      <c r="CJ283" s="64"/>
      <c r="CK283" s="64"/>
      <c r="CL283" s="64"/>
      <c r="CM283" s="64"/>
      <c r="CN283" s="64"/>
      <c r="CO283" s="64"/>
      <c r="CP283" s="64"/>
      <c r="CQ283" s="64"/>
      <c r="CR283" s="64"/>
      <c r="CS283" s="64"/>
      <c r="CT283" s="64"/>
      <c r="CU283" s="64"/>
      <c r="CV283" s="64"/>
      <c r="CW283" s="64"/>
      <c r="CX283" s="64"/>
      <c r="CY283" s="64"/>
      <c r="CZ283" s="64"/>
      <c r="DA283" s="64"/>
      <c r="DB283" s="64"/>
      <c r="DC283" s="64"/>
      <c r="DD283" s="64"/>
      <c r="DE283" s="64"/>
      <c r="DF283" s="64"/>
      <c r="DG283" s="64"/>
      <c r="DH283" s="64"/>
      <c r="DI283" s="64"/>
      <c r="DJ283" s="64"/>
      <c r="DK283" s="64"/>
      <c r="DL283" s="64"/>
      <c r="DM283" s="64"/>
      <c r="DN283" s="64"/>
      <c r="DO283" s="64"/>
      <c r="DP283" s="64"/>
      <c r="DQ283" s="64"/>
      <c r="DR283" s="64"/>
      <c r="DS283" s="64"/>
      <c r="DT283" s="64"/>
      <c r="DU283" s="64"/>
      <c r="DV283" s="64"/>
      <c r="DW283" s="64"/>
      <c r="DX283" s="64"/>
      <c r="DY283" s="64"/>
      <c r="DZ283" s="64"/>
      <c r="EA283" s="64"/>
      <c r="EB283" s="64"/>
      <c r="EC283" s="64"/>
      <c r="ED283" s="64"/>
      <c r="EE283" s="64"/>
      <c r="EF283" s="64"/>
      <c r="EG283" s="64"/>
      <c r="EH283" s="64"/>
      <c r="EI283" s="64"/>
      <c r="EJ283" s="64"/>
      <c r="EK283" s="64"/>
      <c r="EL283" s="64"/>
      <c r="EM283" s="64"/>
      <c r="EN283" s="64"/>
      <c r="EO283" s="64"/>
      <c r="EP283" s="64"/>
      <c r="EQ283" s="64"/>
      <c r="ER283" s="64"/>
      <c r="ES283" s="64"/>
      <c r="ET283" s="64"/>
      <c r="EU283" s="64"/>
      <c r="EV283" s="64"/>
      <c r="EW283" s="64"/>
      <c r="EX283" s="64"/>
      <c r="EY283" s="64"/>
      <c r="EZ283" s="64"/>
      <c r="FA283" s="64"/>
      <c r="FB283" s="64"/>
      <c r="FC283" s="64"/>
      <c r="FD283" s="64"/>
      <c r="FE283" s="64"/>
      <c r="FF283" s="64"/>
      <c r="FG283" s="64"/>
      <c r="FH283" s="64"/>
      <c r="FI283" s="64"/>
      <c r="FJ283" s="64"/>
      <c r="FK283" s="64"/>
      <c r="FL283" s="64"/>
      <c r="FM283" s="64"/>
      <c r="FN283" s="64"/>
      <c r="FO283" s="64"/>
      <c r="FP283" s="64"/>
      <c r="FQ283" s="64"/>
      <c r="FR283" s="64"/>
      <c r="FS283" s="64"/>
      <c r="FT283" s="64"/>
      <c r="FU283" s="64"/>
      <c r="FV283" s="64"/>
      <c r="FW283" s="64"/>
      <c r="FX283" s="64"/>
      <c r="FY283" s="64"/>
      <c r="FZ283" s="64"/>
      <c r="GA283" s="64"/>
      <c r="GB283" s="64"/>
      <c r="GC283" s="64"/>
      <c r="GD283" s="64"/>
      <c r="GE283" s="64"/>
      <c r="GF283" s="64"/>
      <c r="GG283" s="64"/>
      <c r="GH283" s="64"/>
      <c r="GI283" s="64"/>
      <c r="GJ283" s="64"/>
      <c r="GK283" s="64"/>
      <c r="GL283" s="64"/>
      <c r="GM283" s="64"/>
      <c r="GN283" s="64"/>
      <c r="GO283" s="64"/>
      <c r="GP283" s="64"/>
      <c r="GQ283" s="64"/>
      <c r="GR283" s="64"/>
      <c r="GS283" s="64"/>
      <c r="GT283" s="64"/>
      <c r="GU283" s="64"/>
      <c r="GV283" s="64"/>
      <c r="GW283" s="64"/>
      <c r="GX283" s="64"/>
      <c r="GY283" s="64"/>
      <c r="GZ283" s="64"/>
      <c r="HA283" s="64"/>
      <c r="HB283" s="64"/>
      <c r="HC283" s="64"/>
      <c r="HD283" s="64"/>
      <c r="HE283" s="64"/>
      <c r="HF283" s="64"/>
      <c r="HG283" s="64"/>
      <c r="HH283" s="64"/>
      <c r="HI283" s="64"/>
      <c r="HJ283" s="64"/>
      <c r="HK283" s="64"/>
      <c r="HL283" s="64"/>
      <c r="HM283" s="64"/>
      <c r="HN283" s="64"/>
      <c r="HO283" s="64"/>
      <c r="HP283" s="64"/>
      <c r="HQ283" s="64"/>
      <c r="HR283" s="64"/>
      <c r="HS283" s="64"/>
      <c r="HT283" s="64"/>
      <c r="HU283" s="64"/>
      <c r="HV283" s="64"/>
      <c r="HW283" s="64"/>
      <c r="HX283" s="64"/>
      <c r="HY283" s="64"/>
      <c r="HZ283" s="64"/>
      <c r="IA283" s="64"/>
      <c r="IB283" s="64"/>
      <c r="IC283" s="64"/>
      <c r="ID283" s="64"/>
      <c r="IE283" s="64"/>
      <c r="IF283" s="64"/>
      <c r="IG283" s="64"/>
      <c r="IH283" s="64"/>
      <c r="II283" s="64"/>
      <c r="IJ283" s="64"/>
      <c r="IK283" s="64"/>
      <c r="IL283" s="64"/>
      <c r="IM283" s="64"/>
      <c r="IN283" s="64"/>
      <c r="IO283" s="64"/>
      <c r="IP283" s="64"/>
      <c r="IQ283" s="64"/>
      <c r="IR283" s="64"/>
      <c r="IS283" s="64"/>
      <c r="IT283" s="64"/>
      <c r="IU283" s="64"/>
      <c r="IV283" s="64"/>
      <c r="IW283" s="64"/>
      <c r="IX283" s="64"/>
    </row>
    <row r="284" spans="1:258" ht="12.75" customHeight="1">
      <c r="A284" s="77" t="s">
        <v>96</v>
      </c>
      <c r="B284" s="68" t="s">
        <v>29</v>
      </c>
      <c r="C284" s="114">
        <v>1</v>
      </c>
      <c r="D284" s="60" t="s">
        <v>302</v>
      </c>
      <c r="E284" s="395"/>
      <c r="F284" s="274">
        <f t="shared" ref="F284" si="32">ROUND(E284*C284,2)</f>
        <v>0</v>
      </c>
      <c r="G284" s="48"/>
      <c r="H284" s="100"/>
      <c r="I284" s="28"/>
      <c r="J284" s="61"/>
      <c r="K284" s="61"/>
      <c r="L284" s="49"/>
      <c r="M284" s="28"/>
      <c r="N284" s="28"/>
      <c r="O284" s="289"/>
      <c r="P284" s="289"/>
      <c r="Q284" s="63"/>
      <c r="R284" s="63"/>
      <c r="S284" s="28"/>
      <c r="T284" s="28"/>
      <c r="U284" s="28"/>
      <c r="V284" s="290"/>
      <c r="W284" s="28"/>
      <c r="X284" s="289"/>
      <c r="Y284" s="28"/>
      <c r="Z284" s="289"/>
      <c r="AA284" s="28"/>
      <c r="AB284" s="49"/>
      <c r="AC284" s="28"/>
      <c r="AD284" s="282"/>
      <c r="AE284" s="63"/>
      <c r="AF284" s="63"/>
      <c r="AG284" s="63"/>
      <c r="AH284" s="63"/>
      <c r="AI284" s="63"/>
      <c r="AJ284" s="64"/>
      <c r="AK284" s="64"/>
      <c r="AL284" s="64"/>
      <c r="AM284" s="64"/>
      <c r="AN284" s="64"/>
      <c r="AO284" s="64"/>
      <c r="AP284" s="64"/>
      <c r="AQ284" s="64"/>
      <c r="AR284" s="64"/>
      <c r="AS284" s="64"/>
      <c r="AT284" s="64"/>
      <c r="AU284" s="64"/>
      <c r="AV284" s="64"/>
      <c r="AW284" s="64"/>
      <c r="AX284" s="64"/>
      <c r="AY284" s="64"/>
      <c r="AZ284" s="64"/>
      <c r="BA284" s="64"/>
      <c r="BB284" s="64"/>
      <c r="BC284" s="64"/>
      <c r="BD284" s="64"/>
      <c r="BE284" s="64"/>
      <c r="BF284" s="64"/>
      <c r="BG284" s="64"/>
      <c r="BH284" s="64"/>
      <c r="BI284" s="64"/>
      <c r="BJ284" s="64"/>
      <c r="BK284" s="64"/>
      <c r="BL284" s="64"/>
      <c r="BM284" s="64"/>
      <c r="BN284" s="64"/>
      <c r="BO284" s="64"/>
      <c r="BP284" s="64"/>
      <c r="BQ284" s="64"/>
      <c r="BR284" s="64"/>
      <c r="BS284" s="64"/>
      <c r="BT284" s="64"/>
      <c r="BU284" s="64"/>
      <c r="BV284" s="64"/>
      <c r="BW284" s="64"/>
      <c r="BX284" s="64"/>
      <c r="BY284" s="64"/>
      <c r="BZ284" s="64"/>
      <c r="CA284" s="64"/>
      <c r="CB284" s="64"/>
      <c r="CC284" s="64"/>
      <c r="CD284" s="64"/>
      <c r="CE284" s="64"/>
      <c r="CF284" s="64"/>
      <c r="CG284" s="64"/>
      <c r="CH284" s="64"/>
      <c r="CI284" s="64"/>
      <c r="CJ284" s="64"/>
      <c r="CK284" s="64"/>
      <c r="CL284" s="64"/>
      <c r="CM284" s="64"/>
      <c r="CN284" s="64"/>
      <c r="CO284" s="64"/>
      <c r="CP284" s="64"/>
      <c r="CQ284" s="64"/>
      <c r="CR284" s="64"/>
      <c r="CS284" s="64"/>
      <c r="CT284" s="64"/>
      <c r="CU284" s="64"/>
      <c r="CV284" s="64"/>
      <c r="CW284" s="64"/>
      <c r="CX284" s="64"/>
      <c r="CY284" s="64"/>
      <c r="CZ284" s="64"/>
      <c r="DA284" s="64"/>
      <c r="DB284" s="64"/>
      <c r="DC284" s="64"/>
      <c r="DD284" s="64"/>
      <c r="DE284" s="64"/>
      <c r="DF284" s="64"/>
      <c r="DG284" s="64"/>
      <c r="DH284" s="64"/>
      <c r="DI284" s="64"/>
      <c r="DJ284" s="64"/>
      <c r="DK284" s="64"/>
      <c r="DL284" s="64"/>
      <c r="DM284" s="64"/>
      <c r="DN284" s="64"/>
      <c r="DO284" s="64"/>
      <c r="DP284" s="64"/>
      <c r="DQ284" s="64"/>
      <c r="DR284" s="64"/>
      <c r="DS284" s="64"/>
      <c r="DT284" s="64"/>
      <c r="DU284" s="64"/>
      <c r="DV284" s="64"/>
      <c r="DW284" s="64"/>
      <c r="DX284" s="64"/>
      <c r="DY284" s="64"/>
      <c r="DZ284" s="64"/>
      <c r="EA284" s="64"/>
      <c r="EB284" s="64"/>
      <c r="EC284" s="64"/>
      <c r="ED284" s="64"/>
      <c r="EE284" s="64"/>
      <c r="EF284" s="64"/>
      <c r="EG284" s="64"/>
      <c r="EH284" s="64"/>
      <c r="EI284" s="64"/>
      <c r="EJ284" s="64"/>
      <c r="EK284" s="64"/>
      <c r="EL284" s="64"/>
      <c r="EM284" s="64"/>
      <c r="EN284" s="64"/>
      <c r="EO284" s="64"/>
      <c r="EP284" s="64"/>
      <c r="EQ284" s="64"/>
      <c r="ER284" s="64"/>
      <c r="ES284" s="64"/>
      <c r="ET284" s="64"/>
      <c r="EU284" s="64"/>
      <c r="EV284" s="64"/>
      <c r="EW284" s="64"/>
      <c r="EX284" s="64"/>
      <c r="EY284" s="64"/>
      <c r="EZ284" s="64"/>
      <c r="FA284" s="64"/>
      <c r="FB284" s="64"/>
      <c r="FC284" s="64"/>
      <c r="FD284" s="64"/>
      <c r="FE284" s="64"/>
      <c r="FF284" s="64"/>
      <c r="FG284" s="64"/>
      <c r="FH284" s="64"/>
      <c r="FI284" s="64"/>
      <c r="FJ284" s="64"/>
      <c r="FK284" s="64"/>
      <c r="FL284" s="64"/>
      <c r="FM284" s="64"/>
      <c r="FN284" s="64"/>
      <c r="FO284" s="64"/>
      <c r="FP284" s="64"/>
      <c r="FQ284" s="64"/>
      <c r="FR284" s="64"/>
      <c r="FS284" s="64"/>
      <c r="FT284" s="64"/>
      <c r="FU284" s="64"/>
      <c r="FV284" s="64"/>
      <c r="FW284" s="64"/>
      <c r="FX284" s="64"/>
      <c r="FY284" s="64"/>
      <c r="FZ284" s="64"/>
      <c r="GA284" s="64"/>
      <c r="GB284" s="64"/>
      <c r="GC284" s="64"/>
      <c r="GD284" s="64"/>
      <c r="GE284" s="64"/>
      <c r="GF284" s="64"/>
      <c r="GG284" s="64"/>
      <c r="GH284" s="64"/>
      <c r="GI284" s="64"/>
      <c r="GJ284" s="64"/>
      <c r="GK284" s="64"/>
      <c r="GL284" s="64"/>
      <c r="GM284" s="64"/>
      <c r="GN284" s="64"/>
      <c r="GO284" s="64"/>
      <c r="GP284" s="64"/>
      <c r="GQ284" s="64"/>
      <c r="GR284" s="64"/>
      <c r="GS284" s="64"/>
      <c r="GT284" s="64"/>
      <c r="GU284" s="64"/>
      <c r="GV284" s="64"/>
      <c r="GW284" s="64"/>
      <c r="GX284" s="64"/>
      <c r="GY284" s="64"/>
      <c r="GZ284" s="64"/>
      <c r="HA284" s="64"/>
      <c r="HB284" s="64"/>
      <c r="HC284" s="64"/>
      <c r="HD284" s="64"/>
      <c r="HE284" s="64"/>
      <c r="HF284" s="64"/>
      <c r="HG284" s="64"/>
      <c r="HH284" s="64"/>
      <c r="HI284" s="64"/>
      <c r="HJ284" s="64"/>
      <c r="HK284" s="64"/>
      <c r="HL284" s="64"/>
      <c r="HM284" s="64"/>
      <c r="HN284" s="64"/>
      <c r="HO284" s="64"/>
      <c r="HP284" s="64"/>
      <c r="HQ284" s="64"/>
      <c r="HR284" s="64"/>
      <c r="HS284" s="64"/>
      <c r="HT284" s="64"/>
      <c r="HU284" s="64"/>
      <c r="HV284" s="64"/>
      <c r="HW284" s="64"/>
      <c r="HX284" s="64"/>
      <c r="HY284" s="64"/>
      <c r="HZ284" s="64"/>
      <c r="IA284" s="64"/>
      <c r="IB284" s="64"/>
      <c r="IC284" s="64"/>
      <c r="ID284" s="64"/>
      <c r="IE284" s="64"/>
      <c r="IF284" s="64"/>
      <c r="IG284" s="64"/>
      <c r="IH284" s="64"/>
      <c r="II284" s="64"/>
      <c r="IJ284" s="64"/>
      <c r="IK284" s="64"/>
      <c r="IL284" s="64"/>
      <c r="IM284" s="64"/>
      <c r="IN284" s="64"/>
      <c r="IO284" s="64"/>
      <c r="IP284" s="64"/>
      <c r="IQ284" s="64"/>
      <c r="IR284" s="64"/>
      <c r="IS284" s="64"/>
      <c r="IT284" s="64"/>
      <c r="IU284" s="64"/>
      <c r="IV284" s="64"/>
      <c r="IW284" s="64"/>
      <c r="IX284" s="64"/>
    </row>
    <row r="285" spans="1:258" ht="12.75" customHeight="1">
      <c r="A285" s="77"/>
      <c r="B285" s="68"/>
      <c r="C285" s="114"/>
      <c r="D285" s="138"/>
      <c r="E285" s="395"/>
      <c r="F285" s="274"/>
      <c r="G285" s="48"/>
      <c r="H285" s="31"/>
      <c r="I285" s="28"/>
      <c r="J285" s="61"/>
      <c r="K285" s="63"/>
      <c r="L285" s="63"/>
      <c r="M285" s="63"/>
      <c r="N285" s="63"/>
      <c r="O285" s="63"/>
      <c r="P285" s="3"/>
      <c r="Q285" s="3"/>
      <c r="R285" s="63"/>
      <c r="S285" s="3"/>
      <c r="T285" s="3"/>
      <c r="U285" s="291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4"/>
      <c r="AK285" s="64"/>
      <c r="AL285" s="64"/>
      <c r="AM285" s="64"/>
      <c r="AN285" s="64"/>
      <c r="AO285" s="64"/>
      <c r="AP285" s="64"/>
      <c r="AQ285" s="64"/>
      <c r="AR285" s="64"/>
      <c r="AS285" s="64"/>
      <c r="AT285" s="64"/>
      <c r="AU285" s="64"/>
      <c r="AV285" s="64"/>
      <c r="AW285" s="64"/>
      <c r="AX285" s="64"/>
      <c r="AY285" s="64"/>
      <c r="AZ285" s="64"/>
      <c r="BA285" s="64"/>
      <c r="BB285" s="64"/>
      <c r="BC285" s="64"/>
      <c r="BD285" s="64"/>
      <c r="BE285" s="64"/>
      <c r="BF285" s="64"/>
      <c r="BG285" s="64"/>
      <c r="BH285" s="64"/>
      <c r="BI285" s="64"/>
      <c r="BJ285" s="64"/>
      <c r="BK285" s="64"/>
      <c r="BL285" s="64"/>
      <c r="BM285" s="64"/>
      <c r="BN285" s="64"/>
      <c r="BO285" s="64"/>
      <c r="BP285" s="64"/>
      <c r="BQ285" s="64"/>
      <c r="BR285" s="64"/>
      <c r="BS285" s="64"/>
      <c r="BT285" s="64"/>
      <c r="BU285" s="64"/>
      <c r="BV285" s="64"/>
      <c r="BW285" s="64"/>
      <c r="BX285" s="64"/>
      <c r="BY285" s="64"/>
      <c r="BZ285" s="64"/>
      <c r="CA285" s="64"/>
      <c r="CB285" s="64"/>
      <c r="CC285" s="64"/>
      <c r="CD285" s="64"/>
      <c r="CE285" s="64"/>
      <c r="CF285" s="64"/>
      <c r="CG285" s="64"/>
      <c r="CH285" s="64"/>
      <c r="CI285" s="64"/>
      <c r="CJ285" s="64"/>
      <c r="CK285" s="64"/>
      <c r="CL285" s="64"/>
      <c r="CM285" s="64"/>
      <c r="CN285" s="64"/>
      <c r="CO285" s="64"/>
      <c r="CP285" s="64"/>
      <c r="CQ285" s="64"/>
      <c r="CR285" s="64"/>
      <c r="CS285" s="64"/>
      <c r="CT285" s="64"/>
      <c r="CU285" s="64"/>
      <c r="CV285" s="64"/>
      <c r="CW285" s="64"/>
      <c r="CX285" s="64"/>
      <c r="CY285" s="64"/>
      <c r="CZ285" s="64"/>
      <c r="DA285" s="64"/>
      <c r="DB285" s="64"/>
      <c r="DC285" s="64"/>
      <c r="DD285" s="64"/>
      <c r="DE285" s="64"/>
      <c r="DF285" s="64"/>
      <c r="DG285" s="64"/>
      <c r="DH285" s="64"/>
      <c r="DI285" s="64"/>
      <c r="DJ285" s="64"/>
      <c r="DK285" s="64"/>
      <c r="DL285" s="64"/>
      <c r="DM285" s="64"/>
      <c r="DN285" s="64"/>
      <c r="DO285" s="64"/>
      <c r="DP285" s="64"/>
      <c r="DQ285" s="64"/>
      <c r="DR285" s="64"/>
      <c r="DS285" s="64"/>
      <c r="DT285" s="64"/>
      <c r="DU285" s="64"/>
      <c r="DV285" s="64"/>
      <c r="DW285" s="64"/>
      <c r="DX285" s="64"/>
      <c r="DY285" s="64"/>
      <c r="DZ285" s="64"/>
      <c r="EA285" s="64"/>
      <c r="EB285" s="64"/>
      <c r="EC285" s="64"/>
      <c r="ED285" s="64"/>
      <c r="EE285" s="64"/>
      <c r="EF285" s="64"/>
      <c r="EG285" s="64"/>
      <c r="EH285" s="64"/>
      <c r="EI285" s="64"/>
      <c r="EJ285" s="64"/>
      <c r="EK285" s="64"/>
      <c r="EL285" s="64"/>
      <c r="EM285" s="64"/>
      <c r="EN285" s="64"/>
      <c r="EO285" s="64"/>
      <c r="EP285" s="64"/>
      <c r="EQ285" s="64"/>
      <c r="ER285" s="64"/>
      <c r="ES285" s="64"/>
      <c r="ET285" s="64"/>
      <c r="EU285" s="64"/>
      <c r="EV285" s="64"/>
      <c r="EW285" s="64"/>
      <c r="EX285" s="64"/>
      <c r="EY285" s="64"/>
      <c r="EZ285" s="64"/>
      <c r="FA285" s="64"/>
      <c r="FB285" s="64"/>
      <c r="FC285" s="64"/>
      <c r="FD285" s="64"/>
      <c r="FE285" s="64"/>
      <c r="FF285" s="64"/>
      <c r="FG285" s="64"/>
      <c r="FH285" s="64"/>
      <c r="FI285" s="64"/>
      <c r="FJ285" s="64"/>
      <c r="FK285" s="64"/>
      <c r="FL285" s="64"/>
      <c r="FM285" s="64"/>
      <c r="FN285" s="64"/>
      <c r="FO285" s="64"/>
      <c r="FP285" s="64"/>
      <c r="FQ285" s="64"/>
      <c r="FR285" s="64"/>
      <c r="FS285" s="64"/>
      <c r="FT285" s="64"/>
      <c r="FU285" s="64"/>
      <c r="FV285" s="64"/>
      <c r="FW285" s="64"/>
      <c r="FX285" s="64"/>
      <c r="FY285" s="64"/>
      <c r="FZ285" s="64"/>
      <c r="GA285" s="64"/>
      <c r="GB285" s="64"/>
      <c r="GC285" s="64"/>
      <c r="GD285" s="64"/>
      <c r="GE285" s="64"/>
      <c r="GF285" s="64"/>
      <c r="GG285" s="64"/>
      <c r="GH285" s="64"/>
      <c r="GI285" s="64"/>
      <c r="GJ285" s="64"/>
      <c r="GK285" s="64"/>
      <c r="GL285" s="64"/>
      <c r="GM285" s="64"/>
      <c r="GN285" s="64"/>
      <c r="GO285" s="64"/>
      <c r="GP285" s="64"/>
      <c r="GQ285" s="64"/>
      <c r="GR285" s="64"/>
      <c r="GS285" s="64"/>
      <c r="GT285" s="64"/>
      <c r="GU285" s="64"/>
      <c r="GV285" s="64"/>
      <c r="GW285" s="64"/>
      <c r="GX285" s="64"/>
      <c r="GY285" s="64"/>
      <c r="GZ285" s="64"/>
      <c r="HA285" s="64"/>
      <c r="HB285" s="64"/>
      <c r="HC285" s="64"/>
      <c r="HD285" s="64"/>
      <c r="HE285" s="64"/>
      <c r="HF285" s="64"/>
      <c r="HG285" s="64"/>
      <c r="HH285" s="64"/>
      <c r="HI285" s="64"/>
      <c r="HJ285" s="64"/>
      <c r="HK285" s="64"/>
      <c r="HL285" s="64"/>
      <c r="HM285" s="64"/>
      <c r="HN285" s="64"/>
      <c r="HO285" s="64"/>
      <c r="HP285" s="64"/>
      <c r="HQ285" s="64"/>
      <c r="HR285" s="64"/>
      <c r="HS285" s="64"/>
      <c r="HT285" s="64"/>
      <c r="HU285" s="64"/>
      <c r="HV285" s="64"/>
      <c r="HW285" s="64"/>
      <c r="HX285" s="64"/>
      <c r="HY285" s="64"/>
      <c r="HZ285" s="64"/>
      <c r="IA285" s="64"/>
      <c r="IB285" s="64"/>
      <c r="IC285" s="64"/>
      <c r="ID285" s="64"/>
      <c r="IE285" s="64"/>
      <c r="IF285" s="64"/>
      <c r="IG285" s="64"/>
      <c r="IH285" s="64"/>
      <c r="II285" s="64"/>
      <c r="IJ285" s="64"/>
      <c r="IK285" s="64"/>
      <c r="IL285" s="64"/>
      <c r="IM285" s="64"/>
      <c r="IN285" s="64"/>
      <c r="IO285" s="64"/>
      <c r="IP285" s="64"/>
      <c r="IQ285" s="64"/>
      <c r="IR285" s="64"/>
      <c r="IS285" s="64"/>
      <c r="IT285" s="64"/>
      <c r="IU285" s="64"/>
      <c r="IV285" s="64"/>
      <c r="IW285" s="64"/>
      <c r="IX285" s="64"/>
    </row>
    <row r="286" spans="1:258" ht="41.25" customHeight="1">
      <c r="A286" s="76">
        <v>10</v>
      </c>
      <c r="B286" s="68" t="s">
        <v>287</v>
      </c>
      <c r="C286" s="119">
        <v>813</v>
      </c>
      <c r="D286" s="104" t="s">
        <v>5</v>
      </c>
      <c r="E286" s="120"/>
      <c r="F286" s="120">
        <f t="shared" ref="F286:F287" si="33">ROUND(C286*E286,2)</f>
        <v>0</v>
      </c>
      <c r="G286" s="48"/>
      <c r="H286" s="118"/>
      <c r="I286" s="90"/>
      <c r="J286" s="3"/>
      <c r="K286" s="3"/>
      <c r="L286" s="3"/>
      <c r="M286" s="292"/>
      <c r="N286" s="28"/>
      <c r="O286" s="28"/>
      <c r="P286" s="3"/>
      <c r="Q286" s="293"/>
      <c r="R286" s="28"/>
      <c r="S286" s="3"/>
      <c r="T286" s="293"/>
      <c r="U286" s="293"/>
      <c r="V286" s="28"/>
      <c r="W286" s="294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</row>
    <row r="287" spans="1:258" ht="12.75" customHeight="1">
      <c r="A287" s="77">
        <v>11</v>
      </c>
      <c r="B287" s="79" t="s">
        <v>31</v>
      </c>
      <c r="C287" s="119">
        <v>813</v>
      </c>
      <c r="D287" s="104" t="s">
        <v>5</v>
      </c>
      <c r="E287" s="120"/>
      <c r="F287" s="122">
        <f t="shared" si="33"/>
        <v>0</v>
      </c>
      <c r="G287" s="48"/>
      <c r="H287" s="90"/>
      <c r="I287" s="118"/>
      <c r="J287" s="194"/>
      <c r="K287" s="3"/>
      <c r="L287" s="3"/>
      <c r="M287" s="3"/>
      <c r="N287" s="28"/>
      <c r="O287" s="28"/>
      <c r="P287" s="3"/>
      <c r="Q287" s="289"/>
      <c r="R287" s="28"/>
      <c r="S287" s="3"/>
      <c r="T287" s="289"/>
      <c r="U287" s="289"/>
      <c r="V287" s="28"/>
      <c r="W287" s="49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  <c r="IX287" s="2"/>
    </row>
    <row r="288" spans="1:258">
      <c r="A288" s="123"/>
      <c r="B288" s="79"/>
      <c r="C288" s="295"/>
      <c r="D288" s="60"/>
      <c r="E288" s="395"/>
      <c r="F288" s="274"/>
      <c r="G288" s="48"/>
      <c r="H288" s="90"/>
      <c r="I288" s="118"/>
      <c r="J288" s="289"/>
      <c r="K288" s="3"/>
      <c r="L288" s="3"/>
      <c r="M288" s="296"/>
      <c r="N288" s="28"/>
      <c r="O288" s="28"/>
      <c r="P288" s="3"/>
      <c r="Q288" s="289"/>
      <c r="R288" s="28"/>
      <c r="S288" s="3"/>
      <c r="T288" s="289"/>
      <c r="U288" s="289"/>
      <c r="V288" s="28"/>
      <c r="W288" s="49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</row>
    <row r="289" spans="1:258">
      <c r="A289" s="127">
        <v>12</v>
      </c>
      <c r="B289" s="78" t="s">
        <v>288</v>
      </c>
      <c r="C289" s="150"/>
      <c r="D289" s="297"/>
      <c r="E289" s="398"/>
      <c r="F289" s="128">
        <f>ROUND(C289*E289,2)</f>
        <v>0</v>
      </c>
      <c r="G289" s="48"/>
      <c r="H289" s="90"/>
      <c r="I289" s="118"/>
      <c r="J289" s="289"/>
      <c r="K289" s="3"/>
      <c r="L289" s="3"/>
      <c r="M289" s="298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</row>
    <row r="290" spans="1:258">
      <c r="A290" s="73">
        <v>12.1</v>
      </c>
      <c r="B290" s="79" t="s">
        <v>253</v>
      </c>
      <c r="C290" s="150">
        <v>813</v>
      </c>
      <c r="D290" s="297" t="s">
        <v>5</v>
      </c>
      <c r="E290" s="398"/>
      <c r="F290" s="128">
        <f>ROUND(C290*E290,2)</f>
        <v>0</v>
      </c>
      <c r="G290" s="48"/>
      <c r="H290" s="118"/>
      <c r="I290" s="90"/>
      <c r="J290" s="289"/>
      <c r="K290" s="3"/>
      <c r="L290" s="3"/>
      <c r="M290" s="298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</row>
    <row r="291" spans="1:258">
      <c r="A291" s="77"/>
      <c r="B291" s="216" t="s">
        <v>21</v>
      </c>
      <c r="C291" s="145"/>
      <c r="D291" s="138"/>
      <c r="E291" s="401"/>
      <c r="F291" s="299">
        <f>SUM(F206:F290)</f>
        <v>0</v>
      </c>
      <c r="G291" s="48"/>
      <c r="H291" s="31"/>
      <c r="I291" s="28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  <c r="AE291" s="63"/>
      <c r="AF291" s="63"/>
      <c r="AG291" s="63"/>
      <c r="AH291" s="63"/>
      <c r="AI291" s="63"/>
      <c r="AJ291" s="64"/>
      <c r="AK291" s="64"/>
      <c r="AL291" s="64"/>
      <c r="AM291" s="64"/>
      <c r="AN291" s="64"/>
      <c r="AO291" s="64"/>
      <c r="AP291" s="64"/>
      <c r="AQ291" s="64"/>
      <c r="AR291" s="64"/>
      <c r="AS291" s="64"/>
      <c r="AT291" s="64"/>
      <c r="AU291" s="64"/>
      <c r="AV291" s="64"/>
      <c r="AW291" s="64"/>
      <c r="AX291" s="64"/>
      <c r="AY291" s="64"/>
      <c r="AZ291" s="64"/>
      <c r="BA291" s="64"/>
      <c r="BB291" s="64"/>
      <c r="BC291" s="64"/>
      <c r="BD291" s="64"/>
      <c r="BE291" s="64"/>
      <c r="BF291" s="64"/>
      <c r="BG291" s="64"/>
      <c r="BH291" s="64"/>
      <c r="BI291" s="64"/>
      <c r="BJ291" s="64"/>
      <c r="BK291" s="64"/>
      <c r="BL291" s="64"/>
      <c r="BM291" s="64"/>
      <c r="BN291" s="64"/>
      <c r="BO291" s="64"/>
      <c r="BP291" s="64"/>
      <c r="BQ291" s="64"/>
      <c r="BR291" s="64"/>
      <c r="BS291" s="64"/>
      <c r="BT291" s="64"/>
      <c r="BU291" s="64"/>
      <c r="BV291" s="64"/>
      <c r="BW291" s="64"/>
      <c r="BX291" s="64"/>
      <c r="BY291" s="64"/>
      <c r="BZ291" s="64"/>
      <c r="CA291" s="64"/>
      <c r="CB291" s="64"/>
      <c r="CC291" s="64"/>
      <c r="CD291" s="64"/>
      <c r="CE291" s="64"/>
      <c r="CF291" s="64"/>
      <c r="CG291" s="64"/>
      <c r="CH291" s="64"/>
      <c r="CI291" s="64"/>
      <c r="CJ291" s="64"/>
      <c r="CK291" s="64"/>
      <c r="CL291" s="64"/>
      <c r="CM291" s="64"/>
      <c r="CN291" s="64"/>
      <c r="CO291" s="64"/>
      <c r="CP291" s="64"/>
      <c r="CQ291" s="64"/>
      <c r="CR291" s="64"/>
      <c r="CS291" s="64"/>
      <c r="CT291" s="64"/>
      <c r="CU291" s="64"/>
      <c r="CV291" s="64"/>
      <c r="CW291" s="64"/>
      <c r="CX291" s="64"/>
      <c r="CY291" s="64"/>
      <c r="CZ291" s="64"/>
      <c r="DA291" s="64"/>
      <c r="DB291" s="64"/>
      <c r="DC291" s="64"/>
      <c r="DD291" s="64"/>
      <c r="DE291" s="64"/>
      <c r="DF291" s="64"/>
      <c r="DG291" s="64"/>
      <c r="DH291" s="64"/>
      <c r="DI291" s="64"/>
      <c r="DJ291" s="64"/>
      <c r="DK291" s="64"/>
      <c r="DL291" s="64"/>
      <c r="DM291" s="64"/>
      <c r="DN291" s="64"/>
      <c r="DO291" s="64"/>
      <c r="DP291" s="64"/>
      <c r="DQ291" s="64"/>
      <c r="DR291" s="64"/>
      <c r="DS291" s="64"/>
      <c r="DT291" s="64"/>
      <c r="DU291" s="64"/>
      <c r="DV291" s="64"/>
      <c r="DW291" s="64"/>
      <c r="DX291" s="64"/>
      <c r="DY291" s="64"/>
      <c r="DZ291" s="64"/>
      <c r="EA291" s="64"/>
      <c r="EB291" s="64"/>
      <c r="EC291" s="64"/>
      <c r="ED291" s="64"/>
      <c r="EE291" s="64"/>
      <c r="EF291" s="64"/>
      <c r="EG291" s="64"/>
      <c r="EH291" s="64"/>
      <c r="EI291" s="64"/>
      <c r="EJ291" s="64"/>
      <c r="EK291" s="64"/>
      <c r="EL291" s="64"/>
      <c r="EM291" s="64"/>
      <c r="EN291" s="64"/>
      <c r="EO291" s="64"/>
      <c r="EP291" s="64"/>
      <c r="EQ291" s="64"/>
      <c r="ER291" s="64"/>
      <c r="ES291" s="64"/>
      <c r="ET291" s="64"/>
      <c r="EU291" s="64"/>
      <c r="EV291" s="64"/>
      <c r="EW291" s="64"/>
      <c r="EX291" s="64"/>
      <c r="EY291" s="64"/>
      <c r="EZ291" s="64"/>
      <c r="FA291" s="64"/>
      <c r="FB291" s="64"/>
      <c r="FC291" s="64"/>
      <c r="FD291" s="64"/>
      <c r="FE291" s="64"/>
      <c r="FF291" s="64"/>
      <c r="FG291" s="64"/>
      <c r="FH291" s="64"/>
      <c r="FI291" s="64"/>
      <c r="FJ291" s="64"/>
      <c r="FK291" s="64"/>
      <c r="FL291" s="64"/>
      <c r="FM291" s="64"/>
      <c r="FN291" s="64"/>
      <c r="FO291" s="64"/>
      <c r="FP291" s="64"/>
      <c r="FQ291" s="64"/>
      <c r="FR291" s="64"/>
      <c r="FS291" s="64"/>
      <c r="FT291" s="64"/>
      <c r="FU291" s="64"/>
      <c r="FV291" s="64"/>
      <c r="FW291" s="64"/>
      <c r="FX291" s="64"/>
      <c r="FY291" s="64"/>
      <c r="FZ291" s="64"/>
      <c r="GA291" s="64"/>
      <c r="GB291" s="64"/>
      <c r="GC291" s="64"/>
      <c r="GD291" s="64"/>
      <c r="GE291" s="64"/>
      <c r="GF291" s="64"/>
      <c r="GG291" s="64"/>
      <c r="GH291" s="64"/>
      <c r="GI291" s="64"/>
      <c r="GJ291" s="64"/>
      <c r="GK291" s="64"/>
      <c r="GL291" s="64"/>
      <c r="GM291" s="64"/>
      <c r="GN291" s="64"/>
      <c r="GO291" s="64"/>
      <c r="GP291" s="64"/>
      <c r="GQ291" s="64"/>
      <c r="GR291" s="64"/>
      <c r="GS291" s="64"/>
      <c r="GT291" s="64"/>
      <c r="GU291" s="64"/>
      <c r="GV291" s="64"/>
      <c r="GW291" s="64"/>
      <c r="GX291" s="64"/>
      <c r="GY291" s="64"/>
      <c r="GZ291" s="64"/>
      <c r="HA291" s="64"/>
      <c r="HB291" s="64"/>
      <c r="HC291" s="64"/>
      <c r="HD291" s="64"/>
      <c r="HE291" s="64"/>
      <c r="HF291" s="64"/>
      <c r="HG291" s="64"/>
      <c r="HH291" s="64"/>
      <c r="HI291" s="64"/>
      <c r="HJ291" s="64"/>
      <c r="HK291" s="64"/>
      <c r="HL291" s="64"/>
      <c r="HM291" s="64"/>
      <c r="HN291" s="64"/>
      <c r="HO291" s="64"/>
      <c r="HP291" s="64"/>
      <c r="HQ291" s="64"/>
      <c r="HR291" s="64"/>
      <c r="HS291" s="64"/>
      <c r="HT291" s="64"/>
      <c r="HU291" s="64"/>
      <c r="HV291" s="64"/>
      <c r="HW291" s="64"/>
      <c r="HX291" s="64"/>
      <c r="HY291" s="64"/>
      <c r="HZ291" s="64"/>
      <c r="IA291" s="64"/>
      <c r="IB291" s="64"/>
      <c r="IC291" s="64"/>
      <c r="ID291" s="64"/>
      <c r="IE291" s="64"/>
      <c r="IF291" s="64"/>
      <c r="IG291" s="64"/>
      <c r="IH291" s="64"/>
      <c r="II291" s="64"/>
      <c r="IJ291" s="64"/>
      <c r="IK291" s="64"/>
      <c r="IL291" s="64"/>
      <c r="IM291" s="64"/>
      <c r="IN291" s="64"/>
      <c r="IO291" s="64"/>
      <c r="IP291" s="64"/>
      <c r="IQ291" s="64"/>
      <c r="IR291" s="64"/>
      <c r="IS291" s="64"/>
      <c r="IT291" s="64"/>
      <c r="IU291" s="64"/>
      <c r="IV291" s="64"/>
      <c r="IW291" s="64"/>
      <c r="IX291" s="64"/>
    </row>
    <row r="292" spans="1:258" ht="9.75" customHeight="1">
      <c r="A292" s="77"/>
      <c r="B292" s="216"/>
      <c r="C292" s="300"/>
      <c r="D292" s="301"/>
      <c r="E292" s="302"/>
      <c r="F292" s="303"/>
      <c r="G292" s="48"/>
      <c r="H292" s="160"/>
      <c r="I292" s="304"/>
      <c r="K292" s="28"/>
      <c r="L292" s="28"/>
      <c r="M292" s="28"/>
      <c r="N292" s="28"/>
      <c r="O292" s="28"/>
      <c r="P292" s="28"/>
      <c r="Q292" s="28"/>
      <c r="R292" s="28"/>
      <c r="S292" s="100"/>
      <c r="T292" s="100"/>
      <c r="U292" s="49"/>
      <c r="V292" s="28"/>
      <c r="W292" s="100"/>
      <c r="X292" s="100"/>
      <c r="Y292" s="100"/>
      <c r="Z292" s="100"/>
      <c r="AA292" s="100"/>
      <c r="AB292" s="100"/>
      <c r="AC292" s="100"/>
      <c r="AD292" s="100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8"/>
      <c r="EG292" s="28"/>
      <c r="EH292" s="28"/>
      <c r="EI292" s="28"/>
      <c r="EJ292" s="28"/>
      <c r="EK292" s="28"/>
      <c r="EL292" s="28"/>
      <c r="EM292" s="28"/>
      <c r="EN292" s="28"/>
      <c r="EO292" s="28"/>
      <c r="EP292" s="28"/>
      <c r="EQ292" s="28"/>
      <c r="ER292" s="28"/>
      <c r="ES292" s="28"/>
      <c r="ET292" s="28"/>
      <c r="EU292" s="28"/>
      <c r="EV292" s="28"/>
      <c r="EW292" s="28"/>
      <c r="EX292" s="28"/>
      <c r="EY292" s="28"/>
      <c r="EZ292" s="28"/>
      <c r="FA292" s="28"/>
      <c r="FB292" s="28"/>
      <c r="FC292" s="28"/>
      <c r="FD292" s="28"/>
      <c r="FE292" s="28"/>
      <c r="FF292" s="28"/>
      <c r="FG292" s="28"/>
      <c r="FH292" s="28"/>
      <c r="FI292" s="28"/>
      <c r="FJ292" s="28"/>
      <c r="FK292" s="28"/>
      <c r="FL292" s="28"/>
      <c r="FM292" s="28"/>
      <c r="FN292" s="28"/>
      <c r="FO292" s="28"/>
      <c r="FP292" s="28"/>
      <c r="FQ292" s="28"/>
      <c r="FR292" s="28"/>
      <c r="FS292" s="28"/>
      <c r="FT292" s="28"/>
      <c r="FU292" s="28"/>
      <c r="FV292" s="28"/>
      <c r="FW292" s="28"/>
      <c r="FX292" s="28"/>
      <c r="FY292" s="28"/>
      <c r="FZ292" s="28"/>
      <c r="GA292" s="28"/>
      <c r="GB292" s="28"/>
      <c r="GC292" s="28"/>
      <c r="GD292" s="28"/>
      <c r="GE292" s="28"/>
      <c r="GF292" s="28"/>
      <c r="GG292" s="28"/>
      <c r="GH292" s="28"/>
      <c r="GI292" s="28"/>
      <c r="GJ292" s="28"/>
      <c r="GK292" s="28"/>
      <c r="GL292" s="28"/>
      <c r="GM292" s="28"/>
      <c r="GN292" s="28"/>
      <c r="GO292" s="28"/>
      <c r="GP292" s="28"/>
      <c r="GQ292" s="28"/>
      <c r="GR292" s="28"/>
      <c r="GS292" s="28"/>
      <c r="GT292" s="28"/>
      <c r="GU292" s="28"/>
      <c r="GV292" s="28"/>
      <c r="GW292" s="28"/>
      <c r="GX292" s="28"/>
      <c r="GY292" s="28"/>
      <c r="GZ292" s="28"/>
      <c r="HA292" s="28"/>
      <c r="HB292" s="28"/>
      <c r="HC292" s="28"/>
      <c r="HD292" s="28"/>
      <c r="HE292" s="28"/>
      <c r="HF292" s="28"/>
      <c r="HG292" s="28"/>
      <c r="HH292" s="28"/>
      <c r="HI292" s="28"/>
      <c r="HJ292" s="28"/>
      <c r="HK292" s="28"/>
      <c r="HL292" s="28"/>
      <c r="HM292" s="28"/>
      <c r="HN292" s="28"/>
      <c r="HO292" s="28"/>
      <c r="HP292" s="28"/>
      <c r="HQ292" s="28"/>
      <c r="HR292" s="28"/>
      <c r="HS292" s="28"/>
      <c r="HT292" s="28"/>
      <c r="HU292" s="28"/>
      <c r="HV292" s="28"/>
      <c r="HW292" s="28"/>
      <c r="HX292" s="28"/>
      <c r="HY292" s="28"/>
      <c r="HZ292" s="28"/>
      <c r="IA292" s="28"/>
      <c r="IB292" s="28"/>
      <c r="IC292" s="28"/>
      <c r="ID292" s="28"/>
      <c r="IE292" s="28"/>
      <c r="IF292" s="28"/>
      <c r="IG292" s="28"/>
      <c r="IH292" s="28"/>
      <c r="II292" s="28"/>
      <c r="IJ292" s="28"/>
      <c r="IK292" s="28"/>
      <c r="IL292" s="28"/>
      <c r="IM292" s="28"/>
      <c r="IN292" s="28"/>
      <c r="IO292" s="28"/>
      <c r="IP292" s="28"/>
      <c r="IQ292" s="28"/>
      <c r="IR292" s="28"/>
      <c r="IS292" s="28"/>
      <c r="IT292" s="28"/>
      <c r="IU292" s="28"/>
      <c r="IV292" s="28"/>
      <c r="IW292" s="28"/>
      <c r="IX292" s="28"/>
    </row>
    <row r="293" spans="1:258" ht="12.75" customHeight="1">
      <c r="A293" s="306" t="s">
        <v>13</v>
      </c>
      <c r="B293" s="78" t="s">
        <v>14</v>
      </c>
      <c r="C293" s="165"/>
      <c r="D293" s="307"/>
      <c r="E293" s="425"/>
      <c r="F293" s="165"/>
      <c r="G293" s="48"/>
      <c r="H293" s="160"/>
      <c r="I293" s="304"/>
      <c r="K293" s="28"/>
      <c r="L293" s="28"/>
      <c r="M293" s="28"/>
      <c r="N293" s="28"/>
      <c r="O293" s="28"/>
      <c r="P293" s="28"/>
      <c r="Q293" s="28"/>
      <c r="R293" s="28"/>
      <c r="S293" s="100"/>
      <c r="T293" s="100"/>
      <c r="U293" s="49"/>
      <c r="V293" s="28"/>
      <c r="W293" s="100"/>
      <c r="X293" s="100"/>
      <c r="Y293" s="100"/>
      <c r="Z293" s="100"/>
      <c r="AA293" s="100"/>
      <c r="AB293" s="100"/>
      <c r="AC293" s="100"/>
      <c r="AD293" s="100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28"/>
      <c r="EU293" s="28"/>
      <c r="EV293" s="28"/>
      <c r="EW293" s="28"/>
      <c r="EX293" s="28"/>
      <c r="EY293" s="28"/>
      <c r="EZ293" s="28"/>
      <c r="FA293" s="28"/>
      <c r="FB293" s="28"/>
      <c r="FC293" s="28"/>
      <c r="FD293" s="28"/>
      <c r="FE293" s="28"/>
      <c r="FF293" s="28"/>
      <c r="FG293" s="28"/>
      <c r="FH293" s="28"/>
      <c r="FI293" s="28"/>
      <c r="FJ293" s="28"/>
      <c r="FK293" s="28"/>
      <c r="FL293" s="28"/>
      <c r="FM293" s="28"/>
      <c r="FN293" s="28"/>
      <c r="FO293" s="28"/>
      <c r="FP293" s="28"/>
      <c r="FQ293" s="28"/>
      <c r="FR293" s="28"/>
      <c r="FS293" s="28"/>
      <c r="FT293" s="28"/>
      <c r="FU293" s="28"/>
      <c r="FV293" s="28"/>
      <c r="FW293" s="28"/>
      <c r="FX293" s="28"/>
      <c r="FY293" s="28"/>
      <c r="FZ293" s="28"/>
      <c r="GA293" s="28"/>
      <c r="GB293" s="28"/>
      <c r="GC293" s="28"/>
      <c r="GD293" s="28"/>
      <c r="GE293" s="28"/>
      <c r="GF293" s="28"/>
      <c r="GG293" s="28"/>
      <c r="GH293" s="28"/>
      <c r="GI293" s="28"/>
      <c r="GJ293" s="28"/>
      <c r="GK293" s="28"/>
      <c r="GL293" s="28"/>
      <c r="GM293" s="28"/>
      <c r="GN293" s="28"/>
      <c r="GO293" s="28"/>
      <c r="GP293" s="28"/>
      <c r="GQ293" s="28"/>
      <c r="GR293" s="28"/>
      <c r="GS293" s="28"/>
      <c r="GT293" s="28"/>
      <c r="GU293" s="28"/>
      <c r="GV293" s="28"/>
      <c r="GW293" s="28"/>
      <c r="GX293" s="28"/>
      <c r="GY293" s="28"/>
      <c r="GZ293" s="28"/>
      <c r="HA293" s="28"/>
      <c r="HB293" s="28"/>
      <c r="HC293" s="28"/>
      <c r="HD293" s="28"/>
      <c r="HE293" s="28"/>
      <c r="HF293" s="28"/>
      <c r="HG293" s="28"/>
      <c r="HH293" s="28"/>
      <c r="HI293" s="28"/>
      <c r="HJ293" s="28"/>
      <c r="HK293" s="28"/>
      <c r="HL293" s="28"/>
      <c r="HM293" s="28"/>
      <c r="HN293" s="28"/>
      <c r="HO293" s="28"/>
      <c r="HP293" s="28"/>
      <c r="HQ293" s="28"/>
      <c r="HR293" s="28"/>
      <c r="HS293" s="28"/>
      <c r="HT293" s="28"/>
      <c r="HU293" s="28"/>
      <c r="HV293" s="28"/>
      <c r="HW293" s="28"/>
      <c r="HX293" s="28"/>
      <c r="HY293" s="28"/>
      <c r="HZ293" s="28"/>
      <c r="IA293" s="28"/>
      <c r="IB293" s="28"/>
      <c r="IC293" s="28"/>
      <c r="ID293" s="28"/>
      <c r="IE293" s="28"/>
      <c r="IF293" s="28"/>
      <c r="IG293" s="28"/>
      <c r="IH293" s="28"/>
      <c r="II293" s="28"/>
      <c r="IJ293" s="28"/>
      <c r="IK293" s="28"/>
      <c r="IL293" s="28"/>
      <c r="IM293" s="28"/>
      <c r="IN293" s="28"/>
      <c r="IO293" s="28"/>
      <c r="IP293" s="28"/>
      <c r="IQ293" s="28"/>
      <c r="IR293" s="28"/>
      <c r="IS293" s="28"/>
      <c r="IT293" s="28"/>
      <c r="IU293" s="28"/>
      <c r="IV293" s="28"/>
      <c r="IW293" s="28"/>
      <c r="IX293" s="28"/>
    </row>
    <row r="294" spans="1:258" ht="59.25" customHeight="1">
      <c r="A294" s="308">
        <v>1</v>
      </c>
      <c r="B294" s="68" t="s">
        <v>289</v>
      </c>
      <c r="C294" s="205">
        <v>1</v>
      </c>
      <c r="D294" s="60" t="s">
        <v>302</v>
      </c>
      <c r="E294" s="426"/>
      <c r="F294" s="309">
        <f>+E294*C294</f>
        <v>0</v>
      </c>
      <c r="G294" s="48"/>
      <c r="H294" s="57"/>
      <c r="I294" s="304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28"/>
      <c r="EU294" s="28"/>
      <c r="EV294" s="28"/>
      <c r="EW294" s="28"/>
      <c r="EX294" s="28"/>
      <c r="EY294" s="28"/>
      <c r="EZ294" s="28"/>
      <c r="FA294" s="28"/>
      <c r="FB294" s="28"/>
      <c r="FC294" s="28"/>
      <c r="FD294" s="28"/>
      <c r="FE294" s="28"/>
      <c r="FF294" s="28"/>
      <c r="FG294" s="28"/>
      <c r="FH294" s="28"/>
      <c r="FI294" s="28"/>
      <c r="FJ294" s="28"/>
      <c r="FK294" s="28"/>
      <c r="FL294" s="28"/>
      <c r="FM294" s="28"/>
      <c r="FN294" s="28"/>
      <c r="FO294" s="28"/>
      <c r="FP294" s="28"/>
      <c r="FQ294" s="28"/>
      <c r="FR294" s="28"/>
      <c r="FS294" s="28"/>
      <c r="FT294" s="28"/>
      <c r="FU294" s="28"/>
      <c r="FV294" s="28"/>
      <c r="FW294" s="28"/>
      <c r="FX294" s="28"/>
      <c r="FY294" s="28"/>
      <c r="FZ294" s="28"/>
      <c r="GA294" s="28"/>
      <c r="GB294" s="28"/>
      <c r="GC294" s="28"/>
      <c r="GD294" s="28"/>
      <c r="GE294" s="28"/>
      <c r="GF294" s="28"/>
      <c r="GG294" s="28"/>
      <c r="GH294" s="28"/>
      <c r="GI294" s="28"/>
      <c r="GJ294" s="28"/>
      <c r="GK294" s="28"/>
      <c r="GL294" s="28"/>
      <c r="GM294" s="28"/>
      <c r="GN294" s="28"/>
      <c r="GO294" s="28"/>
      <c r="GP294" s="28"/>
      <c r="GQ294" s="28"/>
      <c r="GR294" s="28"/>
      <c r="GS294" s="28"/>
      <c r="GT294" s="28"/>
      <c r="GU294" s="28"/>
      <c r="GV294" s="28"/>
      <c r="GW294" s="28"/>
      <c r="GX294" s="28"/>
      <c r="GY294" s="28"/>
      <c r="GZ294" s="28"/>
      <c r="HA294" s="28"/>
      <c r="HB294" s="28"/>
      <c r="HC294" s="28"/>
      <c r="HD294" s="28"/>
      <c r="HE294" s="28"/>
      <c r="HF294" s="28"/>
      <c r="HG294" s="28"/>
      <c r="HH294" s="28"/>
      <c r="HI294" s="28"/>
      <c r="HJ294" s="28"/>
      <c r="HK294" s="28"/>
      <c r="HL294" s="28"/>
      <c r="HM294" s="28"/>
      <c r="HN294" s="28"/>
      <c r="HO294" s="28"/>
      <c r="HP294" s="28"/>
      <c r="HQ294" s="28"/>
      <c r="HR294" s="28"/>
      <c r="HS294" s="28"/>
      <c r="HT294" s="28"/>
      <c r="HU294" s="28"/>
      <c r="HV294" s="28"/>
      <c r="HW294" s="28"/>
      <c r="HX294" s="28"/>
      <c r="HY294" s="28"/>
      <c r="HZ294" s="28"/>
      <c r="IA294" s="28"/>
      <c r="IB294" s="28"/>
      <c r="IC294" s="28"/>
      <c r="ID294" s="28"/>
      <c r="IE294" s="28"/>
      <c r="IF294" s="28"/>
      <c r="IG294" s="28"/>
      <c r="IH294" s="28"/>
      <c r="II294" s="28"/>
      <c r="IJ294" s="28"/>
      <c r="IK294" s="28"/>
      <c r="IL294" s="28"/>
      <c r="IM294" s="28"/>
      <c r="IN294" s="28"/>
      <c r="IO294" s="28"/>
      <c r="IP294" s="28"/>
      <c r="IQ294" s="28"/>
      <c r="IR294" s="28"/>
      <c r="IS294" s="28"/>
      <c r="IT294" s="28"/>
      <c r="IU294" s="28"/>
      <c r="IV294" s="28"/>
      <c r="IW294" s="28"/>
      <c r="IX294" s="28"/>
    </row>
    <row r="295" spans="1:258" ht="25.5">
      <c r="A295" s="308">
        <v>2</v>
      </c>
      <c r="B295" s="68" t="s">
        <v>290</v>
      </c>
      <c r="C295" s="122"/>
      <c r="D295" s="310" t="s">
        <v>303</v>
      </c>
      <c r="E295" s="426"/>
      <c r="F295" s="309">
        <f>ROUND(E295*C295,2)</f>
        <v>0</v>
      </c>
      <c r="G295" s="48"/>
      <c r="H295" s="57"/>
      <c r="I295" s="304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  <c r="DC295" s="28"/>
      <c r="DD295" s="28"/>
      <c r="DE295" s="28"/>
      <c r="DF295" s="28"/>
      <c r="DG295" s="28"/>
      <c r="DH295" s="28"/>
      <c r="DI295" s="28"/>
      <c r="DJ295" s="28"/>
      <c r="DK295" s="28"/>
      <c r="DL295" s="28"/>
      <c r="DM295" s="28"/>
      <c r="DN295" s="28"/>
      <c r="DO295" s="28"/>
      <c r="DP295" s="28"/>
      <c r="DQ295" s="28"/>
      <c r="DR295" s="28"/>
      <c r="DS295" s="28"/>
      <c r="DT295" s="28"/>
      <c r="DU295" s="28"/>
      <c r="DV295" s="28"/>
      <c r="DW295" s="28"/>
      <c r="DX295" s="28"/>
      <c r="DY295" s="28"/>
      <c r="DZ295" s="28"/>
      <c r="EA295" s="28"/>
      <c r="EB295" s="28"/>
      <c r="EC295" s="28"/>
      <c r="ED295" s="28"/>
      <c r="EE295" s="28"/>
      <c r="EF295" s="28"/>
      <c r="EG295" s="28"/>
      <c r="EH295" s="28"/>
      <c r="EI295" s="28"/>
      <c r="EJ295" s="28"/>
      <c r="EK295" s="28"/>
      <c r="EL295" s="28"/>
      <c r="EM295" s="28"/>
      <c r="EN295" s="28"/>
      <c r="EO295" s="28"/>
      <c r="EP295" s="28"/>
      <c r="EQ295" s="28"/>
      <c r="ER295" s="28"/>
      <c r="ES295" s="28"/>
      <c r="ET295" s="28"/>
      <c r="EU295" s="28"/>
      <c r="EV295" s="28"/>
      <c r="EW295" s="28"/>
      <c r="EX295" s="28"/>
      <c r="EY295" s="28"/>
      <c r="EZ295" s="28"/>
      <c r="FA295" s="28"/>
      <c r="FB295" s="28"/>
      <c r="FC295" s="28"/>
      <c r="FD295" s="28"/>
      <c r="FE295" s="28"/>
      <c r="FF295" s="28"/>
      <c r="FG295" s="28"/>
      <c r="FH295" s="28"/>
      <c r="FI295" s="28"/>
      <c r="FJ295" s="28"/>
      <c r="FK295" s="28"/>
      <c r="FL295" s="28"/>
      <c r="FM295" s="28"/>
      <c r="FN295" s="28"/>
      <c r="FO295" s="28"/>
      <c r="FP295" s="28"/>
      <c r="FQ295" s="28"/>
      <c r="FR295" s="28"/>
      <c r="FS295" s="28"/>
      <c r="FT295" s="28"/>
      <c r="FU295" s="28"/>
      <c r="FV295" s="28"/>
      <c r="FW295" s="28"/>
      <c r="FX295" s="28"/>
      <c r="FY295" s="28"/>
      <c r="FZ295" s="28"/>
      <c r="GA295" s="28"/>
      <c r="GB295" s="28"/>
      <c r="GC295" s="28"/>
      <c r="GD295" s="28"/>
      <c r="GE295" s="28"/>
      <c r="GF295" s="28"/>
      <c r="GG295" s="28"/>
      <c r="GH295" s="28"/>
      <c r="GI295" s="28"/>
      <c r="GJ295" s="28"/>
      <c r="GK295" s="28"/>
      <c r="GL295" s="28"/>
      <c r="GM295" s="28"/>
      <c r="GN295" s="28"/>
      <c r="GO295" s="28"/>
      <c r="GP295" s="28"/>
      <c r="GQ295" s="28"/>
      <c r="GR295" s="28"/>
      <c r="GS295" s="28"/>
      <c r="GT295" s="28"/>
      <c r="GU295" s="28"/>
      <c r="GV295" s="28"/>
      <c r="GW295" s="28"/>
      <c r="GX295" s="28"/>
      <c r="GY295" s="28"/>
      <c r="GZ295" s="28"/>
      <c r="HA295" s="28"/>
      <c r="HB295" s="28"/>
      <c r="HC295" s="28"/>
      <c r="HD295" s="28"/>
      <c r="HE295" s="28"/>
      <c r="HF295" s="28"/>
      <c r="HG295" s="28"/>
      <c r="HH295" s="28"/>
      <c r="HI295" s="28"/>
      <c r="HJ295" s="28"/>
      <c r="HK295" s="28"/>
      <c r="HL295" s="28"/>
      <c r="HM295" s="28"/>
      <c r="HN295" s="28"/>
      <c r="HO295" s="28"/>
      <c r="HP295" s="28"/>
      <c r="HQ295" s="28"/>
      <c r="HR295" s="28"/>
      <c r="HS295" s="28"/>
      <c r="HT295" s="28"/>
      <c r="HU295" s="28"/>
      <c r="HV295" s="28"/>
      <c r="HW295" s="28"/>
      <c r="HX295" s="28"/>
      <c r="HY295" s="28"/>
      <c r="HZ295" s="28"/>
      <c r="IA295" s="28"/>
      <c r="IB295" s="28"/>
      <c r="IC295" s="28"/>
      <c r="ID295" s="28"/>
      <c r="IE295" s="28"/>
      <c r="IF295" s="28"/>
      <c r="IG295" s="28"/>
      <c r="IH295" s="28"/>
      <c r="II295" s="28"/>
      <c r="IJ295" s="28"/>
      <c r="IK295" s="28"/>
      <c r="IL295" s="28"/>
      <c r="IM295" s="28"/>
      <c r="IN295" s="28"/>
      <c r="IO295" s="28"/>
      <c r="IP295" s="28"/>
      <c r="IQ295" s="28"/>
      <c r="IR295" s="28"/>
      <c r="IS295" s="28"/>
      <c r="IT295" s="28"/>
      <c r="IU295" s="28"/>
      <c r="IV295" s="28"/>
      <c r="IW295" s="28"/>
      <c r="IX295" s="28"/>
    </row>
    <row r="296" spans="1:258">
      <c r="A296" s="16"/>
      <c r="B296" s="371" t="s">
        <v>22</v>
      </c>
      <c r="C296" s="21"/>
      <c r="D296" s="372"/>
      <c r="E296" s="21"/>
      <c r="F296" s="15">
        <f>SUM(F294:F295)</f>
        <v>0</v>
      </c>
      <c r="G296" s="48"/>
      <c r="H296" s="57"/>
      <c r="I296" s="304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  <c r="DC296" s="28"/>
      <c r="DD296" s="28"/>
      <c r="DE296" s="28"/>
      <c r="DF296" s="28"/>
      <c r="DG296" s="28"/>
      <c r="DH296" s="28"/>
      <c r="DI296" s="28"/>
      <c r="DJ296" s="28"/>
      <c r="DK296" s="28"/>
      <c r="DL296" s="28"/>
      <c r="DM296" s="28"/>
      <c r="DN296" s="28"/>
      <c r="DO296" s="28"/>
      <c r="DP296" s="28"/>
      <c r="DQ296" s="28"/>
      <c r="DR296" s="28"/>
      <c r="DS296" s="28"/>
      <c r="DT296" s="28"/>
      <c r="DU296" s="28"/>
      <c r="DV296" s="28"/>
      <c r="DW296" s="28"/>
      <c r="DX296" s="28"/>
      <c r="DY296" s="28"/>
      <c r="DZ296" s="28"/>
      <c r="EA296" s="28"/>
      <c r="EB296" s="28"/>
      <c r="EC296" s="28"/>
      <c r="ED296" s="28"/>
      <c r="EE296" s="28"/>
      <c r="EF296" s="28"/>
      <c r="EG296" s="28"/>
      <c r="EH296" s="28"/>
      <c r="EI296" s="28"/>
      <c r="EJ296" s="28"/>
      <c r="EK296" s="28"/>
      <c r="EL296" s="28"/>
      <c r="EM296" s="28"/>
      <c r="EN296" s="28"/>
      <c r="EO296" s="28"/>
      <c r="EP296" s="28"/>
      <c r="EQ296" s="28"/>
      <c r="ER296" s="28"/>
      <c r="ES296" s="28"/>
      <c r="ET296" s="28"/>
      <c r="EU296" s="28"/>
      <c r="EV296" s="28"/>
      <c r="EW296" s="28"/>
      <c r="EX296" s="28"/>
      <c r="EY296" s="28"/>
      <c r="EZ296" s="28"/>
      <c r="FA296" s="28"/>
      <c r="FB296" s="28"/>
      <c r="FC296" s="28"/>
      <c r="FD296" s="28"/>
      <c r="FE296" s="28"/>
      <c r="FF296" s="28"/>
      <c r="FG296" s="28"/>
      <c r="FH296" s="28"/>
      <c r="FI296" s="28"/>
      <c r="FJ296" s="28"/>
      <c r="FK296" s="28"/>
      <c r="FL296" s="28"/>
      <c r="FM296" s="28"/>
      <c r="FN296" s="28"/>
      <c r="FO296" s="28"/>
      <c r="FP296" s="28"/>
      <c r="FQ296" s="28"/>
      <c r="FR296" s="28"/>
      <c r="FS296" s="28"/>
      <c r="FT296" s="28"/>
      <c r="FU296" s="28"/>
      <c r="FV296" s="28"/>
      <c r="FW296" s="28"/>
      <c r="FX296" s="28"/>
      <c r="FY296" s="28"/>
      <c r="FZ296" s="28"/>
      <c r="GA296" s="28"/>
      <c r="GB296" s="28"/>
      <c r="GC296" s="28"/>
      <c r="GD296" s="28"/>
      <c r="GE296" s="28"/>
      <c r="GF296" s="28"/>
      <c r="GG296" s="28"/>
      <c r="GH296" s="28"/>
      <c r="GI296" s="28"/>
      <c r="GJ296" s="28"/>
      <c r="GK296" s="28"/>
      <c r="GL296" s="28"/>
      <c r="GM296" s="28"/>
      <c r="GN296" s="28"/>
      <c r="GO296" s="28"/>
      <c r="GP296" s="28"/>
      <c r="GQ296" s="28"/>
      <c r="GR296" s="28"/>
      <c r="GS296" s="28"/>
      <c r="GT296" s="28"/>
      <c r="GU296" s="28"/>
      <c r="GV296" s="28"/>
      <c r="GW296" s="28"/>
      <c r="GX296" s="28"/>
      <c r="GY296" s="28"/>
      <c r="GZ296" s="28"/>
      <c r="HA296" s="28"/>
      <c r="HB296" s="28"/>
      <c r="HC296" s="28"/>
      <c r="HD296" s="28"/>
      <c r="HE296" s="28"/>
      <c r="HF296" s="28"/>
      <c r="HG296" s="28"/>
      <c r="HH296" s="28"/>
      <c r="HI296" s="28"/>
      <c r="HJ296" s="28"/>
      <c r="HK296" s="28"/>
      <c r="HL296" s="28"/>
      <c r="HM296" s="28"/>
      <c r="HN296" s="28"/>
      <c r="HO296" s="28"/>
      <c r="HP296" s="28"/>
      <c r="HQ296" s="28"/>
      <c r="HR296" s="28"/>
      <c r="HS296" s="28"/>
      <c r="HT296" s="28"/>
      <c r="HU296" s="28"/>
      <c r="HV296" s="28"/>
      <c r="HW296" s="28"/>
      <c r="HX296" s="28"/>
      <c r="HY296" s="28"/>
      <c r="HZ296" s="28"/>
      <c r="IA296" s="28"/>
      <c r="IB296" s="28"/>
      <c r="IC296" s="28"/>
      <c r="ID296" s="28"/>
      <c r="IE296" s="28"/>
      <c r="IF296" s="28"/>
      <c r="IG296" s="28"/>
      <c r="IH296" s="28"/>
      <c r="II296" s="28"/>
      <c r="IJ296" s="28"/>
      <c r="IK296" s="28"/>
      <c r="IL296" s="28"/>
      <c r="IM296" s="28"/>
      <c r="IN296" s="28"/>
      <c r="IO296" s="28"/>
      <c r="IP296" s="28"/>
      <c r="IQ296" s="28"/>
      <c r="IR296" s="28"/>
      <c r="IS296" s="28"/>
      <c r="IT296" s="28"/>
      <c r="IU296" s="28"/>
      <c r="IV296" s="28"/>
      <c r="IW296" s="28"/>
      <c r="IX296" s="28"/>
    </row>
    <row r="297" spans="1:258">
      <c r="A297" s="311"/>
      <c r="B297" s="312"/>
      <c r="C297" s="81"/>
      <c r="D297" s="80"/>
      <c r="E297" s="81"/>
      <c r="F297" s="217"/>
      <c r="G297" s="57"/>
      <c r="H297" s="57"/>
      <c r="I297" s="304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  <c r="DC297" s="28"/>
      <c r="DD297" s="28"/>
      <c r="DE297" s="28"/>
      <c r="DF297" s="28"/>
      <c r="DG297" s="28"/>
      <c r="DH297" s="28"/>
      <c r="DI297" s="28"/>
      <c r="DJ297" s="28"/>
      <c r="DK297" s="28"/>
      <c r="DL297" s="28"/>
      <c r="DM297" s="28"/>
      <c r="DN297" s="28"/>
      <c r="DO297" s="28"/>
      <c r="DP297" s="28"/>
      <c r="DQ297" s="28"/>
      <c r="DR297" s="28"/>
      <c r="DS297" s="28"/>
      <c r="DT297" s="28"/>
      <c r="DU297" s="28"/>
      <c r="DV297" s="28"/>
      <c r="DW297" s="28"/>
      <c r="DX297" s="28"/>
      <c r="DY297" s="28"/>
      <c r="DZ297" s="28"/>
      <c r="EA297" s="28"/>
      <c r="EB297" s="28"/>
      <c r="EC297" s="28"/>
      <c r="ED297" s="28"/>
      <c r="EE297" s="28"/>
      <c r="EF297" s="28"/>
      <c r="EG297" s="28"/>
      <c r="EH297" s="28"/>
      <c r="EI297" s="28"/>
      <c r="EJ297" s="28"/>
      <c r="EK297" s="28"/>
      <c r="EL297" s="28"/>
      <c r="EM297" s="28"/>
      <c r="EN297" s="28"/>
      <c r="EO297" s="28"/>
      <c r="EP297" s="28"/>
      <c r="EQ297" s="28"/>
      <c r="ER297" s="28"/>
      <c r="ES297" s="28"/>
      <c r="ET297" s="28"/>
      <c r="EU297" s="28"/>
      <c r="EV297" s="28"/>
      <c r="EW297" s="28"/>
      <c r="EX297" s="28"/>
      <c r="EY297" s="28"/>
      <c r="EZ297" s="28"/>
      <c r="FA297" s="28"/>
      <c r="FB297" s="28"/>
      <c r="FC297" s="28"/>
      <c r="FD297" s="28"/>
      <c r="FE297" s="28"/>
      <c r="FF297" s="28"/>
      <c r="FG297" s="28"/>
      <c r="FH297" s="28"/>
      <c r="FI297" s="28"/>
      <c r="FJ297" s="28"/>
      <c r="FK297" s="28"/>
      <c r="FL297" s="28"/>
      <c r="FM297" s="28"/>
      <c r="FN297" s="28"/>
      <c r="FO297" s="28"/>
      <c r="FP297" s="28"/>
      <c r="FQ297" s="28"/>
      <c r="FR297" s="28"/>
      <c r="FS297" s="28"/>
      <c r="FT297" s="28"/>
      <c r="FU297" s="28"/>
      <c r="FV297" s="28"/>
      <c r="FW297" s="28"/>
      <c r="FX297" s="28"/>
      <c r="FY297" s="28"/>
      <c r="FZ297" s="28"/>
      <c r="GA297" s="28"/>
      <c r="GB297" s="28"/>
      <c r="GC297" s="28"/>
      <c r="GD297" s="28"/>
      <c r="GE297" s="28"/>
      <c r="GF297" s="28"/>
      <c r="GG297" s="28"/>
      <c r="GH297" s="28"/>
      <c r="GI297" s="28"/>
      <c r="GJ297" s="28"/>
      <c r="GK297" s="28"/>
      <c r="GL297" s="28"/>
      <c r="GM297" s="28"/>
      <c r="GN297" s="28"/>
      <c r="GO297" s="28"/>
      <c r="GP297" s="28"/>
      <c r="GQ297" s="28"/>
      <c r="GR297" s="28"/>
      <c r="GS297" s="28"/>
      <c r="GT297" s="28"/>
      <c r="GU297" s="28"/>
      <c r="GV297" s="28"/>
      <c r="GW297" s="28"/>
      <c r="GX297" s="28"/>
      <c r="GY297" s="28"/>
      <c r="GZ297" s="28"/>
      <c r="HA297" s="28"/>
      <c r="HB297" s="28"/>
      <c r="HC297" s="28"/>
      <c r="HD297" s="28"/>
      <c r="HE297" s="28"/>
      <c r="HF297" s="28"/>
      <c r="HG297" s="28"/>
      <c r="HH297" s="28"/>
      <c r="HI297" s="28"/>
      <c r="HJ297" s="28"/>
      <c r="HK297" s="28"/>
      <c r="HL297" s="28"/>
      <c r="HM297" s="28"/>
      <c r="HN297" s="28"/>
      <c r="HO297" s="28"/>
      <c r="HP297" s="28"/>
      <c r="HQ297" s="28"/>
      <c r="HR297" s="28"/>
      <c r="HS297" s="28"/>
      <c r="HT297" s="28"/>
      <c r="HU297" s="28"/>
      <c r="HV297" s="28"/>
      <c r="HW297" s="28"/>
      <c r="HX297" s="28"/>
      <c r="HY297" s="28"/>
      <c r="HZ297" s="28"/>
      <c r="IA297" s="28"/>
      <c r="IB297" s="28"/>
      <c r="IC297" s="28"/>
      <c r="ID297" s="28"/>
      <c r="IE297" s="28"/>
      <c r="IF297" s="28"/>
      <c r="IG297" s="28"/>
      <c r="IH297" s="28"/>
      <c r="II297" s="28"/>
      <c r="IJ297" s="28"/>
      <c r="IK297" s="28"/>
      <c r="IL297" s="28"/>
      <c r="IM297" s="28"/>
      <c r="IN297" s="28"/>
      <c r="IO297" s="28"/>
      <c r="IP297" s="28"/>
      <c r="IQ297" s="28"/>
      <c r="IR297" s="28"/>
      <c r="IS297" s="28"/>
      <c r="IT297" s="28"/>
      <c r="IU297" s="28"/>
      <c r="IV297" s="28"/>
      <c r="IW297" s="28"/>
      <c r="IX297" s="28"/>
    </row>
    <row r="298" spans="1:258" s="313" customFormat="1">
      <c r="A298" s="382"/>
      <c r="B298" s="384" t="s">
        <v>23</v>
      </c>
      <c r="C298" s="17"/>
      <c r="D298" s="18"/>
      <c r="E298" s="17"/>
      <c r="F298" s="19">
        <f>+F296+F291+F201+F148+F53</f>
        <v>0</v>
      </c>
      <c r="G298" s="132"/>
      <c r="H298" s="132"/>
      <c r="I298" s="132"/>
      <c r="J298" s="132"/>
      <c r="K298" s="132"/>
      <c r="L298" s="132"/>
      <c r="M298" s="132"/>
      <c r="N298" s="132"/>
      <c r="O298" s="132"/>
      <c r="P298" s="132"/>
      <c r="Q298" s="132"/>
      <c r="R298" s="132"/>
      <c r="S298" s="132"/>
      <c r="T298" s="132"/>
      <c r="U298" s="132"/>
      <c r="V298" s="132"/>
      <c r="W298" s="132"/>
      <c r="X298" s="132"/>
      <c r="Y298" s="132"/>
      <c r="Z298" s="132"/>
      <c r="AA298" s="132"/>
      <c r="AB298" s="132"/>
      <c r="AC298" s="132"/>
      <c r="AD298" s="132"/>
      <c r="AE298" s="132"/>
      <c r="AF298" s="132"/>
      <c r="AG298" s="132"/>
      <c r="AH298" s="132"/>
      <c r="AI298" s="132"/>
      <c r="AJ298" s="133"/>
      <c r="AK298" s="133"/>
      <c r="AL298" s="133"/>
      <c r="AM298" s="133"/>
      <c r="AN298" s="133"/>
      <c r="AO298" s="133"/>
      <c r="AP298" s="133"/>
      <c r="AQ298" s="133"/>
      <c r="AR298" s="133"/>
      <c r="AS298" s="133"/>
      <c r="AT298" s="133"/>
      <c r="AU298" s="133"/>
      <c r="AV298" s="133"/>
      <c r="AW298" s="133"/>
      <c r="AX298" s="133"/>
      <c r="AY298" s="133"/>
      <c r="AZ298" s="133"/>
      <c r="BA298" s="133"/>
      <c r="BB298" s="133"/>
      <c r="BC298" s="133"/>
      <c r="BD298" s="133"/>
      <c r="BE298" s="133"/>
      <c r="BF298" s="133"/>
      <c r="BG298" s="133"/>
      <c r="BH298" s="133"/>
      <c r="BI298" s="133"/>
      <c r="BJ298" s="133"/>
      <c r="BK298" s="133"/>
      <c r="BL298" s="133"/>
      <c r="BM298" s="133"/>
      <c r="BN298" s="133"/>
      <c r="BO298" s="133"/>
      <c r="BP298" s="133"/>
      <c r="BQ298" s="133"/>
      <c r="BR298" s="133"/>
      <c r="BS298" s="133"/>
      <c r="BT298" s="133"/>
      <c r="BU298" s="133"/>
      <c r="BV298" s="133"/>
      <c r="BW298" s="133"/>
      <c r="BX298" s="133"/>
      <c r="BY298" s="133"/>
      <c r="BZ298" s="133"/>
      <c r="CA298" s="133"/>
      <c r="CB298" s="133"/>
      <c r="CC298" s="133"/>
      <c r="CD298" s="133"/>
      <c r="CE298" s="133"/>
      <c r="CF298" s="133"/>
      <c r="CG298" s="133"/>
      <c r="CH298" s="133"/>
      <c r="CI298" s="133"/>
      <c r="CJ298" s="133"/>
      <c r="CK298" s="133"/>
      <c r="CL298" s="133"/>
      <c r="CM298" s="133"/>
      <c r="CN298" s="133"/>
      <c r="CO298" s="133"/>
      <c r="CP298" s="133"/>
      <c r="CQ298" s="133"/>
      <c r="CR298" s="133"/>
      <c r="CS298" s="133"/>
      <c r="CT298" s="133"/>
      <c r="CU298" s="133"/>
      <c r="CV298" s="133"/>
      <c r="CW298" s="133"/>
      <c r="CX298" s="133"/>
      <c r="CY298" s="133"/>
      <c r="CZ298" s="133"/>
      <c r="DA298" s="133"/>
      <c r="DB298" s="133"/>
      <c r="DC298" s="133"/>
      <c r="DD298" s="133"/>
      <c r="DE298" s="133"/>
      <c r="DF298" s="133"/>
      <c r="DG298" s="133"/>
      <c r="DH298" s="133"/>
      <c r="DI298" s="133"/>
      <c r="DJ298" s="133"/>
      <c r="DK298" s="133"/>
      <c r="DL298" s="133"/>
      <c r="DM298" s="133"/>
      <c r="DN298" s="133"/>
      <c r="DO298" s="133"/>
      <c r="DP298" s="133"/>
      <c r="DQ298" s="133"/>
      <c r="DR298" s="133"/>
      <c r="DS298" s="133"/>
      <c r="DT298" s="133"/>
      <c r="DU298" s="133"/>
      <c r="DV298" s="133"/>
      <c r="DW298" s="133"/>
      <c r="DX298" s="133"/>
      <c r="DY298" s="133"/>
      <c r="DZ298" s="133"/>
      <c r="EA298" s="133"/>
      <c r="EB298" s="133"/>
      <c r="EC298" s="133"/>
      <c r="ED298" s="133"/>
      <c r="EE298" s="133"/>
      <c r="EF298" s="133"/>
      <c r="EG298" s="133"/>
      <c r="EH298" s="133"/>
      <c r="EI298" s="133"/>
      <c r="EJ298" s="133"/>
      <c r="EK298" s="133"/>
      <c r="EL298" s="133"/>
      <c r="EM298" s="133"/>
      <c r="EN298" s="133"/>
      <c r="EO298" s="133"/>
      <c r="EP298" s="133"/>
      <c r="EQ298" s="133"/>
      <c r="ER298" s="133"/>
      <c r="ES298" s="133"/>
      <c r="ET298" s="133"/>
      <c r="EU298" s="133"/>
      <c r="EV298" s="133"/>
      <c r="EW298" s="133"/>
      <c r="EX298" s="133"/>
      <c r="EY298" s="133"/>
      <c r="EZ298" s="133"/>
      <c r="FA298" s="133"/>
      <c r="FB298" s="133"/>
      <c r="FC298" s="133"/>
      <c r="FD298" s="133"/>
      <c r="FE298" s="133"/>
      <c r="FF298" s="133"/>
      <c r="FG298" s="133"/>
      <c r="FH298" s="133"/>
      <c r="FI298" s="133"/>
      <c r="FJ298" s="133"/>
      <c r="FK298" s="133"/>
      <c r="FL298" s="133"/>
      <c r="FM298" s="133"/>
      <c r="FN298" s="133"/>
      <c r="FO298" s="133"/>
      <c r="FP298" s="133"/>
      <c r="FQ298" s="133"/>
      <c r="FR298" s="133"/>
      <c r="FS298" s="133"/>
      <c r="FT298" s="133"/>
      <c r="FU298" s="133"/>
      <c r="FV298" s="133"/>
      <c r="FW298" s="133"/>
      <c r="FX298" s="133"/>
      <c r="FY298" s="133"/>
      <c r="FZ298" s="133"/>
      <c r="GA298" s="133"/>
      <c r="GB298" s="133"/>
      <c r="GC298" s="133"/>
      <c r="GD298" s="133"/>
      <c r="GE298" s="133"/>
      <c r="GF298" s="133"/>
      <c r="GG298" s="133"/>
      <c r="GH298" s="133"/>
      <c r="GI298" s="133"/>
      <c r="GJ298" s="133"/>
      <c r="GK298" s="133"/>
      <c r="GL298" s="133"/>
      <c r="GM298" s="133"/>
      <c r="GN298" s="133"/>
      <c r="GO298" s="133"/>
      <c r="GP298" s="133"/>
      <c r="GQ298" s="133"/>
      <c r="GR298" s="133"/>
      <c r="GS298" s="133"/>
      <c r="GT298" s="133"/>
      <c r="GU298" s="133"/>
      <c r="GV298" s="133"/>
      <c r="GW298" s="133"/>
      <c r="GX298" s="133"/>
      <c r="GY298" s="133"/>
      <c r="GZ298" s="133"/>
      <c r="HA298" s="133"/>
      <c r="HB298" s="133"/>
      <c r="HC298" s="133"/>
      <c r="HD298" s="133"/>
      <c r="HE298" s="133"/>
      <c r="HF298" s="133"/>
      <c r="HG298" s="133"/>
      <c r="HH298" s="133"/>
      <c r="HI298" s="133"/>
      <c r="HJ298" s="133"/>
      <c r="HK298" s="133"/>
      <c r="HL298" s="133"/>
      <c r="HM298" s="133"/>
      <c r="HN298" s="133"/>
      <c r="HO298" s="133"/>
      <c r="HP298" s="133"/>
      <c r="HQ298" s="133"/>
      <c r="HR298" s="133"/>
      <c r="HS298" s="133"/>
      <c r="HT298" s="133"/>
      <c r="HU298" s="133"/>
      <c r="HV298" s="133"/>
      <c r="HW298" s="133"/>
      <c r="HX298" s="133"/>
      <c r="HY298" s="133"/>
      <c r="HZ298" s="133"/>
    </row>
    <row r="299" spans="1:258" s="50" customFormat="1">
      <c r="A299" s="20"/>
      <c r="B299" s="383" t="s">
        <v>23</v>
      </c>
      <c r="C299" s="21"/>
      <c r="D299" s="22"/>
      <c r="E299" s="22"/>
      <c r="F299" s="15">
        <f>+F298</f>
        <v>0</v>
      </c>
      <c r="G299" s="28"/>
      <c r="H299" s="28"/>
      <c r="I299" s="28"/>
      <c r="J299" s="28"/>
      <c r="K299" s="90"/>
      <c r="L299" s="223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</row>
    <row r="300" spans="1:258" s="50" customFormat="1">
      <c r="A300" s="314"/>
      <c r="B300" s="315"/>
      <c r="C300" s="81"/>
      <c r="D300" s="140"/>
      <c r="E300" s="140"/>
      <c r="F300" s="316"/>
      <c r="G300" s="28"/>
      <c r="H300" s="28"/>
      <c r="I300" s="28"/>
      <c r="J300" s="28"/>
      <c r="K300" s="90"/>
      <c r="L300" s="223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</row>
    <row r="301" spans="1:258" s="313" customFormat="1">
      <c r="A301" s="314"/>
      <c r="B301" s="315" t="s">
        <v>15</v>
      </c>
      <c r="C301" s="81"/>
      <c r="D301" s="140"/>
      <c r="E301" s="140"/>
      <c r="F301" s="316"/>
      <c r="G301" s="132"/>
      <c r="H301" s="132"/>
      <c r="I301" s="132"/>
      <c r="J301" s="132"/>
      <c r="K301" s="132"/>
      <c r="L301" s="132"/>
      <c r="M301" s="132"/>
      <c r="N301" s="132"/>
      <c r="O301" s="132"/>
      <c r="P301" s="132"/>
      <c r="Q301" s="132"/>
      <c r="R301" s="132"/>
      <c r="S301" s="132"/>
      <c r="T301" s="132"/>
      <c r="U301" s="132"/>
      <c r="V301" s="132"/>
      <c r="W301" s="132"/>
      <c r="X301" s="132"/>
      <c r="Y301" s="132"/>
      <c r="Z301" s="132"/>
      <c r="AA301" s="132"/>
      <c r="AB301" s="132"/>
      <c r="AC301" s="132"/>
      <c r="AD301" s="132"/>
      <c r="AE301" s="132"/>
      <c r="AF301" s="132"/>
      <c r="AG301" s="132"/>
      <c r="AH301" s="132"/>
      <c r="AI301" s="132"/>
      <c r="AJ301" s="133"/>
      <c r="AK301" s="133"/>
      <c r="AL301" s="133"/>
      <c r="AM301" s="133"/>
      <c r="AN301" s="133"/>
      <c r="AO301" s="133"/>
      <c r="AP301" s="133"/>
      <c r="AQ301" s="133"/>
      <c r="AR301" s="133"/>
      <c r="AS301" s="133"/>
      <c r="AT301" s="133"/>
      <c r="AU301" s="133"/>
      <c r="AV301" s="133"/>
      <c r="AW301" s="133"/>
      <c r="AX301" s="133"/>
      <c r="AY301" s="133"/>
      <c r="AZ301" s="133"/>
      <c r="BA301" s="133"/>
      <c r="BB301" s="133"/>
      <c r="BC301" s="133"/>
      <c r="BD301" s="133"/>
      <c r="BE301" s="133"/>
      <c r="BF301" s="133"/>
      <c r="BG301" s="133"/>
      <c r="BH301" s="133"/>
      <c r="BI301" s="133"/>
      <c r="BJ301" s="133"/>
      <c r="BK301" s="133"/>
      <c r="BL301" s="133"/>
      <c r="BM301" s="133"/>
      <c r="BN301" s="133"/>
      <c r="BO301" s="133"/>
      <c r="BP301" s="133"/>
      <c r="BQ301" s="133"/>
      <c r="BR301" s="133"/>
      <c r="BS301" s="133"/>
      <c r="BT301" s="133"/>
      <c r="BU301" s="133"/>
      <c r="BV301" s="133"/>
      <c r="BW301" s="133"/>
      <c r="BX301" s="133"/>
      <c r="BY301" s="133"/>
      <c r="BZ301" s="133"/>
      <c r="CA301" s="133"/>
      <c r="CB301" s="133"/>
      <c r="CC301" s="133"/>
      <c r="CD301" s="133"/>
      <c r="CE301" s="133"/>
      <c r="CF301" s="133"/>
      <c r="CG301" s="133"/>
      <c r="CH301" s="133"/>
      <c r="CI301" s="133"/>
      <c r="CJ301" s="133"/>
      <c r="CK301" s="133"/>
      <c r="CL301" s="133"/>
      <c r="CM301" s="133"/>
      <c r="CN301" s="133"/>
      <c r="CO301" s="133"/>
      <c r="CP301" s="133"/>
      <c r="CQ301" s="133"/>
      <c r="CR301" s="133"/>
      <c r="CS301" s="133"/>
      <c r="CT301" s="133"/>
      <c r="CU301" s="133"/>
      <c r="CV301" s="133"/>
      <c r="CW301" s="133"/>
      <c r="CX301" s="133"/>
      <c r="CY301" s="133"/>
      <c r="CZ301" s="133"/>
      <c r="DA301" s="133"/>
      <c r="DB301" s="133"/>
      <c r="DC301" s="133"/>
      <c r="DD301" s="133"/>
      <c r="DE301" s="133"/>
      <c r="DF301" s="133"/>
      <c r="DG301" s="133"/>
      <c r="DH301" s="133"/>
      <c r="DI301" s="133"/>
      <c r="DJ301" s="133"/>
      <c r="DK301" s="133"/>
      <c r="DL301" s="133"/>
      <c r="DM301" s="133"/>
      <c r="DN301" s="133"/>
      <c r="DO301" s="133"/>
      <c r="DP301" s="133"/>
      <c r="DQ301" s="133"/>
      <c r="DR301" s="133"/>
      <c r="DS301" s="133"/>
      <c r="DT301" s="133"/>
      <c r="DU301" s="133"/>
      <c r="DV301" s="133"/>
      <c r="DW301" s="133"/>
      <c r="DX301" s="133"/>
      <c r="DY301" s="133"/>
      <c r="DZ301" s="133"/>
      <c r="EA301" s="133"/>
      <c r="EB301" s="133"/>
      <c r="EC301" s="133"/>
      <c r="ED301" s="133"/>
      <c r="EE301" s="133"/>
      <c r="EF301" s="133"/>
      <c r="EG301" s="133"/>
      <c r="EH301" s="133"/>
      <c r="EI301" s="133"/>
      <c r="EJ301" s="133"/>
      <c r="EK301" s="133"/>
      <c r="EL301" s="133"/>
      <c r="EM301" s="133"/>
      <c r="EN301" s="133"/>
      <c r="EO301" s="133"/>
      <c r="EP301" s="133"/>
      <c r="EQ301" s="133"/>
      <c r="ER301" s="133"/>
      <c r="ES301" s="133"/>
      <c r="ET301" s="133"/>
      <c r="EU301" s="133"/>
      <c r="EV301" s="133"/>
      <c r="EW301" s="133"/>
      <c r="EX301" s="133"/>
      <c r="EY301" s="133"/>
      <c r="EZ301" s="133"/>
      <c r="FA301" s="133"/>
      <c r="FB301" s="133"/>
      <c r="FC301" s="133"/>
      <c r="FD301" s="133"/>
      <c r="FE301" s="133"/>
      <c r="FF301" s="133"/>
      <c r="FG301" s="133"/>
      <c r="FH301" s="133"/>
      <c r="FI301" s="133"/>
      <c r="FJ301" s="133"/>
      <c r="FK301" s="133"/>
      <c r="FL301" s="133"/>
      <c r="FM301" s="133"/>
      <c r="FN301" s="133"/>
      <c r="FO301" s="133"/>
      <c r="FP301" s="133"/>
      <c r="FQ301" s="133"/>
      <c r="FR301" s="133"/>
      <c r="FS301" s="133"/>
      <c r="FT301" s="133"/>
      <c r="FU301" s="133"/>
      <c r="FV301" s="133"/>
      <c r="FW301" s="133"/>
      <c r="FX301" s="133"/>
      <c r="FY301" s="133"/>
      <c r="FZ301" s="133"/>
      <c r="GA301" s="133"/>
      <c r="GB301" s="133"/>
      <c r="GC301" s="133"/>
      <c r="GD301" s="133"/>
      <c r="GE301" s="133"/>
      <c r="GF301" s="133"/>
      <c r="GG301" s="133"/>
      <c r="GH301" s="133"/>
      <c r="GI301" s="133"/>
      <c r="GJ301" s="133"/>
      <c r="GK301" s="133"/>
      <c r="GL301" s="133"/>
      <c r="GM301" s="133"/>
      <c r="GN301" s="133"/>
      <c r="GO301" s="133"/>
      <c r="GP301" s="133"/>
      <c r="GQ301" s="133"/>
      <c r="GR301" s="133"/>
      <c r="GS301" s="133"/>
      <c r="GT301" s="133"/>
      <c r="GU301" s="133"/>
      <c r="GV301" s="133"/>
      <c r="GW301" s="133"/>
      <c r="GX301" s="133"/>
      <c r="GY301" s="133"/>
      <c r="GZ301" s="133"/>
      <c r="HA301" s="133"/>
      <c r="HB301" s="133"/>
      <c r="HC301" s="133"/>
      <c r="HD301" s="133"/>
      <c r="HE301" s="133"/>
      <c r="HF301" s="133"/>
      <c r="HG301" s="133"/>
      <c r="HH301" s="133"/>
      <c r="HI301" s="133"/>
      <c r="HJ301" s="133"/>
      <c r="HK301" s="133"/>
      <c r="HL301" s="133"/>
      <c r="HM301" s="133"/>
      <c r="HN301" s="133"/>
      <c r="HO301" s="133"/>
      <c r="HP301" s="133"/>
      <c r="HQ301" s="133"/>
      <c r="HR301" s="133"/>
      <c r="HS301" s="133"/>
      <c r="HT301" s="133"/>
      <c r="HU301" s="133"/>
      <c r="HV301" s="133"/>
      <c r="HW301" s="133"/>
      <c r="HX301" s="133"/>
      <c r="HY301" s="133"/>
      <c r="HZ301" s="133"/>
    </row>
    <row r="302" spans="1:258" s="313" customFormat="1">
      <c r="A302" s="317"/>
      <c r="B302" s="318" t="s">
        <v>291</v>
      </c>
      <c r="C302" s="319">
        <v>0.1</v>
      </c>
      <c r="D302" s="140"/>
      <c r="E302" s="140"/>
      <c r="F302" s="320">
        <f>ROUND($C302*F299,2)</f>
        <v>0</v>
      </c>
      <c r="G302" s="132"/>
      <c r="H302" s="132"/>
      <c r="I302" s="132"/>
      <c r="J302" s="132"/>
      <c r="K302" s="132"/>
      <c r="L302" s="132"/>
      <c r="M302" s="132"/>
      <c r="N302" s="132"/>
      <c r="O302" s="132"/>
      <c r="P302" s="132"/>
      <c r="Q302" s="132"/>
      <c r="R302" s="132"/>
      <c r="S302" s="132"/>
      <c r="T302" s="132"/>
      <c r="U302" s="132"/>
      <c r="V302" s="132"/>
      <c r="W302" s="132"/>
      <c r="X302" s="132"/>
      <c r="Y302" s="132"/>
      <c r="Z302" s="132"/>
      <c r="AA302" s="132"/>
      <c r="AB302" s="132"/>
      <c r="AC302" s="132"/>
      <c r="AD302" s="132"/>
      <c r="AE302" s="132"/>
      <c r="AF302" s="132"/>
      <c r="AG302" s="132"/>
      <c r="AH302" s="132"/>
      <c r="AI302" s="132"/>
      <c r="AJ302" s="133"/>
      <c r="AK302" s="133"/>
      <c r="AL302" s="133"/>
      <c r="AM302" s="133"/>
      <c r="AN302" s="133"/>
      <c r="AO302" s="133"/>
      <c r="AP302" s="133"/>
      <c r="AQ302" s="133"/>
      <c r="AR302" s="133"/>
      <c r="AS302" s="133"/>
      <c r="AT302" s="133"/>
      <c r="AU302" s="133"/>
      <c r="AV302" s="133"/>
      <c r="AW302" s="133"/>
      <c r="AX302" s="133"/>
      <c r="AY302" s="133"/>
      <c r="AZ302" s="133"/>
      <c r="BA302" s="133"/>
      <c r="BB302" s="133"/>
      <c r="BC302" s="133"/>
      <c r="BD302" s="133"/>
      <c r="BE302" s="133"/>
      <c r="BF302" s="133"/>
      <c r="BG302" s="133"/>
      <c r="BH302" s="133"/>
      <c r="BI302" s="133"/>
      <c r="BJ302" s="133"/>
      <c r="BK302" s="133"/>
      <c r="BL302" s="133"/>
      <c r="BM302" s="133"/>
      <c r="BN302" s="133"/>
      <c r="BO302" s="133"/>
      <c r="BP302" s="133"/>
      <c r="BQ302" s="133"/>
      <c r="BR302" s="133"/>
      <c r="BS302" s="133"/>
      <c r="BT302" s="133"/>
      <c r="BU302" s="133"/>
      <c r="BV302" s="133"/>
      <c r="BW302" s="133"/>
      <c r="BX302" s="133"/>
      <c r="BY302" s="133"/>
      <c r="BZ302" s="133"/>
      <c r="CA302" s="133"/>
      <c r="CB302" s="133"/>
      <c r="CC302" s="133"/>
      <c r="CD302" s="133"/>
      <c r="CE302" s="133"/>
      <c r="CF302" s="133"/>
      <c r="CG302" s="133"/>
      <c r="CH302" s="133"/>
      <c r="CI302" s="133"/>
      <c r="CJ302" s="133"/>
      <c r="CK302" s="133"/>
      <c r="CL302" s="133"/>
      <c r="CM302" s="133"/>
      <c r="CN302" s="133"/>
      <c r="CO302" s="133"/>
      <c r="CP302" s="133"/>
      <c r="CQ302" s="133"/>
      <c r="CR302" s="133"/>
      <c r="CS302" s="133"/>
      <c r="CT302" s="133"/>
      <c r="CU302" s="133"/>
      <c r="CV302" s="133"/>
      <c r="CW302" s="133"/>
      <c r="CX302" s="133"/>
      <c r="CY302" s="133"/>
      <c r="CZ302" s="133"/>
      <c r="DA302" s="133"/>
      <c r="DB302" s="133"/>
      <c r="DC302" s="133"/>
      <c r="DD302" s="133"/>
      <c r="DE302" s="133"/>
      <c r="DF302" s="133"/>
      <c r="DG302" s="133"/>
      <c r="DH302" s="133"/>
      <c r="DI302" s="133"/>
      <c r="DJ302" s="133"/>
      <c r="DK302" s="133"/>
      <c r="DL302" s="133"/>
      <c r="DM302" s="133"/>
      <c r="DN302" s="133"/>
      <c r="DO302" s="133"/>
      <c r="DP302" s="133"/>
      <c r="DQ302" s="133"/>
      <c r="DR302" s="133"/>
      <c r="DS302" s="133"/>
      <c r="DT302" s="133"/>
      <c r="DU302" s="133"/>
      <c r="DV302" s="133"/>
      <c r="DW302" s="133"/>
      <c r="DX302" s="133"/>
      <c r="DY302" s="133"/>
      <c r="DZ302" s="133"/>
      <c r="EA302" s="133"/>
      <c r="EB302" s="133"/>
      <c r="EC302" s="133"/>
      <c r="ED302" s="133"/>
      <c r="EE302" s="133"/>
      <c r="EF302" s="133"/>
      <c r="EG302" s="133"/>
      <c r="EH302" s="133"/>
      <c r="EI302" s="133"/>
      <c r="EJ302" s="133"/>
      <c r="EK302" s="133"/>
      <c r="EL302" s="133"/>
      <c r="EM302" s="133"/>
      <c r="EN302" s="133"/>
      <c r="EO302" s="133"/>
      <c r="EP302" s="133"/>
      <c r="EQ302" s="133"/>
      <c r="ER302" s="133"/>
      <c r="ES302" s="133"/>
      <c r="ET302" s="133"/>
      <c r="EU302" s="133"/>
      <c r="EV302" s="133"/>
      <c r="EW302" s="133"/>
      <c r="EX302" s="133"/>
      <c r="EY302" s="133"/>
      <c r="EZ302" s="133"/>
      <c r="FA302" s="133"/>
      <c r="FB302" s="133"/>
      <c r="FC302" s="133"/>
      <c r="FD302" s="133"/>
      <c r="FE302" s="133"/>
      <c r="FF302" s="133"/>
      <c r="FG302" s="133"/>
      <c r="FH302" s="133"/>
      <c r="FI302" s="133"/>
      <c r="FJ302" s="133"/>
      <c r="FK302" s="133"/>
      <c r="FL302" s="133"/>
      <c r="FM302" s="133"/>
      <c r="FN302" s="133"/>
      <c r="FO302" s="133"/>
      <c r="FP302" s="133"/>
      <c r="FQ302" s="133"/>
      <c r="FR302" s="133"/>
      <c r="FS302" s="133"/>
      <c r="FT302" s="133"/>
      <c r="FU302" s="133"/>
      <c r="FV302" s="133"/>
      <c r="FW302" s="133"/>
      <c r="FX302" s="133"/>
      <c r="FY302" s="133"/>
      <c r="FZ302" s="133"/>
      <c r="GA302" s="133"/>
      <c r="GB302" s="133"/>
      <c r="GC302" s="133"/>
      <c r="GD302" s="133"/>
      <c r="GE302" s="133"/>
      <c r="GF302" s="133"/>
      <c r="GG302" s="133"/>
      <c r="GH302" s="133"/>
      <c r="GI302" s="133"/>
      <c r="GJ302" s="133"/>
      <c r="GK302" s="133"/>
      <c r="GL302" s="133"/>
      <c r="GM302" s="133"/>
      <c r="GN302" s="133"/>
      <c r="GO302" s="133"/>
      <c r="GP302" s="133"/>
      <c r="GQ302" s="133"/>
      <c r="GR302" s="133"/>
      <c r="GS302" s="133"/>
      <c r="GT302" s="133"/>
      <c r="GU302" s="133"/>
      <c r="GV302" s="133"/>
      <c r="GW302" s="133"/>
      <c r="GX302" s="133"/>
      <c r="GY302" s="133"/>
      <c r="GZ302" s="133"/>
      <c r="HA302" s="133"/>
      <c r="HB302" s="133"/>
      <c r="HC302" s="133"/>
      <c r="HD302" s="133"/>
      <c r="HE302" s="133"/>
      <c r="HF302" s="133"/>
      <c r="HG302" s="133"/>
      <c r="HH302" s="133"/>
      <c r="HI302" s="133"/>
      <c r="HJ302" s="133"/>
      <c r="HK302" s="133"/>
      <c r="HL302" s="133"/>
      <c r="HM302" s="133"/>
      <c r="HN302" s="133"/>
      <c r="HO302" s="133"/>
      <c r="HP302" s="133"/>
      <c r="HQ302" s="133"/>
      <c r="HR302" s="133"/>
      <c r="HS302" s="133"/>
      <c r="HT302" s="133"/>
      <c r="HU302" s="133"/>
      <c r="HV302" s="133"/>
      <c r="HW302" s="133"/>
      <c r="HX302" s="133"/>
      <c r="HY302" s="133"/>
      <c r="HZ302" s="133"/>
    </row>
    <row r="303" spans="1:258" s="313" customFormat="1">
      <c r="A303" s="321"/>
      <c r="B303" s="318" t="s">
        <v>292</v>
      </c>
      <c r="C303" s="322">
        <v>0.05</v>
      </c>
      <c r="D303" s="80"/>
      <c r="E303" s="323"/>
      <c r="F303" s="320">
        <f>+ROUND(C303*F299,2)</f>
        <v>0</v>
      </c>
      <c r="G303" s="132"/>
      <c r="H303" s="132"/>
      <c r="I303" s="132"/>
      <c r="J303" s="132"/>
      <c r="K303" s="132"/>
      <c r="L303" s="132"/>
      <c r="M303" s="132"/>
      <c r="N303" s="132"/>
      <c r="O303" s="132"/>
      <c r="P303" s="132"/>
      <c r="Q303" s="132"/>
      <c r="R303" s="132"/>
      <c r="S303" s="132"/>
      <c r="T303" s="132"/>
      <c r="U303" s="132"/>
      <c r="V303" s="132"/>
      <c r="W303" s="132"/>
      <c r="X303" s="132"/>
      <c r="Y303" s="132"/>
      <c r="Z303" s="132"/>
      <c r="AA303" s="132"/>
      <c r="AB303" s="132"/>
      <c r="AC303" s="132"/>
      <c r="AD303" s="132"/>
      <c r="AE303" s="132"/>
      <c r="AF303" s="132"/>
      <c r="AG303" s="132"/>
      <c r="AH303" s="132"/>
      <c r="AI303" s="132"/>
      <c r="AJ303" s="133"/>
      <c r="AK303" s="133"/>
      <c r="AL303" s="133"/>
      <c r="AM303" s="133"/>
      <c r="AN303" s="133"/>
      <c r="AO303" s="133"/>
      <c r="AP303" s="133"/>
      <c r="AQ303" s="133"/>
      <c r="AR303" s="133"/>
      <c r="AS303" s="133"/>
      <c r="AT303" s="133"/>
      <c r="AU303" s="133"/>
      <c r="AV303" s="133"/>
      <c r="AW303" s="133"/>
      <c r="AX303" s="133"/>
      <c r="AY303" s="133"/>
      <c r="AZ303" s="133"/>
      <c r="BA303" s="133"/>
      <c r="BB303" s="133"/>
      <c r="BC303" s="133"/>
      <c r="BD303" s="133"/>
      <c r="BE303" s="133"/>
      <c r="BF303" s="133"/>
      <c r="BG303" s="133"/>
      <c r="BH303" s="133"/>
      <c r="BI303" s="133"/>
      <c r="BJ303" s="133"/>
      <c r="BK303" s="133"/>
      <c r="BL303" s="133"/>
      <c r="BM303" s="133"/>
      <c r="BN303" s="133"/>
      <c r="BO303" s="133"/>
      <c r="BP303" s="133"/>
      <c r="BQ303" s="133"/>
      <c r="BR303" s="133"/>
      <c r="BS303" s="133"/>
      <c r="BT303" s="133"/>
      <c r="BU303" s="133"/>
      <c r="BV303" s="133"/>
      <c r="BW303" s="133"/>
      <c r="BX303" s="133"/>
      <c r="BY303" s="133"/>
      <c r="BZ303" s="133"/>
      <c r="CA303" s="133"/>
      <c r="CB303" s="133"/>
      <c r="CC303" s="133"/>
      <c r="CD303" s="133"/>
      <c r="CE303" s="133"/>
      <c r="CF303" s="133"/>
      <c r="CG303" s="133"/>
      <c r="CH303" s="133"/>
      <c r="CI303" s="133"/>
      <c r="CJ303" s="133"/>
      <c r="CK303" s="133"/>
      <c r="CL303" s="133"/>
      <c r="CM303" s="133"/>
      <c r="CN303" s="133"/>
      <c r="CO303" s="133"/>
      <c r="CP303" s="133"/>
      <c r="CQ303" s="133"/>
      <c r="CR303" s="133"/>
      <c r="CS303" s="133"/>
      <c r="CT303" s="133"/>
      <c r="CU303" s="133"/>
      <c r="CV303" s="133"/>
      <c r="CW303" s="133"/>
      <c r="CX303" s="133"/>
      <c r="CY303" s="133"/>
      <c r="CZ303" s="133"/>
      <c r="DA303" s="133"/>
      <c r="DB303" s="133"/>
      <c r="DC303" s="133"/>
      <c r="DD303" s="133"/>
      <c r="DE303" s="133"/>
      <c r="DF303" s="133"/>
      <c r="DG303" s="133"/>
      <c r="DH303" s="133"/>
      <c r="DI303" s="133"/>
      <c r="DJ303" s="133"/>
      <c r="DK303" s="133"/>
      <c r="DL303" s="133"/>
      <c r="DM303" s="133"/>
      <c r="DN303" s="133"/>
      <c r="DO303" s="133"/>
      <c r="DP303" s="133"/>
      <c r="DQ303" s="133"/>
      <c r="DR303" s="133"/>
      <c r="DS303" s="133"/>
      <c r="DT303" s="133"/>
      <c r="DU303" s="133"/>
      <c r="DV303" s="133"/>
      <c r="DW303" s="133"/>
      <c r="DX303" s="133"/>
      <c r="DY303" s="133"/>
      <c r="DZ303" s="133"/>
      <c r="EA303" s="133"/>
      <c r="EB303" s="133"/>
      <c r="EC303" s="133"/>
      <c r="ED303" s="133"/>
      <c r="EE303" s="133"/>
      <c r="EF303" s="133"/>
      <c r="EG303" s="133"/>
      <c r="EH303" s="133"/>
      <c r="EI303" s="133"/>
      <c r="EJ303" s="133"/>
      <c r="EK303" s="133"/>
      <c r="EL303" s="133"/>
      <c r="EM303" s="133"/>
      <c r="EN303" s="133"/>
      <c r="EO303" s="133"/>
      <c r="EP303" s="133"/>
      <c r="EQ303" s="133"/>
      <c r="ER303" s="133"/>
      <c r="ES303" s="133"/>
      <c r="ET303" s="133"/>
      <c r="EU303" s="133"/>
      <c r="EV303" s="133"/>
      <c r="EW303" s="133"/>
      <c r="EX303" s="133"/>
      <c r="EY303" s="133"/>
      <c r="EZ303" s="133"/>
      <c r="FA303" s="133"/>
      <c r="FB303" s="133"/>
      <c r="FC303" s="133"/>
      <c r="FD303" s="133"/>
      <c r="FE303" s="133"/>
      <c r="FF303" s="133"/>
      <c r="FG303" s="133"/>
      <c r="FH303" s="133"/>
      <c r="FI303" s="133"/>
      <c r="FJ303" s="133"/>
      <c r="FK303" s="133"/>
      <c r="FL303" s="133"/>
      <c r="FM303" s="133"/>
      <c r="FN303" s="133"/>
      <c r="FO303" s="133"/>
      <c r="FP303" s="133"/>
      <c r="FQ303" s="133"/>
      <c r="FR303" s="133"/>
      <c r="FS303" s="133"/>
      <c r="FT303" s="133"/>
      <c r="FU303" s="133"/>
      <c r="FV303" s="133"/>
      <c r="FW303" s="133"/>
      <c r="FX303" s="133"/>
      <c r="FY303" s="133"/>
      <c r="FZ303" s="133"/>
      <c r="GA303" s="133"/>
      <c r="GB303" s="133"/>
      <c r="GC303" s="133"/>
      <c r="GD303" s="133"/>
      <c r="GE303" s="133"/>
      <c r="GF303" s="133"/>
      <c r="GG303" s="133"/>
      <c r="GH303" s="133"/>
      <c r="GI303" s="133"/>
      <c r="GJ303" s="133"/>
      <c r="GK303" s="133"/>
      <c r="GL303" s="133"/>
      <c r="GM303" s="133"/>
      <c r="GN303" s="133"/>
      <c r="GO303" s="133"/>
      <c r="GP303" s="133"/>
      <c r="GQ303" s="133"/>
      <c r="GR303" s="133"/>
      <c r="GS303" s="133"/>
      <c r="GT303" s="133"/>
      <c r="GU303" s="133"/>
      <c r="GV303" s="133"/>
      <c r="GW303" s="133"/>
      <c r="GX303" s="133"/>
      <c r="GY303" s="133"/>
      <c r="GZ303" s="133"/>
      <c r="HA303" s="133"/>
      <c r="HB303" s="133"/>
      <c r="HC303" s="133"/>
      <c r="HD303" s="133"/>
      <c r="HE303" s="133"/>
      <c r="HF303" s="133"/>
      <c r="HG303" s="133"/>
      <c r="HH303" s="133"/>
      <c r="HI303" s="133"/>
      <c r="HJ303" s="133"/>
      <c r="HK303" s="133"/>
      <c r="HL303" s="133"/>
      <c r="HM303" s="133"/>
      <c r="HN303" s="133"/>
      <c r="HO303" s="133"/>
      <c r="HP303" s="133"/>
      <c r="HQ303" s="133"/>
      <c r="HR303" s="133"/>
      <c r="HS303" s="133"/>
      <c r="HT303" s="133"/>
      <c r="HU303" s="133"/>
      <c r="HV303" s="133"/>
      <c r="HW303" s="133"/>
      <c r="HX303" s="133"/>
      <c r="HY303" s="133"/>
      <c r="HZ303" s="133"/>
    </row>
    <row r="304" spans="1:258" s="313" customFormat="1">
      <c r="A304" s="324"/>
      <c r="B304" s="325" t="s">
        <v>293</v>
      </c>
      <c r="C304" s="326">
        <v>0.03</v>
      </c>
      <c r="D304" s="327"/>
      <c r="E304" s="328"/>
      <c r="F304" s="320">
        <f>+ROUND(C304*F299,2)</f>
        <v>0</v>
      </c>
      <c r="G304" s="113"/>
      <c r="H304" s="113"/>
      <c r="I304" s="113"/>
      <c r="J304" s="113"/>
      <c r="K304" s="113"/>
      <c r="L304" s="113"/>
      <c r="M304" s="113"/>
      <c r="N304" s="113"/>
      <c r="O304" s="113"/>
      <c r="P304" s="113"/>
      <c r="Q304" s="113"/>
      <c r="R304" s="113"/>
      <c r="S304" s="113"/>
      <c r="T304" s="113"/>
      <c r="U304" s="113"/>
      <c r="V304" s="113"/>
      <c r="W304" s="113"/>
      <c r="X304" s="113"/>
      <c r="Y304" s="113"/>
      <c r="Z304" s="113"/>
      <c r="AA304" s="113"/>
      <c r="AB304" s="113"/>
      <c r="AC304" s="113"/>
      <c r="AD304" s="113"/>
      <c r="AE304" s="113"/>
      <c r="AF304" s="113"/>
      <c r="AG304" s="113"/>
      <c r="AH304" s="113"/>
      <c r="AI304" s="113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  <c r="DA304" s="24"/>
      <c r="DB304" s="24"/>
      <c r="DC304" s="24"/>
      <c r="DD304" s="24"/>
      <c r="DE304" s="24"/>
      <c r="DF304" s="24"/>
      <c r="DG304" s="24"/>
      <c r="DH304" s="24"/>
      <c r="DI304" s="24"/>
      <c r="DJ304" s="24"/>
      <c r="DK304" s="24"/>
      <c r="DL304" s="24"/>
      <c r="DM304" s="24"/>
      <c r="DN304" s="24"/>
      <c r="DO304" s="24"/>
      <c r="DP304" s="24"/>
      <c r="DQ304" s="24"/>
      <c r="DR304" s="24"/>
      <c r="DS304" s="24"/>
      <c r="DT304" s="24"/>
      <c r="DU304" s="24"/>
      <c r="DV304" s="24"/>
      <c r="DW304" s="24"/>
      <c r="DX304" s="24"/>
      <c r="DY304" s="24"/>
      <c r="DZ304" s="24"/>
      <c r="EA304" s="24"/>
      <c r="EB304" s="24"/>
      <c r="EC304" s="24"/>
      <c r="ED304" s="24"/>
      <c r="EE304" s="24"/>
      <c r="EF304" s="24"/>
      <c r="EG304" s="24"/>
      <c r="EH304" s="24"/>
      <c r="EI304" s="24"/>
      <c r="EJ304" s="24"/>
      <c r="EK304" s="24"/>
      <c r="EL304" s="24"/>
      <c r="EM304" s="24"/>
      <c r="EN304" s="24"/>
      <c r="EO304" s="24"/>
      <c r="EP304" s="24"/>
      <c r="EQ304" s="24"/>
      <c r="ER304" s="24"/>
      <c r="ES304" s="24"/>
      <c r="ET304" s="24"/>
      <c r="EU304" s="24"/>
      <c r="EV304" s="24"/>
      <c r="EW304" s="24"/>
      <c r="EX304" s="24"/>
      <c r="EY304" s="24"/>
      <c r="EZ304" s="24"/>
      <c r="FA304" s="24"/>
      <c r="FB304" s="24"/>
      <c r="FC304" s="24"/>
      <c r="FD304" s="24"/>
      <c r="FE304" s="24"/>
      <c r="FF304" s="24"/>
      <c r="FG304" s="24"/>
      <c r="FH304" s="24"/>
      <c r="FI304" s="24"/>
      <c r="FJ304" s="24"/>
      <c r="FK304" s="24"/>
      <c r="FL304" s="24"/>
      <c r="FM304" s="24"/>
      <c r="FN304" s="24"/>
      <c r="FO304" s="24"/>
      <c r="FP304" s="24"/>
      <c r="FQ304" s="24"/>
      <c r="FR304" s="24"/>
      <c r="FS304" s="24"/>
      <c r="FT304" s="24"/>
      <c r="FU304" s="24"/>
      <c r="FV304" s="24"/>
      <c r="FW304" s="24"/>
      <c r="FX304" s="24"/>
      <c r="FY304" s="24"/>
      <c r="FZ304" s="24"/>
      <c r="GA304" s="24"/>
      <c r="GB304" s="24"/>
      <c r="GC304" s="24"/>
      <c r="GD304" s="24"/>
      <c r="GE304" s="24"/>
      <c r="GF304" s="24"/>
      <c r="GG304" s="24"/>
      <c r="GH304" s="24"/>
      <c r="GI304" s="24"/>
      <c r="GJ304" s="24"/>
      <c r="GK304" s="24"/>
      <c r="GL304" s="24"/>
      <c r="GM304" s="24"/>
      <c r="GN304" s="24"/>
      <c r="GO304" s="24"/>
      <c r="GP304" s="24"/>
      <c r="GQ304" s="24"/>
      <c r="GR304" s="24"/>
      <c r="GS304" s="24"/>
      <c r="GT304" s="24"/>
      <c r="GU304" s="24"/>
      <c r="GV304" s="24"/>
      <c r="GW304" s="24"/>
      <c r="GX304" s="24"/>
      <c r="GY304" s="24"/>
      <c r="GZ304" s="24"/>
      <c r="HA304" s="24"/>
      <c r="HB304" s="24"/>
      <c r="HC304" s="24"/>
      <c r="HD304" s="24"/>
      <c r="HE304" s="24"/>
      <c r="HF304" s="24"/>
      <c r="HG304" s="24"/>
      <c r="HH304" s="24"/>
      <c r="HI304" s="24"/>
      <c r="HJ304" s="24"/>
      <c r="HK304" s="24"/>
      <c r="HL304" s="24"/>
      <c r="HM304" s="24"/>
      <c r="HN304" s="24"/>
      <c r="HO304" s="24"/>
      <c r="HP304" s="24"/>
      <c r="HQ304" s="24"/>
      <c r="HR304" s="24"/>
      <c r="HS304" s="24"/>
      <c r="HT304" s="24"/>
      <c r="HU304" s="24"/>
      <c r="HV304" s="24"/>
      <c r="HW304" s="24"/>
      <c r="HX304" s="24"/>
      <c r="HY304" s="24"/>
      <c r="HZ304" s="24"/>
    </row>
    <row r="305" spans="1:258" s="313" customFormat="1">
      <c r="A305" s="324"/>
      <c r="B305" s="325" t="s">
        <v>294</v>
      </c>
      <c r="C305" s="326">
        <v>0.04</v>
      </c>
      <c r="D305" s="327"/>
      <c r="E305" s="328"/>
      <c r="F305" s="320">
        <f>+ROUND(C305*F299,2)</f>
        <v>0</v>
      </c>
      <c r="G305" s="132"/>
      <c r="H305" s="132"/>
      <c r="I305" s="132"/>
      <c r="J305" s="132"/>
      <c r="K305" s="132"/>
      <c r="L305" s="132"/>
      <c r="M305" s="132"/>
      <c r="N305" s="132"/>
      <c r="O305" s="132"/>
      <c r="P305" s="132"/>
      <c r="Q305" s="132"/>
      <c r="R305" s="132"/>
      <c r="S305" s="132"/>
      <c r="T305" s="132"/>
      <c r="U305" s="132"/>
      <c r="V305" s="132"/>
      <c r="W305" s="132"/>
      <c r="X305" s="132"/>
      <c r="Y305" s="132"/>
      <c r="Z305" s="132"/>
      <c r="AA305" s="132"/>
      <c r="AB305" s="132"/>
      <c r="AC305" s="132"/>
      <c r="AD305" s="132"/>
      <c r="AE305" s="132"/>
      <c r="AF305" s="132"/>
      <c r="AG305" s="132"/>
      <c r="AH305" s="132"/>
      <c r="AI305" s="132"/>
      <c r="AJ305" s="133"/>
      <c r="AK305" s="133"/>
      <c r="AL305" s="133"/>
      <c r="AM305" s="133"/>
      <c r="AN305" s="133"/>
      <c r="AO305" s="133"/>
      <c r="AP305" s="133"/>
      <c r="AQ305" s="133"/>
      <c r="AR305" s="133"/>
      <c r="AS305" s="133"/>
      <c r="AT305" s="133"/>
      <c r="AU305" s="133"/>
      <c r="AV305" s="133"/>
      <c r="AW305" s="133"/>
      <c r="AX305" s="133"/>
      <c r="AY305" s="133"/>
      <c r="AZ305" s="133"/>
      <c r="BA305" s="133"/>
      <c r="BB305" s="133"/>
      <c r="BC305" s="133"/>
      <c r="BD305" s="133"/>
      <c r="BE305" s="133"/>
      <c r="BF305" s="133"/>
      <c r="BG305" s="133"/>
      <c r="BH305" s="133"/>
      <c r="BI305" s="133"/>
      <c r="BJ305" s="133"/>
      <c r="BK305" s="133"/>
      <c r="BL305" s="133"/>
      <c r="BM305" s="133"/>
      <c r="BN305" s="133"/>
      <c r="BO305" s="133"/>
      <c r="BP305" s="133"/>
      <c r="BQ305" s="133"/>
      <c r="BR305" s="133"/>
      <c r="BS305" s="133"/>
      <c r="BT305" s="133"/>
      <c r="BU305" s="133"/>
      <c r="BV305" s="133"/>
      <c r="BW305" s="133"/>
      <c r="BX305" s="133"/>
      <c r="BY305" s="133"/>
      <c r="BZ305" s="133"/>
      <c r="CA305" s="133"/>
      <c r="CB305" s="133"/>
      <c r="CC305" s="133"/>
      <c r="CD305" s="133"/>
      <c r="CE305" s="133"/>
      <c r="CF305" s="133"/>
      <c r="CG305" s="133"/>
      <c r="CH305" s="133"/>
      <c r="CI305" s="133"/>
      <c r="CJ305" s="133"/>
      <c r="CK305" s="133"/>
      <c r="CL305" s="133"/>
      <c r="CM305" s="133"/>
      <c r="CN305" s="133"/>
      <c r="CO305" s="133"/>
      <c r="CP305" s="133"/>
      <c r="CQ305" s="133"/>
      <c r="CR305" s="133"/>
      <c r="CS305" s="133"/>
      <c r="CT305" s="133"/>
      <c r="CU305" s="133"/>
      <c r="CV305" s="133"/>
      <c r="CW305" s="133"/>
      <c r="CX305" s="133"/>
      <c r="CY305" s="133"/>
      <c r="CZ305" s="133"/>
      <c r="DA305" s="133"/>
      <c r="DB305" s="133"/>
      <c r="DC305" s="133"/>
      <c r="DD305" s="133"/>
      <c r="DE305" s="133"/>
      <c r="DF305" s="133"/>
      <c r="DG305" s="133"/>
      <c r="DH305" s="133"/>
      <c r="DI305" s="133"/>
      <c r="DJ305" s="133"/>
      <c r="DK305" s="133"/>
      <c r="DL305" s="133"/>
      <c r="DM305" s="133"/>
      <c r="DN305" s="133"/>
      <c r="DO305" s="133"/>
      <c r="DP305" s="133"/>
      <c r="DQ305" s="133"/>
      <c r="DR305" s="133"/>
      <c r="DS305" s="133"/>
      <c r="DT305" s="133"/>
      <c r="DU305" s="133"/>
      <c r="DV305" s="133"/>
      <c r="DW305" s="133"/>
      <c r="DX305" s="133"/>
      <c r="DY305" s="133"/>
      <c r="DZ305" s="133"/>
      <c r="EA305" s="133"/>
      <c r="EB305" s="133"/>
      <c r="EC305" s="133"/>
      <c r="ED305" s="133"/>
      <c r="EE305" s="133"/>
      <c r="EF305" s="133"/>
      <c r="EG305" s="133"/>
      <c r="EH305" s="133"/>
      <c r="EI305" s="133"/>
      <c r="EJ305" s="133"/>
      <c r="EK305" s="133"/>
      <c r="EL305" s="133"/>
      <c r="EM305" s="133"/>
      <c r="EN305" s="133"/>
      <c r="EO305" s="133"/>
      <c r="EP305" s="133"/>
      <c r="EQ305" s="133"/>
      <c r="ER305" s="133"/>
      <c r="ES305" s="133"/>
      <c r="ET305" s="133"/>
      <c r="EU305" s="133"/>
      <c r="EV305" s="133"/>
      <c r="EW305" s="133"/>
      <c r="EX305" s="133"/>
      <c r="EY305" s="133"/>
      <c r="EZ305" s="133"/>
      <c r="FA305" s="133"/>
      <c r="FB305" s="133"/>
      <c r="FC305" s="133"/>
      <c r="FD305" s="133"/>
      <c r="FE305" s="133"/>
      <c r="FF305" s="133"/>
      <c r="FG305" s="133"/>
      <c r="FH305" s="133"/>
      <c r="FI305" s="133"/>
      <c r="FJ305" s="133"/>
      <c r="FK305" s="133"/>
      <c r="FL305" s="133"/>
      <c r="FM305" s="133"/>
      <c r="FN305" s="133"/>
      <c r="FO305" s="133"/>
      <c r="FP305" s="133"/>
      <c r="FQ305" s="133"/>
      <c r="FR305" s="133"/>
      <c r="FS305" s="133"/>
      <c r="FT305" s="133"/>
      <c r="FU305" s="133"/>
      <c r="FV305" s="133"/>
      <c r="FW305" s="133"/>
      <c r="FX305" s="133"/>
      <c r="FY305" s="133"/>
      <c r="FZ305" s="133"/>
      <c r="GA305" s="133"/>
      <c r="GB305" s="133"/>
      <c r="GC305" s="133"/>
      <c r="GD305" s="133"/>
      <c r="GE305" s="133"/>
      <c r="GF305" s="133"/>
      <c r="GG305" s="133"/>
      <c r="GH305" s="133"/>
      <c r="GI305" s="133"/>
      <c r="GJ305" s="133"/>
      <c r="GK305" s="133"/>
      <c r="GL305" s="133"/>
      <c r="GM305" s="133"/>
      <c r="GN305" s="133"/>
      <c r="GO305" s="133"/>
      <c r="GP305" s="133"/>
      <c r="GQ305" s="133"/>
      <c r="GR305" s="133"/>
      <c r="GS305" s="133"/>
      <c r="GT305" s="133"/>
      <c r="GU305" s="133"/>
      <c r="GV305" s="133"/>
      <c r="GW305" s="133"/>
      <c r="GX305" s="133"/>
      <c r="GY305" s="133"/>
      <c r="GZ305" s="133"/>
      <c r="HA305" s="133"/>
      <c r="HB305" s="133"/>
      <c r="HC305" s="133"/>
      <c r="HD305" s="133"/>
      <c r="HE305" s="133"/>
      <c r="HF305" s="133"/>
      <c r="HG305" s="133"/>
      <c r="HH305" s="133"/>
      <c r="HI305" s="133"/>
      <c r="HJ305" s="133"/>
      <c r="HK305" s="133"/>
      <c r="HL305" s="133"/>
      <c r="HM305" s="133"/>
      <c r="HN305" s="133"/>
      <c r="HO305" s="133"/>
      <c r="HP305" s="133"/>
      <c r="HQ305" s="133"/>
      <c r="HR305" s="133"/>
      <c r="HS305" s="133"/>
      <c r="HT305" s="133"/>
      <c r="HU305" s="133"/>
      <c r="HV305" s="133"/>
      <c r="HW305" s="133"/>
      <c r="HX305" s="133"/>
      <c r="HY305" s="133"/>
      <c r="HZ305" s="133"/>
    </row>
    <row r="306" spans="1:258" s="313" customFormat="1">
      <c r="A306" s="317"/>
      <c r="B306" s="318" t="s">
        <v>295</v>
      </c>
      <c r="C306" s="319">
        <v>0.03</v>
      </c>
      <c r="D306" s="80"/>
      <c r="E306" s="329"/>
      <c r="F306" s="320">
        <f>+ROUND(C306*F299,2)</f>
        <v>0</v>
      </c>
      <c r="G306" s="132"/>
      <c r="H306" s="132"/>
      <c r="I306" s="132"/>
      <c r="J306" s="132"/>
      <c r="K306" s="132"/>
      <c r="L306" s="132"/>
      <c r="M306" s="132"/>
      <c r="N306" s="132"/>
      <c r="O306" s="132"/>
      <c r="P306" s="132"/>
      <c r="Q306" s="132"/>
      <c r="R306" s="132"/>
      <c r="S306" s="132"/>
      <c r="T306" s="132"/>
      <c r="U306" s="132"/>
      <c r="V306" s="132"/>
      <c r="W306" s="132"/>
      <c r="X306" s="132"/>
      <c r="Y306" s="132"/>
      <c r="Z306" s="132"/>
      <c r="AA306" s="132"/>
      <c r="AB306" s="132"/>
      <c r="AC306" s="132"/>
      <c r="AD306" s="132"/>
      <c r="AE306" s="132"/>
      <c r="AF306" s="132"/>
      <c r="AG306" s="132"/>
      <c r="AH306" s="132"/>
      <c r="AI306" s="132"/>
      <c r="AJ306" s="133"/>
      <c r="AK306" s="133"/>
      <c r="AL306" s="133"/>
      <c r="AM306" s="133"/>
      <c r="AN306" s="133"/>
      <c r="AO306" s="133"/>
      <c r="AP306" s="133"/>
      <c r="AQ306" s="133"/>
      <c r="AR306" s="133"/>
      <c r="AS306" s="133"/>
      <c r="AT306" s="133"/>
      <c r="AU306" s="133"/>
      <c r="AV306" s="133"/>
      <c r="AW306" s="133"/>
      <c r="AX306" s="133"/>
      <c r="AY306" s="133"/>
      <c r="AZ306" s="133"/>
      <c r="BA306" s="133"/>
      <c r="BB306" s="133"/>
      <c r="BC306" s="133"/>
      <c r="BD306" s="133"/>
      <c r="BE306" s="133"/>
      <c r="BF306" s="133"/>
      <c r="BG306" s="133"/>
      <c r="BH306" s="133"/>
      <c r="BI306" s="133"/>
      <c r="BJ306" s="133"/>
      <c r="BK306" s="133"/>
      <c r="BL306" s="133"/>
      <c r="BM306" s="133"/>
      <c r="BN306" s="133"/>
      <c r="BO306" s="133"/>
      <c r="BP306" s="133"/>
      <c r="BQ306" s="133"/>
      <c r="BR306" s="133"/>
      <c r="BS306" s="133"/>
      <c r="BT306" s="133"/>
      <c r="BU306" s="133"/>
      <c r="BV306" s="133"/>
      <c r="BW306" s="133"/>
      <c r="BX306" s="133"/>
      <c r="BY306" s="133"/>
      <c r="BZ306" s="133"/>
      <c r="CA306" s="133"/>
      <c r="CB306" s="133"/>
      <c r="CC306" s="133"/>
      <c r="CD306" s="133"/>
      <c r="CE306" s="133"/>
      <c r="CF306" s="133"/>
      <c r="CG306" s="133"/>
      <c r="CH306" s="133"/>
      <c r="CI306" s="133"/>
      <c r="CJ306" s="133"/>
      <c r="CK306" s="133"/>
      <c r="CL306" s="133"/>
      <c r="CM306" s="133"/>
      <c r="CN306" s="133"/>
      <c r="CO306" s="133"/>
      <c r="CP306" s="133"/>
      <c r="CQ306" s="133"/>
      <c r="CR306" s="133"/>
      <c r="CS306" s="133"/>
      <c r="CT306" s="133"/>
      <c r="CU306" s="133"/>
      <c r="CV306" s="133"/>
      <c r="CW306" s="133"/>
      <c r="CX306" s="133"/>
      <c r="CY306" s="133"/>
      <c r="CZ306" s="133"/>
      <c r="DA306" s="133"/>
      <c r="DB306" s="133"/>
      <c r="DC306" s="133"/>
      <c r="DD306" s="133"/>
      <c r="DE306" s="133"/>
      <c r="DF306" s="133"/>
      <c r="DG306" s="133"/>
      <c r="DH306" s="133"/>
      <c r="DI306" s="133"/>
      <c r="DJ306" s="133"/>
      <c r="DK306" s="133"/>
      <c r="DL306" s="133"/>
      <c r="DM306" s="133"/>
      <c r="DN306" s="133"/>
      <c r="DO306" s="133"/>
      <c r="DP306" s="133"/>
      <c r="DQ306" s="133"/>
      <c r="DR306" s="133"/>
      <c r="DS306" s="133"/>
      <c r="DT306" s="133"/>
      <c r="DU306" s="133"/>
      <c r="DV306" s="133"/>
      <c r="DW306" s="133"/>
      <c r="DX306" s="133"/>
      <c r="DY306" s="133"/>
      <c r="DZ306" s="133"/>
      <c r="EA306" s="133"/>
      <c r="EB306" s="133"/>
      <c r="EC306" s="133"/>
      <c r="ED306" s="133"/>
      <c r="EE306" s="133"/>
      <c r="EF306" s="133"/>
      <c r="EG306" s="133"/>
      <c r="EH306" s="133"/>
      <c r="EI306" s="133"/>
      <c r="EJ306" s="133"/>
      <c r="EK306" s="133"/>
      <c r="EL306" s="133"/>
      <c r="EM306" s="133"/>
      <c r="EN306" s="133"/>
      <c r="EO306" s="133"/>
      <c r="EP306" s="133"/>
      <c r="EQ306" s="133"/>
      <c r="ER306" s="133"/>
      <c r="ES306" s="133"/>
      <c r="ET306" s="133"/>
      <c r="EU306" s="133"/>
      <c r="EV306" s="133"/>
      <c r="EW306" s="133"/>
      <c r="EX306" s="133"/>
      <c r="EY306" s="133"/>
      <c r="EZ306" s="133"/>
      <c r="FA306" s="133"/>
      <c r="FB306" s="133"/>
      <c r="FC306" s="133"/>
      <c r="FD306" s="133"/>
      <c r="FE306" s="133"/>
      <c r="FF306" s="133"/>
      <c r="FG306" s="133"/>
      <c r="FH306" s="133"/>
      <c r="FI306" s="133"/>
      <c r="FJ306" s="133"/>
      <c r="FK306" s="133"/>
      <c r="FL306" s="133"/>
      <c r="FM306" s="133"/>
      <c r="FN306" s="133"/>
      <c r="FO306" s="133"/>
      <c r="FP306" s="133"/>
      <c r="FQ306" s="133"/>
      <c r="FR306" s="133"/>
      <c r="FS306" s="133"/>
      <c r="FT306" s="133"/>
      <c r="FU306" s="133"/>
      <c r="FV306" s="133"/>
      <c r="FW306" s="133"/>
      <c r="FX306" s="133"/>
      <c r="FY306" s="133"/>
      <c r="FZ306" s="133"/>
      <c r="GA306" s="133"/>
      <c r="GB306" s="133"/>
      <c r="GC306" s="133"/>
      <c r="GD306" s="133"/>
      <c r="GE306" s="133"/>
      <c r="GF306" s="133"/>
      <c r="GG306" s="133"/>
      <c r="GH306" s="133"/>
      <c r="GI306" s="133"/>
      <c r="GJ306" s="133"/>
      <c r="GK306" s="133"/>
      <c r="GL306" s="133"/>
      <c r="GM306" s="133"/>
      <c r="GN306" s="133"/>
      <c r="GO306" s="133"/>
      <c r="GP306" s="133"/>
      <c r="GQ306" s="133"/>
      <c r="GR306" s="133"/>
      <c r="GS306" s="133"/>
      <c r="GT306" s="133"/>
      <c r="GU306" s="133"/>
      <c r="GV306" s="133"/>
      <c r="GW306" s="133"/>
      <c r="GX306" s="133"/>
      <c r="GY306" s="133"/>
      <c r="GZ306" s="133"/>
      <c r="HA306" s="133"/>
      <c r="HB306" s="133"/>
      <c r="HC306" s="133"/>
      <c r="HD306" s="133"/>
      <c r="HE306" s="133"/>
      <c r="HF306" s="133"/>
      <c r="HG306" s="133"/>
      <c r="HH306" s="133"/>
      <c r="HI306" s="133"/>
      <c r="HJ306" s="133"/>
      <c r="HK306" s="133"/>
      <c r="HL306" s="133"/>
      <c r="HM306" s="133"/>
      <c r="HN306" s="133"/>
      <c r="HO306" s="133"/>
      <c r="HP306" s="133"/>
      <c r="HQ306" s="133"/>
      <c r="HR306" s="133"/>
      <c r="HS306" s="133"/>
      <c r="HT306" s="133"/>
      <c r="HU306" s="133"/>
      <c r="HV306" s="133"/>
      <c r="HW306" s="133"/>
      <c r="HX306" s="133"/>
      <c r="HY306" s="133"/>
      <c r="HZ306" s="133"/>
    </row>
    <row r="307" spans="1:258" s="313" customFormat="1" ht="12.75" customHeight="1">
      <c r="A307" s="80"/>
      <c r="B307" s="318" t="s">
        <v>296</v>
      </c>
      <c r="C307" s="322">
        <v>0.01</v>
      </c>
      <c r="D307" s="140"/>
      <c r="E307" s="140"/>
      <c r="F307" s="320">
        <f>+ROUND(C307*F299,2)</f>
        <v>0</v>
      </c>
      <c r="G307" s="132"/>
      <c r="H307" s="132"/>
      <c r="I307" s="132"/>
      <c r="J307" s="132"/>
      <c r="K307" s="132"/>
      <c r="L307" s="132"/>
      <c r="M307" s="132"/>
      <c r="N307" s="132"/>
      <c r="O307" s="132"/>
      <c r="P307" s="132"/>
      <c r="Q307" s="132"/>
      <c r="R307" s="132"/>
      <c r="S307" s="132"/>
      <c r="T307" s="132"/>
      <c r="U307" s="132"/>
      <c r="V307" s="132"/>
      <c r="W307" s="132"/>
      <c r="X307" s="132"/>
      <c r="Y307" s="132"/>
      <c r="Z307" s="132"/>
      <c r="AA307" s="132"/>
      <c r="AB307" s="132"/>
      <c r="AC307" s="132"/>
      <c r="AD307" s="132"/>
      <c r="AE307" s="132"/>
      <c r="AF307" s="132"/>
      <c r="AG307" s="132"/>
      <c r="AH307" s="132"/>
      <c r="AI307" s="132"/>
      <c r="AJ307" s="133"/>
      <c r="AK307" s="133"/>
      <c r="AL307" s="133"/>
      <c r="AM307" s="133"/>
      <c r="AN307" s="133"/>
      <c r="AO307" s="133"/>
      <c r="AP307" s="133"/>
      <c r="AQ307" s="133"/>
      <c r="AR307" s="133"/>
      <c r="AS307" s="133"/>
      <c r="AT307" s="133"/>
      <c r="AU307" s="133"/>
      <c r="AV307" s="133"/>
      <c r="AW307" s="133"/>
      <c r="AX307" s="133"/>
      <c r="AY307" s="133"/>
      <c r="AZ307" s="133"/>
      <c r="BA307" s="133"/>
      <c r="BB307" s="133"/>
      <c r="BC307" s="133"/>
      <c r="BD307" s="133"/>
      <c r="BE307" s="133"/>
      <c r="BF307" s="133"/>
      <c r="BG307" s="133"/>
      <c r="BH307" s="133"/>
      <c r="BI307" s="133"/>
      <c r="BJ307" s="133"/>
      <c r="BK307" s="133"/>
      <c r="BL307" s="133"/>
      <c r="BM307" s="133"/>
      <c r="BN307" s="133"/>
      <c r="BO307" s="133"/>
      <c r="BP307" s="133"/>
      <c r="BQ307" s="133"/>
      <c r="BR307" s="133"/>
      <c r="BS307" s="133"/>
      <c r="BT307" s="133"/>
      <c r="BU307" s="133"/>
      <c r="BV307" s="133"/>
      <c r="BW307" s="133"/>
      <c r="BX307" s="133"/>
      <c r="BY307" s="133"/>
      <c r="BZ307" s="133"/>
      <c r="CA307" s="133"/>
      <c r="CB307" s="133"/>
      <c r="CC307" s="133"/>
      <c r="CD307" s="133"/>
      <c r="CE307" s="133"/>
      <c r="CF307" s="133"/>
      <c r="CG307" s="133"/>
      <c r="CH307" s="133"/>
      <c r="CI307" s="133"/>
      <c r="CJ307" s="133"/>
      <c r="CK307" s="133"/>
      <c r="CL307" s="133"/>
      <c r="CM307" s="133"/>
      <c r="CN307" s="133"/>
      <c r="CO307" s="133"/>
      <c r="CP307" s="133"/>
      <c r="CQ307" s="133"/>
      <c r="CR307" s="133"/>
      <c r="CS307" s="133"/>
      <c r="CT307" s="133"/>
      <c r="CU307" s="133"/>
      <c r="CV307" s="133"/>
      <c r="CW307" s="133"/>
      <c r="CX307" s="133"/>
      <c r="CY307" s="133"/>
      <c r="CZ307" s="133"/>
      <c r="DA307" s="133"/>
      <c r="DB307" s="133"/>
      <c r="DC307" s="133"/>
      <c r="DD307" s="133"/>
      <c r="DE307" s="133"/>
      <c r="DF307" s="133"/>
      <c r="DG307" s="133"/>
      <c r="DH307" s="133"/>
      <c r="DI307" s="133"/>
      <c r="DJ307" s="133"/>
      <c r="DK307" s="133"/>
      <c r="DL307" s="133"/>
      <c r="DM307" s="133"/>
      <c r="DN307" s="133"/>
      <c r="DO307" s="133"/>
      <c r="DP307" s="133"/>
      <c r="DQ307" s="133"/>
      <c r="DR307" s="133"/>
      <c r="DS307" s="133"/>
      <c r="DT307" s="133"/>
      <c r="DU307" s="133"/>
      <c r="DV307" s="133"/>
      <c r="DW307" s="133"/>
      <c r="DX307" s="133"/>
      <c r="DY307" s="133"/>
      <c r="DZ307" s="133"/>
      <c r="EA307" s="133"/>
      <c r="EB307" s="133"/>
      <c r="EC307" s="133"/>
      <c r="ED307" s="133"/>
      <c r="EE307" s="133"/>
      <c r="EF307" s="133"/>
      <c r="EG307" s="133"/>
      <c r="EH307" s="133"/>
      <c r="EI307" s="133"/>
      <c r="EJ307" s="133"/>
      <c r="EK307" s="133"/>
      <c r="EL307" s="133"/>
      <c r="EM307" s="133"/>
      <c r="EN307" s="133"/>
      <c r="EO307" s="133"/>
      <c r="EP307" s="133"/>
      <c r="EQ307" s="133"/>
      <c r="ER307" s="133"/>
      <c r="ES307" s="133"/>
      <c r="ET307" s="133"/>
      <c r="EU307" s="133"/>
      <c r="EV307" s="133"/>
      <c r="EW307" s="133"/>
      <c r="EX307" s="133"/>
      <c r="EY307" s="133"/>
      <c r="EZ307" s="133"/>
      <c r="FA307" s="133"/>
      <c r="FB307" s="133"/>
      <c r="FC307" s="133"/>
      <c r="FD307" s="133"/>
      <c r="FE307" s="133"/>
      <c r="FF307" s="133"/>
      <c r="FG307" s="133"/>
      <c r="FH307" s="133"/>
      <c r="FI307" s="133"/>
      <c r="FJ307" s="133"/>
      <c r="FK307" s="133"/>
      <c r="FL307" s="133"/>
      <c r="FM307" s="133"/>
      <c r="FN307" s="133"/>
      <c r="FO307" s="133"/>
      <c r="FP307" s="133"/>
      <c r="FQ307" s="133"/>
      <c r="FR307" s="133"/>
      <c r="FS307" s="133"/>
      <c r="FT307" s="133"/>
      <c r="FU307" s="133"/>
      <c r="FV307" s="133"/>
      <c r="FW307" s="133"/>
      <c r="FX307" s="133"/>
      <c r="FY307" s="133"/>
      <c r="FZ307" s="133"/>
      <c r="GA307" s="133"/>
      <c r="GB307" s="133"/>
      <c r="GC307" s="133"/>
      <c r="GD307" s="133"/>
      <c r="GE307" s="133"/>
      <c r="GF307" s="133"/>
      <c r="GG307" s="133"/>
      <c r="GH307" s="133"/>
      <c r="GI307" s="133"/>
      <c r="GJ307" s="133"/>
      <c r="GK307" s="133"/>
      <c r="GL307" s="133"/>
      <c r="GM307" s="133"/>
      <c r="GN307" s="133"/>
      <c r="GO307" s="133"/>
      <c r="GP307" s="133"/>
      <c r="GQ307" s="133"/>
      <c r="GR307" s="133"/>
      <c r="GS307" s="133"/>
      <c r="GT307" s="133"/>
      <c r="GU307" s="133"/>
      <c r="GV307" s="133"/>
      <c r="GW307" s="133"/>
      <c r="GX307" s="133"/>
      <c r="GY307" s="133"/>
      <c r="GZ307" s="133"/>
      <c r="HA307" s="133"/>
      <c r="HB307" s="133"/>
      <c r="HC307" s="133"/>
      <c r="HD307" s="133"/>
      <c r="HE307" s="133"/>
      <c r="HF307" s="133"/>
      <c r="HG307" s="133"/>
      <c r="HH307" s="133"/>
      <c r="HI307" s="133"/>
      <c r="HJ307" s="133"/>
      <c r="HK307" s="133"/>
      <c r="HL307" s="133"/>
      <c r="HM307" s="133"/>
      <c r="HN307" s="133"/>
      <c r="HO307" s="133"/>
      <c r="HP307" s="133"/>
      <c r="HQ307" s="133"/>
      <c r="HR307" s="133"/>
      <c r="HS307" s="133"/>
      <c r="HT307" s="133"/>
      <c r="HU307" s="133"/>
      <c r="HV307" s="133"/>
      <c r="HW307" s="133"/>
      <c r="HX307" s="133"/>
      <c r="HY307" s="133"/>
      <c r="HZ307" s="133"/>
    </row>
    <row r="308" spans="1:258" s="313" customFormat="1">
      <c r="A308" s="326"/>
      <c r="B308" s="325" t="s">
        <v>306</v>
      </c>
      <c r="C308" s="326">
        <v>0.18</v>
      </c>
      <c r="D308" s="327"/>
      <c r="E308" s="330">
        <f>+F302</f>
        <v>0</v>
      </c>
      <c r="F308" s="320">
        <f>+ROUND(C308*E308,2)</f>
        <v>0</v>
      </c>
      <c r="G308" s="132"/>
      <c r="H308" s="132"/>
      <c r="I308" s="132"/>
      <c r="J308" s="132"/>
      <c r="K308" s="132"/>
      <c r="L308" s="132"/>
      <c r="M308" s="132"/>
      <c r="N308" s="132"/>
      <c r="O308" s="132"/>
      <c r="P308" s="132"/>
      <c r="Q308" s="132"/>
      <c r="R308" s="132"/>
      <c r="S308" s="132"/>
      <c r="T308" s="132"/>
      <c r="U308" s="132"/>
      <c r="V308" s="132"/>
      <c r="W308" s="132"/>
      <c r="X308" s="132"/>
      <c r="Y308" s="132"/>
      <c r="Z308" s="132"/>
      <c r="AA308" s="132"/>
      <c r="AB308" s="132"/>
      <c r="AC308" s="132"/>
      <c r="AD308" s="132"/>
      <c r="AE308" s="132"/>
      <c r="AF308" s="132"/>
      <c r="AG308" s="132"/>
      <c r="AH308" s="132"/>
      <c r="AI308" s="132"/>
      <c r="AJ308" s="133"/>
      <c r="AK308" s="133"/>
      <c r="AL308" s="133"/>
      <c r="AM308" s="133"/>
      <c r="AN308" s="133"/>
      <c r="AO308" s="133"/>
      <c r="AP308" s="133"/>
      <c r="AQ308" s="133"/>
      <c r="AR308" s="133"/>
      <c r="AS308" s="133"/>
      <c r="AT308" s="133"/>
      <c r="AU308" s="133"/>
      <c r="AV308" s="133"/>
      <c r="AW308" s="133"/>
      <c r="AX308" s="133"/>
      <c r="AY308" s="133"/>
      <c r="AZ308" s="133"/>
      <c r="BA308" s="133"/>
      <c r="BB308" s="133"/>
      <c r="BC308" s="133"/>
      <c r="BD308" s="133"/>
      <c r="BE308" s="133"/>
      <c r="BF308" s="133"/>
      <c r="BG308" s="133"/>
      <c r="BH308" s="133"/>
      <c r="BI308" s="133"/>
      <c r="BJ308" s="133"/>
      <c r="BK308" s="133"/>
      <c r="BL308" s="133"/>
      <c r="BM308" s="133"/>
      <c r="BN308" s="133"/>
      <c r="BO308" s="133"/>
      <c r="BP308" s="133"/>
      <c r="BQ308" s="133"/>
      <c r="BR308" s="133"/>
      <c r="BS308" s="133"/>
      <c r="BT308" s="133"/>
      <c r="BU308" s="133"/>
      <c r="BV308" s="133"/>
      <c r="BW308" s="133"/>
      <c r="BX308" s="133"/>
      <c r="BY308" s="133"/>
      <c r="BZ308" s="133"/>
      <c r="CA308" s="133"/>
      <c r="CB308" s="133"/>
      <c r="CC308" s="133"/>
      <c r="CD308" s="133"/>
      <c r="CE308" s="133"/>
      <c r="CF308" s="133"/>
      <c r="CG308" s="133"/>
      <c r="CH308" s="133"/>
      <c r="CI308" s="133"/>
      <c r="CJ308" s="133"/>
      <c r="CK308" s="133"/>
      <c r="CL308" s="133"/>
      <c r="CM308" s="133"/>
      <c r="CN308" s="133"/>
      <c r="CO308" s="133"/>
      <c r="CP308" s="133"/>
      <c r="CQ308" s="133"/>
      <c r="CR308" s="133"/>
      <c r="CS308" s="133"/>
      <c r="CT308" s="133"/>
      <c r="CU308" s="133"/>
      <c r="CV308" s="133"/>
      <c r="CW308" s="133"/>
      <c r="CX308" s="133"/>
      <c r="CY308" s="133"/>
      <c r="CZ308" s="133"/>
      <c r="DA308" s="133"/>
      <c r="DB308" s="133"/>
      <c r="DC308" s="133"/>
      <c r="DD308" s="133"/>
      <c r="DE308" s="133"/>
      <c r="DF308" s="133"/>
      <c r="DG308" s="133"/>
      <c r="DH308" s="133"/>
      <c r="DI308" s="133"/>
      <c r="DJ308" s="133"/>
      <c r="DK308" s="133"/>
      <c r="DL308" s="133"/>
      <c r="DM308" s="133"/>
      <c r="DN308" s="133"/>
      <c r="DO308" s="133"/>
      <c r="DP308" s="133"/>
      <c r="DQ308" s="133"/>
      <c r="DR308" s="133"/>
      <c r="DS308" s="133"/>
      <c r="DT308" s="133"/>
      <c r="DU308" s="133"/>
      <c r="DV308" s="133"/>
      <c r="DW308" s="133"/>
      <c r="DX308" s="133"/>
      <c r="DY308" s="133"/>
      <c r="DZ308" s="133"/>
      <c r="EA308" s="133"/>
      <c r="EB308" s="133"/>
      <c r="EC308" s="133"/>
      <c r="ED308" s="133"/>
      <c r="EE308" s="133"/>
      <c r="EF308" s="133"/>
      <c r="EG308" s="133"/>
      <c r="EH308" s="133"/>
      <c r="EI308" s="133"/>
      <c r="EJ308" s="133"/>
      <c r="EK308" s="133"/>
      <c r="EL308" s="133"/>
      <c r="EM308" s="133"/>
      <c r="EN308" s="133"/>
      <c r="EO308" s="133"/>
      <c r="EP308" s="133"/>
      <c r="EQ308" s="133"/>
      <c r="ER308" s="133"/>
      <c r="ES308" s="133"/>
      <c r="ET308" s="133"/>
      <c r="EU308" s="133"/>
      <c r="EV308" s="133"/>
      <c r="EW308" s="133"/>
      <c r="EX308" s="133"/>
      <c r="EY308" s="133"/>
      <c r="EZ308" s="133"/>
      <c r="FA308" s="133"/>
      <c r="FB308" s="133"/>
      <c r="FC308" s="133"/>
      <c r="FD308" s="133"/>
      <c r="FE308" s="133"/>
      <c r="FF308" s="133"/>
      <c r="FG308" s="133"/>
      <c r="FH308" s="133"/>
      <c r="FI308" s="133"/>
      <c r="FJ308" s="133"/>
      <c r="FK308" s="133"/>
      <c r="FL308" s="133"/>
      <c r="FM308" s="133"/>
      <c r="FN308" s="133"/>
      <c r="FO308" s="133"/>
      <c r="FP308" s="133"/>
      <c r="FQ308" s="133"/>
      <c r="FR308" s="133"/>
      <c r="FS308" s="133"/>
      <c r="FT308" s="133"/>
      <c r="FU308" s="133"/>
      <c r="FV308" s="133"/>
      <c r="FW308" s="133"/>
      <c r="FX308" s="133"/>
      <c r="FY308" s="133"/>
      <c r="FZ308" s="133"/>
      <c r="GA308" s="133"/>
      <c r="GB308" s="133"/>
      <c r="GC308" s="133"/>
      <c r="GD308" s="133"/>
      <c r="GE308" s="133"/>
      <c r="GF308" s="133"/>
      <c r="GG308" s="133"/>
      <c r="GH308" s="133"/>
      <c r="GI308" s="133"/>
      <c r="GJ308" s="133"/>
      <c r="GK308" s="133"/>
      <c r="GL308" s="133"/>
      <c r="GM308" s="133"/>
      <c r="GN308" s="133"/>
      <c r="GO308" s="133"/>
      <c r="GP308" s="133"/>
      <c r="GQ308" s="133"/>
      <c r="GR308" s="133"/>
      <c r="GS308" s="133"/>
      <c r="GT308" s="133"/>
      <c r="GU308" s="133"/>
      <c r="GV308" s="133"/>
      <c r="GW308" s="133"/>
      <c r="GX308" s="133"/>
      <c r="GY308" s="133"/>
      <c r="GZ308" s="133"/>
      <c r="HA308" s="133"/>
      <c r="HB308" s="133"/>
      <c r="HC308" s="133"/>
      <c r="HD308" s="133"/>
      <c r="HE308" s="133"/>
      <c r="HF308" s="133"/>
      <c r="HG308" s="133"/>
      <c r="HH308" s="133"/>
      <c r="HI308" s="133"/>
      <c r="HJ308" s="133"/>
      <c r="HK308" s="133"/>
      <c r="HL308" s="133"/>
      <c r="HM308" s="133"/>
      <c r="HN308" s="133"/>
      <c r="HO308" s="133"/>
      <c r="HP308" s="133"/>
      <c r="HQ308" s="133"/>
      <c r="HR308" s="133"/>
      <c r="HS308" s="133"/>
      <c r="HT308" s="133"/>
      <c r="HU308" s="133"/>
      <c r="HV308" s="133"/>
      <c r="HW308" s="133"/>
      <c r="HX308" s="133"/>
      <c r="HY308" s="133"/>
      <c r="HZ308" s="133"/>
    </row>
    <row r="309" spans="1:258" s="313" customFormat="1">
      <c r="A309" s="331"/>
      <c r="B309" s="325" t="s">
        <v>297</v>
      </c>
      <c r="C309" s="332">
        <v>0.1</v>
      </c>
      <c r="D309" s="333"/>
      <c r="E309" s="334"/>
      <c r="F309" s="335">
        <f>+ROUND(C309*F299,2)</f>
        <v>0</v>
      </c>
      <c r="G309" s="132"/>
      <c r="H309" s="132"/>
      <c r="I309" s="132"/>
      <c r="J309" s="132"/>
      <c r="K309" s="132"/>
      <c r="L309" s="132"/>
      <c r="M309" s="132"/>
      <c r="N309" s="132"/>
      <c r="O309" s="132"/>
      <c r="P309" s="132"/>
      <c r="Q309" s="132"/>
      <c r="R309" s="132"/>
      <c r="S309" s="132"/>
      <c r="T309" s="132"/>
      <c r="U309" s="132"/>
      <c r="V309" s="132"/>
      <c r="W309" s="132"/>
      <c r="X309" s="132"/>
      <c r="Y309" s="132"/>
      <c r="Z309" s="132"/>
      <c r="AA309" s="132"/>
      <c r="AB309" s="132"/>
      <c r="AC309" s="132"/>
      <c r="AD309" s="132"/>
      <c r="AE309" s="132"/>
      <c r="AF309" s="132"/>
      <c r="AG309" s="132"/>
      <c r="AH309" s="132"/>
      <c r="AI309" s="132"/>
      <c r="AJ309" s="133"/>
      <c r="AK309" s="133"/>
      <c r="AL309" s="133"/>
      <c r="AM309" s="133"/>
      <c r="AN309" s="133"/>
      <c r="AO309" s="133"/>
      <c r="AP309" s="133"/>
      <c r="AQ309" s="133"/>
      <c r="AR309" s="133"/>
      <c r="AS309" s="133"/>
      <c r="AT309" s="133"/>
      <c r="AU309" s="133"/>
      <c r="AV309" s="133"/>
      <c r="AW309" s="133"/>
      <c r="AX309" s="133"/>
      <c r="AY309" s="133"/>
      <c r="AZ309" s="133"/>
      <c r="BA309" s="133"/>
      <c r="BB309" s="133"/>
      <c r="BC309" s="133"/>
      <c r="BD309" s="133"/>
      <c r="BE309" s="133"/>
      <c r="BF309" s="133"/>
      <c r="BG309" s="133"/>
      <c r="BH309" s="133"/>
      <c r="BI309" s="133"/>
      <c r="BJ309" s="133"/>
      <c r="BK309" s="133"/>
      <c r="BL309" s="133"/>
      <c r="BM309" s="133"/>
      <c r="BN309" s="133"/>
      <c r="BO309" s="133"/>
      <c r="BP309" s="133"/>
      <c r="BQ309" s="133"/>
      <c r="BR309" s="133"/>
      <c r="BS309" s="133"/>
      <c r="BT309" s="133"/>
      <c r="BU309" s="133"/>
      <c r="BV309" s="133"/>
      <c r="BW309" s="133"/>
      <c r="BX309" s="133"/>
      <c r="BY309" s="133"/>
      <c r="BZ309" s="133"/>
      <c r="CA309" s="133"/>
      <c r="CB309" s="133"/>
      <c r="CC309" s="133"/>
      <c r="CD309" s="133"/>
      <c r="CE309" s="133"/>
      <c r="CF309" s="133"/>
      <c r="CG309" s="133"/>
      <c r="CH309" s="133"/>
      <c r="CI309" s="133"/>
      <c r="CJ309" s="133"/>
      <c r="CK309" s="133"/>
      <c r="CL309" s="133"/>
      <c r="CM309" s="133"/>
      <c r="CN309" s="133"/>
      <c r="CO309" s="133"/>
      <c r="CP309" s="133"/>
      <c r="CQ309" s="133"/>
      <c r="CR309" s="133"/>
      <c r="CS309" s="133"/>
      <c r="CT309" s="133"/>
      <c r="CU309" s="133"/>
      <c r="CV309" s="133"/>
      <c r="CW309" s="133"/>
      <c r="CX309" s="133"/>
      <c r="CY309" s="133"/>
      <c r="CZ309" s="133"/>
      <c r="DA309" s="133"/>
      <c r="DB309" s="133"/>
      <c r="DC309" s="133"/>
      <c r="DD309" s="133"/>
      <c r="DE309" s="133"/>
      <c r="DF309" s="133"/>
      <c r="DG309" s="133"/>
      <c r="DH309" s="133"/>
      <c r="DI309" s="133"/>
      <c r="DJ309" s="133"/>
      <c r="DK309" s="133"/>
      <c r="DL309" s="133"/>
      <c r="DM309" s="133"/>
      <c r="DN309" s="133"/>
      <c r="DO309" s="133"/>
      <c r="DP309" s="133"/>
      <c r="DQ309" s="133"/>
      <c r="DR309" s="133"/>
      <c r="DS309" s="133"/>
      <c r="DT309" s="133"/>
      <c r="DU309" s="133"/>
      <c r="DV309" s="133"/>
      <c r="DW309" s="133"/>
      <c r="DX309" s="133"/>
      <c r="DY309" s="133"/>
      <c r="DZ309" s="133"/>
      <c r="EA309" s="133"/>
      <c r="EB309" s="133"/>
      <c r="EC309" s="133"/>
      <c r="ED309" s="133"/>
      <c r="EE309" s="133"/>
      <c r="EF309" s="133"/>
      <c r="EG309" s="133"/>
      <c r="EH309" s="133"/>
      <c r="EI309" s="133"/>
      <c r="EJ309" s="133"/>
      <c r="EK309" s="133"/>
      <c r="EL309" s="133"/>
      <c r="EM309" s="133"/>
      <c r="EN309" s="133"/>
      <c r="EO309" s="133"/>
      <c r="EP309" s="133"/>
      <c r="EQ309" s="133"/>
      <c r="ER309" s="133"/>
      <c r="ES309" s="133"/>
      <c r="ET309" s="133"/>
      <c r="EU309" s="133"/>
      <c r="EV309" s="133"/>
      <c r="EW309" s="133"/>
      <c r="EX309" s="133"/>
      <c r="EY309" s="133"/>
      <c r="EZ309" s="133"/>
      <c r="FA309" s="133"/>
      <c r="FB309" s="133"/>
      <c r="FC309" s="133"/>
      <c r="FD309" s="133"/>
      <c r="FE309" s="133"/>
      <c r="FF309" s="133"/>
      <c r="FG309" s="133"/>
      <c r="FH309" s="133"/>
      <c r="FI309" s="133"/>
      <c r="FJ309" s="133"/>
      <c r="FK309" s="133"/>
      <c r="FL309" s="133"/>
      <c r="FM309" s="133"/>
      <c r="FN309" s="133"/>
      <c r="FO309" s="133"/>
      <c r="FP309" s="133"/>
      <c r="FQ309" s="133"/>
      <c r="FR309" s="133"/>
      <c r="FS309" s="133"/>
      <c r="FT309" s="133"/>
      <c r="FU309" s="133"/>
      <c r="FV309" s="133"/>
      <c r="FW309" s="133"/>
      <c r="FX309" s="133"/>
      <c r="FY309" s="133"/>
      <c r="FZ309" s="133"/>
      <c r="GA309" s="133"/>
      <c r="GB309" s="133"/>
      <c r="GC309" s="133"/>
      <c r="GD309" s="133"/>
      <c r="GE309" s="133"/>
      <c r="GF309" s="133"/>
      <c r="GG309" s="133"/>
      <c r="GH309" s="133"/>
      <c r="GI309" s="133"/>
      <c r="GJ309" s="133"/>
      <c r="GK309" s="133"/>
      <c r="GL309" s="133"/>
      <c r="GM309" s="133"/>
      <c r="GN309" s="133"/>
      <c r="GO309" s="133"/>
      <c r="GP309" s="133"/>
      <c r="GQ309" s="133"/>
      <c r="GR309" s="133"/>
      <c r="GS309" s="133"/>
      <c r="GT309" s="133"/>
      <c r="GU309" s="133"/>
      <c r="GV309" s="133"/>
      <c r="GW309" s="133"/>
      <c r="GX309" s="133"/>
      <c r="GY309" s="133"/>
      <c r="GZ309" s="133"/>
      <c r="HA309" s="133"/>
      <c r="HB309" s="133"/>
      <c r="HC309" s="133"/>
      <c r="HD309" s="133"/>
      <c r="HE309" s="133"/>
      <c r="HF309" s="133"/>
      <c r="HG309" s="133"/>
      <c r="HH309" s="133"/>
      <c r="HI309" s="133"/>
      <c r="HJ309" s="133"/>
      <c r="HK309" s="133"/>
      <c r="HL309" s="133"/>
      <c r="HM309" s="133"/>
      <c r="HN309" s="133"/>
      <c r="HO309" s="133"/>
      <c r="HP309" s="133"/>
      <c r="HQ309" s="133"/>
      <c r="HR309" s="133"/>
      <c r="HS309" s="133"/>
      <c r="HT309" s="133"/>
      <c r="HU309" s="133"/>
      <c r="HV309" s="133"/>
      <c r="HW309" s="133"/>
      <c r="HX309" s="133"/>
      <c r="HY309" s="133"/>
      <c r="HZ309" s="133"/>
    </row>
    <row r="310" spans="1:258" s="313" customFormat="1" ht="25.5">
      <c r="A310" s="331"/>
      <c r="B310" s="336" t="s">
        <v>298</v>
      </c>
      <c r="C310" s="332">
        <v>0.03</v>
      </c>
      <c r="D310" s="333"/>
      <c r="E310" s="334"/>
      <c r="F310" s="320">
        <f>+ROUND(C310*F299,2)</f>
        <v>0</v>
      </c>
      <c r="G310" s="132"/>
      <c r="H310" s="132"/>
      <c r="I310" s="132"/>
      <c r="J310" s="132"/>
      <c r="K310" s="132"/>
      <c r="L310" s="132"/>
      <c r="M310" s="132"/>
      <c r="N310" s="132"/>
      <c r="O310" s="132"/>
      <c r="P310" s="132"/>
      <c r="Q310" s="132"/>
      <c r="R310" s="132"/>
      <c r="S310" s="132"/>
      <c r="T310" s="132"/>
      <c r="U310" s="132"/>
      <c r="V310" s="132"/>
      <c r="W310" s="132"/>
      <c r="X310" s="132"/>
      <c r="Y310" s="132"/>
      <c r="Z310" s="132"/>
      <c r="AA310" s="132"/>
      <c r="AB310" s="132"/>
      <c r="AC310" s="132"/>
      <c r="AD310" s="132"/>
      <c r="AE310" s="132"/>
      <c r="AF310" s="132"/>
      <c r="AG310" s="132"/>
      <c r="AH310" s="132"/>
      <c r="AI310" s="132"/>
      <c r="AJ310" s="133"/>
      <c r="AK310" s="133"/>
      <c r="AL310" s="133"/>
      <c r="AM310" s="133"/>
      <c r="AN310" s="133"/>
      <c r="AO310" s="133"/>
      <c r="AP310" s="133"/>
      <c r="AQ310" s="133"/>
      <c r="AR310" s="133"/>
      <c r="AS310" s="133"/>
      <c r="AT310" s="133"/>
      <c r="AU310" s="133"/>
      <c r="AV310" s="133"/>
      <c r="AW310" s="133"/>
      <c r="AX310" s="133"/>
      <c r="AY310" s="133"/>
      <c r="AZ310" s="133"/>
      <c r="BA310" s="133"/>
      <c r="BB310" s="133"/>
      <c r="BC310" s="133"/>
      <c r="BD310" s="133"/>
      <c r="BE310" s="133"/>
      <c r="BF310" s="133"/>
      <c r="BG310" s="133"/>
      <c r="BH310" s="133"/>
      <c r="BI310" s="133"/>
      <c r="BJ310" s="133"/>
      <c r="BK310" s="133"/>
      <c r="BL310" s="133"/>
      <c r="BM310" s="133"/>
      <c r="BN310" s="133"/>
      <c r="BO310" s="133"/>
      <c r="BP310" s="133"/>
      <c r="BQ310" s="133"/>
      <c r="BR310" s="133"/>
      <c r="BS310" s="133"/>
      <c r="BT310" s="133"/>
      <c r="BU310" s="133"/>
      <c r="BV310" s="133"/>
      <c r="BW310" s="133"/>
      <c r="BX310" s="133"/>
      <c r="BY310" s="133"/>
      <c r="BZ310" s="133"/>
      <c r="CA310" s="133"/>
      <c r="CB310" s="133"/>
      <c r="CC310" s="133"/>
      <c r="CD310" s="133"/>
      <c r="CE310" s="133"/>
      <c r="CF310" s="133"/>
      <c r="CG310" s="133"/>
      <c r="CH310" s="133"/>
      <c r="CI310" s="133"/>
      <c r="CJ310" s="133"/>
      <c r="CK310" s="133"/>
      <c r="CL310" s="133"/>
      <c r="CM310" s="133"/>
      <c r="CN310" s="133"/>
      <c r="CO310" s="133"/>
      <c r="CP310" s="133"/>
      <c r="CQ310" s="133"/>
      <c r="CR310" s="133"/>
      <c r="CS310" s="133"/>
      <c r="CT310" s="133"/>
      <c r="CU310" s="133"/>
      <c r="CV310" s="133"/>
      <c r="CW310" s="133"/>
      <c r="CX310" s="133"/>
      <c r="CY310" s="133"/>
      <c r="CZ310" s="133"/>
      <c r="DA310" s="133"/>
      <c r="DB310" s="133"/>
      <c r="DC310" s="133"/>
      <c r="DD310" s="133"/>
      <c r="DE310" s="133"/>
      <c r="DF310" s="133"/>
      <c r="DG310" s="133"/>
      <c r="DH310" s="133"/>
      <c r="DI310" s="133"/>
      <c r="DJ310" s="133"/>
      <c r="DK310" s="133"/>
      <c r="DL310" s="133"/>
      <c r="DM310" s="133"/>
      <c r="DN310" s="133"/>
      <c r="DO310" s="133"/>
      <c r="DP310" s="133"/>
      <c r="DQ310" s="133"/>
      <c r="DR310" s="133"/>
      <c r="DS310" s="133"/>
      <c r="DT310" s="133"/>
      <c r="DU310" s="133"/>
      <c r="DV310" s="133"/>
      <c r="DW310" s="133"/>
      <c r="DX310" s="133"/>
      <c r="DY310" s="133"/>
      <c r="DZ310" s="133"/>
      <c r="EA310" s="133"/>
      <c r="EB310" s="133"/>
      <c r="EC310" s="133"/>
      <c r="ED310" s="133"/>
      <c r="EE310" s="133"/>
      <c r="EF310" s="133"/>
      <c r="EG310" s="133"/>
      <c r="EH310" s="133"/>
      <c r="EI310" s="133"/>
      <c r="EJ310" s="133"/>
      <c r="EK310" s="133"/>
      <c r="EL310" s="133"/>
      <c r="EM310" s="133"/>
      <c r="EN310" s="133"/>
      <c r="EO310" s="133"/>
      <c r="EP310" s="133"/>
      <c r="EQ310" s="133"/>
      <c r="ER310" s="133"/>
      <c r="ES310" s="133"/>
      <c r="ET310" s="133"/>
      <c r="EU310" s="133"/>
      <c r="EV310" s="133"/>
      <c r="EW310" s="133"/>
      <c r="EX310" s="133"/>
      <c r="EY310" s="133"/>
      <c r="EZ310" s="133"/>
      <c r="FA310" s="133"/>
      <c r="FB310" s="133"/>
      <c r="FC310" s="133"/>
      <c r="FD310" s="133"/>
      <c r="FE310" s="133"/>
      <c r="FF310" s="133"/>
      <c r="FG310" s="133"/>
      <c r="FH310" s="133"/>
      <c r="FI310" s="133"/>
      <c r="FJ310" s="133"/>
      <c r="FK310" s="133"/>
      <c r="FL310" s="133"/>
      <c r="FM310" s="133"/>
      <c r="FN310" s="133"/>
      <c r="FO310" s="133"/>
      <c r="FP310" s="133"/>
      <c r="FQ310" s="133"/>
      <c r="FR310" s="133"/>
      <c r="FS310" s="133"/>
      <c r="FT310" s="133"/>
      <c r="FU310" s="133"/>
      <c r="FV310" s="133"/>
      <c r="FW310" s="133"/>
      <c r="FX310" s="133"/>
      <c r="FY310" s="133"/>
      <c r="FZ310" s="133"/>
      <c r="GA310" s="133"/>
      <c r="GB310" s="133"/>
      <c r="GC310" s="133"/>
      <c r="GD310" s="133"/>
      <c r="GE310" s="133"/>
      <c r="GF310" s="133"/>
      <c r="GG310" s="133"/>
      <c r="GH310" s="133"/>
      <c r="GI310" s="133"/>
      <c r="GJ310" s="133"/>
      <c r="GK310" s="133"/>
      <c r="GL310" s="133"/>
      <c r="GM310" s="133"/>
      <c r="GN310" s="133"/>
      <c r="GO310" s="133"/>
      <c r="GP310" s="133"/>
      <c r="GQ310" s="133"/>
      <c r="GR310" s="133"/>
      <c r="GS310" s="133"/>
      <c r="GT310" s="133"/>
      <c r="GU310" s="133"/>
      <c r="GV310" s="133"/>
      <c r="GW310" s="133"/>
      <c r="GX310" s="133"/>
      <c r="GY310" s="133"/>
      <c r="GZ310" s="133"/>
      <c r="HA310" s="133"/>
      <c r="HB310" s="133"/>
      <c r="HC310" s="133"/>
      <c r="HD310" s="133"/>
      <c r="HE310" s="133"/>
      <c r="HF310" s="133"/>
      <c r="HG310" s="133"/>
      <c r="HH310" s="133"/>
      <c r="HI310" s="133"/>
      <c r="HJ310" s="133"/>
      <c r="HK310" s="133"/>
      <c r="HL310" s="133"/>
      <c r="HM310" s="133"/>
      <c r="HN310" s="133"/>
      <c r="HO310" s="133"/>
      <c r="HP310" s="133"/>
      <c r="HQ310" s="133"/>
      <c r="HR310" s="133"/>
      <c r="HS310" s="133"/>
      <c r="HT310" s="133"/>
      <c r="HU310" s="133"/>
      <c r="HV310" s="133"/>
      <c r="HW310" s="133"/>
      <c r="HX310" s="133"/>
      <c r="HY310" s="133"/>
      <c r="HZ310" s="133"/>
    </row>
    <row r="311" spans="1:258" s="313" customFormat="1">
      <c r="A311" s="331"/>
      <c r="B311" s="336" t="s">
        <v>299</v>
      </c>
      <c r="C311" s="332">
        <v>1.4999999999999999E-2</v>
      </c>
      <c r="D311" s="333"/>
      <c r="E311" s="334"/>
      <c r="F311" s="320">
        <f>+ROUND(C311*F299,2)</f>
        <v>0</v>
      </c>
      <c r="G311" s="132"/>
      <c r="H311" s="132"/>
      <c r="I311" s="132"/>
      <c r="J311" s="132"/>
      <c r="K311" s="132"/>
      <c r="L311" s="132"/>
      <c r="M311" s="132"/>
      <c r="N311" s="132"/>
      <c r="O311" s="132"/>
      <c r="P311" s="132"/>
      <c r="Q311" s="132"/>
      <c r="R311" s="132"/>
      <c r="S311" s="132"/>
      <c r="T311" s="132"/>
      <c r="U311" s="132"/>
      <c r="V311" s="132"/>
      <c r="W311" s="132"/>
      <c r="X311" s="132"/>
      <c r="Y311" s="132"/>
      <c r="Z311" s="132"/>
      <c r="AA311" s="132"/>
      <c r="AB311" s="132"/>
      <c r="AC311" s="132"/>
      <c r="AD311" s="132"/>
      <c r="AE311" s="132"/>
      <c r="AF311" s="132"/>
      <c r="AG311" s="132"/>
      <c r="AH311" s="132"/>
      <c r="AI311" s="132"/>
      <c r="AJ311" s="133"/>
      <c r="AK311" s="133"/>
      <c r="AL311" s="133"/>
      <c r="AM311" s="133"/>
      <c r="AN311" s="133"/>
      <c r="AO311" s="133"/>
      <c r="AP311" s="133"/>
      <c r="AQ311" s="133"/>
      <c r="AR311" s="133"/>
      <c r="AS311" s="133"/>
      <c r="AT311" s="133"/>
      <c r="AU311" s="133"/>
      <c r="AV311" s="133"/>
      <c r="AW311" s="133"/>
      <c r="AX311" s="133"/>
      <c r="AY311" s="133"/>
      <c r="AZ311" s="133"/>
      <c r="BA311" s="133"/>
      <c r="BB311" s="133"/>
      <c r="BC311" s="133"/>
      <c r="BD311" s="133"/>
      <c r="BE311" s="133"/>
      <c r="BF311" s="133"/>
      <c r="BG311" s="133"/>
      <c r="BH311" s="133"/>
      <c r="BI311" s="133"/>
      <c r="BJ311" s="133"/>
      <c r="BK311" s="133"/>
      <c r="BL311" s="133"/>
      <c r="BM311" s="133"/>
      <c r="BN311" s="133"/>
      <c r="BO311" s="133"/>
      <c r="BP311" s="133"/>
      <c r="BQ311" s="133"/>
      <c r="BR311" s="133"/>
      <c r="BS311" s="133"/>
      <c r="BT311" s="133"/>
      <c r="BU311" s="133"/>
      <c r="BV311" s="133"/>
      <c r="BW311" s="133"/>
      <c r="BX311" s="133"/>
      <c r="BY311" s="133"/>
      <c r="BZ311" s="133"/>
      <c r="CA311" s="133"/>
      <c r="CB311" s="133"/>
      <c r="CC311" s="133"/>
      <c r="CD311" s="133"/>
      <c r="CE311" s="133"/>
      <c r="CF311" s="133"/>
      <c r="CG311" s="133"/>
      <c r="CH311" s="133"/>
      <c r="CI311" s="133"/>
      <c r="CJ311" s="133"/>
      <c r="CK311" s="133"/>
      <c r="CL311" s="133"/>
      <c r="CM311" s="133"/>
      <c r="CN311" s="133"/>
      <c r="CO311" s="133"/>
      <c r="CP311" s="133"/>
      <c r="CQ311" s="133"/>
      <c r="CR311" s="133"/>
      <c r="CS311" s="133"/>
      <c r="CT311" s="133"/>
      <c r="CU311" s="133"/>
      <c r="CV311" s="133"/>
      <c r="CW311" s="133"/>
      <c r="CX311" s="133"/>
      <c r="CY311" s="133"/>
      <c r="CZ311" s="133"/>
      <c r="DA311" s="133"/>
      <c r="DB311" s="133"/>
      <c r="DC311" s="133"/>
      <c r="DD311" s="133"/>
      <c r="DE311" s="133"/>
      <c r="DF311" s="133"/>
      <c r="DG311" s="133"/>
      <c r="DH311" s="133"/>
      <c r="DI311" s="133"/>
      <c r="DJ311" s="133"/>
      <c r="DK311" s="133"/>
      <c r="DL311" s="133"/>
      <c r="DM311" s="133"/>
      <c r="DN311" s="133"/>
      <c r="DO311" s="133"/>
      <c r="DP311" s="133"/>
      <c r="DQ311" s="133"/>
      <c r="DR311" s="133"/>
      <c r="DS311" s="133"/>
      <c r="DT311" s="133"/>
      <c r="DU311" s="133"/>
      <c r="DV311" s="133"/>
      <c r="DW311" s="133"/>
      <c r="DX311" s="133"/>
      <c r="DY311" s="133"/>
      <c r="DZ311" s="133"/>
      <c r="EA311" s="133"/>
      <c r="EB311" s="133"/>
      <c r="EC311" s="133"/>
      <c r="ED311" s="133"/>
      <c r="EE311" s="133"/>
      <c r="EF311" s="133"/>
      <c r="EG311" s="133"/>
      <c r="EH311" s="133"/>
      <c r="EI311" s="133"/>
      <c r="EJ311" s="133"/>
      <c r="EK311" s="133"/>
      <c r="EL311" s="133"/>
      <c r="EM311" s="133"/>
      <c r="EN311" s="133"/>
      <c r="EO311" s="133"/>
      <c r="EP311" s="133"/>
      <c r="EQ311" s="133"/>
      <c r="ER311" s="133"/>
      <c r="ES311" s="133"/>
      <c r="ET311" s="133"/>
      <c r="EU311" s="133"/>
      <c r="EV311" s="133"/>
      <c r="EW311" s="133"/>
      <c r="EX311" s="133"/>
      <c r="EY311" s="133"/>
      <c r="EZ311" s="133"/>
      <c r="FA311" s="133"/>
      <c r="FB311" s="133"/>
      <c r="FC311" s="133"/>
      <c r="FD311" s="133"/>
      <c r="FE311" s="133"/>
      <c r="FF311" s="133"/>
      <c r="FG311" s="133"/>
      <c r="FH311" s="133"/>
      <c r="FI311" s="133"/>
      <c r="FJ311" s="133"/>
      <c r="FK311" s="133"/>
      <c r="FL311" s="133"/>
      <c r="FM311" s="133"/>
      <c r="FN311" s="133"/>
      <c r="FO311" s="133"/>
      <c r="FP311" s="133"/>
      <c r="FQ311" s="133"/>
      <c r="FR311" s="133"/>
      <c r="FS311" s="133"/>
      <c r="FT311" s="133"/>
      <c r="FU311" s="133"/>
      <c r="FV311" s="133"/>
      <c r="FW311" s="133"/>
      <c r="FX311" s="133"/>
      <c r="FY311" s="133"/>
      <c r="FZ311" s="133"/>
      <c r="GA311" s="133"/>
      <c r="GB311" s="133"/>
      <c r="GC311" s="133"/>
      <c r="GD311" s="133"/>
      <c r="GE311" s="133"/>
      <c r="GF311" s="133"/>
      <c r="GG311" s="133"/>
      <c r="GH311" s="133"/>
      <c r="GI311" s="133"/>
      <c r="GJ311" s="133"/>
      <c r="GK311" s="133"/>
      <c r="GL311" s="133"/>
      <c r="GM311" s="133"/>
      <c r="GN311" s="133"/>
      <c r="GO311" s="133"/>
      <c r="GP311" s="133"/>
      <c r="GQ311" s="133"/>
      <c r="GR311" s="133"/>
      <c r="GS311" s="133"/>
      <c r="GT311" s="133"/>
      <c r="GU311" s="133"/>
      <c r="GV311" s="133"/>
      <c r="GW311" s="133"/>
      <c r="GX311" s="133"/>
      <c r="GY311" s="133"/>
      <c r="GZ311" s="133"/>
      <c r="HA311" s="133"/>
      <c r="HB311" s="133"/>
      <c r="HC311" s="133"/>
      <c r="HD311" s="133"/>
      <c r="HE311" s="133"/>
      <c r="HF311" s="133"/>
      <c r="HG311" s="133"/>
      <c r="HH311" s="133"/>
      <c r="HI311" s="133"/>
      <c r="HJ311" s="133"/>
      <c r="HK311" s="133"/>
      <c r="HL311" s="133"/>
      <c r="HM311" s="133"/>
      <c r="HN311" s="133"/>
      <c r="HO311" s="133"/>
      <c r="HP311" s="133"/>
      <c r="HQ311" s="133"/>
      <c r="HR311" s="133"/>
      <c r="HS311" s="133"/>
      <c r="HT311" s="133"/>
      <c r="HU311" s="133"/>
      <c r="HV311" s="133"/>
      <c r="HW311" s="133"/>
      <c r="HX311" s="133"/>
      <c r="HY311" s="133"/>
      <c r="HZ311" s="133"/>
    </row>
    <row r="312" spans="1:258" s="313" customFormat="1">
      <c r="A312" s="337"/>
      <c r="B312" s="318" t="s">
        <v>30</v>
      </c>
      <c r="C312" s="322">
        <v>1E-3</v>
      </c>
      <c r="D312" s="138"/>
      <c r="E312" s="53"/>
      <c r="F312" s="320">
        <f>+ROUND(C312*F299,2)</f>
        <v>0</v>
      </c>
      <c r="G312" s="132"/>
      <c r="H312" s="132"/>
      <c r="I312" s="132"/>
      <c r="J312" s="132"/>
      <c r="K312" s="132"/>
      <c r="L312" s="132"/>
      <c r="M312" s="132"/>
      <c r="N312" s="132"/>
      <c r="O312" s="132"/>
      <c r="P312" s="132"/>
      <c r="Q312" s="132"/>
      <c r="R312" s="132"/>
      <c r="S312" s="132"/>
      <c r="T312" s="132"/>
      <c r="U312" s="132"/>
      <c r="V312" s="132"/>
      <c r="W312" s="132"/>
      <c r="X312" s="132"/>
      <c r="Y312" s="132"/>
      <c r="Z312" s="132"/>
      <c r="AA312" s="132"/>
      <c r="AB312" s="132"/>
      <c r="AC312" s="132"/>
      <c r="AD312" s="132"/>
      <c r="AE312" s="132"/>
      <c r="AF312" s="132"/>
      <c r="AG312" s="132"/>
      <c r="AH312" s="132"/>
      <c r="AI312" s="132"/>
      <c r="AJ312" s="133"/>
      <c r="AK312" s="133"/>
      <c r="AL312" s="133"/>
      <c r="AM312" s="133"/>
      <c r="AN312" s="133"/>
      <c r="AO312" s="133"/>
      <c r="AP312" s="133"/>
      <c r="AQ312" s="133"/>
      <c r="AR312" s="133"/>
      <c r="AS312" s="133"/>
      <c r="AT312" s="133"/>
      <c r="AU312" s="133"/>
      <c r="AV312" s="133"/>
      <c r="AW312" s="133"/>
      <c r="AX312" s="133"/>
      <c r="AY312" s="133"/>
      <c r="AZ312" s="133"/>
      <c r="BA312" s="133"/>
      <c r="BB312" s="133"/>
      <c r="BC312" s="133"/>
      <c r="BD312" s="133"/>
      <c r="BE312" s="133"/>
      <c r="BF312" s="133"/>
      <c r="BG312" s="133"/>
      <c r="BH312" s="133"/>
      <c r="BI312" s="133"/>
      <c r="BJ312" s="133"/>
      <c r="BK312" s="133"/>
      <c r="BL312" s="133"/>
      <c r="BM312" s="133"/>
      <c r="BN312" s="133"/>
      <c r="BO312" s="133"/>
      <c r="BP312" s="133"/>
      <c r="BQ312" s="133"/>
      <c r="BR312" s="133"/>
      <c r="BS312" s="133"/>
      <c r="BT312" s="133"/>
      <c r="BU312" s="133"/>
      <c r="BV312" s="133"/>
      <c r="BW312" s="133"/>
      <c r="BX312" s="133"/>
      <c r="BY312" s="133"/>
      <c r="BZ312" s="133"/>
      <c r="CA312" s="133"/>
      <c r="CB312" s="133"/>
      <c r="CC312" s="133"/>
      <c r="CD312" s="133"/>
      <c r="CE312" s="133"/>
      <c r="CF312" s="133"/>
      <c r="CG312" s="133"/>
      <c r="CH312" s="133"/>
      <c r="CI312" s="133"/>
      <c r="CJ312" s="133"/>
      <c r="CK312" s="133"/>
      <c r="CL312" s="133"/>
      <c r="CM312" s="133"/>
      <c r="CN312" s="133"/>
      <c r="CO312" s="133"/>
      <c r="CP312" s="133"/>
      <c r="CQ312" s="133"/>
      <c r="CR312" s="133"/>
      <c r="CS312" s="133"/>
      <c r="CT312" s="133"/>
      <c r="CU312" s="133"/>
      <c r="CV312" s="133"/>
      <c r="CW312" s="133"/>
      <c r="CX312" s="133"/>
      <c r="CY312" s="133"/>
      <c r="CZ312" s="133"/>
      <c r="DA312" s="133"/>
      <c r="DB312" s="133"/>
      <c r="DC312" s="133"/>
      <c r="DD312" s="133"/>
      <c r="DE312" s="133"/>
      <c r="DF312" s="133"/>
      <c r="DG312" s="133"/>
      <c r="DH312" s="133"/>
      <c r="DI312" s="133"/>
      <c r="DJ312" s="133"/>
      <c r="DK312" s="133"/>
      <c r="DL312" s="133"/>
      <c r="DM312" s="133"/>
      <c r="DN312" s="133"/>
      <c r="DO312" s="133"/>
      <c r="DP312" s="133"/>
      <c r="DQ312" s="133"/>
      <c r="DR312" s="133"/>
      <c r="DS312" s="133"/>
      <c r="DT312" s="133"/>
      <c r="DU312" s="133"/>
      <c r="DV312" s="133"/>
      <c r="DW312" s="133"/>
      <c r="DX312" s="133"/>
      <c r="DY312" s="133"/>
      <c r="DZ312" s="133"/>
      <c r="EA312" s="133"/>
      <c r="EB312" s="133"/>
      <c r="EC312" s="133"/>
      <c r="ED312" s="133"/>
      <c r="EE312" s="133"/>
      <c r="EF312" s="133"/>
      <c r="EG312" s="133"/>
      <c r="EH312" s="133"/>
      <c r="EI312" s="133"/>
      <c r="EJ312" s="133"/>
      <c r="EK312" s="133"/>
      <c r="EL312" s="133"/>
      <c r="EM312" s="133"/>
      <c r="EN312" s="133"/>
      <c r="EO312" s="133"/>
      <c r="EP312" s="133"/>
      <c r="EQ312" s="133"/>
      <c r="ER312" s="133"/>
      <c r="ES312" s="133"/>
      <c r="ET312" s="133"/>
      <c r="EU312" s="133"/>
      <c r="EV312" s="133"/>
      <c r="EW312" s="133"/>
      <c r="EX312" s="133"/>
      <c r="EY312" s="133"/>
      <c r="EZ312" s="133"/>
      <c r="FA312" s="133"/>
      <c r="FB312" s="133"/>
      <c r="FC312" s="133"/>
      <c r="FD312" s="133"/>
      <c r="FE312" s="133"/>
      <c r="FF312" s="133"/>
      <c r="FG312" s="133"/>
      <c r="FH312" s="133"/>
      <c r="FI312" s="133"/>
      <c r="FJ312" s="133"/>
      <c r="FK312" s="133"/>
      <c r="FL312" s="133"/>
      <c r="FM312" s="133"/>
      <c r="FN312" s="133"/>
      <c r="FO312" s="133"/>
      <c r="FP312" s="133"/>
      <c r="FQ312" s="133"/>
      <c r="FR312" s="133"/>
      <c r="FS312" s="133"/>
      <c r="FT312" s="133"/>
      <c r="FU312" s="133"/>
      <c r="FV312" s="133"/>
      <c r="FW312" s="133"/>
      <c r="FX312" s="133"/>
      <c r="FY312" s="133"/>
      <c r="FZ312" s="133"/>
      <c r="GA312" s="133"/>
      <c r="GB312" s="133"/>
      <c r="GC312" s="133"/>
      <c r="GD312" s="133"/>
      <c r="GE312" s="133"/>
      <c r="GF312" s="133"/>
      <c r="GG312" s="133"/>
      <c r="GH312" s="133"/>
      <c r="GI312" s="133"/>
      <c r="GJ312" s="133"/>
      <c r="GK312" s="133"/>
      <c r="GL312" s="133"/>
      <c r="GM312" s="133"/>
      <c r="GN312" s="133"/>
      <c r="GO312" s="133"/>
      <c r="GP312" s="133"/>
      <c r="GQ312" s="133"/>
      <c r="GR312" s="133"/>
      <c r="GS312" s="133"/>
      <c r="GT312" s="133"/>
      <c r="GU312" s="133"/>
      <c r="GV312" s="133"/>
      <c r="GW312" s="133"/>
      <c r="GX312" s="133"/>
      <c r="GY312" s="133"/>
      <c r="GZ312" s="133"/>
      <c r="HA312" s="133"/>
      <c r="HB312" s="133"/>
      <c r="HC312" s="133"/>
      <c r="HD312" s="133"/>
      <c r="HE312" s="133"/>
      <c r="HF312" s="133"/>
      <c r="HG312" s="133"/>
      <c r="HH312" s="133"/>
      <c r="HI312" s="133"/>
      <c r="HJ312" s="133"/>
      <c r="HK312" s="133"/>
      <c r="HL312" s="133"/>
      <c r="HM312" s="133"/>
      <c r="HN312" s="133"/>
      <c r="HO312" s="133"/>
      <c r="HP312" s="133"/>
      <c r="HQ312" s="133"/>
      <c r="HR312" s="133"/>
      <c r="HS312" s="133"/>
      <c r="HT312" s="133"/>
      <c r="HU312" s="133"/>
      <c r="HV312" s="133"/>
      <c r="HW312" s="133"/>
      <c r="HX312" s="133"/>
      <c r="HY312" s="133"/>
      <c r="HZ312" s="133"/>
    </row>
    <row r="313" spans="1:258" s="313" customFormat="1">
      <c r="A313" s="58"/>
      <c r="B313" s="338" t="s">
        <v>300</v>
      </c>
      <c r="C313" s="339">
        <v>0.05</v>
      </c>
      <c r="D313" s="80"/>
      <c r="E313" s="81"/>
      <c r="F313" s="320">
        <f>+ROUND(C313*F299,2)</f>
        <v>0</v>
      </c>
      <c r="G313" s="132"/>
      <c r="H313" s="132"/>
      <c r="I313" s="132"/>
      <c r="J313" s="132"/>
      <c r="K313" s="132"/>
      <c r="L313" s="132"/>
      <c r="M313" s="132"/>
      <c r="N313" s="132"/>
      <c r="O313" s="132"/>
      <c r="P313" s="132"/>
      <c r="Q313" s="132"/>
      <c r="R313" s="132"/>
      <c r="S313" s="132"/>
      <c r="T313" s="132"/>
      <c r="U313" s="132"/>
      <c r="V313" s="132"/>
      <c r="W313" s="132"/>
      <c r="X313" s="132"/>
      <c r="Y313" s="132"/>
      <c r="Z313" s="132"/>
      <c r="AA313" s="132"/>
      <c r="AB313" s="132"/>
      <c r="AC313" s="132"/>
      <c r="AD313" s="132"/>
      <c r="AE313" s="132"/>
      <c r="AF313" s="132"/>
      <c r="AG313" s="132"/>
      <c r="AH313" s="132"/>
      <c r="AI313" s="132"/>
      <c r="AJ313" s="133"/>
      <c r="AK313" s="133"/>
      <c r="AL313" s="133"/>
      <c r="AM313" s="133"/>
      <c r="AN313" s="133"/>
      <c r="AO313" s="133"/>
      <c r="AP313" s="133"/>
      <c r="AQ313" s="133"/>
      <c r="AR313" s="133"/>
      <c r="AS313" s="133"/>
      <c r="AT313" s="133"/>
      <c r="AU313" s="133"/>
      <c r="AV313" s="133"/>
      <c r="AW313" s="133"/>
      <c r="AX313" s="133"/>
      <c r="AY313" s="133"/>
      <c r="AZ313" s="133"/>
      <c r="BA313" s="133"/>
      <c r="BB313" s="133"/>
      <c r="BC313" s="133"/>
      <c r="BD313" s="133"/>
      <c r="BE313" s="133"/>
      <c r="BF313" s="133"/>
      <c r="BG313" s="133"/>
      <c r="BH313" s="133"/>
      <c r="BI313" s="133"/>
      <c r="BJ313" s="133"/>
      <c r="BK313" s="133"/>
      <c r="BL313" s="133"/>
      <c r="BM313" s="133"/>
      <c r="BN313" s="133"/>
      <c r="BO313" s="133"/>
      <c r="BP313" s="133"/>
      <c r="BQ313" s="133"/>
      <c r="BR313" s="133"/>
      <c r="BS313" s="133"/>
      <c r="BT313" s="133"/>
      <c r="BU313" s="133"/>
      <c r="BV313" s="133"/>
      <c r="BW313" s="133"/>
      <c r="BX313" s="133"/>
      <c r="BY313" s="133"/>
      <c r="BZ313" s="133"/>
      <c r="CA313" s="133"/>
      <c r="CB313" s="133"/>
      <c r="CC313" s="133"/>
      <c r="CD313" s="133"/>
      <c r="CE313" s="133"/>
      <c r="CF313" s="133"/>
      <c r="CG313" s="133"/>
      <c r="CH313" s="133"/>
      <c r="CI313" s="133"/>
      <c r="CJ313" s="133"/>
      <c r="CK313" s="133"/>
      <c r="CL313" s="133"/>
      <c r="CM313" s="133"/>
      <c r="CN313" s="133"/>
      <c r="CO313" s="133"/>
      <c r="CP313" s="133"/>
      <c r="CQ313" s="133"/>
      <c r="CR313" s="133"/>
      <c r="CS313" s="133"/>
      <c r="CT313" s="133"/>
      <c r="CU313" s="133"/>
      <c r="CV313" s="133"/>
      <c r="CW313" s="133"/>
      <c r="CX313" s="133"/>
      <c r="CY313" s="133"/>
      <c r="CZ313" s="133"/>
      <c r="DA313" s="133"/>
      <c r="DB313" s="133"/>
      <c r="DC313" s="133"/>
      <c r="DD313" s="133"/>
      <c r="DE313" s="133"/>
      <c r="DF313" s="133"/>
      <c r="DG313" s="133"/>
      <c r="DH313" s="133"/>
      <c r="DI313" s="133"/>
      <c r="DJ313" s="133"/>
      <c r="DK313" s="133"/>
      <c r="DL313" s="133"/>
      <c r="DM313" s="133"/>
      <c r="DN313" s="133"/>
      <c r="DO313" s="133"/>
      <c r="DP313" s="133"/>
      <c r="DQ313" s="133"/>
      <c r="DR313" s="133"/>
      <c r="DS313" s="133"/>
      <c r="DT313" s="133"/>
      <c r="DU313" s="133"/>
      <c r="DV313" s="133"/>
      <c r="DW313" s="133"/>
      <c r="DX313" s="133"/>
      <c r="DY313" s="133"/>
      <c r="DZ313" s="133"/>
      <c r="EA313" s="133"/>
      <c r="EB313" s="133"/>
      <c r="EC313" s="133"/>
      <c r="ED313" s="133"/>
      <c r="EE313" s="133"/>
      <c r="EF313" s="133"/>
      <c r="EG313" s="133"/>
      <c r="EH313" s="133"/>
      <c r="EI313" s="133"/>
      <c r="EJ313" s="133"/>
      <c r="EK313" s="133"/>
      <c r="EL313" s="133"/>
      <c r="EM313" s="133"/>
      <c r="EN313" s="133"/>
      <c r="EO313" s="133"/>
      <c r="EP313" s="133"/>
      <c r="EQ313" s="133"/>
      <c r="ER313" s="133"/>
      <c r="ES313" s="133"/>
      <c r="ET313" s="133"/>
      <c r="EU313" s="133"/>
      <c r="EV313" s="133"/>
      <c r="EW313" s="133"/>
      <c r="EX313" s="133"/>
      <c r="EY313" s="133"/>
      <c r="EZ313" s="133"/>
      <c r="FA313" s="133"/>
      <c r="FB313" s="133"/>
      <c r="FC313" s="133"/>
      <c r="FD313" s="133"/>
      <c r="FE313" s="133"/>
      <c r="FF313" s="133"/>
      <c r="FG313" s="133"/>
      <c r="FH313" s="133"/>
      <c r="FI313" s="133"/>
      <c r="FJ313" s="133"/>
      <c r="FK313" s="133"/>
      <c r="FL313" s="133"/>
      <c r="FM313" s="133"/>
      <c r="FN313" s="133"/>
      <c r="FO313" s="133"/>
      <c r="FP313" s="133"/>
      <c r="FQ313" s="133"/>
      <c r="FR313" s="133"/>
      <c r="FS313" s="133"/>
      <c r="FT313" s="133"/>
      <c r="FU313" s="133"/>
      <c r="FV313" s="133"/>
      <c r="FW313" s="133"/>
      <c r="FX313" s="133"/>
      <c r="FY313" s="133"/>
      <c r="FZ313" s="133"/>
      <c r="GA313" s="133"/>
      <c r="GB313" s="133"/>
      <c r="GC313" s="133"/>
      <c r="GD313" s="133"/>
      <c r="GE313" s="133"/>
      <c r="GF313" s="133"/>
      <c r="GG313" s="133"/>
      <c r="GH313" s="133"/>
      <c r="GI313" s="133"/>
      <c r="GJ313" s="133"/>
      <c r="GK313" s="133"/>
      <c r="GL313" s="133"/>
      <c r="GM313" s="133"/>
      <c r="GN313" s="133"/>
      <c r="GO313" s="133"/>
      <c r="GP313" s="133"/>
      <c r="GQ313" s="133"/>
      <c r="GR313" s="133"/>
      <c r="GS313" s="133"/>
      <c r="GT313" s="133"/>
      <c r="GU313" s="133"/>
      <c r="GV313" s="133"/>
      <c r="GW313" s="133"/>
      <c r="GX313" s="133"/>
      <c r="GY313" s="133"/>
      <c r="GZ313" s="133"/>
      <c r="HA313" s="133"/>
      <c r="HB313" s="133"/>
      <c r="HC313" s="133"/>
      <c r="HD313" s="133"/>
      <c r="HE313" s="133"/>
      <c r="HF313" s="133"/>
      <c r="HG313" s="133"/>
      <c r="HH313" s="133"/>
      <c r="HI313" s="133"/>
      <c r="HJ313" s="133"/>
      <c r="HK313" s="133"/>
      <c r="HL313" s="133"/>
      <c r="HM313" s="133"/>
      <c r="HN313" s="133"/>
      <c r="HO313" s="133"/>
      <c r="HP313" s="133"/>
      <c r="HQ313" s="133"/>
      <c r="HR313" s="133"/>
      <c r="HS313" s="133"/>
      <c r="HT313" s="133"/>
      <c r="HU313" s="133"/>
      <c r="HV313" s="133"/>
      <c r="HW313" s="133"/>
      <c r="HX313" s="133"/>
      <c r="HY313" s="133"/>
      <c r="HZ313" s="133"/>
    </row>
    <row r="314" spans="1:258">
      <c r="A314" s="373"/>
      <c r="B314" s="374" t="s">
        <v>24</v>
      </c>
      <c r="C314" s="375"/>
      <c r="D314" s="376"/>
      <c r="E314" s="377"/>
      <c r="F314" s="377">
        <f>SUM(F302:F313)</f>
        <v>0</v>
      </c>
      <c r="G314" s="132"/>
      <c r="H314" s="132"/>
      <c r="I314" s="132"/>
      <c r="J314" s="132"/>
    </row>
    <row r="315" spans="1:258">
      <c r="A315" s="340"/>
      <c r="B315" s="341"/>
      <c r="C315" s="342"/>
      <c r="D315" s="343"/>
      <c r="E315" s="344"/>
      <c r="F315" s="344"/>
      <c r="G315" s="57"/>
      <c r="H315" s="57"/>
      <c r="I315" s="304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  <c r="CZ315" s="28"/>
      <c r="DA315" s="28"/>
      <c r="DB315" s="28"/>
      <c r="DC315" s="28"/>
      <c r="DD315" s="28"/>
      <c r="DE315" s="28"/>
      <c r="DF315" s="28"/>
      <c r="DG315" s="28"/>
      <c r="DH315" s="28"/>
      <c r="DI315" s="28"/>
      <c r="DJ315" s="28"/>
      <c r="DK315" s="28"/>
      <c r="DL315" s="28"/>
      <c r="DM315" s="28"/>
      <c r="DN315" s="28"/>
      <c r="DO315" s="28"/>
      <c r="DP315" s="28"/>
      <c r="DQ315" s="28"/>
      <c r="DR315" s="28"/>
      <c r="DS315" s="28"/>
      <c r="DT315" s="28"/>
      <c r="DU315" s="28"/>
      <c r="DV315" s="28"/>
      <c r="DW315" s="28"/>
      <c r="DX315" s="28"/>
      <c r="DY315" s="28"/>
      <c r="DZ315" s="28"/>
      <c r="EA315" s="28"/>
      <c r="EB315" s="28"/>
      <c r="EC315" s="28"/>
      <c r="ED315" s="28"/>
      <c r="EE315" s="28"/>
      <c r="EF315" s="28"/>
      <c r="EG315" s="28"/>
      <c r="EH315" s="28"/>
      <c r="EI315" s="28"/>
      <c r="EJ315" s="28"/>
      <c r="EK315" s="28"/>
      <c r="EL315" s="28"/>
      <c r="EM315" s="28"/>
      <c r="EN315" s="28"/>
      <c r="EO315" s="28"/>
      <c r="EP315" s="28"/>
      <c r="EQ315" s="28"/>
      <c r="ER315" s="28"/>
      <c r="ES315" s="28"/>
      <c r="ET315" s="28"/>
      <c r="EU315" s="28"/>
      <c r="EV315" s="28"/>
      <c r="EW315" s="28"/>
      <c r="EX315" s="28"/>
      <c r="EY315" s="28"/>
      <c r="EZ315" s="28"/>
      <c r="FA315" s="28"/>
      <c r="FB315" s="28"/>
      <c r="FC315" s="28"/>
      <c r="FD315" s="28"/>
      <c r="FE315" s="28"/>
      <c r="FF315" s="28"/>
      <c r="FG315" s="28"/>
      <c r="FH315" s="28"/>
      <c r="FI315" s="28"/>
      <c r="FJ315" s="28"/>
      <c r="FK315" s="28"/>
      <c r="FL315" s="28"/>
      <c r="FM315" s="28"/>
      <c r="FN315" s="28"/>
      <c r="FO315" s="28"/>
      <c r="FP315" s="28"/>
      <c r="FQ315" s="28"/>
      <c r="FR315" s="28"/>
      <c r="FS315" s="28"/>
      <c r="FT315" s="28"/>
      <c r="FU315" s="28"/>
      <c r="FV315" s="28"/>
      <c r="FW315" s="28"/>
      <c r="FX315" s="28"/>
      <c r="FY315" s="28"/>
      <c r="FZ315" s="28"/>
      <c r="GA315" s="28"/>
      <c r="GB315" s="28"/>
      <c r="GC315" s="28"/>
      <c r="GD315" s="28"/>
      <c r="GE315" s="28"/>
      <c r="GF315" s="28"/>
      <c r="GG315" s="28"/>
      <c r="GH315" s="28"/>
      <c r="GI315" s="28"/>
      <c r="GJ315" s="28"/>
      <c r="GK315" s="28"/>
      <c r="GL315" s="28"/>
      <c r="GM315" s="28"/>
      <c r="GN315" s="28"/>
      <c r="GO315" s="28"/>
      <c r="GP315" s="28"/>
      <c r="GQ315" s="28"/>
      <c r="GR315" s="28"/>
      <c r="GS315" s="28"/>
      <c r="GT315" s="28"/>
      <c r="GU315" s="28"/>
      <c r="GV315" s="28"/>
      <c r="GW315" s="28"/>
      <c r="GX315" s="28"/>
      <c r="GY315" s="28"/>
      <c r="GZ315" s="28"/>
      <c r="HA315" s="28"/>
      <c r="HB315" s="28"/>
      <c r="HC315" s="28"/>
      <c r="HD315" s="28"/>
      <c r="HE315" s="28"/>
      <c r="HF315" s="28"/>
      <c r="HG315" s="28"/>
      <c r="HH315" s="28"/>
      <c r="HI315" s="28"/>
      <c r="HJ315" s="28"/>
      <c r="HK315" s="28"/>
      <c r="HL315" s="28"/>
      <c r="HM315" s="28"/>
      <c r="HN315" s="28"/>
      <c r="HO315" s="28"/>
      <c r="HP315" s="28"/>
      <c r="HQ315" s="28"/>
      <c r="HR315" s="28"/>
      <c r="HS315" s="28"/>
      <c r="HT315" s="28"/>
      <c r="HU315" s="28"/>
      <c r="HV315" s="28"/>
      <c r="HW315" s="28"/>
      <c r="HX315" s="28"/>
      <c r="HY315" s="28"/>
      <c r="HZ315" s="28"/>
      <c r="IA315" s="28"/>
      <c r="IB315" s="28"/>
      <c r="IC315" s="28"/>
      <c r="ID315" s="28"/>
      <c r="IE315" s="28"/>
      <c r="IF315" s="28"/>
      <c r="IG315" s="28"/>
      <c r="IH315" s="28"/>
      <c r="II315" s="28"/>
      <c r="IJ315" s="28"/>
      <c r="IK315" s="28"/>
      <c r="IL315" s="28"/>
      <c r="IM315" s="28"/>
      <c r="IN315" s="28"/>
      <c r="IO315" s="28"/>
      <c r="IP315" s="28"/>
      <c r="IQ315" s="28"/>
      <c r="IR315" s="28"/>
      <c r="IS315" s="28"/>
      <c r="IT315" s="28"/>
      <c r="IU315" s="28"/>
      <c r="IV315" s="28"/>
      <c r="IW315" s="28"/>
      <c r="IX315" s="28"/>
    </row>
    <row r="316" spans="1:258">
      <c r="A316" s="345"/>
      <c r="B316" s="58" t="s">
        <v>45</v>
      </c>
      <c r="C316" s="346"/>
      <c r="D316" s="140"/>
      <c r="E316" s="81"/>
      <c r="F316" s="347">
        <f>+F314+F299</f>
        <v>0</v>
      </c>
      <c r="G316" s="57"/>
      <c r="H316" s="57"/>
      <c r="I316" s="304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28"/>
      <c r="DA316" s="28"/>
      <c r="DB316" s="28"/>
      <c r="DC316" s="28"/>
      <c r="DD316" s="28"/>
      <c r="DE316" s="28"/>
      <c r="DF316" s="28"/>
      <c r="DG316" s="28"/>
      <c r="DH316" s="28"/>
      <c r="DI316" s="28"/>
      <c r="DJ316" s="28"/>
      <c r="DK316" s="28"/>
      <c r="DL316" s="28"/>
      <c r="DM316" s="28"/>
      <c r="DN316" s="28"/>
      <c r="DO316" s="28"/>
      <c r="DP316" s="28"/>
      <c r="DQ316" s="28"/>
      <c r="DR316" s="28"/>
      <c r="DS316" s="28"/>
      <c r="DT316" s="28"/>
      <c r="DU316" s="28"/>
      <c r="DV316" s="28"/>
      <c r="DW316" s="28"/>
      <c r="DX316" s="28"/>
      <c r="DY316" s="28"/>
      <c r="DZ316" s="28"/>
      <c r="EA316" s="28"/>
      <c r="EB316" s="28"/>
      <c r="EC316" s="28"/>
      <c r="ED316" s="28"/>
      <c r="EE316" s="28"/>
      <c r="EF316" s="28"/>
      <c r="EG316" s="28"/>
      <c r="EH316" s="28"/>
      <c r="EI316" s="28"/>
      <c r="EJ316" s="28"/>
      <c r="EK316" s="28"/>
      <c r="EL316" s="28"/>
      <c r="EM316" s="28"/>
      <c r="EN316" s="28"/>
      <c r="EO316" s="28"/>
      <c r="EP316" s="28"/>
      <c r="EQ316" s="28"/>
      <c r="ER316" s="28"/>
      <c r="ES316" s="28"/>
      <c r="ET316" s="28"/>
      <c r="EU316" s="28"/>
      <c r="EV316" s="28"/>
      <c r="EW316" s="28"/>
      <c r="EX316" s="28"/>
      <c r="EY316" s="28"/>
      <c r="EZ316" s="28"/>
      <c r="FA316" s="28"/>
      <c r="FB316" s="28"/>
      <c r="FC316" s="28"/>
      <c r="FD316" s="28"/>
      <c r="FE316" s="28"/>
      <c r="FF316" s="28"/>
      <c r="FG316" s="28"/>
      <c r="FH316" s="28"/>
      <c r="FI316" s="28"/>
      <c r="FJ316" s="28"/>
      <c r="FK316" s="28"/>
      <c r="FL316" s="28"/>
      <c r="FM316" s="28"/>
      <c r="FN316" s="28"/>
      <c r="FO316" s="28"/>
      <c r="FP316" s="28"/>
      <c r="FQ316" s="28"/>
      <c r="FR316" s="28"/>
      <c r="FS316" s="28"/>
      <c r="FT316" s="28"/>
      <c r="FU316" s="28"/>
      <c r="FV316" s="28"/>
      <c r="FW316" s="28"/>
      <c r="FX316" s="28"/>
      <c r="FY316" s="28"/>
      <c r="FZ316" s="28"/>
      <c r="GA316" s="28"/>
      <c r="GB316" s="28"/>
      <c r="GC316" s="28"/>
      <c r="GD316" s="28"/>
      <c r="GE316" s="28"/>
      <c r="GF316" s="28"/>
      <c r="GG316" s="28"/>
      <c r="GH316" s="28"/>
      <c r="GI316" s="28"/>
      <c r="GJ316" s="28"/>
      <c r="GK316" s="28"/>
      <c r="GL316" s="28"/>
      <c r="GM316" s="28"/>
      <c r="GN316" s="28"/>
      <c r="GO316" s="28"/>
      <c r="GP316" s="28"/>
      <c r="GQ316" s="28"/>
      <c r="GR316" s="28"/>
      <c r="GS316" s="28"/>
      <c r="GT316" s="28"/>
      <c r="GU316" s="28"/>
      <c r="GV316" s="28"/>
      <c r="GW316" s="28"/>
      <c r="GX316" s="28"/>
      <c r="GY316" s="28"/>
      <c r="GZ316" s="28"/>
      <c r="HA316" s="28"/>
      <c r="HB316" s="28"/>
      <c r="HC316" s="28"/>
      <c r="HD316" s="28"/>
      <c r="HE316" s="28"/>
      <c r="HF316" s="28"/>
      <c r="HG316" s="28"/>
      <c r="HH316" s="28"/>
      <c r="HI316" s="28"/>
      <c r="HJ316" s="28"/>
      <c r="HK316" s="28"/>
      <c r="HL316" s="28"/>
      <c r="HM316" s="28"/>
      <c r="HN316" s="28"/>
      <c r="HO316" s="28"/>
      <c r="HP316" s="28"/>
      <c r="HQ316" s="28"/>
      <c r="HR316" s="28"/>
      <c r="HS316" s="28"/>
      <c r="HT316" s="28"/>
      <c r="HU316" s="28"/>
      <c r="HV316" s="28"/>
      <c r="HW316" s="28"/>
      <c r="HX316" s="28"/>
      <c r="HY316" s="28"/>
      <c r="HZ316" s="28"/>
      <c r="IA316" s="28"/>
      <c r="IB316" s="28"/>
      <c r="IC316" s="28"/>
      <c r="ID316" s="28"/>
      <c r="IE316" s="28"/>
      <c r="IF316" s="28"/>
      <c r="IG316" s="28"/>
      <c r="IH316" s="28"/>
      <c r="II316" s="28"/>
      <c r="IJ316" s="28"/>
      <c r="IK316" s="28"/>
      <c r="IL316" s="28"/>
      <c r="IM316" s="28"/>
      <c r="IN316" s="28"/>
      <c r="IO316" s="28"/>
      <c r="IP316" s="28"/>
      <c r="IQ316" s="28"/>
      <c r="IR316" s="28"/>
      <c r="IS316" s="28"/>
      <c r="IT316" s="28"/>
      <c r="IU316" s="28"/>
      <c r="IV316" s="28"/>
      <c r="IW316" s="28"/>
      <c r="IX316" s="28"/>
    </row>
    <row r="317" spans="1:258">
      <c r="A317" s="345"/>
      <c r="B317" s="58"/>
      <c r="C317" s="346"/>
      <c r="D317" s="140"/>
      <c r="E317" s="81"/>
      <c r="F317" s="347"/>
      <c r="G317" s="348"/>
      <c r="H317" s="348"/>
    </row>
    <row r="318" spans="1:258">
      <c r="A318" s="378"/>
      <c r="B318" s="378" t="s">
        <v>25</v>
      </c>
      <c r="C318" s="379"/>
      <c r="D318" s="380"/>
      <c r="E318" s="379"/>
      <c r="F318" s="381">
        <f>+F316</f>
        <v>0</v>
      </c>
      <c r="G318" s="348"/>
      <c r="H318" s="348"/>
    </row>
    <row r="319" spans="1:258">
      <c r="A319" s="350"/>
      <c r="B319" s="50"/>
      <c r="C319" s="50"/>
      <c r="D319" s="351"/>
      <c r="E319" s="352"/>
      <c r="F319" s="353"/>
      <c r="G319" s="348"/>
      <c r="H319" s="348"/>
    </row>
    <row r="320" spans="1:258">
      <c r="A320" s="358"/>
      <c r="B320" s="359">
        <v>0</v>
      </c>
      <c r="C320" s="360"/>
      <c r="D320" s="356"/>
      <c r="E320" s="360"/>
      <c r="F320" s="355"/>
    </row>
    <row r="321" spans="1:6">
      <c r="A321" s="354"/>
      <c r="B321" s="28"/>
      <c r="C321" s="28"/>
      <c r="D321" s="361"/>
      <c r="E321" s="362"/>
      <c r="F321" s="357"/>
    </row>
    <row r="322" spans="1:6">
      <c r="A322" s="358"/>
      <c r="B322" s="359">
        <v>0</v>
      </c>
      <c r="C322" s="28"/>
      <c r="D322" s="361"/>
      <c r="E322" s="363"/>
      <c r="F322" s="348"/>
    </row>
    <row r="323" spans="1:6">
      <c r="A323" s="354"/>
      <c r="B323" s="28"/>
      <c r="C323" s="28"/>
      <c r="D323" s="361"/>
      <c r="E323" s="363"/>
      <c r="F323" s="348"/>
    </row>
    <row r="324" spans="1:6">
      <c r="A324" s="354"/>
      <c r="B324" s="28"/>
      <c r="C324" s="28"/>
      <c r="D324" s="361"/>
      <c r="E324" s="363"/>
      <c r="F324" s="348"/>
    </row>
    <row r="325" spans="1:6">
      <c r="A325" s="354"/>
      <c r="B325" s="28"/>
      <c r="C325" s="28"/>
      <c r="D325" s="361"/>
      <c r="E325" s="363"/>
      <c r="F325" s="348"/>
    </row>
    <row r="326" spans="1:6">
      <c r="A326" s="354"/>
      <c r="B326" s="28"/>
      <c r="C326" s="50"/>
      <c r="D326" s="50"/>
      <c r="E326" s="50"/>
      <c r="F326" s="50"/>
    </row>
    <row r="327" spans="1:6">
      <c r="A327" s="354"/>
      <c r="B327" s="28"/>
    </row>
    <row r="328" spans="1:6">
      <c r="A328" s="50"/>
      <c r="B328" s="50"/>
    </row>
  </sheetData>
  <sheetProtection password="8A46" sheet="1" objects="1" scenarios="1"/>
  <mergeCells count="6">
    <mergeCell ref="A1:F1"/>
    <mergeCell ref="A2:F2"/>
    <mergeCell ref="A3:F3"/>
    <mergeCell ref="A4:F4"/>
    <mergeCell ref="A8:B8"/>
    <mergeCell ref="B7:F7"/>
  </mergeCells>
  <dataValidations disablePrompts="1" count="2">
    <dataValidation type="list" allowBlank="1" showInputMessage="1" showErrorMessage="1" sqref="P230 P265 P254 P243" xr:uid="{00000000-0002-0000-0000-000000000000}">
      <formula1>#REF!</formula1>
    </dataValidation>
    <dataValidation type="list" allowBlank="1" showInputMessage="1" showErrorMessage="1" sqref="K75:K78" xr:uid="{00000000-0002-0000-0000-000001000000}">
      <formula1>#REF!</formula1>
    </dataValidation>
  </dataValidations>
  <printOptions horizontalCentered="1"/>
  <pageMargins left="0.19685039370078741" right="0.19685039370078741" top="0.19685039370078741" bottom="0.19685039370078741" header="0.19685039370078741" footer="0.19685039370078741"/>
  <pageSetup scale="96" orientation="portrait" r:id="rId1"/>
  <headerFooter alignWithMargins="0">
    <oddFooter>&amp;C&amp;6Página &amp;P de &amp;N&amp;RConstrucción Línea de Conducción y Depósito Regulador 
Acueducto Múltiple Sonador</oddFooter>
  </headerFooter>
  <rowBreaks count="7" manualBreakCount="7">
    <brk id="53" max="5" man="1"/>
    <brk id="97" max="5" man="1"/>
    <brk id="142" max="5" man="1"/>
    <brk id="189" max="5" man="1"/>
    <brk id="232" max="5" man="1"/>
    <brk id="276" max="5" man="1"/>
    <brk id="298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LC y DR Ac. Múlt. Sonador</vt:lpstr>
      <vt:lpstr>'LC y DR Ac. Múlt. Sonador'!Área_de_impresión</vt:lpstr>
      <vt:lpstr>'LC y DR Ac. Múlt. Sonador'!Títulos_a_imprimir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Leny Massiel Grullón Olivo</dc:creator>
  <cp:lastModifiedBy>Sasha María Aquino</cp:lastModifiedBy>
  <cp:lastPrinted>2021-07-23T22:35:02Z</cp:lastPrinted>
  <dcterms:created xsi:type="dcterms:W3CDTF">2016-09-20T13:17:42Z</dcterms:created>
  <dcterms:modified xsi:type="dcterms:W3CDTF">2021-08-31T19:21:47Z</dcterms:modified>
</cp:coreProperties>
</file>